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C3b5PHBON8TS2xfawCZZBmlCCDOo40D4eo6C1M76PJC5zuCycVl5i/DDlgnYvd7RRMSAI6+UzwxraOOiBeQRgQ==" workbookSaltValue="KBvKT04067u/Bjfr9x4F0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IE76" i="4"/>
  <c r="GQ30" i="4"/>
  <c r="BZ30" i="4"/>
  <c r="LT76" i="4"/>
  <c r="GQ51" i="4"/>
  <c r="LH30" i="4"/>
  <c r="BZ51" i="4"/>
  <c r="BG30" i="4"/>
  <c r="FX51" i="4"/>
  <c r="HP76" i="4"/>
  <c r="AV76" i="4"/>
  <c r="KO51" i="4"/>
  <c r="LE76" i="4"/>
  <c r="KO30" i="4"/>
  <c r="FX30" i="4"/>
  <c r="BG51" i="4"/>
  <c r="HA76" i="4"/>
  <c r="AN51" i="4"/>
  <c r="FE30" i="4"/>
  <c r="AG76" i="4"/>
  <c r="JV30" i="4"/>
  <c r="AN30" i="4"/>
  <c r="KP76" i="4"/>
  <c r="FE51" i="4"/>
  <c r="JV51" i="4"/>
  <c r="KA76" i="4"/>
  <c r="EL51" i="4"/>
  <c r="JC30" i="4"/>
  <c r="GL76" i="4"/>
  <c r="U51" i="4"/>
  <c r="EL30" i="4"/>
  <c r="R76" i="4"/>
  <c r="U30" i="4"/>
  <c r="JC51" i="4"/>
</calcChain>
</file>

<file path=xl/sharedStrings.xml><?xml version="1.0" encoding="utf-8"?>
<sst xmlns="http://schemas.openxmlformats.org/spreadsheetml/2006/main" count="278" uniqueCount="136">
  <si>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</si>
  <si>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</si>
  <si>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</si>
  <si>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</si>
  <si>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</si>
  <si>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</si>
  <si>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</si>
  <si>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</si>
  <si>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</si>
  <si>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</si>
  <si>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</si>
  <si>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</si>
  <si>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</si>
  <si>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</si>
  <si>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</si>
  <si>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</si>
  <si>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</si>
  <si>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</si>
  <si>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</si>
  <si>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</si>
  <si>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</si>
  <si>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</si>
  <si>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</si>
  <si>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</si>
  <si>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</si>
  <si>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</si>
  <si>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</si>
  <si>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</si>
  <si>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</si>
  <si>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</si>
  <si>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</si>
  <si>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</si>
  <si>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</si>
  <si>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</si>
  <si>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</si>
  <si>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</si>
  <si>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</si>
  <si>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</si>
  <si>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</si>
  <si>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</si>
  <si>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</si>
  <si>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</si>
  <si>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</si>
  <si>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</si>
  <si>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</si>
  <si>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</si>
  <si>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</si>
  <si>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</si>
  <si>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</si>
  <si>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</si>
  <si>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</si>
  <si>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</si>
  <si>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</si>
  <si>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</si>
  <si>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</si>
  <si>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</si>
  <si>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</si>
  <si>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</si>
  <si>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</si>
  <si>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</si>
  <si>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</si>
  <si>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</si>
  <si>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</si>
  <si>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</si>
  <si>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</si>
  <si>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</si>
  <si>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</si>
  <si>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</si>
  <si>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</si>
  <si>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</si>
  <si>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</si>
  <si>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</si>
  <si>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</si>
  <si>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</si>
  <si>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</si>
  <si>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</si>
  <si>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</si>
  <si>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</si>
  <si>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</si>
  <si>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</si>
  <si>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</si>
  <si>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</si>
  <si>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</si>
  <si>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</si>
  <si>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</si>
  <si>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</si>
  <si>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</si>
  <si>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</si>
  <si>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</si>
  <si>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</si>
  <si>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</si>
  <si>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</si>
  <si>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</si>
  <si>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</si>
  <si>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</si>
  <si>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</si>
  <si>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</si>
  <si>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</si>
  <si>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</si>
  <si>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</si>
  <si>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</si>
  <si>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当該値(N-3)</t>
    <phoneticPr fontId="5"/>
  </si>
  <si>
    <t>当該値(N)</t>
    <phoneticPr fontId="5"/>
  </si>
  <si>
    <t>当該値(N-3)</t>
    <phoneticPr fontId="5"/>
  </si>
  <si>
    <t>当該値(N-2)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</si>
  <si>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</si>
  <si>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</si>
  <si>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</si>
  <si>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</si>
  <si>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</si>
  <si>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</si>
  <si>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</si>
  <si>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</si>
  <si>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</si>
  <si>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高知県　高知市</t>
  </si>
  <si>
    <t>中央公園地下駐車場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</si>
  <si>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</si>
  <si>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</si>
  <si>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</si>
  <si>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</si>
  <si>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</si>
  <si>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</si>
  <si>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</si>
  <si>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</si>
  <si>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</si>
  <si>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</si>
  <si>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</si>
  <si>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</si>
  <si>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</si>
  <si>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</si>
  <si>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</si>
  <si>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</si>
  <si>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本駐車場は中心市街地に位置しており，年間を通して稼働率は高く，全国平均や類似施設平均値と比較しても高い水準で推移している。収益的収支比率は平成27年度までは類似施設平均値より高い水準であったが，平成29年1月より基本料金を下げたこと等により,平成29年度は類似施設平均値と同水準となった。30年度は料金値下げ効果等により利用台数が増加したため，再び高い水準となった。
　また，売上高ＧＯＰ比率やＥＢＩＴＤＡについては，全国平均や類似施設平均値と比較して高い水準で推移しており，高い収益性を確保している。</t>
    <phoneticPr fontId="5"/>
  </si>
  <si>
    <t>　本駐車場は中心市街地に位置しているため，敷地地価は高額である。
　設備投資見込額については，他の駐車場と比較して高くなっているが，これは本駐車場が地下二層式であり，他と比較して多くの設備を有していることが要因と考える。
　企業債については完済しており，対料金収入比率は0.0％である。</t>
    <phoneticPr fontId="5"/>
  </si>
  <si>
    <t>　本駐車場は中心市街地に位置しており，年間を通じ稼働率は高く，全国平均や類似施設平均値と比較しても高い水準で推移している。
　また収益的収支比率も類似施設平均値と同水準であり，概ね良好な利用状況にあると考える。</t>
    <phoneticPr fontId="5"/>
  </si>
  <si>
    <t>　今後も指定管理者と連携し，利用台数・料金収入の確保と経費削減に努め，現在の収益性の確保と健全な経営に努める。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</si>
</sst>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6" fontId="0" fillId="6" borderId="5" xfId="1" applyNumberFormat="1" applyFont="1" applyFill="1" applyBorder="1" applyAlignment="1">
      <alignment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223</c:v>
                </c:pt>
                <c:pt idx="1">
                  <c:v>206.2</c:v>
                </c:pt>
                <c:pt idx="2">
                  <c:v>220.1</c:v>
                </c:pt>
                <c:pt idx="3">
                  <c:v>169.5</c:v>
                </c:pt>
                <c:pt idx="4">
                  <c:v>222.3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63-4E1B-A5B1-C69E79B88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859968"/>
        <c:axId val="15186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110.9</c:v>
                </c:pt>
                <c:pt idx="1">
                  <c:v>113.4</c:v>
                </c:pt>
                <c:pt idx="2">
                  <c:v>191.4</c:v>
                </c:pt>
                <c:pt idx="3">
                  <c:v>141.30000000000001</c:v>
                </c:pt>
                <c:pt idx="4">
                  <c:v>128.30000000000001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63-4E1B-A5B1-C69E79B88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59968"/>
        <c:axId val="151861888"/>
      </c:lineChart>
      <c:dateAx>
        <c:axId val="15185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861888"/>
        <c:crosses val="autoZero"/>
        <c:auto val="1"/>
        <c:lblOffset val="100"/>
        <c:baseTimeUnit val="years"/>
      </c:dateAx>
      <c:valAx>
        <c:axId val="15186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1859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80-4A90-A317-97FD91BAA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75104"/>
        <c:axId val="18817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351.1</c:v>
                </c:pt>
                <c:pt idx="1">
                  <c:v>278.89999999999998</c:v>
                </c:pt>
                <c:pt idx="2">
                  <c:v>205.5</c:v>
                </c:pt>
                <c:pt idx="3">
                  <c:v>187.9</c:v>
                </c:pt>
                <c:pt idx="4">
                  <c:v>139.69999999999999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80-4A90-A317-97FD91BAA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75104"/>
        <c:axId val="188177024"/>
      </c:lineChart>
      <c:dateAx>
        <c:axId val="1881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177024"/>
        <c:crosses val="autoZero"/>
        <c:auto val="1"/>
        <c:lblOffset val="100"/>
        <c:baseTimeUnit val="years"/>
      </c:dateAx>
      <c:valAx>
        <c:axId val="18817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8175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37-4042-A345-5F61EEE71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50432"/>
        <c:axId val="18765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37-4042-A345-5F61EEE71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50432"/>
        <c:axId val="187652352"/>
      </c:lineChart>
      <c:dateAx>
        <c:axId val="18765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652352"/>
        <c:crosses val="autoZero"/>
        <c:auto val="1"/>
        <c:lblOffset val="100"/>
        <c:baseTimeUnit val="years"/>
      </c:dateAx>
      <c:valAx>
        <c:axId val="18765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7650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96-42F0-98A6-522F4F26A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86912"/>
        <c:axId val="18768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96-42F0-98A6-522F4F26A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86912"/>
        <c:axId val="187688832"/>
      </c:lineChart>
      <c:dateAx>
        <c:axId val="18768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688832"/>
        <c:crosses val="autoZero"/>
        <c:auto val="1"/>
        <c:lblOffset val="100"/>
        <c:baseTimeUnit val="years"/>
      </c:dateAx>
      <c:valAx>
        <c:axId val="18768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7686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19-42E6-B7AD-87B5FDC5B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401344"/>
        <c:axId val="18740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</c:v>
                </c:pt>
                <c:pt idx="1">
                  <c:v>9.5</c:v>
                </c:pt>
                <c:pt idx="2">
                  <c:v>15.1</c:v>
                </c:pt>
                <c:pt idx="3">
                  <c:v>15</c:v>
                </c:pt>
                <c:pt idx="4">
                  <c:v>10.5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19-42E6-B7AD-87B5FDC5B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01344"/>
        <c:axId val="187403264"/>
      </c:lineChart>
      <c:dateAx>
        <c:axId val="187401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403264"/>
        <c:crosses val="autoZero"/>
        <c:auto val="1"/>
        <c:lblOffset val="100"/>
        <c:baseTimeUnit val="years"/>
      </c:dateAx>
      <c:valAx>
        <c:axId val="18740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7401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95-48C9-B9F7-896C75207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16032"/>
        <c:axId val="18751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202</c:v>
                </c:pt>
                <c:pt idx="1">
                  <c:v>177</c:v>
                </c:pt>
                <c:pt idx="2">
                  <c:v>145</c:v>
                </c:pt>
                <c:pt idx="3">
                  <c:v>108</c:v>
                </c:pt>
                <c:pt idx="4">
                  <c:v>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95-48C9-B9F7-896C75207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16032"/>
        <c:axId val="187517952"/>
      </c:lineChart>
      <c:dateAx>
        <c:axId val="18751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517952"/>
        <c:crosses val="autoZero"/>
        <c:auto val="1"/>
        <c:lblOffset val="100"/>
        <c:baseTimeUnit val="years"/>
      </c:dateAx>
      <c:valAx>
        <c:axId val="18751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7516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260.60000000000002</c:v>
                </c:pt>
                <c:pt idx="1">
                  <c:v>273.2</c:v>
                </c:pt>
                <c:pt idx="2">
                  <c:v>277.8</c:v>
                </c:pt>
                <c:pt idx="3">
                  <c:v>300</c:v>
                </c:pt>
                <c:pt idx="4">
                  <c:v>316.3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25-4A78-9483-755A27D88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56608"/>
        <c:axId val="18755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185.2</c:v>
                </c:pt>
                <c:pt idx="2">
                  <c:v>184.1</c:v>
                </c:pt>
                <c:pt idx="3">
                  <c:v>186.8</c:v>
                </c:pt>
                <c:pt idx="4">
                  <c:v>181.6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25-4A78-9483-755A27D88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56608"/>
        <c:axId val="187558528"/>
      </c:lineChart>
      <c:dateAx>
        <c:axId val="18755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558528"/>
        <c:crosses val="autoZero"/>
        <c:auto val="1"/>
        <c:lblOffset val="100"/>
        <c:baseTimeUnit val="years"/>
      </c:dateAx>
      <c:valAx>
        <c:axId val="18755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7556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55.1</c:v>
                </c:pt>
                <c:pt idx="1">
                  <c:v>51.5</c:v>
                </c:pt>
                <c:pt idx="2">
                  <c:v>54.5</c:v>
                </c:pt>
                <c:pt idx="3">
                  <c:v>40.1</c:v>
                </c:pt>
                <c:pt idx="4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42-4057-8741-AF4AF0C47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00896"/>
        <c:axId val="18760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18.2</c:v>
                </c:pt>
                <c:pt idx="1">
                  <c:v>17.5</c:v>
                </c:pt>
                <c:pt idx="2">
                  <c:v>14.3</c:v>
                </c:pt>
                <c:pt idx="3">
                  <c:v>11.8</c:v>
                </c:pt>
                <c:pt idx="4">
                  <c:v>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42-4057-8741-AF4AF0C47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00896"/>
        <c:axId val="187602816"/>
      </c:lineChart>
      <c:dateAx>
        <c:axId val="187600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602816"/>
        <c:crosses val="autoZero"/>
        <c:auto val="1"/>
        <c:lblOffset val="100"/>
        <c:baseTimeUnit val="years"/>
      </c:dateAx>
      <c:valAx>
        <c:axId val="18760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7600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79002</c:v>
                </c:pt>
                <c:pt idx="1">
                  <c:v>77497</c:v>
                </c:pt>
                <c:pt idx="2">
                  <c:v>77663</c:v>
                </c:pt>
                <c:pt idx="3">
                  <c:v>46319</c:v>
                </c:pt>
                <c:pt idx="4">
                  <c:v>67882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3E-484F-93DC-D58748EFD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71456"/>
        <c:axId val="187985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37843</c:v>
                </c:pt>
                <c:pt idx="1">
                  <c:v>36318</c:v>
                </c:pt>
                <c:pt idx="2">
                  <c:v>37745</c:v>
                </c:pt>
                <c:pt idx="3">
                  <c:v>35151</c:v>
                </c:pt>
                <c:pt idx="4">
                  <c:v>29367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3E-484F-93DC-D58748EFD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71456"/>
        <c:axId val="187985920"/>
      </c:lineChart>
      <c:dateAx>
        <c:axId val="18797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985920"/>
        <c:crosses val="autoZero"/>
        <c:auto val="1"/>
        <c:lblOffset val="100"/>
        <c:baseTimeUnit val="years"/>
      </c:dateAx>
      <c:valAx>
        <c:axId val="187985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7971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H42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高知県高知市　中央公園地下駐車場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1" t="str">
        <f>データ!J7</f>
        <v>法非適用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3"/>
      <c r="AQ8" s="121" t="str">
        <f>データ!K7</f>
        <v>駐車場整備事業</v>
      </c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3"/>
      <c r="CF8" s="121" t="str">
        <f>データ!L7</f>
        <v>-</v>
      </c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3"/>
      <c r="DU8" s="125" t="str">
        <f>データ!M7</f>
        <v>Ａ２Ｂ１</v>
      </c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 t="str">
        <f>データ!N7</f>
        <v>非設置</v>
      </c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5" t="str">
        <f>データ!S7</f>
        <v>商業施設</v>
      </c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  <c r="IT8" s="125"/>
      <c r="IU8" s="125"/>
      <c r="IV8" s="125"/>
      <c r="IW8" s="125"/>
      <c r="IX8" s="125"/>
      <c r="IY8" s="125"/>
      <c r="IZ8" s="125"/>
      <c r="JA8" s="125"/>
      <c r="JB8" s="125"/>
      <c r="JC8" s="125"/>
      <c r="JD8" s="125"/>
      <c r="JE8" s="125"/>
      <c r="JF8" s="125"/>
      <c r="JG8" s="125"/>
      <c r="JH8" s="125"/>
      <c r="JI8" s="125"/>
      <c r="JJ8" s="125"/>
      <c r="JK8" s="125"/>
      <c r="JL8" s="125"/>
      <c r="JM8" s="125"/>
      <c r="JN8" s="125"/>
      <c r="JO8" s="125"/>
      <c r="JP8" s="125"/>
      <c r="JQ8" s="125" t="str">
        <f>データ!T7</f>
        <v>無</v>
      </c>
      <c r="JR8" s="125"/>
      <c r="JS8" s="125"/>
      <c r="JT8" s="125"/>
      <c r="JU8" s="125"/>
      <c r="JV8" s="125"/>
      <c r="JW8" s="125"/>
      <c r="JX8" s="125"/>
      <c r="JY8" s="125"/>
      <c r="JZ8" s="125"/>
      <c r="KA8" s="125"/>
      <c r="KB8" s="125"/>
      <c r="KC8" s="125"/>
      <c r="KD8" s="125"/>
      <c r="KE8" s="125"/>
      <c r="KF8" s="125"/>
      <c r="KG8" s="125"/>
      <c r="KH8" s="125"/>
      <c r="KI8" s="125"/>
      <c r="KJ8" s="125"/>
      <c r="KK8" s="125"/>
      <c r="KL8" s="125"/>
      <c r="KM8" s="125"/>
      <c r="KN8" s="125"/>
      <c r="KO8" s="125"/>
      <c r="KP8" s="125"/>
      <c r="KQ8" s="125"/>
      <c r="KR8" s="125"/>
      <c r="KS8" s="125"/>
      <c r="KT8" s="125"/>
      <c r="KU8" s="125"/>
      <c r="KV8" s="125"/>
      <c r="KW8" s="125"/>
      <c r="KX8" s="125"/>
      <c r="KY8" s="125"/>
      <c r="KZ8" s="125"/>
      <c r="LA8" s="125"/>
      <c r="LB8" s="125"/>
      <c r="LC8" s="125"/>
      <c r="LD8" s="125"/>
      <c r="LE8" s="125"/>
      <c r="LF8" s="125"/>
      <c r="LG8" s="125"/>
      <c r="LH8" s="125"/>
      <c r="LI8" s="125"/>
      <c r="LJ8" s="124">
        <f>データ!U7</f>
        <v>11092</v>
      </c>
      <c r="LK8" s="124"/>
      <c r="LL8" s="124"/>
      <c r="LM8" s="124"/>
      <c r="LN8" s="124"/>
      <c r="LO8" s="124"/>
      <c r="LP8" s="124"/>
      <c r="LQ8" s="124"/>
      <c r="LR8" s="124"/>
      <c r="LS8" s="124"/>
      <c r="LT8" s="124"/>
      <c r="LU8" s="124"/>
      <c r="LV8" s="124"/>
      <c r="LW8" s="124"/>
      <c r="LX8" s="124"/>
      <c r="LY8" s="124"/>
      <c r="LZ8" s="124"/>
      <c r="MA8" s="124"/>
      <c r="MB8" s="124"/>
      <c r="MC8" s="124"/>
      <c r="MD8" s="124"/>
      <c r="ME8" s="124"/>
      <c r="MF8" s="124"/>
      <c r="MG8" s="124"/>
      <c r="MH8" s="124"/>
      <c r="MI8" s="124"/>
      <c r="MJ8" s="124"/>
      <c r="MK8" s="124"/>
      <c r="ML8" s="124"/>
      <c r="MM8" s="124"/>
      <c r="MN8" s="124"/>
      <c r="MO8" s="124"/>
      <c r="MP8" s="124"/>
      <c r="MQ8" s="124"/>
      <c r="MR8" s="124"/>
      <c r="MS8" s="124"/>
      <c r="MT8" s="124"/>
      <c r="MU8" s="124"/>
      <c r="MV8" s="124"/>
      <c r="MW8" s="124"/>
      <c r="MX8" s="124"/>
      <c r="MY8" s="124"/>
      <c r="MZ8" s="124"/>
      <c r="NA8" s="124"/>
      <c r="NB8" s="124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5" t="str">
        <f>データ!O7</f>
        <v>該当数値なし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7"/>
      <c r="AQ10" s="118" t="s">
        <v>122</v>
      </c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20"/>
      <c r="CF10" s="121" t="str">
        <f>データ!Q7</f>
        <v>地下式</v>
      </c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3"/>
      <c r="DU10" s="124">
        <f>データ!R7</f>
        <v>30</v>
      </c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4">
        <f>データ!V7</f>
        <v>325</v>
      </c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  <c r="IU10" s="124"/>
      <c r="IV10" s="124"/>
      <c r="IW10" s="124"/>
      <c r="IX10" s="124"/>
      <c r="IY10" s="124"/>
      <c r="IZ10" s="124"/>
      <c r="JA10" s="124"/>
      <c r="JB10" s="124"/>
      <c r="JC10" s="124"/>
      <c r="JD10" s="124"/>
      <c r="JE10" s="124"/>
      <c r="JF10" s="124"/>
      <c r="JG10" s="124"/>
      <c r="JH10" s="124"/>
      <c r="JI10" s="124"/>
      <c r="JJ10" s="124"/>
      <c r="JK10" s="124"/>
      <c r="JL10" s="124"/>
      <c r="JM10" s="124"/>
      <c r="JN10" s="124"/>
      <c r="JO10" s="124"/>
      <c r="JP10" s="124"/>
      <c r="JQ10" s="124">
        <f>データ!W7</f>
        <v>200</v>
      </c>
      <c r="JR10" s="124"/>
      <c r="JS10" s="124"/>
      <c r="JT10" s="124"/>
      <c r="JU10" s="124"/>
      <c r="JV10" s="124"/>
      <c r="JW10" s="124"/>
      <c r="JX10" s="124"/>
      <c r="JY10" s="124"/>
      <c r="JZ10" s="124"/>
      <c r="KA10" s="124"/>
      <c r="KB10" s="124"/>
      <c r="KC10" s="124"/>
      <c r="KD10" s="124"/>
      <c r="KE10" s="124"/>
      <c r="KF10" s="124"/>
      <c r="KG10" s="124"/>
      <c r="KH10" s="124"/>
      <c r="KI10" s="124"/>
      <c r="KJ10" s="124"/>
      <c r="KK10" s="124"/>
      <c r="KL10" s="124"/>
      <c r="KM10" s="124"/>
      <c r="KN10" s="124"/>
      <c r="KO10" s="124"/>
      <c r="KP10" s="124"/>
      <c r="KQ10" s="124"/>
      <c r="KR10" s="124"/>
      <c r="KS10" s="124"/>
      <c r="KT10" s="124"/>
      <c r="KU10" s="124"/>
      <c r="KV10" s="124"/>
      <c r="KW10" s="124"/>
      <c r="KX10" s="124"/>
      <c r="KY10" s="124"/>
      <c r="KZ10" s="124"/>
      <c r="LA10" s="124"/>
      <c r="LB10" s="124"/>
      <c r="LC10" s="124"/>
      <c r="LD10" s="124"/>
      <c r="LE10" s="124"/>
      <c r="LF10" s="124"/>
      <c r="LG10" s="124"/>
      <c r="LH10" s="124"/>
      <c r="LI10" s="124"/>
      <c r="LJ10" s="125" t="str">
        <f>データ!X7</f>
        <v>代行制</v>
      </c>
      <c r="LK10" s="125"/>
      <c r="LL10" s="125"/>
      <c r="LM10" s="125"/>
      <c r="LN10" s="125"/>
      <c r="LO10" s="125"/>
      <c r="LP10" s="125"/>
      <c r="LQ10" s="125"/>
      <c r="LR10" s="125"/>
      <c r="LS10" s="125"/>
      <c r="LT10" s="125"/>
      <c r="LU10" s="125"/>
      <c r="LV10" s="125"/>
      <c r="LW10" s="125"/>
      <c r="LX10" s="125"/>
      <c r="LY10" s="125"/>
      <c r="LZ10" s="125"/>
      <c r="MA10" s="125"/>
      <c r="MB10" s="125"/>
      <c r="MC10" s="125"/>
      <c r="MD10" s="125"/>
      <c r="ME10" s="125"/>
      <c r="MF10" s="125"/>
      <c r="MG10" s="125"/>
      <c r="MH10" s="125"/>
      <c r="MI10" s="125"/>
      <c r="MJ10" s="125"/>
      <c r="MK10" s="125"/>
      <c r="ML10" s="125"/>
      <c r="MM10" s="125"/>
      <c r="MN10" s="125"/>
      <c r="MO10" s="125"/>
      <c r="MP10" s="125"/>
      <c r="MQ10" s="125"/>
      <c r="MR10" s="125"/>
      <c r="MS10" s="125"/>
      <c r="MT10" s="125"/>
      <c r="MU10" s="125"/>
      <c r="MV10" s="125"/>
      <c r="MW10" s="125"/>
      <c r="MX10" s="125"/>
      <c r="MY10" s="125"/>
      <c r="MZ10" s="125"/>
      <c r="NA10" s="125"/>
      <c r="NB10" s="125"/>
      <c r="NC10" s="2"/>
      <c r="ND10" s="126" t="s">
        <v>21</v>
      </c>
      <c r="NE10" s="127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3" t="s">
        <v>24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3" t="s">
        <v>25</v>
      </c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7"/>
      <c r="MX14" s="7"/>
      <c r="MY14" s="7"/>
      <c r="MZ14" s="7"/>
      <c r="NA14" s="7"/>
      <c r="NB14" s="8"/>
      <c r="NC14" s="2"/>
      <c r="ND14" s="98" t="s">
        <v>26</v>
      </c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10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4"/>
      <c r="IQ15" s="114"/>
      <c r="IR15" s="114"/>
      <c r="IS15" s="114"/>
      <c r="IT15" s="114"/>
      <c r="IU15" s="114"/>
      <c r="IV15" s="114"/>
      <c r="IW15" s="114"/>
      <c r="IX15" s="114"/>
      <c r="IY15" s="114"/>
      <c r="IZ15" s="114"/>
      <c r="JA15" s="114"/>
      <c r="JB15" s="114"/>
      <c r="JC15" s="114"/>
      <c r="JD15" s="114"/>
      <c r="JE15" s="114"/>
      <c r="JF15" s="114"/>
      <c r="JG15" s="114"/>
      <c r="JH15" s="114"/>
      <c r="JI15" s="114"/>
      <c r="JJ15" s="114"/>
      <c r="JK15" s="114"/>
      <c r="JL15" s="114"/>
      <c r="JM15" s="114"/>
      <c r="JN15" s="114"/>
      <c r="JO15" s="114"/>
      <c r="JP15" s="114"/>
      <c r="JQ15" s="114"/>
      <c r="JR15" s="114"/>
      <c r="JS15" s="114"/>
      <c r="JT15" s="114"/>
      <c r="JU15" s="114"/>
      <c r="JV15" s="114"/>
      <c r="JW15" s="114"/>
      <c r="JX15" s="114"/>
      <c r="JY15" s="114"/>
      <c r="JZ15" s="114"/>
      <c r="KA15" s="114"/>
      <c r="KB15" s="114"/>
      <c r="KC15" s="114"/>
      <c r="KD15" s="114"/>
      <c r="KE15" s="114"/>
      <c r="KF15" s="114"/>
      <c r="KG15" s="114"/>
      <c r="KH15" s="114"/>
      <c r="KI15" s="114"/>
      <c r="KJ15" s="114"/>
      <c r="KK15" s="114"/>
      <c r="KL15" s="114"/>
      <c r="KM15" s="114"/>
      <c r="KN15" s="114"/>
      <c r="KO15" s="114"/>
      <c r="KP15" s="114"/>
      <c r="KQ15" s="114"/>
      <c r="KR15" s="114"/>
      <c r="KS15" s="114"/>
      <c r="KT15" s="114"/>
      <c r="KU15" s="114"/>
      <c r="KV15" s="114"/>
      <c r="KW15" s="114"/>
      <c r="KX15" s="114"/>
      <c r="KY15" s="114"/>
      <c r="KZ15" s="114"/>
      <c r="LA15" s="114"/>
      <c r="LB15" s="114"/>
      <c r="LC15" s="114"/>
      <c r="LD15" s="114"/>
      <c r="LE15" s="114"/>
      <c r="LF15" s="114"/>
      <c r="LG15" s="114"/>
      <c r="LH15" s="114"/>
      <c r="LI15" s="114"/>
      <c r="LJ15" s="114"/>
      <c r="LK15" s="114"/>
      <c r="LL15" s="114"/>
      <c r="LM15" s="114"/>
      <c r="LN15" s="114"/>
      <c r="LO15" s="114"/>
      <c r="LP15" s="114"/>
      <c r="LQ15" s="114"/>
      <c r="LR15" s="114"/>
      <c r="LS15" s="114"/>
      <c r="LT15" s="114"/>
      <c r="LU15" s="114"/>
      <c r="LV15" s="114"/>
      <c r="LW15" s="114"/>
      <c r="LX15" s="114"/>
      <c r="LY15" s="114"/>
      <c r="LZ15" s="114"/>
      <c r="MA15" s="114"/>
      <c r="MB15" s="114"/>
      <c r="MC15" s="114"/>
      <c r="MD15" s="114"/>
      <c r="ME15" s="114"/>
      <c r="MF15" s="114"/>
      <c r="MG15" s="114"/>
      <c r="MH15" s="114"/>
      <c r="MI15" s="114"/>
      <c r="MJ15" s="114"/>
      <c r="MK15" s="114"/>
      <c r="ML15" s="114"/>
      <c r="MM15" s="114"/>
      <c r="MN15" s="114"/>
      <c r="MO15" s="114"/>
      <c r="MP15" s="114"/>
      <c r="MQ15" s="114"/>
      <c r="MR15" s="114"/>
      <c r="MS15" s="114"/>
      <c r="MT15" s="114"/>
      <c r="MU15" s="114"/>
      <c r="MV15" s="114"/>
      <c r="MW15" s="20"/>
      <c r="MX15" s="20"/>
      <c r="MY15" s="20"/>
      <c r="MZ15" s="20"/>
      <c r="NA15" s="20"/>
      <c r="NB15" s="21"/>
      <c r="NC15" s="2"/>
      <c r="ND15" s="101" t="s">
        <v>132</v>
      </c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1"/>
      <c r="NE16" s="102"/>
      <c r="NF16" s="102"/>
      <c r="NG16" s="102"/>
      <c r="NH16" s="102"/>
      <c r="NI16" s="102"/>
      <c r="NJ16" s="102"/>
      <c r="NK16" s="102"/>
      <c r="NL16" s="102"/>
      <c r="NM16" s="102"/>
      <c r="NN16" s="102"/>
      <c r="NO16" s="102"/>
      <c r="NP16" s="102"/>
      <c r="NQ16" s="102"/>
      <c r="NR16" s="10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1"/>
      <c r="NE17" s="102"/>
      <c r="NF17" s="102"/>
      <c r="NG17" s="102"/>
      <c r="NH17" s="102"/>
      <c r="NI17" s="102"/>
      <c r="NJ17" s="102"/>
      <c r="NK17" s="102"/>
      <c r="NL17" s="102"/>
      <c r="NM17" s="102"/>
      <c r="NN17" s="102"/>
      <c r="NO17" s="102"/>
      <c r="NP17" s="102"/>
      <c r="NQ17" s="102"/>
      <c r="NR17" s="10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1"/>
      <c r="NE18" s="102"/>
      <c r="NF18" s="102"/>
      <c r="NG18" s="102"/>
      <c r="NH18" s="102"/>
      <c r="NI18" s="102"/>
      <c r="NJ18" s="102"/>
      <c r="NK18" s="102"/>
      <c r="NL18" s="102"/>
      <c r="NM18" s="102"/>
      <c r="NN18" s="102"/>
      <c r="NO18" s="102"/>
      <c r="NP18" s="102"/>
      <c r="NQ18" s="102"/>
      <c r="NR18" s="10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1"/>
      <c r="NE19" s="102"/>
      <c r="NF19" s="102"/>
      <c r="NG19" s="102"/>
      <c r="NH19" s="102"/>
      <c r="NI19" s="102"/>
      <c r="NJ19" s="102"/>
      <c r="NK19" s="102"/>
      <c r="NL19" s="102"/>
      <c r="NM19" s="102"/>
      <c r="NN19" s="102"/>
      <c r="NO19" s="102"/>
      <c r="NP19" s="102"/>
      <c r="NQ19" s="102"/>
      <c r="NR19" s="10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1"/>
      <c r="NE20" s="102"/>
      <c r="NF20" s="102"/>
      <c r="NG20" s="102"/>
      <c r="NH20" s="102"/>
      <c r="NI20" s="102"/>
      <c r="NJ20" s="102"/>
      <c r="NK20" s="102"/>
      <c r="NL20" s="102"/>
      <c r="NM20" s="102"/>
      <c r="NN20" s="102"/>
      <c r="NO20" s="102"/>
      <c r="NP20" s="102"/>
      <c r="NQ20" s="102"/>
      <c r="NR20" s="10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1"/>
      <c r="NE21" s="102"/>
      <c r="NF21" s="102"/>
      <c r="NG21" s="102"/>
      <c r="NH21" s="102"/>
      <c r="NI21" s="102"/>
      <c r="NJ21" s="102"/>
      <c r="NK21" s="102"/>
      <c r="NL21" s="102"/>
      <c r="NM21" s="102"/>
      <c r="NN21" s="102"/>
      <c r="NO21" s="102"/>
      <c r="NP21" s="102"/>
      <c r="NQ21" s="102"/>
      <c r="NR21" s="10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1"/>
      <c r="NE22" s="102"/>
      <c r="NF22" s="102"/>
      <c r="NG22" s="102"/>
      <c r="NH22" s="102"/>
      <c r="NI22" s="102"/>
      <c r="NJ22" s="102"/>
      <c r="NK22" s="102"/>
      <c r="NL22" s="102"/>
      <c r="NM22" s="102"/>
      <c r="NN22" s="102"/>
      <c r="NO22" s="102"/>
      <c r="NP22" s="102"/>
      <c r="NQ22" s="102"/>
      <c r="NR22" s="10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1"/>
      <c r="NE23" s="102"/>
      <c r="NF23" s="102"/>
      <c r="NG23" s="102"/>
      <c r="NH23" s="102"/>
      <c r="NI23" s="102"/>
      <c r="NJ23" s="102"/>
      <c r="NK23" s="102"/>
      <c r="NL23" s="102"/>
      <c r="NM23" s="102"/>
      <c r="NN23" s="102"/>
      <c r="NO23" s="102"/>
      <c r="NP23" s="102"/>
      <c r="NQ23" s="102"/>
      <c r="NR23" s="10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1"/>
      <c r="NE24" s="102"/>
      <c r="NF24" s="102"/>
      <c r="NG24" s="102"/>
      <c r="NH24" s="102"/>
      <c r="NI24" s="102"/>
      <c r="NJ24" s="102"/>
      <c r="NK24" s="102"/>
      <c r="NL24" s="102"/>
      <c r="NM24" s="102"/>
      <c r="NN24" s="102"/>
      <c r="NO24" s="102"/>
      <c r="NP24" s="102"/>
      <c r="NQ24" s="102"/>
      <c r="NR24" s="10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1"/>
      <c r="NE25" s="102"/>
      <c r="NF25" s="102"/>
      <c r="NG25" s="102"/>
      <c r="NH25" s="102"/>
      <c r="NI25" s="102"/>
      <c r="NJ25" s="102"/>
      <c r="NK25" s="102"/>
      <c r="NL25" s="102"/>
      <c r="NM25" s="102"/>
      <c r="NN25" s="102"/>
      <c r="NO25" s="102"/>
      <c r="NP25" s="102"/>
      <c r="NQ25" s="102"/>
      <c r="NR25" s="10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1"/>
      <c r="NE26" s="102"/>
      <c r="NF26" s="102"/>
      <c r="NG26" s="102"/>
      <c r="NH26" s="102"/>
      <c r="NI26" s="102"/>
      <c r="NJ26" s="102"/>
      <c r="NK26" s="102"/>
      <c r="NL26" s="102"/>
      <c r="NM26" s="102"/>
      <c r="NN26" s="102"/>
      <c r="NO26" s="102"/>
      <c r="NP26" s="102"/>
      <c r="NQ26" s="102"/>
      <c r="NR26" s="10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1"/>
      <c r="NE27" s="102"/>
      <c r="NF27" s="102"/>
      <c r="NG27" s="102"/>
      <c r="NH27" s="102"/>
      <c r="NI27" s="102"/>
      <c r="NJ27" s="102"/>
      <c r="NK27" s="102"/>
      <c r="NL27" s="102"/>
      <c r="NM27" s="102"/>
      <c r="NN27" s="102"/>
      <c r="NO27" s="102"/>
      <c r="NP27" s="102"/>
      <c r="NQ27" s="102"/>
      <c r="NR27" s="10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1"/>
      <c r="NE28" s="102"/>
      <c r="NF28" s="102"/>
      <c r="NG28" s="102"/>
      <c r="NH28" s="102"/>
      <c r="NI28" s="102"/>
      <c r="NJ28" s="102"/>
      <c r="NK28" s="102"/>
      <c r="NL28" s="102"/>
      <c r="NM28" s="102"/>
      <c r="NN28" s="102"/>
      <c r="NO28" s="102"/>
      <c r="NP28" s="102"/>
      <c r="NQ28" s="102"/>
      <c r="NR28" s="10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1"/>
      <c r="NE29" s="102"/>
      <c r="NF29" s="102"/>
      <c r="NG29" s="102"/>
      <c r="NH29" s="102"/>
      <c r="NI29" s="102"/>
      <c r="NJ29" s="102"/>
      <c r="NK29" s="102"/>
      <c r="NL29" s="102"/>
      <c r="NM29" s="102"/>
      <c r="NN29" s="102"/>
      <c r="NO29" s="102"/>
      <c r="NP29" s="102"/>
      <c r="NQ29" s="102"/>
      <c r="NR29" s="10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2">
        <f>データ!$B$11</f>
        <v>41640</v>
      </c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>
        <f>データ!$C$11</f>
        <v>42005</v>
      </c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>
        <f>データ!$D$11</f>
        <v>42370</v>
      </c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>
        <f>データ!$E$11</f>
        <v>42736</v>
      </c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>
        <f>データ!$F$11</f>
        <v>43101</v>
      </c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2">
        <f>データ!$B$11</f>
        <v>41640</v>
      </c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>
        <f>データ!$C$11</f>
        <v>42005</v>
      </c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>
        <f>データ!$D$11</f>
        <v>42370</v>
      </c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>
        <f>データ!$E$11</f>
        <v>42736</v>
      </c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>
        <f>データ!$F$11</f>
        <v>43101</v>
      </c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2">
        <f>データ!$B$11</f>
        <v>41640</v>
      </c>
      <c r="JD30" s="112"/>
      <c r="JE30" s="112"/>
      <c r="JF30" s="112"/>
      <c r="JG30" s="112"/>
      <c r="JH30" s="112"/>
      <c r="JI30" s="112"/>
      <c r="JJ30" s="112"/>
      <c r="JK30" s="112"/>
      <c r="JL30" s="112"/>
      <c r="JM30" s="112"/>
      <c r="JN30" s="112"/>
      <c r="JO30" s="112"/>
      <c r="JP30" s="112"/>
      <c r="JQ30" s="112"/>
      <c r="JR30" s="112"/>
      <c r="JS30" s="112"/>
      <c r="JT30" s="112"/>
      <c r="JU30" s="112"/>
      <c r="JV30" s="112">
        <f>データ!$C$11</f>
        <v>42005</v>
      </c>
      <c r="JW30" s="112"/>
      <c r="JX30" s="112"/>
      <c r="JY30" s="112"/>
      <c r="JZ30" s="112"/>
      <c r="KA30" s="112"/>
      <c r="KB30" s="112"/>
      <c r="KC30" s="112"/>
      <c r="KD30" s="112"/>
      <c r="KE30" s="112"/>
      <c r="KF30" s="112"/>
      <c r="KG30" s="112"/>
      <c r="KH30" s="112"/>
      <c r="KI30" s="112"/>
      <c r="KJ30" s="112"/>
      <c r="KK30" s="112"/>
      <c r="KL30" s="112"/>
      <c r="KM30" s="112"/>
      <c r="KN30" s="112"/>
      <c r="KO30" s="112">
        <f>データ!$D$11</f>
        <v>42370</v>
      </c>
      <c r="KP30" s="112"/>
      <c r="KQ30" s="112"/>
      <c r="KR30" s="112"/>
      <c r="KS30" s="112"/>
      <c r="KT30" s="112"/>
      <c r="KU30" s="112"/>
      <c r="KV30" s="112"/>
      <c r="KW30" s="112"/>
      <c r="KX30" s="112"/>
      <c r="KY30" s="112"/>
      <c r="KZ30" s="112"/>
      <c r="LA30" s="112"/>
      <c r="LB30" s="112"/>
      <c r="LC30" s="112"/>
      <c r="LD30" s="112"/>
      <c r="LE30" s="112"/>
      <c r="LF30" s="112"/>
      <c r="LG30" s="112"/>
      <c r="LH30" s="112">
        <f>データ!$E$11</f>
        <v>42736</v>
      </c>
      <c r="LI30" s="112"/>
      <c r="LJ30" s="112"/>
      <c r="LK30" s="112"/>
      <c r="LL30" s="112"/>
      <c r="LM30" s="112"/>
      <c r="LN30" s="112"/>
      <c r="LO30" s="112"/>
      <c r="LP30" s="112"/>
      <c r="LQ30" s="112"/>
      <c r="LR30" s="112"/>
      <c r="LS30" s="112"/>
      <c r="LT30" s="112"/>
      <c r="LU30" s="112"/>
      <c r="LV30" s="112"/>
      <c r="LW30" s="112"/>
      <c r="LX30" s="112"/>
      <c r="LY30" s="112"/>
      <c r="LZ30" s="112"/>
      <c r="MA30" s="112">
        <f>データ!$F$11</f>
        <v>43101</v>
      </c>
      <c r="MB30" s="112"/>
      <c r="MC30" s="112"/>
      <c r="MD30" s="112"/>
      <c r="ME30" s="112"/>
      <c r="MF30" s="112"/>
      <c r="MG30" s="112"/>
      <c r="MH30" s="112"/>
      <c r="MI30" s="112"/>
      <c r="MJ30" s="112"/>
      <c r="MK30" s="112"/>
      <c r="ML30" s="112"/>
      <c r="MM30" s="112"/>
      <c r="MN30" s="112"/>
      <c r="MO30" s="112"/>
      <c r="MP30" s="112"/>
      <c r="MQ30" s="112"/>
      <c r="MR30" s="112"/>
      <c r="MS30" s="112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1"/>
      <c r="NE30" s="102"/>
      <c r="NF30" s="102"/>
      <c r="NG30" s="102"/>
      <c r="NH30" s="102"/>
      <c r="NI30" s="102"/>
      <c r="NJ30" s="102"/>
      <c r="NK30" s="102"/>
      <c r="NL30" s="102"/>
      <c r="NM30" s="102"/>
      <c r="NN30" s="102"/>
      <c r="NO30" s="102"/>
      <c r="NP30" s="102"/>
      <c r="NQ30" s="102"/>
      <c r="NR30" s="10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8" t="s">
        <v>27</v>
      </c>
      <c r="K31" s="109"/>
      <c r="L31" s="109"/>
      <c r="M31" s="109"/>
      <c r="N31" s="109"/>
      <c r="O31" s="109"/>
      <c r="P31" s="109"/>
      <c r="Q31" s="109"/>
      <c r="R31" s="109"/>
      <c r="S31" s="109"/>
      <c r="T31" s="110"/>
      <c r="U31" s="111">
        <f>データ!Y7</f>
        <v>223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206.2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220.1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169.5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222.3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8" t="s">
        <v>27</v>
      </c>
      <c r="EB31" s="109"/>
      <c r="EC31" s="109"/>
      <c r="ED31" s="109"/>
      <c r="EE31" s="109"/>
      <c r="EF31" s="109"/>
      <c r="EG31" s="109"/>
      <c r="EH31" s="109"/>
      <c r="EI31" s="109"/>
      <c r="EJ31" s="109"/>
      <c r="EK31" s="110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8" t="s">
        <v>27</v>
      </c>
      <c r="IS31" s="109"/>
      <c r="IT31" s="109"/>
      <c r="IU31" s="109"/>
      <c r="IV31" s="109"/>
      <c r="IW31" s="109"/>
      <c r="IX31" s="109"/>
      <c r="IY31" s="109"/>
      <c r="IZ31" s="109"/>
      <c r="JA31" s="109"/>
      <c r="JB31" s="110"/>
      <c r="JC31" s="81">
        <f>データ!DK7</f>
        <v>260.60000000000002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273.2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277.8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300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316.3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8" t="s">
        <v>28</v>
      </c>
      <c r="NE31" s="99"/>
      <c r="NF31" s="99"/>
      <c r="NG31" s="99"/>
      <c r="NH31" s="99"/>
      <c r="NI31" s="99"/>
      <c r="NJ31" s="99"/>
      <c r="NK31" s="99"/>
      <c r="NL31" s="99"/>
      <c r="NM31" s="99"/>
      <c r="NN31" s="99"/>
      <c r="NO31" s="99"/>
      <c r="NP31" s="99"/>
      <c r="NQ31" s="99"/>
      <c r="NR31" s="10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8" t="s">
        <v>29</v>
      </c>
      <c r="K32" s="109"/>
      <c r="L32" s="109"/>
      <c r="M32" s="109"/>
      <c r="N32" s="109"/>
      <c r="O32" s="109"/>
      <c r="P32" s="109"/>
      <c r="Q32" s="109"/>
      <c r="R32" s="109"/>
      <c r="S32" s="109"/>
      <c r="T32" s="110"/>
      <c r="U32" s="111">
        <f>データ!AD7</f>
        <v>110.9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113.4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191.4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141.30000000000001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128.30000000000001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8" t="s">
        <v>29</v>
      </c>
      <c r="EB32" s="109"/>
      <c r="EC32" s="109"/>
      <c r="ED32" s="109"/>
      <c r="EE32" s="109"/>
      <c r="EF32" s="109"/>
      <c r="EG32" s="109"/>
      <c r="EH32" s="109"/>
      <c r="EI32" s="109"/>
      <c r="EJ32" s="109"/>
      <c r="EK32" s="110"/>
      <c r="EL32" s="111">
        <f>データ!AO7</f>
        <v>10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9.5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15.1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15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10.5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8" t="s">
        <v>29</v>
      </c>
      <c r="IS32" s="109"/>
      <c r="IT32" s="109"/>
      <c r="IU32" s="109"/>
      <c r="IV32" s="109"/>
      <c r="IW32" s="109"/>
      <c r="IX32" s="109"/>
      <c r="IY32" s="109"/>
      <c r="IZ32" s="109"/>
      <c r="JA32" s="109"/>
      <c r="JB32" s="110"/>
      <c r="JC32" s="81">
        <f>データ!DP7</f>
        <v>182.5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185.2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184.1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186.8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181.6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1" t="s">
        <v>133</v>
      </c>
      <c r="NE32" s="102"/>
      <c r="NF32" s="102"/>
      <c r="NG32" s="102"/>
      <c r="NH32" s="102"/>
      <c r="NI32" s="102"/>
      <c r="NJ32" s="102"/>
      <c r="NK32" s="102"/>
      <c r="NL32" s="102"/>
      <c r="NM32" s="102"/>
      <c r="NN32" s="102"/>
      <c r="NO32" s="102"/>
      <c r="NP32" s="102"/>
      <c r="NQ32" s="102"/>
      <c r="NR32" s="10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1"/>
      <c r="NE33" s="102"/>
      <c r="NF33" s="102"/>
      <c r="NG33" s="102"/>
      <c r="NH33" s="102"/>
      <c r="NI33" s="102"/>
      <c r="NJ33" s="102"/>
      <c r="NK33" s="102"/>
      <c r="NL33" s="102"/>
      <c r="NM33" s="102"/>
      <c r="NN33" s="102"/>
      <c r="NO33" s="102"/>
      <c r="NP33" s="102"/>
      <c r="NQ33" s="102"/>
      <c r="NR33" s="10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1"/>
      <c r="NE34" s="102"/>
      <c r="NF34" s="102"/>
      <c r="NG34" s="102"/>
      <c r="NH34" s="102"/>
      <c r="NI34" s="102"/>
      <c r="NJ34" s="102"/>
      <c r="NK34" s="102"/>
      <c r="NL34" s="102"/>
      <c r="NM34" s="102"/>
      <c r="NN34" s="102"/>
      <c r="NO34" s="102"/>
      <c r="NP34" s="102"/>
      <c r="NQ34" s="102"/>
      <c r="NR34" s="10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1"/>
      <c r="NE35" s="102"/>
      <c r="NF35" s="102"/>
      <c r="NG35" s="102"/>
      <c r="NH35" s="102"/>
      <c r="NI35" s="102"/>
      <c r="NJ35" s="102"/>
      <c r="NK35" s="102"/>
      <c r="NL35" s="102"/>
      <c r="NM35" s="102"/>
      <c r="NN35" s="102"/>
      <c r="NO35" s="102"/>
      <c r="NP35" s="102"/>
      <c r="NQ35" s="102"/>
      <c r="NR35" s="10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1"/>
      <c r="NE36" s="102"/>
      <c r="NF36" s="102"/>
      <c r="NG36" s="102"/>
      <c r="NH36" s="102"/>
      <c r="NI36" s="102"/>
      <c r="NJ36" s="102"/>
      <c r="NK36" s="102"/>
      <c r="NL36" s="102"/>
      <c r="NM36" s="102"/>
      <c r="NN36" s="102"/>
      <c r="NO36" s="102"/>
      <c r="NP36" s="102"/>
      <c r="NQ36" s="102"/>
      <c r="NR36" s="10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1"/>
      <c r="NE37" s="102"/>
      <c r="NF37" s="102"/>
      <c r="NG37" s="102"/>
      <c r="NH37" s="102"/>
      <c r="NI37" s="102"/>
      <c r="NJ37" s="102"/>
      <c r="NK37" s="102"/>
      <c r="NL37" s="102"/>
      <c r="NM37" s="102"/>
      <c r="NN37" s="102"/>
      <c r="NO37" s="102"/>
      <c r="NP37" s="102"/>
      <c r="NQ37" s="102"/>
      <c r="NR37" s="10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1"/>
      <c r="NE38" s="102"/>
      <c r="NF38" s="102"/>
      <c r="NG38" s="102"/>
      <c r="NH38" s="102"/>
      <c r="NI38" s="102"/>
      <c r="NJ38" s="102"/>
      <c r="NK38" s="102"/>
      <c r="NL38" s="102"/>
      <c r="NM38" s="102"/>
      <c r="NN38" s="102"/>
      <c r="NO38" s="102"/>
      <c r="NP38" s="102"/>
      <c r="NQ38" s="102"/>
      <c r="NR38" s="10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1"/>
      <c r="NE39" s="102"/>
      <c r="NF39" s="102"/>
      <c r="NG39" s="102"/>
      <c r="NH39" s="102"/>
      <c r="NI39" s="102"/>
      <c r="NJ39" s="102"/>
      <c r="NK39" s="102"/>
      <c r="NL39" s="102"/>
      <c r="NM39" s="102"/>
      <c r="NN39" s="102"/>
      <c r="NO39" s="102"/>
      <c r="NP39" s="102"/>
      <c r="NQ39" s="102"/>
      <c r="NR39" s="10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1"/>
      <c r="NE40" s="102"/>
      <c r="NF40" s="102"/>
      <c r="NG40" s="102"/>
      <c r="NH40" s="102"/>
      <c r="NI40" s="102"/>
      <c r="NJ40" s="102"/>
      <c r="NK40" s="102"/>
      <c r="NL40" s="102"/>
      <c r="NM40" s="102"/>
      <c r="NN40" s="102"/>
      <c r="NO40" s="102"/>
      <c r="NP40" s="102"/>
      <c r="NQ40" s="102"/>
      <c r="NR40" s="10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1"/>
      <c r="NE41" s="102"/>
      <c r="NF41" s="102"/>
      <c r="NG41" s="102"/>
      <c r="NH41" s="102"/>
      <c r="NI41" s="102"/>
      <c r="NJ41" s="102"/>
      <c r="NK41" s="102"/>
      <c r="NL41" s="102"/>
      <c r="NM41" s="102"/>
      <c r="NN41" s="102"/>
      <c r="NO41" s="102"/>
      <c r="NP41" s="102"/>
      <c r="NQ41" s="102"/>
      <c r="NR41" s="10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1"/>
      <c r="NE42" s="102"/>
      <c r="NF42" s="102"/>
      <c r="NG42" s="102"/>
      <c r="NH42" s="102"/>
      <c r="NI42" s="102"/>
      <c r="NJ42" s="102"/>
      <c r="NK42" s="102"/>
      <c r="NL42" s="102"/>
      <c r="NM42" s="102"/>
      <c r="NN42" s="102"/>
      <c r="NO42" s="102"/>
      <c r="NP42" s="102"/>
      <c r="NQ42" s="102"/>
      <c r="NR42" s="10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1"/>
      <c r="NE43" s="102"/>
      <c r="NF43" s="102"/>
      <c r="NG43" s="102"/>
      <c r="NH43" s="102"/>
      <c r="NI43" s="102"/>
      <c r="NJ43" s="102"/>
      <c r="NK43" s="102"/>
      <c r="NL43" s="102"/>
      <c r="NM43" s="102"/>
      <c r="NN43" s="102"/>
      <c r="NO43" s="102"/>
      <c r="NP43" s="102"/>
      <c r="NQ43" s="102"/>
      <c r="NR43" s="10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1"/>
      <c r="NE44" s="102"/>
      <c r="NF44" s="102"/>
      <c r="NG44" s="102"/>
      <c r="NH44" s="102"/>
      <c r="NI44" s="102"/>
      <c r="NJ44" s="102"/>
      <c r="NK44" s="102"/>
      <c r="NL44" s="102"/>
      <c r="NM44" s="102"/>
      <c r="NN44" s="102"/>
      <c r="NO44" s="102"/>
      <c r="NP44" s="102"/>
      <c r="NQ44" s="102"/>
      <c r="NR44" s="10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1"/>
      <c r="NE45" s="102"/>
      <c r="NF45" s="102"/>
      <c r="NG45" s="102"/>
      <c r="NH45" s="102"/>
      <c r="NI45" s="102"/>
      <c r="NJ45" s="102"/>
      <c r="NK45" s="102"/>
      <c r="NL45" s="102"/>
      <c r="NM45" s="102"/>
      <c r="NN45" s="102"/>
      <c r="NO45" s="102"/>
      <c r="NP45" s="102"/>
      <c r="NQ45" s="102"/>
      <c r="NR45" s="10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1"/>
      <c r="NE46" s="102"/>
      <c r="NF46" s="102"/>
      <c r="NG46" s="102"/>
      <c r="NH46" s="102"/>
      <c r="NI46" s="102"/>
      <c r="NJ46" s="102"/>
      <c r="NK46" s="102"/>
      <c r="NL46" s="102"/>
      <c r="NM46" s="102"/>
      <c r="NN46" s="102"/>
      <c r="NO46" s="102"/>
      <c r="NP46" s="102"/>
      <c r="NQ46" s="102"/>
      <c r="NR46" s="10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1"/>
      <c r="NE47" s="102"/>
      <c r="NF47" s="102"/>
      <c r="NG47" s="102"/>
      <c r="NH47" s="102"/>
      <c r="NI47" s="102"/>
      <c r="NJ47" s="102"/>
      <c r="NK47" s="102"/>
      <c r="NL47" s="102"/>
      <c r="NM47" s="102"/>
      <c r="NN47" s="102"/>
      <c r="NO47" s="102"/>
      <c r="NP47" s="102"/>
      <c r="NQ47" s="102"/>
      <c r="NR47" s="10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8" t="s">
        <v>30</v>
      </c>
      <c r="NE48" s="99"/>
      <c r="NF48" s="99"/>
      <c r="NG48" s="99"/>
      <c r="NH48" s="99"/>
      <c r="NI48" s="99"/>
      <c r="NJ48" s="99"/>
      <c r="NK48" s="99"/>
      <c r="NL48" s="99"/>
      <c r="NM48" s="99"/>
      <c r="NN48" s="99"/>
      <c r="NO48" s="99"/>
      <c r="NP48" s="99"/>
      <c r="NQ48" s="99"/>
      <c r="NR48" s="10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1" t="s">
        <v>134</v>
      </c>
      <c r="NE49" s="102"/>
      <c r="NF49" s="102"/>
      <c r="NG49" s="102"/>
      <c r="NH49" s="102"/>
      <c r="NI49" s="102"/>
      <c r="NJ49" s="102"/>
      <c r="NK49" s="102"/>
      <c r="NL49" s="102"/>
      <c r="NM49" s="102"/>
      <c r="NN49" s="102"/>
      <c r="NO49" s="102"/>
      <c r="NP49" s="102"/>
      <c r="NQ49" s="102"/>
      <c r="NR49" s="10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1"/>
      <c r="NE50" s="102"/>
      <c r="NF50" s="102"/>
      <c r="NG50" s="102"/>
      <c r="NH50" s="102"/>
      <c r="NI50" s="102"/>
      <c r="NJ50" s="102"/>
      <c r="NK50" s="102"/>
      <c r="NL50" s="102"/>
      <c r="NM50" s="102"/>
      <c r="NN50" s="102"/>
      <c r="NO50" s="102"/>
      <c r="NP50" s="102"/>
      <c r="NQ50" s="102"/>
      <c r="NR50" s="10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2">
        <f>データ!$B$11</f>
        <v>41640</v>
      </c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>
        <f>データ!$C$11</f>
        <v>42005</v>
      </c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>
        <f>データ!$D$11</f>
        <v>42370</v>
      </c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>
        <f>データ!$E$11</f>
        <v>42736</v>
      </c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>
        <f>データ!$F$11</f>
        <v>43101</v>
      </c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2">
        <f>データ!$B$11</f>
        <v>41640</v>
      </c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>
        <f>データ!$C$11</f>
        <v>42005</v>
      </c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>
        <f>データ!$D$11</f>
        <v>42370</v>
      </c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>
        <f>データ!$E$11</f>
        <v>42736</v>
      </c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>
        <f>データ!$F$11</f>
        <v>43101</v>
      </c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2">
        <f>データ!$B$11</f>
        <v>41640</v>
      </c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>
        <f>データ!$C$11</f>
        <v>42005</v>
      </c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>
        <f>データ!$D$11</f>
        <v>42370</v>
      </c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>
        <f>データ!$E$11</f>
        <v>42736</v>
      </c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>
        <f>データ!$F$11</f>
        <v>43101</v>
      </c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1"/>
      <c r="NE51" s="102"/>
      <c r="NF51" s="102"/>
      <c r="NG51" s="102"/>
      <c r="NH51" s="102"/>
      <c r="NI51" s="102"/>
      <c r="NJ51" s="102"/>
      <c r="NK51" s="102"/>
      <c r="NL51" s="102"/>
      <c r="NM51" s="102"/>
      <c r="NN51" s="102"/>
      <c r="NO51" s="102"/>
      <c r="NP51" s="102"/>
      <c r="NQ51" s="102"/>
      <c r="NR51" s="10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8" t="s">
        <v>27</v>
      </c>
      <c r="K52" s="109"/>
      <c r="L52" s="109"/>
      <c r="M52" s="109"/>
      <c r="N52" s="109"/>
      <c r="O52" s="109"/>
      <c r="P52" s="109"/>
      <c r="Q52" s="109"/>
      <c r="R52" s="109"/>
      <c r="S52" s="109"/>
      <c r="T52" s="110"/>
      <c r="U52" s="107">
        <f>データ!AU7</f>
        <v>0</v>
      </c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>
        <f>データ!AV7</f>
        <v>0</v>
      </c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>
        <f>データ!AW7</f>
        <v>0</v>
      </c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>
        <f>データ!AX7</f>
        <v>0</v>
      </c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>
        <f>データ!AY7</f>
        <v>0</v>
      </c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8" t="s">
        <v>27</v>
      </c>
      <c r="EB52" s="109"/>
      <c r="EC52" s="109"/>
      <c r="ED52" s="109"/>
      <c r="EE52" s="109"/>
      <c r="EF52" s="109"/>
      <c r="EG52" s="109"/>
      <c r="EH52" s="109"/>
      <c r="EI52" s="109"/>
      <c r="EJ52" s="109"/>
      <c r="EK52" s="110"/>
      <c r="EL52" s="111">
        <f>データ!BF7</f>
        <v>55.1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51.5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54.5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40.1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55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8" t="s">
        <v>27</v>
      </c>
      <c r="IS52" s="109"/>
      <c r="IT52" s="109"/>
      <c r="IU52" s="109"/>
      <c r="IV52" s="109"/>
      <c r="IW52" s="109"/>
      <c r="IX52" s="109"/>
      <c r="IY52" s="109"/>
      <c r="IZ52" s="109"/>
      <c r="JA52" s="109"/>
      <c r="JB52" s="110"/>
      <c r="JC52" s="107">
        <f>データ!BQ7</f>
        <v>79002</v>
      </c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>
        <f>データ!BR7</f>
        <v>77497</v>
      </c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>
        <f>データ!BS7</f>
        <v>77663</v>
      </c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>
        <f>データ!BT7</f>
        <v>46319</v>
      </c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>
        <f>データ!BU7</f>
        <v>67882</v>
      </c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1"/>
      <c r="NE52" s="102"/>
      <c r="NF52" s="102"/>
      <c r="NG52" s="102"/>
      <c r="NH52" s="102"/>
      <c r="NI52" s="102"/>
      <c r="NJ52" s="102"/>
      <c r="NK52" s="102"/>
      <c r="NL52" s="102"/>
      <c r="NM52" s="102"/>
      <c r="NN52" s="102"/>
      <c r="NO52" s="102"/>
      <c r="NP52" s="102"/>
      <c r="NQ52" s="102"/>
      <c r="NR52" s="10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8" t="s">
        <v>29</v>
      </c>
      <c r="K53" s="109"/>
      <c r="L53" s="109"/>
      <c r="M53" s="109"/>
      <c r="N53" s="109"/>
      <c r="O53" s="109"/>
      <c r="P53" s="109"/>
      <c r="Q53" s="109"/>
      <c r="R53" s="109"/>
      <c r="S53" s="109"/>
      <c r="T53" s="110"/>
      <c r="U53" s="107">
        <f>データ!AZ7</f>
        <v>202</v>
      </c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>
        <f>データ!BA7</f>
        <v>177</v>
      </c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>
        <f>データ!BB7</f>
        <v>145</v>
      </c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>
        <f>データ!BC7</f>
        <v>108</v>
      </c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>
        <f>データ!BD7</f>
        <v>90</v>
      </c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8" t="s">
        <v>29</v>
      </c>
      <c r="EB53" s="109"/>
      <c r="EC53" s="109"/>
      <c r="ED53" s="109"/>
      <c r="EE53" s="109"/>
      <c r="EF53" s="109"/>
      <c r="EG53" s="109"/>
      <c r="EH53" s="109"/>
      <c r="EI53" s="109"/>
      <c r="EJ53" s="109"/>
      <c r="EK53" s="110"/>
      <c r="EL53" s="111">
        <f>データ!BK7</f>
        <v>18.2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17.5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14.3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11.8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8.6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8" t="s">
        <v>29</v>
      </c>
      <c r="IS53" s="109"/>
      <c r="IT53" s="109"/>
      <c r="IU53" s="109"/>
      <c r="IV53" s="109"/>
      <c r="IW53" s="109"/>
      <c r="IX53" s="109"/>
      <c r="IY53" s="109"/>
      <c r="IZ53" s="109"/>
      <c r="JA53" s="109"/>
      <c r="JB53" s="110"/>
      <c r="JC53" s="107">
        <f>データ!BV7</f>
        <v>37843</v>
      </c>
      <c r="JD53" s="107"/>
      <c r="JE53" s="107"/>
      <c r="JF53" s="107"/>
      <c r="JG53" s="107"/>
      <c r="JH53" s="107"/>
      <c r="JI53" s="107"/>
      <c r="JJ53" s="107"/>
      <c r="JK53" s="107"/>
      <c r="JL53" s="107"/>
      <c r="JM53" s="107"/>
      <c r="JN53" s="107"/>
      <c r="JO53" s="107"/>
      <c r="JP53" s="107"/>
      <c r="JQ53" s="107"/>
      <c r="JR53" s="107"/>
      <c r="JS53" s="107"/>
      <c r="JT53" s="107"/>
      <c r="JU53" s="107"/>
      <c r="JV53" s="107">
        <f>データ!BW7</f>
        <v>36318</v>
      </c>
      <c r="JW53" s="107"/>
      <c r="JX53" s="107"/>
      <c r="JY53" s="107"/>
      <c r="JZ53" s="107"/>
      <c r="KA53" s="107"/>
      <c r="KB53" s="107"/>
      <c r="KC53" s="107"/>
      <c r="KD53" s="107"/>
      <c r="KE53" s="107"/>
      <c r="KF53" s="107"/>
      <c r="KG53" s="107"/>
      <c r="KH53" s="107"/>
      <c r="KI53" s="107"/>
      <c r="KJ53" s="107"/>
      <c r="KK53" s="107"/>
      <c r="KL53" s="107"/>
      <c r="KM53" s="107"/>
      <c r="KN53" s="107"/>
      <c r="KO53" s="107">
        <f>データ!BX7</f>
        <v>37745</v>
      </c>
      <c r="KP53" s="107"/>
      <c r="KQ53" s="107"/>
      <c r="KR53" s="107"/>
      <c r="KS53" s="107"/>
      <c r="KT53" s="107"/>
      <c r="KU53" s="107"/>
      <c r="KV53" s="107"/>
      <c r="KW53" s="107"/>
      <c r="KX53" s="107"/>
      <c r="KY53" s="107"/>
      <c r="KZ53" s="107"/>
      <c r="LA53" s="107"/>
      <c r="LB53" s="107"/>
      <c r="LC53" s="107"/>
      <c r="LD53" s="107"/>
      <c r="LE53" s="107"/>
      <c r="LF53" s="107"/>
      <c r="LG53" s="107"/>
      <c r="LH53" s="107">
        <f>データ!BY7</f>
        <v>35151</v>
      </c>
      <c r="LI53" s="107"/>
      <c r="LJ53" s="107"/>
      <c r="LK53" s="107"/>
      <c r="LL53" s="107"/>
      <c r="LM53" s="107"/>
      <c r="LN53" s="107"/>
      <c r="LO53" s="107"/>
      <c r="LP53" s="107"/>
      <c r="LQ53" s="107"/>
      <c r="LR53" s="107"/>
      <c r="LS53" s="107"/>
      <c r="LT53" s="107"/>
      <c r="LU53" s="107"/>
      <c r="LV53" s="107"/>
      <c r="LW53" s="107"/>
      <c r="LX53" s="107"/>
      <c r="LY53" s="107"/>
      <c r="LZ53" s="107"/>
      <c r="MA53" s="107">
        <f>データ!BZ7</f>
        <v>29367</v>
      </c>
      <c r="MB53" s="107"/>
      <c r="MC53" s="107"/>
      <c r="MD53" s="107"/>
      <c r="ME53" s="107"/>
      <c r="MF53" s="107"/>
      <c r="MG53" s="107"/>
      <c r="MH53" s="107"/>
      <c r="MI53" s="107"/>
      <c r="MJ53" s="107"/>
      <c r="MK53" s="107"/>
      <c r="ML53" s="107"/>
      <c r="MM53" s="107"/>
      <c r="MN53" s="107"/>
      <c r="MO53" s="107"/>
      <c r="MP53" s="107"/>
      <c r="MQ53" s="107"/>
      <c r="MR53" s="107"/>
      <c r="MS53" s="107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1"/>
      <c r="NE53" s="102"/>
      <c r="NF53" s="102"/>
      <c r="NG53" s="102"/>
      <c r="NH53" s="102"/>
      <c r="NI53" s="102"/>
      <c r="NJ53" s="102"/>
      <c r="NK53" s="102"/>
      <c r="NL53" s="102"/>
      <c r="NM53" s="102"/>
      <c r="NN53" s="102"/>
      <c r="NO53" s="102"/>
      <c r="NP53" s="102"/>
      <c r="NQ53" s="102"/>
      <c r="NR53" s="10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1"/>
      <c r="NE54" s="102"/>
      <c r="NF54" s="102"/>
      <c r="NG54" s="102"/>
      <c r="NH54" s="102"/>
      <c r="NI54" s="102"/>
      <c r="NJ54" s="102"/>
      <c r="NK54" s="102"/>
      <c r="NL54" s="102"/>
      <c r="NM54" s="102"/>
      <c r="NN54" s="102"/>
      <c r="NO54" s="102"/>
      <c r="NP54" s="102"/>
      <c r="NQ54" s="102"/>
      <c r="NR54" s="10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1"/>
      <c r="NE55" s="102"/>
      <c r="NF55" s="102"/>
      <c r="NG55" s="102"/>
      <c r="NH55" s="102"/>
      <c r="NI55" s="102"/>
      <c r="NJ55" s="102"/>
      <c r="NK55" s="102"/>
      <c r="NL55" s="102"/>
      <c r="NM55" s="102"/>
      <c r="NN55" s="102"/>
      <c r="NO55" s="102"/>
      <c r="NP55" s="102"/>
      <c r="NQ55" s="102"/>
      <c r="NR55" s="10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1"/>
      <c r="NE56" s="102"/>
      <c r="NF56" s="102"/>
      <c r="NG56" s="102"/>
      <c r="NH56" s="102"/>
      <c r="NI56" s="102"/>
      <c r="NJ56" s="102"/>
      <c r="NK56" s="102"/>
      <c r="NL56" s="102"/>
      <c r="NM56" s="102"/>
      <c r="NN56" s="102"/>
      <c r="NO56" s="102"/>
      <c r="NP56" s="102"/>
      <c r="NQ56" s="102"/>
      <c r="NR56" s="10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1"/>
      <c r="NE57" s="102"/>
      <c r="NF57" s="102"/>
      <c r="NG57" s="102"/>
      <c r="NH57" s="102"/>
      <c r="NI57" s="102"/>
      <c r="NJ57" s="102"/>
      <c r="NK57" s="102"/>
      <c r="NL57" s="102"/>
      <c r="NM57" s="102"/>
      <c r="NN57" s="102"/>
      <c r="NO57" s="102"/>
      <c r="NP57" s="102"/>
      <c r="NQ57" s="102"/>
      <c r="NR57" s="10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1"/>
      <c r="NE58" s="102"/>
      <c r="NF58" s="102"/>
      <c r="NG58" s="102"/>
      <c r="NH58" s="102"/>
      <c r="NI58" s="102"/>
      <c r="NJ58" s="102"/>
      <c r="NK58" s="102"/>
      <c r="NL58" s="102"/>
      <c r="NM58" s="102"/>
      <c r="NN58" s="102"/>
      <c r="NO58" s="102"/>
      <c r="NP58" s="102"/>
      <c r="NQ58" s="102"/>
      <c r="NR58" s="10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1"/>
      <c r="NE59" s="102"/>
      <c r="NF59" s="102"/>
      <c r="NG59" s="102"/>
      <c r="NH59" s="102"/>
      <c r="NI59" s="102"/>
      <c r="NJ59" s="102"/>
      <c r="NK59" s="102"/>
      <c r="NL59" s="102"/>
      <c r="NM59" s="102"/>
      <c r="NN59" s="102"/>
      <c r="NO59" s="102"/>
      <c r="NP59" s="102"/>
      <c r="NQ59" s="102"/>
      <c r="NR59" s="10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3" t="s">
        <v>31</v>
      </c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  <c r="HI60" s="113"/>
      <c r="HJ60" s="113"/>
      <c r="HK60" s="113"/>
      <c r="HL60" s="113"/>
      <c r="HM60" s="113"/>
      <c r="HN60" s="113"/>
      <c r="HO60" s="113"/>
      <c r="HP60" s="113"/>
      <c r="HQ60" s="113"/>
      <c r="HR60" s="113"/>
      <c r="HS60" s="113"/>
      <c r="HT60" s="113"/>
      <c r="HU60" s="113"/>
      <c r="HV60" s="113"/>
      <c r="HW60" s="113"/>
      <c r="HX60" s="113"/>
      <c r="HY60" s="113"/>
      <c r="HZ60" s="113"/>
      <c r="IA60" s="113"/>
      <c r="IB60" s="113"/>
      <c r="IC60" s="113"/>
      <c r="ID60" s="113"/>
      <c r="IE60" s="113"/>
      <c r="IF60" s="113"/>
      <c r="IG60" s="113"/>
      <c r="IH60" s="113"/>
      <c r="II60" s="113"/>
      <c r="IJ60" s="113"/>
      <c r="IK60" s="113"/>
      <c r="IL60" s="113"/>
      <c r="IM60" s="113"/>
      <c r="IN60" s="113"/>
      <c r="IO60" s="113"/>
      <c r="IP60" s="113"/>
      <c r="IQ60" s="113"/>
      <c r="IR60" s="113"/>
      <c r="IS60" s="113"/>
      <c r="IT60" s="113"/>
      <c r="IU60" s="113"/>
      <c r="IV60" s="113"/>
      <c r="IW60" s="113"/>
      <c r="IX60" s="113"/>
      <c r="IY60" s="113"/>
      <c r="IZ60" s="113"/>
      <c r="JA60" s="113"/>
      <c r="JB60" s="113"/>
      <c r="JC60" s="113"/>
      <c r="JD60" s="113"/>
      <c r="JE60" s="113"/>
      <c r="JF60" s="113"/>
      <c r="JG60" s="113"/>
      <c r="JH60" s="113"/>
      <c r="JI60" s="113"/>
      <c r="JJ60" s="113"/>
      <c r="JK60" s="113"/>
      <c r="JL60" s="113"/>
      <c r="JM60" s="113"/>
      <c r="JN60" s="113"/>
      <c r="JO60" s="113"/>
      <c r="JP60" s="113"/>
      <c r="JQ60" s="113"/>
      <c r="JR60" s="113"/>
      <c r="JS60" s="113"/>
      <c r="JT60" s="113"/>
      <c r="JU60" s="113"/>
      <c r="JV60" s="113"/>
      <c r="JW60" s="113"/>
      <c r="JX60" s="113"/>
      <c r="JY60" s="113"/>
      <c r="JZ60" s="113"/>
      <c r="KA60" s="113"/>
      <c r="KB60" s="113"/>
      <c r="KC60" s="113"/>
      <c r="KD60" s="113"/>
      <c r="KE60" s="113"/>
      <c r="KF60" s="113"/>
      <c r="KG60" s="113"/>
      <c r="KH60" s="113"/>
      <c r="KI60" s="113"/>
      <c r="KJ60" s="113"/>
      <c r="KK60" s="113"/>
      <c r="KL60" s="113"/>
      <c r="KM60" s="113"/>
      <c r="KN60" s="113"/>
      <c r="KO60" s="113"/>
      <c r="KP60" s="113"/>
      <c r="KQ60" s="113"/>
      <c r="KR60" s="113"/>
      <c r="KS60" s="113"/>
      <c r="KT60" s="113"/>
      <c r="KU60" s="113"/>
      <c r="KV60" s="113"/>
      <c r="KW60" s="113"/>
      <c r="KX60" s="113"/>
      <c r="KY60" s="113"/>
      <c r="KZ60" s="113"/>
      <c r="LA60" s="113"/>
      <c r="LB60" s="113"/>
      <c r="LC60" s="113"/>
      <c r="LD60" s="113"/>
      <c r="LE60" s="113"/>
      <c r="LF60" s="113"/>
      <c r="LG60" s="113"/>
      <c r="LH60" s="113"/>
      <c r="LI60" s="113"/>
      <c r="LJ60" s="113"/>
      <c r="LK60" s="113"/>
      <c r="LL60" s="113"/>
      <c r="LM60" s="113"/>
      <c r="LN60" s="113"/>
      <c r="LO60" s="113"/>
      <c r="LP60" s="113"/>
      <c r="LQ60" s="113"/>
      <c r="LR60" s="113"/>
      <c r="LS60" s="113"/>
      <c r="LT60" s="113"/>
      <c r="LU60" s="113"/>
      <c r="LV60" s="113"/>
      <c r="LW60" s="113"/>
      <c r="LX60" s="113"/>
      <c r="LY60" s="113"/>
      <c r="LZ60" s="113"/>
      <c r="MA60" s="113"/>
      <c r="MB60" s="113"/>
      <c r="MC60" s="113"/>
      <c r="MD60" s="113"/>
      <c r="ME60" s="113"/>
      <c r="MF60" s="113"/>
      <c r="MG60" s="113"/>
      <c r="MH60" s="113"/>
      <c r="MI60" s="113"/>
      <c r="MJ60" s="113"/>
      <c r="MK60" s="113"/>
      <c r="ML60" s="113"/>
      <c r="MM60" s="113"/>
      <c r="MN60" s="113"/>
      <c r="MO60" s="113"/>
      <c r="MP60" s="113"/>
      <c r="MQ60" s="113"/>
      <c r="MR60" s="113"/>
      <c r="MS60" s="113"/>
      <c r="MT60" s="113"/>
      <c r="MU60" s="113"/>
      <c r="MV60" s="113"/>
      <c r="MW60" s="20"/>
      <c r="MX60" s="20"/>
      <c r="MY60" s="20"/>
      <c r="MZ60" s="20"/>
      <c r="NA60" s="20"/>
      <c r="NB60" s="21"/>
      <c r="NC60" s="2"/>
      <c r="ND60" s="101"/>
      <c r="NE60" s="102"/>
      <c r="NF60" s="102"/>
      <c r="NG60" s="102"/>
      <c r="NH60" s="102"/>
      <c r="NI60" s="102"/>
      <c r="NJ60" s="102"/>
      <c r="NK60" s="102"/>
      <c r="NL60" s="102"/>
      <c r="NM60" s="102"/>
      <c r="NN60" s="102"/>
      <c r="NO60" s="102"/>
      <c r="NP60" s="102"/>
      <c r="NQ60" s="102"/>
      <c r="NR60" s="10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  <c r="GF61" s="114"/>
      <c r="GG61" s="114"/>
      <c r="GH61" s="114"/>
      <c r="GI61" s="114"/>
      <c r="GJ61" s="114"/>
      <c r="GK61" s="114"/>
      <c r="GL61" s="114"/>
      <c r="GM61" s="114"/>
      <c r="GN61" s="114"/>
      <c r="GO61" s="114"/>
      <c r="GP61" s="114"/>
      <c r="GQ61" s="114"/>
      <c r="GR61" s="114"/>
      <c r="GS61" s="114"/>
      <c r="GT61" s="114"/>
      <c r="GU61" s="114"/>
      <c r="GV61" s="114"/>
      <c r="GW61" s="114"/>
      <c r="GX61" s="114"/>
      <c r="GY61" s="114"/>
      <c r="GZ61" s="114"/>
      <c r="HA61" s="114"/>
      <c r="HB61" s="114"/>
      <c r="HC61" s="114"/>
      <c r="HD61" s="114"/>
      <c r="HE61" s="114"/>
      <c r="HF61" s="114"/>
      <c r="HG61" s="114"/>
      <c r="HH61" s="114"/>
      <c r="HI61" s="114"/>
      <c r="HJ61" s="114"/>
      <c r="HK61" s="114"/>
      <c r="HL61" s="114"/>
      <c r="HM61" s="114"/>
      <c r="HN61" s="114"/>
      <c r="HO61" s="114"/>
      <c r="HP61" s="114"/>
      <c r="HQ61" s="114"/>
      <c r="HR61" s="114"/>
      <c r="HS61" s="114"/>
      <c r="HT61" s="114"/>
      <c r="HU61" s="114"/>
      <c r="HV61" s="114"/>
      <c r="HW61" s="114"/>
      <c r="HX61" s="114"/>
      <c r="HY61" s="114"/>
      <c r="HZ61" s="114"/>
      <c r="IA61" s="114"/>
      <c r="IB61" s="114"/>
      <c r="IC61" s="114"/>
      <c r="ID61" s="114"/>
      <c r="IE61" s="114"/>
      <c r="IF61" s="114"/>
      <c r="IG61" s="114"/>
      <c r="IH61" s="114"/>
      <c r="II61" s="114"/>
      <c r="IJ61" s="114"/>
      <c r="IK61" s="114"/>
      <c r="IL61" s="114"/>
      <c r="IM61" s="114"/>
      <c r="IN61" s="114"/>
      <c r="IO61" s="114"/>
      <c r="IP61" s="114"/>
      <c r="IQ61" s="114"/>
      <c r="IR61" s="114"/>
      <c r="IS61" s="114"/>
      <c r="IT61" s="114"/>
      <c r="IU61" s="114"/>
      <c r="IV61" s="114"/>
      <c r="IW61" s="114"/>
      <c r="IX61" s="114"/>
      <c r="IY61" s="114"/>
      <c r="IZ61" s="114"/>
      <c r="JA61" s="114"/>
      <c r="JB61" s="114"/>
      <c r="JC61" s="114"/>
      <c r="JD61" s="114"/>
      <c r="JE61" s="114"/>
      <c r="JF61" s="114"/>
      <c r="JG61" s="114"/>
      <c r="JH61" s="114"/>
      <c r="JI61" s="114"/>
      <c r="JJ61" s="114"/>
      <c r="JK61" s="114"/>
      <c r="JL61" s="114"/>
      <c r="JM61" s="114"/>
      <c r="JN61" s="114"/>
      <c r="JO61" s="114"/>
      <c r="JP61" s="114"/>
      <c r="JQ61" s="114"/>
      <c r="JR61" s="114"/>
      <c r="JS61" s="114"/>
      <c r="JT61" s="114"/>
      <c r="JU61" s="114"/>
      <c r="JV61" s="114"/>
      <c r="JW61" s="114"/>
      <c r="JX61" s="114"/>
      <c r="JY61" s="114"/>
      <c r="JZ61" s="114"/>
      <c r="KA61" s="114"/>
      <c r="KB61" s="114"/>
      <c r="KC61" s="114"/>
      <c r="KD61" s="114"/>
      <c r="KE61" s="114"/>
      <c r="KF61" s="114"/>
      <c r="KG61" s="114"/>
      <c r="KH61" s="114"/>
      <c r="KI61" s="114"/>
      <c r="KJ61" s="114"/>
      <c r="KK61" s="114"/>
      <c r="KL61" s="114"/>
      <c r="KM61" s="114"/>
      <c r="KN61" s="114"/>
      <c r="KO61" s="114"/>
      <c r="KP61" s="114"/>
      <c r="KQ61" s="114"/>
      <c r="KR61" s="114"/>
      <c r="KS61" s="114"/>
      <c r="KT61" s="114"/>
      <c r="KU61" s="114"/>
      <c r="KV61" s="114"/>
      <c r="KW61" s="114"/>
      <c r="KX61" s="114"/>
      <c r="KY61" s="114"/>
      <c r="KZ61" s="114"/>
      <c r="LA61" s="114"/>
      <c r="LB61" s="114"/>
      <c r="LC61" s="114"/>
      <c r="LD61" s="114"/>
      <c r="LE61" s="114"/>
      <c r="LF61" s="114"/>
      <c r="LG61" s="114"/>
      <c r="LH61" s="114"/>
      <c r="LI61" s="114"/>
      <c r="LJ61" s="114"/>
      <c r="LK61" s="114"/>
      <c r="LL61" s="114"/>
      <c r="LM61" s="114"/>
      <c r="LN61" s="114"/>
      <c r="LO61" s="114"/>
      <c r="LP61" s="114"/>
      <c r="LQ61" s="114"/>
      <c r="LR61" s="114"/>
      <c r="LS61" s="114"/>
      <c r="LT61" s="114"/>
      <c r="LU61" s="114"/>
      <c r="LV61" s="114"/>
      <c r="LW61" s="114"/>
      <c r="LX61" s="114"/>
      <c r="LY61" s="114"/>
      <c r="LZ61" s="114"/>
      <c r="MA61" s="114"/>
      <c r="MB61" s="114"/>
      <c r="MC61" s="114"/>
      <c r="MD61" s="114"/>
      <c r="ME61" s="114"/>
      <c r="MF61" s="114"/>
      <c r="MG61" s="114"/>
      <c r="MH61" s="114"/>
      <c r="MI61" s="114"/>
      <c r="MJ61" s="114"/>
      <c r="MK61" s="114"/>
      <c r="ML61" s="114"/>
      <c r="MM61" s="114"/>
      <c r="MN61" s="114"/>
      <c r="MO61" s="114"/>
      <c r="MP61" s="114"/>
      <c r="MQ61" s="114"/>
      <c r="MR61" s="114"/>
      <c r="MS61" s="114"/>
      <c r="MT61" s="114"/>
      <c r="MU61" s="114"/>
      <c r="MV61" s="114"/>
      <c r="MW61" s="20"/>
      <c r="MX61" s="20"/>
      <c r="MY61" s="20"/>
      <c r="MZ61" s="20"/>
      <c r="NA61" s="20"/>
      <c r="NB61" s="21"/>
      <c r="NC61" s="2"/>
      <c r="ND61" s="101"/>
      <c r="NE61" s="102"/>
      <c r="NF61" s="102"/>
      <c r="NG61" s="102"/>
      <c r="NH61" s="102"/>
      <c r="NI61" s="102"/>
      <c r="NJ61" s="102"/>
      <c r="NK61" s="102"/>
      <c r="NL61" s="102"/>
      <c r="NM61" s="102"/>
      <c r="NN61" s="102"/>
      <c r="NO61" s="102"/>
      <c r="NP61" s="102"/>
      <c r="NQ61" s="102"/>
      <c r="NR61" s="10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1"/>
      <c r="NE62" s="102"/>
      <c r="NF62" s="102"/>
      <c r="NG62" s="102"/>
      <c r="NH62" s="102"/>
      <c r="NI62" s="102"/>
      <c r="NJ62" s="102"/>
      <c r="NK62" s="102"/>
      <c r="NL62" s="102"/>
      <c r="NM62" s="102"/>
      <c r="NN62" s="102"/>
      <c r="NO62" s="102"/>
      <c r="NP62" s="102"/>
      <c r="NQ62" s="102"/>
      <c r="NR62" s="10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7" t="s">
        <v>32</v>
      </c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1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4"/>
      <c r="NE64" s="105"/>
      <c r="NF64" s="105"/>
      <c r="NG64" s="105"/>
      <c r="NH64" s="105"/>
      <c r="NI64" s="105"/>
      <c r="NJ64" s="105"/>
      <c r="NK64" s="105"/>
      <c r="NL64" s="105"/>
      <c r="NM64" s="105"/>
      <c r="NN64" s="105"/>
      <c r="NO64" s="105"/>
      <c r="NP64" s="105"/>
      <c r="NQ64" s="105"/>
      <c r="NR64" s="10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8" t="s">
        <v>33</v>
      </c>
      <c r="NE65" s="99"/>
      <c r="NF65" s="99"/>
      <c r="NG65" s="99"/>
      <c r="NH65" s="99"/>
      <c r="NI65" s="99"/>
      <c r="NJ65" s="99"/>
      <c r="NK65" s="99"/>
      <c r="NL65" s="99"/>
      <c r="NM65" s="99"/>
      <c r="NN65" s="99"/>
      <c r="NO65" s="99"/>
      <c r="NP65" s="99"/>
      <c r="NQ65" s="99"/>
      <c r="NR65" s="10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1" t="s">
        <v>135</v>
      </c>
      <c r="NE66" s="102"/>
      <c r="NF66" s="102"/>
      <c r="NG66" s="102"/>
      <c r="NH66" s="102"/>
      <c r="NI66" s="102"/>
      <c r="NJ66" s="102"/>
      <c r="NK66" s="102"/>
      <c r="NL66" s="102"/>
      <c r="NM66" s="102"/>
      <c r="NN66" s="102"/>
      <c r="NO66" s="102"/>
      <c r="NP66" s="102"/>
      <c r="NQ66" s="102"/>
      <c r="NR66" s="10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5">
        <f>データ!CM7</f>
        <v>2580744</v>
      </c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7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1"/>
      <c r="NE67" s="102"/>
      <c r="NF67" s="102"/>
      <c r="NG67" s="102"/>
      <c r="NH67" s="102"/>
      <c r="NI67" s="102"/>
      <c r="NJ67" s="102"/>
      <c r="NK67" s="102"/>
      <c r="NL67" s="102"/>
      <c r="NM67" s="102"/>
      <c r="NN67" s="102"/>
      <c r="NO67" s="102"/>
      <c r="NP67" s="102"/>
      <c r="NQ67" s="102"/>
      <c r="NR67" s="10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8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90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1"/>
      <c r="NE68" s="102"/>
      <c r="NF68" s="102"/>
      <c r="NG68" s="102"/>
      <c r="NH68" s="102"/>
      <c r="NI68" s="102"/>
      <c r="NJ68" s="102"/>
      <c r="NK68" s="102"/>
      <c r="NL68" s="102"/>
      <c r="NM68" s="102"/>
      <c r="NN68" s="102"/>
      <c r="NO68" s="102"/>
      <c r="NP68" s="102"/>
      <c r="NQ68" s="102"/>
      <c r="NR68" s="10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8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90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1"/>
      <c r="NE69" s="102"/>
      <c r="NF69" s="102"/>
      <c r="NG69" s="102"/>
      <c r="NH69" s="102"/>
      <c r="NI69" s="102"/>
      <c r="NJ69" s="102"/>
      <c r="NK69" s="102"/>
      <c r="NL69" s="102"/>
      <c r="NM69" s="102"/>
      <c r="NN69" s="102"/>
      <c r="NO69" s="102"/>
      <c r="NP69" s="102"/>
      <c r="NQ69" s="102"/>
      <c r="NR69" s="10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1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2"/>
      <c r="FL70" s="92"/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3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1"/>
      <c r="NE70" s="102"/>
      <c r="NF70" s="102"/>
      <c r="NG70" s="102"/>
      <c r="NH70" s="102"/>
      <c r="NI70" s="102"/>
      <c r="NJ70" s="102"/>
      <c r="NK70" s="102"/>
      <c r="NL70" s="102"/>
      <c r="NM70" s="102"/>
      <c r="NN70" s="102"/>
      <c r="NO70" s="102"/>
      <c r="NP70" s="102"/>
      <c r="NQ70" s="102"/>
      <c r="NR70" s="10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1"/>
      <c r="NE71" s="102"/>
      <c r="NF71" s="102"/>
      <c r="NG71" s="102"/>
      <c r="NH71" s="102"/>
      <c r="NI71" s="102"/>
      <c r="NJ71" s="102"/>
      <c r="NK71" s="102"/>
      <c r="NL71" s="102"/>
      <c r="NM71" s="102"/>
      <c r="NN71" s="102"/>
      <c r="NO71" s="102"/>
      <c r="NP71" s="102"/>
      <c r="NQ71" s="102"/>
      <c r="NR71" s="10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7" t="s">
        <v>34</v>
      </c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1"/>
      <c r="NE72" s="102"/>
      <c r="NF72" s="102"/>
      <c r="NG72" s="102"/>
      <c r="NH72" s="102"/>
      <c r="NI72" s="102"/>
      <c r="NJ72" s="102"/>
      <c r="NK72" s="102"/>
      <c r="NL72" s="102"/>
      <c r="NM72" s="102"/>
      <c r="NN72" s="102"/>
      <c r="NO72" s="102"/>
      <c r="NP72" s="102"/>
      <c r="NQ72" s="102"/>
      <c r="NR72" s="10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1"/>
      <c r="NE73" s="102"/>
      <c r="NF73" s="102"/>
      <c r="NG73" s="102"/>
      <c r="NH73" s="102"/>
      <c r="NI73" s="102"/>
      <c r="NJ73" s="102"/>
      <c r="NK73" s="102"/>
      <c r="NL73" s="102"/>
      <c r="NM73" s="102"/>
      <c r="NN73" s="102"/>
      <c r="NO73" s="102"/>
      <c r="NP73" s="102"/>
      <c r="NQ73" s="102"/>
      <c r="NR73" s="10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1"/>
      <c r="NE74" s="102"/>
      <c r="NF74" s="102"/>
      <c r="NG74" s="102"/>
      <c r="NH74" s="102"/>
      <c r="NI74" s="102"/>
      <c r="NJ74" s="102"/>
      <c r="NK74" s="102"/>
      <c r="NL74" s="102"/>
      <c r="NM74" s="102"/>
      <c r="NN74" s="102"/>
      <c r="NO74" s="102"/>
      <c r="NP74" s="102"/>
      <c r="NQ74" s="102"/>
      <c r="NR74" s="10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1"/>
      <c r="NE75" s="102"/>
      <c r="NF75" s="102"/>
      <c r="NG75" s="102"/>
      <c r="NH75" s="102"/>
      <c r="NI75" s="102"/>
      <c r="NJ75" s="102"/>
      <c r="NK75" s="102"/>
      <c r="NL75" s="102"/>
      <c r="NM75" s="102"/>
      <c r="NN75" s="102"/>
      <c r="NO75" s="102"/>
      <c r="NP75" s="102"/>
      <c r="NQ75" s="102"/>
      <c r="NR75" s="10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4">
        <f>データ!$B$11</f>
        <v>41640</v>
      </c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6"/>
      <c r="AG76" s="94">
        <f>データ!$C$11</f>
        <v>42005</v>
      </c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6"/>
      <c r="AV76" s="94">
        <f>データ!$D$11</f>
        <v>42370</v>
      </c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6"/>
      <c r="BK76" s="94">
        <f>データ!$E$11</f>
        <v>42736</v>
      </c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6"/>
      <c r="BZ76" s="94">
        <f>データ!$F$11</f>
        <v>43101</v>
      </c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6"/>
      <c r="CO76" s="4"/>
      <c r="CP76" s="4"/>
      <c r="CQ76" s="4"/>
      <c r="CR76" s="4"/>
      <c r="CS76" s="4"/>
      <c r="CT76" s="4"/>
      <c r="CU76" s="4"/>
      <c r="CV76" s="85">
        <f>データ!CN7</f>
        <v>25490</v>
      </c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7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4">
        <f>データ!$B$11</f>
        <v>41640</v>
      </c>
      <c r="GM76" s="95"/>
      <c r="GN76" s="95"/>
      <c r="GO76" s="95"/>
      <c r="GP76" s="95"/>
      <c r="GQ76" s="95"/>
      <c r="GR76" s="95"/>
      <c r="GS76" s="95"/>
      <c r="GT76" s="95"/>
      <c r="GU76" s="95"/>
      <c r="GV76" s="95"/>
      <c r="GW76" s="95"/>
      <c r="GX76" s="95"/>
      <c r="GY76" s="95"/>
      <c r="GZ76" s="96"/>
      <c r="HA76" s="94">
        <f>データ!$C$11</f>
        <v>42005</v>
      </c>
      <c r="HB76" s="95"/>
      <c r="HC76" s="95"/>
      <c r="HD76" s="95"/>
      <c r="HE76" s="95"/>
      <c r="HF76" s="95"/>
      <c r="HG76" s="95"/>
      <c r="HH76" s="95"/>
      <c r="HI76" s="95"/>
      <c r="HJ76" s="95"/>
      <c r="HK76" s="95"/>
      <c r="HL76" s="95"/>
      <c r="HM76" s="95"/>
      <c r="HN76" s="95"/>
      <c r="HO76" s="96"/>
      <c r="HP76" s="94">
        <f>データ!$D$11</f>
        <v>42370</v>
      </c>
      <c r="HQ76" s="95"/>
      <c r="HR76" s="95"/>
      <c r="HS76" s="95"/>
      <c r="HT76" s="95"/>
      <c r="HU76" s="95"/>
      <c r="HV76" s="95"/>
      <c r="HW76" s="95"/>
      <c r="HX76" s="95"/>
      <c r="HY76" s="95"/>
      <c r="HZ76" s="95"/>
      <c r="IA76" s="95"/>
      <c r="IB76" s="95"/>
      <c r="IC76" s="95"/>
      <c r="ID76" s="96"/>
      <c r="IE76" s="94">
        <f>データ!$E$11</f>
        <v>42736</v>
      </c>
      <c r="IF76" s="95"/>
      <c r="IG76" s="95"/>
      <c r="IH76" s="95"/>
      <c r="II76" s="95"/>
      <c r="IJ76" s="95"/>
      <c r="IK76" s="95"/>
      <c r="IL76" s="95"/>
      <c r="IM76" s="95"/>
      <c r="IN76" s="95"/>
      <c r="IO76" s="95"/>
      <c r="IP76" s="95"/>
      <c r="IQ76" s="95"/>
      <c r="IR76" s="95"/>
      <c r="IS76" s="96"/>
      <c r="IT76" s="94">
        <f>データ!$F$11</f>
        <v>43101</v>
      </c>
      <c r="IU76" s="95"/>
      <c r="IV76" s="95"/>
      <c r="IW76" s="95"/>
      <c r="IX76" s="95"/>
      <c r="IY76" s="95"/>
      <c r="IZ76" s="95"/>
      <c r="JA76" s="95"/>
      <c r="JB76" s="95"/>
      <c r="JC76" s="95"/>
      <c r="JD76" s="95"/>
      <c r="JE76" s="95"/>
      <c r="JF76" s="95"/>
      <c r="JG76" s="95"/>
      <c r="JH76" s="9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4">
        <f>データ!$B$11</f>
        <v>41640</v>
      </c>
      <c r="KB76" s="95"/>
      <c r="KC76" s="95"/>
      <c r="KD76" s="95"/>
      <c r="KE76" s="95"/>
      <c r="KF76" s="95"/>
      <c r="KG76" s="95"/>
      <c r="KH76" s="95"/>
      <c r="KI76" s="95"/>
      <c r="KJ76" s="95"/>
      <c r="KK76" s="95"/>
      <c r="KL76" s="95"/>
      <c r="KM76" s="95"/>
      <c r="KN76" s="95"/>
      <c r="KO76" s="96"/>
      <c r="KP76" s="94">
        <f>データ!$C$11</f>
        <v>42005</v>
      </c>
      <c r="KQ76" s="95"/>
      <c r="KR76" s="95"/>
      <c r="KS76" s="95"/>
      <c r="KT76" s="95"/>
      <c r="KU76" s="95"/>
      <c r="KV76" s="95"/>
      <c r="KW76" s="95"/>
      <c r="KX76" s="95"/>
      <c r="KY76" s="95"/>
      <c r="KZ76" s="95"/>
      <c r="LA76" s="95"/>
      <c r="LB76" s="95"/>
      <c r="LC76" s="95"/>
      <c r="LD76" s="96"/>
      <c r="LE76" s="94">
        <f>データ!$D$11</f>
        <v>42370</v>
      </c>
      <c r="LF76" s="95"/>
      <c r="LG76" s="95"/>
      <c r="LH76" s="95"/>
      <c r="LI76" s="95"/>
      <c r="LJ76" s="95"/>
      <c r="LK76" s="95"/>
      <c r="LL76" s="95"/>
      <c r="LM76" s="95"/>
      <c r="LN76" s="95"/>
      <c r="LO76" s="95"/>
      <c r="LP76" s="95"/>
      <c r="LQ76" s="95"/>
      <c r="LR76" s="95"/>
      <c r="LS76" s="96"/>
      <c r="LT76" s="94">
        <f>データ!$E$11</f>
        <v>42736</v>
      </c>
      <c r="LU76" s="95"/>
      <c r="LV76" s="95"/>
      <c r="LW76" s="95"/>
      <c r="LX76" s="95"/>
      <c r="LY76" s="95"/>
      <c r="LZ76" s="95"/>
      <c r="MA76" s="95"/>
      <c r="MB76" s="95"/>
      <c r="MC76" s="95"/>
      <c r="MD76" s="95"/>
      <c r="ME76" s="95"/>
      <c r="MF76" s="95"/>
      <c r="MG76" s="95"/>
      <c r="MH76" s="96"/>
      <c r="MI76" s="94">
        <f>データ!$F$11</f>
        <v>43101</v>
      </c>
      <c r="MJ76" s="95"/>
      <c r="MK76" s="95"/>
      <c r="ML76" s="95"/>
      <c r="MM76" s="95"/>
      <c r="MN76" s="95"/>
      <c r="MO76" s="95"/>
      <c r="MP76" s="95"/>
      <c r="MQ76" s="95"/>
      <c r="MR76" s="95"/>
      <c r="MS76" s="95"/>
      <c r="MT76" s="95"/>
      <c r="MU76" s="95"/>
      <c r="MV76" s="95"/>
      <c r="MW76" s="96"/>
      <c r="MX76" s="4"/>
      <c r="MY76" s="4"/>
      <c r="MZ76" s="4"/>
      <c r="NA76" s="4"/>
      <c r="NB76" s="4"/>
      <c r="NC76" s="44"/>
      <c r="ND76" s="101"/>
      <c r="NE76" s="102"/>
      <c r="NF76" s="102"/>
      <c r="NG76" s="102"/>
      <c r="NH76" s="102"/>
      <c r="NI76" s="102"/>
      <c r="NJ76" s="102"/>
      <c r="NK76" s="102"/>
      <c r="NL76" s="102"/>
      <c r="NM76" s="102"/>
      <c r="NN76" s="102"/>
      <c r="NO76" s="102"/>
      <c r="NP76" s="102"/>
      <c r="NQ76" s="102"/>
      <c r="NR76" s="10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4"/>
      <c r="CP77" s="4"/>
      <c r="CQ77" s="4"/>
      <c r="CR77" s="4"/>
      <c r="CS77" s="4"/>
      <c r="CT77" s="4"/>
      <c r="CU77" s="4"/>
      <c r="CV77" s="88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  <c r="FW77" s="90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4"/>
      <c r="MY77" s="4"/>
      <c r="MZ77" s="4"/>
      <c r="NA77" s="4"/>
      <c r="NB77" s="4"/>
      <c r="NC77" s="44"/>
      <c r="ND77" s="101"/>
      <c r="NE77" s="102"/>
      <c r="NF77" s="102"/>
      <c r="NG77" s="102"/>
      <c r="NH77" s="102"/>
      <c r="NI77" s="102"/>
      <c r="NJ77" s="102"/>
      <c r="NK77" s="102"/>
      <c r="NL77" s="102"/>
      <c r="NM77" s="102"/>
      <c r="NN77" s="102"/>
      <c r="NO77" s="102"/>
      <c r="NP77" s="102"/>
      <c r="NQ77" s="102"/>
      <c r="NR77" s="10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4"/>
      <c r="CP78" s="4"/>
      <c r="CQ78" s="4"/>
      <c r="CR78" s="4"/>
      <c r="CS78" s="4"/>
      <c r="CT78" s="4"/>
      <c r="CU78" s="4"/>
      <c r="CV78" s="88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90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1">
        <f>データ!DE7</f>
        <v>351.1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278.89999999999998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205.5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187.9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139.69999999999999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4"/>
      <c r="MY78" s="4"/>
      <c r="MZ78" s="4"/>
      <c r="NA78" s="4"/>
      <c r="NB78" s="4"/>
      <c r="NC78" s="44"/>
      <c r="ND78" s="101"/>
      <c r="NE78" s="102"/>
      <c r="NF78" s="102"/>
      <c r="NG78" s="102"/>
      <c r="NH78" s="102"/>
      <c r="NI78" s="102"/>
      <c r="NJ78" s="102"/>
      <c r="NK78" s="102"/>
      <c r="NL78" s="102"/>
      <c r="NM78" s="102"/>
      <c r="NN78" s="102"/>
      <c r="NO78" s="102"/>
      <c r="NP78" s="102"/>
      <c r="NQ78" s="102"/>
      <c r="NR78" s="10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1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3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1"/>
      <c r="NE79" s="102"/>
      <c r="NF79" s="102"/>
      <c r="NG79" s="102"/>
      <c r="NH79" s="102"/>
      <c r="NI79" s="102"/>
      <c r="NJ79" s="102"/>
      <c r="NK79" s="102"/>
      <c r="NL79" s="102"/>
      <c r="NM79" s="102"/>
      <c r="NN79" s="102"/>
      <c r="NO79" s="102"/>
      <c r="NP79" s="102"/>
      <c r="NQ79" s="102"/>
      <c r="NR79" s="10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1"/>
      <c r="NE80" s="102"/>
      <c r="NF80" s="102"/>
      <c r="NG80" s="102"/>
      <c r="NH80" s="102"/>
      <c r="NI80" s="102"/>
      <c r="NJ80" s="102"/>
      <c r="NK80" s="102"/>
      <c r="NL80" s="102"/>
      <c r="NM80" s="102"/>
      <c r="NN80" s="102"/>
      <c r="NO80" s="102"/>
      <c r="NP80" s="102"/>
      <c r="NQ80" s="102"/>
      <c r="NR80" s="10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1"/>
      <c r="NE81" s="102"/>
      <c r="NF81" s="102"/>
      <c r="NG81" s="102"/>
      <c r="NH81" s="102"/>
      <c r="NI81" s="102"/>
      <c r="NJ81" s="102"/>
      <c r="NK81" s="102"/>
      <c r="NL81" s="102"/>
      <c r="NM81" s="102"/>
      <c r="NN81" s="102"/>
      <c r="NO81" s="102"/>
      <c r="NP81" s="102"/>
      <c r="NQ81" s="102"/>
      <c r="NR81" s="10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4"/>
      <c r="NE82" s="105"/>
      <c r="NF82" s="105"/>
      <c r="NG82" s="105"/>
      <c r="NH82" s="105"/>
      <c r="NI82" s="105"/>
      <c r="NJ82" s="105"/>
      <c r="NK82" s="105"/>
      <c r="NL82" s="105"/>
      <c r="NM82" s="105"/>
      <c r="NN82" s="105"/>
      <c r="NO82" s="105"/>
      <c r="NP82" s="105"/>
      <c r="NQ82" s="105"/>
      <c r="NR82" s="10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HUwVfT6y3wl2qp0jw+dGIou0WDnxXlf8Lh0xDbgAyfGlzZZTp9qH4PEnAzrteW4fhLDLkpQbbcsQSpVLc46pAg==" saltValue="ffx9Wv6e8RKBBsSgOevqX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CF1" workbookViewId="0">
      <selection activeCell="CP22" sqref="CP22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4" t="s">
        <v>58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62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63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64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65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66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67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68</v>
      </c>
      <c r="CN4" s="150" t="s">
        <v>69</v>
      </c>
      <c r="CO4" s="141" t="s">
        <v>70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71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72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89</v>
      </c>
      <c r="AL5" s="59" t="s">
        <v>90</v>
      </c>
      <c r="AM5" s="59" t="s">
        <v>100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99</v>
      </c>
      <c r="AV5" s="59" t="s">
        <v>101</v>
      </c>
      <c r="AW5" s="59" t="s">
        <v>90</v>
      </c>
      <c r="AX5" s="59" t="s">
        <v>100</v>
      </c>
      <c r="AY5" s="59" t="s">
        <v>102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103</v>
      </c>
      <c r="BH5" s="59" t="s">
        <v>104</v>
      </c>
      <c r="BI5" s="59" t="s">
        <v>91</v>
      </c>
      <c r="BJ5" s="59" t="s">
        <v>105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89</v>
      </c>
      <c r="BS5" s="59" t="s">
        <v>106</v>
      </c>
      <c r="BT5" s="59" t="s">
        <v>107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89</v>
      </c>
      <c r="CD5" s="59" t="s">
        <v>90</v>
      </c>
      <c r="CE5" s="59" t="s">
        <v>107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1"/>
      <c r="CN5" s="151"/>
      <c r="CO5" s="59" t="s">
        <v>88</v>
      </c>
      <c r="CP5" s="59" t="s">
        <v>89</v>
      </c>
      <c r="CQ5" s="59" t="s">
        <v>90</v>
      </c>
      <c r="CR5" s="59" t="s">
        <v>107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108</v>
      </c>
      <c r="DA5" s="59" t="s">
        <v>89</v>
      </c>
      <c r="DB5" s="59" t="s">
        <v>106</v>
      </c>
      <c r="DC5" s="59" t="s">
        <v>107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101</v>
      </c>
      <c r="DM5" s="59" t="s">
        <v>90</v>
      </c>
      <c r="DN5" s="59" t="s">
        <v>107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109</v>
      </c>
      <c r="B6" s="60">
        <f>B8</f>
        <v>2018</v>
      </c>
      <c r="C6" s="60">
        <f t="shared" ref="C6:X6" si="1">C8</f>
        <v>392014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5</v>
      </c>
      <c r="H6" s="60" t="str">
        <f>SUBSTITUTE(H8,"　","")</f>
        <v>高知県高知市</v>
      </c>
      <c r="I6" s="60" t="str">
        <f t="shared" si="1"/>
        <v>中央公園地下駐車場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30</v>
      </c>
      <c r="S6" s="62" t="str">
        <f t="shared" si="1"/>
        <v>商業施設</v>
      </c>
      <c r="T6" s="62" t="str">
        <f t="shared" si="1"/>
        <v>無</v>
      </c>
      <c r="U6" s="63">
        <f t="shared" si="1"/>
        <v>11092</v>
      </c>
      <c r="V6" s="63">
        <f t="shared" si="1"/>
        <v>325</v>
      </c>
      <c r="W6" s="63">
        <f t="shared" si="1"/>
        <v>200</v>
      </c>
      <c r="X6" s="62" t="str">
        <f t="shared" si="1"/>
        <v>代行制</v>
      </c>
      <c r="Y6" s="64">
        <f>IF(Y8="-",NA(),Y8)</f>
        <v>223</v>
      </c>
      <c r="Z6" s="64">
        <f t="shared" ref="Z6:AH6" si="2">IF(Z8="-",NA(),Z8)</f>
        <v>206.2</v>
      </c>
      <c r="AA6" s="64">
        <f t="shared" si="2"/>
        <v>220.1</v>
      </c>
      <c r="AB6" s="64">
        <f t="shared" si="2"/>
        <v>169.5</v>
      </c>
      <c r="AC6" s="64">
        <f t="shared" si="2"/>
        <v>222.3</v>
      </c>
      <c r="AD6" s="64">
        <f t="shared" si="2"/>
        <v>110.9</v>
      </c>
      <c r="AE6" s="64">
        <f t="shared" si="2"/>
        <v>113.4</v>
      </c>
      <c r="AF6" s="64">
        <f t="shared" si="2"/>
        <v>191.4</v>
      </c>
      <c r="AG6" s="64">
        <f t="shared" si="2"/>
        <v>141.30000000000001</v>
      </c>
      <c r="AH6" s="64">
        <f t="shared" si="2"/>
        <v>128.30000000000001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10</v>
      </c>
      <c r="AP6" s="64">
        <f t="shared" si="3"/>
        <v>9.5</v>
      </c>
      <c r="AQ6" s="64">
        <f t="shared" si="3"/>
        <v>15.1</v>
      </c>
      <c r="AR6" s="64">
        <f t="shared" si="3"/>
        <v>15</v>
      </c>
      <c r="AS6" s="64">
        <f t="shared" si="3"/>
        <v>10.5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202</v>
      </c>
      <c r="BA6" s="65">
        <f t="shared" si="4"/>
        <v>177</v>
      </c>
      <c r="BB6" s="65">
        <f t="shared" si="4"/>
        <v>145</v>
      </c>
      <c r="BC6" s="65">
        <f t="shared" si="4"/>
        <v>108</v>
      </c>
      <c r="BD6" s="65">
        <f t="shared" si="4"/>
        <v>90</v>
      </c>
      <c r="BE6" s="63" t="str">
        <f>IF(BE8="-","",IF(BE8="-","【-】","【"&amp;SUBSTITUTE(TEXT(BE8,"#,##0"),"-","△")&amp;"】"))</f>
        <v>【30】</v>
      </c>
      <c r="BF6" s="64">
        <f>IF(BF8="-",NA(),BF8)</f>
        <v>55.1</v>
      </c>
      <c r="BG6" s="64">
        <f t="shared" ref="BG6:BO6" si="5">IF(BG8="-",NA(),BG8)</f>
        <v>51.5</v>
      </c>
      <c r="BH6" s="64">
        <f t="shared" si="5"/>
        <v>54.5</v>
      </c>
      <c r="BI6" s="64">
        <f t="shared" si="5"/>
        <v>40.1</v>
      </c>
      <c r="BJ6" s="64">
        <f t="shared" si="5"/>
        <v>55</v>
      </c>
      <c r="BK6" s="64">
        <f t="shared" si="5"/>
        <v>18.2</v>
      </c>
      <c r="BL6" s="64">
        <f t="shared" si="5"/>
        <v>17.5</v>
      </c>
      <c r="BM6" s="64">
        <f t="shared" si="5"/>
        <v>14.3</v>
      </c>
      <c r="BN6" s="64">
        <f t="shared" si="5"/>
        <v>11.8</v>
      </c>
      <c r="BO6" s="64">
        <f t="shared" si="5"/>
        <v>8.6</v>
      </c>
      <c r="BP6" s="61" t="str">
        <f>IF(BP8="-","",IF(BP8="-","【-】","【"&amp;SUBSTITUTE(TEXT(BP8,"#,##0.0"),"-","△")&amp;"】"))</f>
        <v>【26.3】</v>
      </c>
      <c r="BQ6" s="65">
        <f>IF(BQ8="-",NA(),BQ8)</f>
        <v>79002</v>
      </c>
      <c r="BR6" s="65">
        <f t="shared" ref="BR6:BZ6" si="6">IF(BR8="-",NA(),BR8)</f>
        <v>77497</v>
      </c>
      <c r="BS6" s="65">
        <f t="shared" si="6"/>
        <v>77663</v>
      </c>
      <c r="BT6" s="65">
        <f t="shared" si="6"/>
        <v>46319</v>
      </c>
      <c r="BU6" s="65">
        <f t="shared" si="6"/>
        <v>67882</v>
      </c>
      <c r="BV6" s="65">
        <f t="shared" si="6"/>
        <v>37843</v>
      </c>
      <c r="BW6" s="65">
        <f t="shared" si="6"/>
        <v>36318</v>
      </c>
      <c r="BX6" s="65">
        <f t="shared" si="6"/>
        <v>37745</v>
      </c>
      <c r="BY6" s="65">
        <f t="shared" si="6"/>
        <v>35151</v>
      </c>
      <c r="BZ6" s="65">
        <f t="shared" si="6"/>
        <v>29367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2580744</v>
      </c>
      <c r="CN6" s="63">
        <f t="shared" si="7"/>
        <v>25490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351.1</v>
      </c>
      <c r="DF6" s="64">
        <f t="shared" si="8"/>
        <v>278.89999999999998</v>
      </c>
      <c r="DG6" s="64">
        <f t="shared" si="8"/>
        <v>205.5</v>
      </c>
      <c r="DH6" s="64">
        <f t="shared" si="8"/>
        <v>187.9</v>
      </c>
      <c r="DI6" s="64">
        <f t="shared" si="8"/>
        <v>139.69999999999999</v>
      </c>
      <c r="DJ6" s="61" t="str">
        <f>IF(DJ8="-","",IF(DJ8="-","【-】","【"&amp;SUBSTITUTE(TEXT(DJ8,"#,##0.0"),"-","△")&amp;"】"))</f>
        <v>【103.6】</v>
      </c>
      <c r="DK6" s="64">
        <f>IF(DK8="-",NA(),DK8)</f>
        <v>260.60000000000002</v>
      </c>
      <c r="DL6" s="64">
        <f t="shared" ref="DL6:DT6" si="9">IF(DL8="-",NA(),DL8)</f>
        <v>273.2</v>
      </c>
      <c r="DM6" s="64">
        <f t="shared" si="9"/>
        <v>277.8</v>
      </c>
      <c r="DN6" s="64">
        <f t="shared" si="9"/>
        <v>300</v>
      </c>
      <c r="DO6" s="64">
        <f t="shared" si="9"/>
        <v>316.3</v>
      </c>
      <c r="DP6" s="64">
        <f t="shared" si="9"/>
        <v>182.5</v>
      </c>
      <c r="DQ6" s="64">
        <f t="shared" si="9"/>
        <v>185.2</v>
      </c>
      <c r="DR6" s="64">
        <f t="shared" si="9"/>
        <v>184.1</v>
      </c>
      <c r="DS6" s="64">
        <f t="shared" si="9"/>
        <v>186.8</v>
      </c>
      <c r="DT6" s="64">
        <f t="shared" si="9"/>
        <v>181.6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111</v>
      </c>
      <c r="B7" s="60">
        <f t="shared" ref="B7:X7" si="10">B8</f>
        <v>2018</v>
      </c>
      <c r="C7" s="60">
        <f t="shared" si="10"/>
        <v>392014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5</v>
      </c>
      <c r="H7" s="60" t="str">
        <f t="shared" si="10"/>
        <v>高知県　高知市</v>
      </c>
      <c r="I7" s="60" t="str">
        <f t="shared" si="10"/>
        <v>中央公園地下駐車場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30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11092</v>
      </c>
      <c r="V7" s="63">
        <f t="shared" si="10"/>
        <v>325</v>
      </c>
      <c r="W7" s="63">
        <f t="shared" si="10"/>
        <v>200</v>
      </c>
      <c r="X7" s="62" t="str">
        <f t="shared" si="10"/>
        <v>代行制</v>
      </c>
      <c r="Y7" s="64">
        <f>Y8</f>
        <v>223</v>
      </c>
      <c r="Z7" s="64">
        <f t="shared" ref="Z7:AH7" si="11">Z8</f>
        <v>206.2</v>
      </c>
      <c r="AA7" s="64">
        <f t="shared" si="11"/>
        <v>220.1</v>
      </c>
      <c r="AB7" s="64">
        <f t="shared" si="11"/>
        <v>169.5</v>
      </c>
      <c r="AC7" s="64">
        <f t="shared" si="11"/>
        <v>222.3</v>
      </c>
      <c r="AD7" s="64">
        <f t="shared" si="11"/>
        <v>110.9</v>
      </c>
      <c r="AE7" s="64">
        <f t="shared" si="11"/>
        <v>113.4</v>
      </c>
      <c r="AF7" s="64">
        <f t="shared" si="11"/>
        <v>191.4</v>
      </c>
      <c r="AG7" s="64">
        <f t="shared" si="11"/>
        <v>141.30000000000001</v>
      </c>
      <c r="AH7" s="64">
        <f t="shared" si="11"/>
        <v>128.30000000000001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10</v>
      </c>
      <c r="AP7" s="64">
        <f t="shared" si="12"/>
        <v>9.5</v>
      </c>
      <c r="AQ7" s="64">
        <f t="shared" si="12"/>
        <v>15.1</v>
      </c>
      <c r="AR7" s="64">
        <f t="shared" si="12"/>
        <v>15</v>
      </c>
      <c r="AS7" s="64">
        <f t="shared" si="12"/>
        <v>10.5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202</v>
      </c>
      <c r="BA7" s="65">
        <f t="shared" si="13"/>
        <v>177</v>
      </c>
      <c r="BB7" s="65">
        <f t="shared" si="13"/>
        <v>145</v>
      </c>
      <c r="BC7" s="65">
        <f t="shared" si="13"/>
        <v>108</v>
      </c>
      <c r="BD7" s="65">
        <f t="shared" si="13"/>
        <v>90</v>
      </c>
      <c r="BE7" s="63"/>
      <c r="BF7" s="64">
        <f>BF8</f>
        <v>55.1</v>
      </c>
      <c r="BG7" s="64">
        <f t="shared" ref="BG7:BO7" si="14">BG8</f>
        <v>51.5</v>
      </c>
      <c r="BH7" s="64">
        <f t="shared" si="14"/>
        <v>54.5</v>
      </c>
      <c r="BI7" s="64">
        <f t="shared" si="14"/>
        <v>40.1</v>
      </c>
      <c r="BJ7" s="64">
        <f t="shared" si="14"/>
        <v>55</v>
      </c>
      <c r="BK7" s="64">
        <f t="shared" si="14"/>
        <v>18.2</v>
      </c>
      <c r="BL7" s="64">
        <f t="shared" si="14"/>
        <v>17.5</v>
      </c>
      <c r="BM7" s="64">
        <f t="shared" si="14"/>
        <v>14.3</v>
      </c>
      <c r="BN7" s="64">
        <f t="shared" si="14"/>
        <v>11.8</v>
      </c>
      <c r="BO7" s="64">
        <f t="shared" si="14"/>
        <v>8.6</v>
      </c>
      <c r="BP7" s="61"/>
      <c r="BQ7" s="65">
        <f>BQ8</f>
        <v>79002</v>
      </c>
      <c r="BR7" s="65">
        <f t="shared" ref="BR7:BZ7" si="15">BR8</f>
        <v>77497</v>
      </c>
      <c r="BS7" s="65">
        <f t="shared" si="15"/>
        <v>77663</v>
      </c>
      <c r="BT7" s="65">
        <f t="shared" si="15"/>
        <v>46319</v>
      </c>
      <c r="BU7" s="65">
        <f t="shared" si="15"/>
        <v>67882</v>
      </c>
      <c r="BV7" s="65">
        <f t="shared" si="15"/>
        <v>37843</v>
      </c>
      <c r="BW7" s="65">
        <f t="shared" si="15"/>
        <v>36318</v>
      </c>
      <c r="BX7" s="65">
        <f t="shared" si="15"/>
        <v>37745</v>
      </c>
      <c r="BY7" s="65">
        <f t="shared" si="15"/>
        <v>35151</v>
      </c>
      <c r="BZ7" s="65">
        <f t="shared" si="15"/>
        <v>29367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110</v>
      </c>
      <c r="CL7" s="61"/>
      <c r="CM7" s="63">
        <f>CM8</f>
        <v>2580744</v>
      </c>
      <c r="CN7" s="63">
        <f>CN8</f>
        <v>25490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351.1</v>
      </c>
      <c r="DF7" s="64">
        <f t="shared" si="16"/>
        <v>278.89999999999998</v>
      </c>
      <c r="DG7" s="64">
        <f t="shared" si="16"/>
        <v>205.5</v>
      </c>
      <c r="DH7" s="64">
        <f t="shared" si="16"/>
        <v>187.9</v>
      </c>
      <c r="DI7" s="64">
        <f t="shared" si="16"/>
        <v>139.69999999999999</v>
      </c>
      <c r="DJ7" s="61"/>
      <c r="DK7" s="64">
        <f>DK8</f>
        <v>260.60000000000002</v>
      </c>
      <c r="DL7" s="64">
        <f t="shared" ref="DL7:DT7" si="17">DL8</f>
        <v>273.2</v>
      </c>
      <c r="DM7" s="64">
        <f t="shared" si="17"/>
        <v>277.8</v>
      </c>
      <c r="DN7" s="64">
        <f t="shared" si="17"/>
        <v>300</v>
      </c>
      <c r="DO7" s="64">
        <f t="shared" si="17"/>
        <v>316.3</v>
      </c>
      <c r="DP7" s="64">
        <f t="shared" si="17"/>
        <v>182.5</v>
      </c>
      <c r="DQ7" s="64">
        <f t="shared" si="17"/>
        <v>185.2</v>
      </c>
      <c r="DR7" s="64">
        <f t="shared" si="17"/>
        <v>184.1</v>
      </c>
      <c r="DS7" s="64">
        <f t="shared" si="17"/>
        <v>186.8</v>
      </c>
      <c r="DT7" s="64">
        <f t="shared" si="17"/>
        <v>181.6</v>
      </c>
      <c r="DU7" s="61"/>
    </row>
    <row r="8" spans="1:125" s="66" customFormat="1" x14ac:dyDescent="0.15">
      <c r="A8" s="49"/>
      <c r="B8" s="67">
        <v>2018</v>
      </c>
      <c r="C8" s="67">
        <v>392014</v>
      </c>
      <c r="D8" s="67">
        <v>47</v>
      </c>
      <c r="E8" s="67">
        <v>14</v>
      </c>
      <c r="F8" s="67">
        <v>0</v>
      </c>
      <c r="G8" s="67">
        <v>5</v>
      </c>
      <c r="H8" s="67" t="s">
        <v>114</v>
      </c>
      <c r="I8" s="67" t="s">
        <v>115</v>
      </c>
      <c r="J8" s="67" t="s">
        <v>116</v>
      </c>
      <c r="K8" s="67" t="s">
        <v>117</v>
      </c>
      <c r="L8" s="67" t="s">
        <v>118</v>
      </c>
      <c r="M8" s="67" t="s">
        <v>119</v>
      </c>
      <c r="N8" s="67" t="s">
        <v>120</v>
      </c>
      <c r="O8" s="68" t="s">
        <v>121</v>
      </c>
      <c r="P8" s="69" t="s">
        <v>122</v>
      </c>
      <c r="Q8" s="69" t="s">
        <v>123</v>
      </c>
      <c r="R8" s="70">
        <v>30</v>
      </c>
      <c r="S8" s="69" t="s">
        <v>124</v>
      </c>
      <c r="T8" s="69" t="s">
        <v>125</v>
      </c>
      <c r="U8" s="70">
        <v>11092</v>
      </c>
      <c r="V8" s="70">
        <v>325</v>
      </c>
      <c r="W8" s="70">
        <v>200</v>
      </c>
      <c r="X8" s="69" t="s">
        <v>126</v>
      </c>
      <c r="Y8" s="71">
        <v>223</v>
      </c>
      <c r="Z8" s="71">
        <v>206.2</v>
      </c>
      <c r="AA8" s="71">
        <v>220.1</v>
      </c>
      <c r="AB8" s="71">
        <v>169.5</v>
      </c>
      <c r="AC8" s="71">
        <v>222.3</v>
      </c>
      <c r="AD8" s="71">
        <v>110.9</v>
      </c>
      <c r="AE8" s="71">
        <v>113.4</v>
      </c>
      <c r="AF8" s="71">
        <v>191.4</v>
      </c>
      <c r="AG8" s="71">
        <v>141.30000000000001</v>
      </c>
      <c r="AH8" s="71">
        <v>128.30000000000001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10</v>
      </c>
      <c r="AP8" s="71">
        <v>9.5</v>
      </c>
      <c r="AQ8" s="71">
        <v>15.1</v>
      </c>
      <c r="AR8" s="71">
        <v>15</v>
      </c>
      <c r="AS8" s="71">
        <v>10.5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202</v>
      </c>
      <c r="BA8" s="72">
        <v>177</v>
      </c>
      <c r="BB8" s="72">
        <v>145</v>
      </c>
      <c r="BC8" s="72">
        <v>108</v>
      </c>
      <c r="BD8" s="72">
        <v>90</v>
      </c>
      <c r="BE8" s="72">
        <v>30</v>
      </c>
      <c r="BF8" s="71">
        <v>55.1</v>
      </c>
      <c r="BG8" s="71">
        <v>51.5</v>
      </c>
      <c r="BH8" s="71">
        <v>54.5</v>
      </c>
      <c r="BI8" s="71">
        <v>40.1</v>
      </c>
      <c r="BJ8" s="71">
        <v>55</v>
      </c>
      <c r="BK8" s="71">
        <v>18.2</v>
      </c>
      <c r="BL8" s="71">
        <v>17.5</v>
      </c>
      <c r="BM8" s="71">
        <v>14.3</v>
      </c>
      <c r="BN8" s="71">
        <v>11.8</v>
      </c>
      <c r="BO8" s="71">
        <v>8.6</v>
      </c>
      <c r="BP8" s="68">
        <v>26.3</v>
      </c>
      <c r="BQ8" s="72">
        <v>79002</v>
      </c>
      <c r="BR8" s="72">
        <v>77497</v>
      </c>
      <c r="BS8" s="72">
        <v>77663</v>
      </c>
      <c r="BT8" s="73">
        <v>46319</v>
      </c>
      <c r="BU8" s="73">
        <v>67882</v>
      </c>
      <c r="BV8" s="72">
        <v>37843</v>
      </c>
      <c r="BW8" s="72">
        <v>36318</v>
      </c>
      <c r="BX8" s="72">
        <v>37745</v>
      </c>
      <c r="BY8" s="72">
        <v>35151</v>
      </c>
      <c r="BZ8" s="72">
        <v>29367</v>
      </c>
      <c r="CA8" s="70">
        <v>16102</v>
      </c>
      <c r="CB8" s="71" t="s">
        <v>118</v>
      </c>
      <c r="CC8" s="71" t="s">
        <v>118</v>
      </c>
      <c r="CD8" s="71" t="s">
        <v>118</v>
      </c>
      <c r="CE8" s="71" t="s">
        <v>118</v>
      </c>
      <c r="CF8" s="71" t="s">
        <v>118</v>
      </c>
      <c r="CG8" s="71" t="s">
        <v>118</v>
      </c>
      <c r="CH8" s="71" t="s">
        <v>118</v>
      </c>
      <c r="CI8" s="71" t="s">
        <v>118</v>
      </c>
      <c r="CJ8" s="71" t="s">
        <v>118</v>
      </c>
      <c r="CK8" s="71" t="s">
        <v>118</v>
      </c>
      <c r="CL8" s="68" t="s">
        <v>118</v>
      </c>
      <c r="CM8" s="70">
        <v>2580744</v>
      </c>
      <c r="CN8" s="80">
        <v>25490</v>
      </c>
      <c r="CO8" s="71" t="s">
        <v>118</v>
      </c>
      <c r="CP8" s="71" t="s">
        <v>118</v>
      </c>
      <c r="CQ8" s="71" t="s">
        <v>118</v>
      </c>
      <c r="CR8" s="71" t="s">
        <v>118</v>
      </c>
      <c r="CS8" s="71" t="s">
        <v>118</v>
      </c>
      <c r="CT8" s="71" t="s">
        <v>118</v>
      </c>
      <c r="CU8" s="71" t="s">
        <v>118</v>
      </c>
      <c r="CV8" s="71" t="s">
        <v>118</v>
      </c>
      <c r="CW8" s="71" t="s">
        <v>118</v>
      </c>
      <c r="CX8" s="71" t="s">
        <v>118</v>
      </c>
      <c r="CY8" s="68" t="s">
        <v>118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351.1</v>
      </c>
      <c r="DF8" s="71">
        <v>278.89999999999998</v>
      </c>
      <c r="DG8" s="71">
        <v>205.5</v>
      </c>
      <c r="DH8" s="71">
        <v>187.9</v>
      </c>
      <c r="DI8" s="71">
        <v>139.69999999999999</v>
      </c>
      <c r="DJ8" s="68">
        <v>103.6</v>
      </c>
      <c r="DK8" s="71">
        <v>260.60000000000002</v>
      </c>
      <c r="DL8" s="71">
        <v>273.2</v>
      </c>
      <c r="DM8" s="71">
        <v>277.8</v>
      </c>
      <c r="DN8" s="71">
        <v>300</v>
      </c>
      <c r="DO8" s="71">
        <v>316.3</v>
      </c>
      <c r="DP8" s="71">
        <v>182.5</v>
      </c>
      <c r="DQ8" s="71">
        <v>185.2</v>
      </c>
      <c r="DR8" s="71">
        <v>184.1</v>
      </c>
      <c r="DS8" s="71">
        <v>186.8</v>
      </c>
      <c r="DT8" s="71">
        <v>181.6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ioas_user</cp:lastModifiedBy>
  <cp:lastPrinted>2020-02-05T04:50:24Z</cp:lastPrinted>
  <dcterms:created xsi:type="dcterms:W3CDTF">2019-12-05T07:29:02Z</dcterms:created>
  <dcterms:modified xsi:type="dcterms:W3CDTF">2020-02-05T04:50:26Z</dcterms:modified>
  <cp:category/>
</cp:coreProperties>
</file>