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2130町民環境課(水道)\03下水道\00 諸務\調査物（田中）\R5\経営比較分析表\"/>
    </mc:Choice>
  </mc:AlternateContent>
  <xr:revisionPtr revIDLastSave="0" documentId="13_ncr:1_{2B2EB1B1-A5D1-4DC3-99BF-AEA8AD7975B6}" xr6:coauthVersionLast="47" xr6:coauthVersionMax="47" xr10:uidLastSave="{00000000-0000-0000-0000-000000000000}"/>
  <workbookProtection workbookAlgorithmName="SHA-512" workbookHashValue="03bSjrI5f1Vi86RH4ZduHYhp7lbJS1EbyVDrUxmzP3HYyYiHnVTIup2T9tElWwuWp5DrKWRGUGApbjIMwHpo8Q==" workbookSaltValue="TwDdkZA+Jz5nXLYcrFWpqA==" workbookSpinCount="100000" lockStructure="1"/>
  <bookViews>
    <workbookView xWindow="-12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AT8" i="4" s="1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BB10" i="4"/>
  <c r="AD10" i="4"/>
  <c r="W10" i="4"/>
  <c r="P10" i="4"/>
  <c r="B10" i="4"/>
  <c r="AD8" i="4"/>
  <c r="W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<sst xmlns="http://schemas.openxmlformats.org/spreadsheetml/2006/main" count="236" uniqueCount="120">
  <si>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</si>
  <si>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</si>
  <si>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</si>
  <si>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</si>
  <si>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</si>
  <si>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</si>
  <si>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</si>
  <si>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</si>
  <si>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</si>
  <si>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</si>
  <si>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</si>
  <si>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</si>
  <si>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</si>
  <si>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</si>
  <si>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</si>
  <si>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</si>
  <si>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</si>
  <si>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</si>
  <si>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</si>
  <si>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</si>
  <si>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</si>
  <si>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</si>
  <si>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</si>
  <si>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</si>
  <si>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</si>
  <si>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</si>
  <si>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</si>
  <si>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</si>
  <si>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</si>
  <si>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</si>
  <si>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</si>
  <si>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</si>
  <si>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</si>
  <si>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</si>
  <si>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</si>
  <si>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</si>
  <si>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</si>
  <si>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</si>
  <si>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</si>
  <si>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</si>
  <si>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</si>
  <si>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</si>
  <si>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</si>
  <si>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</si>
  <si>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</si>
  <si>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</si>
  <si>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</si>
  <si>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</si>
  <si>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</si>
  <si>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</si>
  <si>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</si>
  <si>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</si>
  <si>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</si>
  <si>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</si>
  <si>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</si>
  <si>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</si>
  <si>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</si>
  <si>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</si>
  <si>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</si>
  <si>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</si>
  <si>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</si>
  <si>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</si>
  <si>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</si>
  <si>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</si>
  <si>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</si>
  <si>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</si>
  <si>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</si>
  <si>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</si>
  <si>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</si>
  <si>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</si>
  <si>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</si>
  <si>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</si>
  <si>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</si>
  <si>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</si>
  <si>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</si>
  <si>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</si>
  <si>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</si>
  <si>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</si>
  <si>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</si>
  <si>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</si>
  <si>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</si>
  <si>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</si>
  <si>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</si>
  <si>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</si>
  <si>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</si>
  <si>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</si>
  <si>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</si>
  <si>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</si>
  <si>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</si>
  <si>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</si>
  <si>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</si>
  <si>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</si>
  <si>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</si>
  <si>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</si>
  <si>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</si>
  <si>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</si>
  <si>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</si>
  <si>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</si>
  <si>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中土佐町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</si>
  <si>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</si>
  <si>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</si>
  <si>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</si>
  <si>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</si>
  <si>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</si>
  <si>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</si>
  <si>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</si>
  <si>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</si>
  <si>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</si>
  <si>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</si>
  <si>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</si>
  <si>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</si>
  <si>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</si>
  <si>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</si>
  <si>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</si>
  <si>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</si>
  <si>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</si>
  <si>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</si>
  <si>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管路については、近年整備してきたことから、耐用年数も十分であり、現時点では、問題点はないものと考える。</t>
    <rPh sb="0" eb="2">
      <t>カンロ</t>
    </rPh>
    <rPh sb="8" eb="10">
      <t>キンネン</t>
    </rPh>
    <rPh sb="10" eb="12">
      <t>セイビ</t>
    </rPh>
    <rPh sb="21" eb="23">
      <t>タイヨウ</t>
    </rPh>
    <rPh sb="23" eb="25">
      <t>ネンスウ</t>
    </rPh>
    <rPh sb="26" eb="28">
      <t>ジュウブン</t>
    </rPh>
    <rPh sb="32" eb="35">
      <t>ゲンジテン</t>
    </rPh>
    <rPh sb="38" eb="41">
      <t>モンダイテン</t>
    </rPh>
    <rPh sb="47" eb="48">
      <t>カンガ</t>
    </rPh>
    <phoneticPr fontId="4"/>
  </si>
  <si>
    <t>急激な人口減少及び高齢化に伴う流入量の減少傾向が続いている。今後とも維持管理及び汚水処理費の削減に努めたい。</t>
    <rPh sb="0" eb="2">
      <t>キュウゲキ</t>
    </rPh>
    <rPh sb="3" eb="8">
      <t>ジンコウゲンショウオヨ</t>
    </rPh>
    <rPh sb="9" eb="12">
      <t>コウレイカ</t>
    </rPh>
    <rPh sb="13" eb="14">
      <t>トモナ</t>
    </rPh>
    <rPh sb="15" eb="19">
      <t>リュウニ</t>
    </rPh>
    <rPh sb="19" eb="23">
      <t>ゲンショウケイコウ</t>
    </rPh>
    <rPh sb="24" eb="25">
      <t>ツヅ</t>
    </rPh>
    <rPh sb="30" eb="32">
      <t>コンゴ</t>
    </rPh>
    <rPh sb="34" eb="39">
      <t>イジカンリオヨ</t>
    </rPh>
    <rPh sb="40" eb="45">
      <t>オスイショリヒ</t>
    </rPh>
    <rPh sb="46" eb="48">
      <t>サクゲン</t>
    </rPh>
    <rPh sb="49" eb="50">
      <t>ツト</t>
    </rPh>
    <phoneticPr fontId="4"/>
  </si>
  <si>
    <t>①人口減少及び高齢化により、収益が減っているため、基金より繰入している。
④法適化のための投資による増加。
⑤委託費減少による、汚水処理費の減少。
⑥委託費減少による、汚水処理費の減少。
⑦人口減少により、類似団体と比較して、施設加入率は低い水準となっている。
⑧高齢世帯が多く水洗化が進まず、類似団体と比較して、低い水準となっている。</t>
    <rPh sb="1" eb="5">
      <t>ジンコウゲンショウ</t>
    </rPh>
    <rPh sb="5" eb="6">
      <t>オヨ</t>
    </rPh>
    <rPh sb="7" eb="10">
      <t>コウレイカ</t>
    </rPh>
    <rPh sb="14" eb="16">
      <t>シュウエキ</t>
    </rPh>
    <rPh sb="17" eb="18">
      <t>ヘ</t>
    </rPh>
    <rPh sb="25" eb="27">
      <t>キキン</t>
    </rPh>
    <rPh sb="29" eb="31">
      <t>クリイレ</t>
    </rPh>
    <rPh sb="38" eb="41">
      <t>ホウテキカ</t>
    </rPh>
    <rPh sb="45" eb="47">
      <t>トウシ</t>
    </rPh>
    <rPh sb="50" eb="52">
      <t>ゾウカ</t>
    </rPh>
    <rPh sb="55" eb="58">
      <t>イタクヒ</t>
    </rPh>
    <rPh sb="58" eb="60">
      <t>ゲンショウ</t>
    </rPh>
    <rPh sb="64" eb="69">
      <t>オスイショリヒ</t>
    </rPh>
    <rPh sb="70" eb="72">
      <t>ゲンショウ</t>
    </rPh>
    <rPh sb="75" eb="80">
      <t>イタクヒゲンショウ</t>
    </rPh>
    <rPh sb="84" eb="89">
      <t>オスイショリヒ</t>
    </rPh>
    <rPh sb="90" eb="92">
      <t>ゲンショウ</t>
    </rPh>
    <rPh sb="95" eb="99">
      <t>ジンコウゲンショウ</t>
    </rPh>
    <rPh sb="103" eb="107">
      <t>ルイジダンタイ</t>
    </rPh>
    <rPh sb="108" eb="110">
      <t>ヒカク</t>
    </rPh>
    <rPh sb="113" eb="118">
      <t>シセツカニュウリツ</t>
    </rPh>
    <rPh sb="119" eb="120">
      <t>ヒク</t>
    </rPh>
    <rPh sb="121" eb="123">
      <t>スイジュン</t>
    </rPh>
    <rPh sb="137" eb="138">
      <t>オオ</t>
    </rPh>
    <rPh sb="139" eb="142">
      <t>スイセンカ</t>
    </rPh>
    <rPh sb="143" eb="144">
      <t>スス</t>
    </rPh>
    <rPh sb="147" eb="151">
      <t>ルイジダンタイ</t>
    </rPh>
    <rPh sb="152" eb="154">
      <t>ヒカク</t>
    </rPh>
    <rPh sb="157" eb="158">
      <t>ヒク</t>
    </rPh>
    <rPh sb="159" eb="161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</si>
</sst>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D-4C50-B5E5-BBFD99581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D-4C50-B5E5-BBFD99581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49.02</c:v>
                </c:pt>
                <c:pt idx="1">
                  <c:v>48.8</c:v>
                </c:pt>
                <c:pt idx="2">
                  <c:v>47.7</c:v>
                </c:pt>
                <c:pt idx="3">
                  <c:v>45.73</c:v>
                </c:pt>
                <c:pt idx="4">
                  <c:v>46.39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01A-BA35-A3F16ED0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6-401A-BA35-A3F16ED0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94.89</c:v>
                </c:pt>
                <c:pt idx="1">
                  <c:v>94.53</c:v>
                </c:pt>
                <c:pt idx="2">
                  <c:v>95.26</c:v>
                </c:pt>
                <c:pt idx="3">
                  <c:v>73.7</c:v>
                </c:pt>
                <c:pt idx="4">
                  <c:v>76.66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6-4A79-B250-640887E5B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6-4A79-B250-640887E5B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101.38</c:v>
                </c:pt>
                <c:pt idx="1">
                  <c:v>98.34</c:v>
                </c:pt>
                <c:pt idx="2">
                  <c:v>102.4</c:v>
                </c:pt>
                <c:pt idx="3">
                  <c:v>101.41</c:v>
                </c:pt>
                <c:pt idx="4">
                  <c:v>88.43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B-4365-BF1B-FA215EC57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B-4365-BF1B-FA215EC57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28D-B12E-F84DD8F1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9-428D-B12E-F84DD8F1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3-462B-8D97-FFCE9807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3-462B-8D97-FFCE9807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A-46FD-B4AC-EF1D57C3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A-46FD-B4AC-EF1D57C3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B-4809-B56E-67397E863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B-4809-B56E-67397E863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1778.8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6ED-91E7-B026DE55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9-46ED-91E7-B026DE55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85.29</c:v>
                </c:pt>
                <c:pt idx="1">
                  <c:v>83.46</c:v>
                </c:pt>
                <c:pt idx="2">
                  <c:v>79.510000000000005</c:v>
                </c:pt>
                <c:pt idx="3">
                  <c:v>35.200000000000003</c:v>
                </c:pt>
                <c:pt idx="4">
                  <c:v>48.29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E-4705-9E1A-ABB75462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E-4705-9E1A-ABB75462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150.94</c:v>
                </c:pt>
                <c:pt idx="1">
                  <c:v>159.59</c:v>
                </c:pt>
                <c:pt idx="2">
                  <c:v>167.61</c:v>
                </c:pt>
                <c:pt idx="3">
                  <c:v>389.4</c:v>
                </c:pt>
                <c:pt idx="4">
                  <c:v>285.93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0-4FFA-8E47-18C246CD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0-4FFA-8E47-18C246CD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中土佐町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6106</v>
      </c>
      <c r="AM8" s="45"/>
      <c r="AN8" s="45"/>
      <c r="AO8" s="45"/>
      <c r="AP8" s="45"/>
      <c r="AQ8" s="45"/>
      <c r="AR8" s="45"/>
      <c r="AS8" s="45"/>
      <c r="AT8" s="46">
        <f>データ!T6</f>
        <v>193.21</v>
      </c>
      <c r="AU8" s="46"/>
      <c r="AV8" s="46"/>
      <c r="AW8" s="46"/>
      <c r="AX8" s="46"/>
      <c r="AY8" s="46"/>
      <c r="AZ8" s="46"/>
      <c r="BA8" s="46"/>
      <c r="BB8" s="46">
        <f>データ!U6</f>
        <v>31.6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12.66</v>
      </c>
      <c r="Q10" s="46"/>
      <c r="R10" s="46"/>
      <c r="S10" s="46"/>
      <c r="T10" s="46"/>
      <c r="U10" s="46"/>
      <c r="V10" s="46"/>
      <c r="W10" s="46">
        <f>データ!Q6</f>
        <v>91.21</v>
      </c>
      <c r="X10" s="46"/>
      <c r="Y10" s="46"/>
      <c r="Z10" s="46"/>
      <c r="AA10" s="46"/>
      <c r="AB10" s="46"/>
      <c r="AC10" s="46"/>
      <c r="AD10" s="45">
        <f>データ!R6</f>
        <v>2420</v>
      </c>
      <c r="AE10" s="45"/>
      <c r="AF10" s="45"/>
      <c r="AG10" s="45"/>
      <c r="AH10" s="45"/>
      <c r="AI10" s="45"/>
      <c r="AJ10" s="45"/>
      <c r="AK10" s="2"/>
      <c r="AL10" s="45">
        <f>データ!V6</f>
        <v>767</v>
      </c>
      <c r="AM10" s="45"/>
      <c r="AN10" s="45"/>
      <c r="AO10" s="45"/>
      <c r="AP10" s="45"/>
      <c r="AQ10" s="45"/>
      <c r="AR10" s="45"/>
      <c r="AS10" s="45"/>
      <c r="AT10" s="46">
        <f>データ!W6</f>
        <v>0.49</v>
      </c>
      <c r="AU10" s="46"/>
      <c r="AV10" s="46"/>
      <c r="AW10" s="46"/>
      <c r="AX10" s="46"/>
      <c r="AY10" s="46"/>
      <c r="AZ10" s="46"/>
      <c r="BA10" s="46"/>
      <c r="BB10" s="46">
        <f>データ!X6</f>
        <v>1565.31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mJ0eNi+ImNimDh6MR+n1FgYBTefd8A+yzXYWTHhaPB2+jDcg9vt4D41/nMxC6RRufEbsre3w8U4p4zUAn8YXqA==" saltValue="O+3neDnMBMwPQ5CzJhW8u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394017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中土佐町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12.66</v>
      </c>
      <c r="Q6" s="20">
        <f t="shared" si="3"/>
        <v>91.21</v>
      </c>
      <c r="R6" s="20">
        <f t="shared" si="3"/>
        <v>2420</v>
      </c>
      <c r="S6" s="20">
        <f t="shared" si="3"/>
        <v>6106</v>
      </c>
      <c r="T6" s="20">
        <f t="shared" si="3"/>
        <v>193.21</v>
      </c>
      <c r="U6" s="20">
        <f t="shared" si="3"/>
        <v>31.6</v>
      </c>
      <c r="V6" s="20">
        <f t="shared" si="3"/>
        <v>767</v>
      </c>
      <c r="W6" s="20">
        <f t="shared" si="3"/>
        <v>0.49</v>
      </c>
      <c r="X6" s="20">
        <f t="shared" si="3"/>
        <v>1565.31</v>
      </c>
      <c r="Y6" s="21">
        <f>IF(Y7="",NA(),Y7)</f>
        <v>101.38</v>
      </c>
      <c r="Z6" s="21">
        <f t="shared" ref="Z6:AH6" si="4">IF(Z7="",NA(),Z7)</f>
        <v>98.34</v>
      </c>
      <c r="AA6" s="21">
        <f t="shared" si="4"/>
        <v>102.4</v>
      </c>
      <c r="AB6" s="21">
        <f t="shared" si="4"/>
        <v>101.41</v>
      </c>
      <c r="AC6" s="21">
        <f t="shared" si="4"/>
        <v>88.43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1778.8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85.29</v>
      </c>
      <c r="BR6" s="21">
        <f t="shared" ref="BR6:BZ6" si="8">IF(BR7="",NA(),BR7)</f>
        <v>83.46</v>
      </c>
      <c r="BS6" s="21">
        <f t="shared" si="8"/>
        <v>79.510000000000005</v>
      </c>
      <c r="BT6" s="21">
        <f t="shared" si="8"/>
        <v>35.200000000000003</v>
      </c>
      <c r="BU6" s="21">
        <f t="shared" si="8"/>
        <v>48.29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150.94</v>
      </c>
      <c r="CC6" s="21">
        <f t="shared" ref="CC6:CK6" si="9">IF(CC7="",NA(),CC7)</f>
        <v>159.59</v>
      </c>
      <c r="CD6" s="21">
        <f t="shared" si="9"/>
        <v>167.61</v>
      </c>
      <c r="CE6" s="21">
        <f t="shared" si="9"/>
        <v>389.4</v>
      </c>
      <c r="CF6" s="21">
        <f t="shared" si="9"/>
        <v>285.93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49.02</v>
      </c>
      <c r="CN6" s="21">
        <f t="shared" ref="CN6:CV6" si="10">IF(CN7="",NA(),CN7)</f>
        <v>48.8</v>
      </c>
      <c r="CO6" s="21">
        <f t="shared" si="10"/>
        <v>47.7</v>
      </c>
      <c r="CP6" s="21">
        <f t="shared" si="10"/>
        <v>45.73</v>
      </c>
      <c r="CQ6" s="21">
        <f t="shared" si="10"/>
        <v>46.39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94.89</v>
      </c>
      <c r="CY6" s="21">
        <f t="shared" ref="CY6:DG6" si="11">IF(CY7="",NA(),CY7)</f>
        <v>94.53</v>
      </c>
      <c r="CZ6" s="21">
        <f t="shared" si="11"/>
        <v>95.26</v>
      </c>
      <c r="DA6" s="21">
        <f t="shared" si="11"/>
        <v>73.7</v>
      </c>
      <c r="DB6" s="21">
        <f t="shared" si="11"/>
        <v>76.66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394017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12.66</v>
      </c>
      <c r="Q7" s="24">
        <v>91.21</v>
      </c>
      <c r="R7" s="24">
        <v>2420</v>
      </c>
      <c r="S7" s="24">
        <v>6106</v>
      </c>
      <c r="T7" s="24">
        <v>193.21</v>
      </c>
      <c r="U7" s="24">
        <v>31.6</v>
      </c>
      <c r="V7" s="24">
        <v>767</v>
      </c>
      <c r="W7" s="24">
        <v>0.49</v>
      </c>
      <c r="X7" s="24">
        <v>1565.31</v>
      </c>
      <c r="Y7" s="24">
        <v>101.38</v>
      </c>
      <c r="Z7" s="24">
        <v>98.34</v>
      </c>
      <c r="AA7" s="24">
        <v>102.4</v>
      </c>
      <c r="AB7" s="24">
        <v>101.41</v>
      </c>
      <c r="AC7" s="24">
        <v>88.43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1778.8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85.29</v>
      </c>
      <c r="BR7" s="24">
        <v>83.46</v>
      </c>
      <c r="BS7" s="24">
        <v>79.510000000000005</v>
      </c>
      <c r="BT7" s="24">
        <v>35.200000000000003</v>
      </c>
      <c r="BU7" s="24">
        <v>48.29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150.94</v>
      </c>
      <c r="CC7" s="24">
        <v>159.59</v>
      </c>
      <c r="CD7" s="24">
        <v>167.61</v>
      </c>
      <c r="CE7" s="24">
        <v>389.4</v>
      </c>
      <c r="CF7" s="24">
        <v>285.93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49.02</v>
      </c>
      <c r="CN7" s="24">
        <v>48.8</v>
      </c>
      <c r="CO7" s="24">
        <v>47.7</v>
      </c>
      <c r="CP7" s="24">
        <v>45.73</v>
      </c>
      <c r="CQ7" s="24">
        <v>46.39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94.89</v>
      </c>
      <c r="CY7" s="24">
        <v>94.53</v>
      </c>
      <c r="CZ7" s="24">
        <v>95.26</v>
      </c>
      <c r="DA7" s="24">
        <v>73.7</v>
      </c>
      <c r="DB7" s="24">
        <v>76.66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坂出 陽生</cp:lastModifiedBy>
  <dcterms:created xsi:type="dcterms:W3CDTF">2023-12-12T02:55:59Z</dcterms:created>
  <dcterms:modified xsi:type="dcterms:W3CDTF">2024-02-02T00:39:22Z</dcterms:modified>
  <cp:category/>
</cp:coreProperties>
</file>