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c r="U6" i="5"/>
  <c r="AQ10" i="4"/>
  <c r="T6" i="5"/>
  <c r="AI10" i="4"/>
  <c r="S6" i="5"/>
  <c r="AY8" i="4"/>
  <c r="R6" i="5"/>
  <c r="AQ8" i="4"/>
  <c r="Q6" i="5"/>
  <c r="AI8" i="4" s="1"/>
  <c r="P6" i="5"/>
  <c r="Z10" i="4" s="1"/>
  <c r="O6" i="5"/>
  <c r="N6" i="5"/>
  <c r="J10" i="4" s="1"/>
  <c r="M6" i="5"/>
  <c r="B10" i="4" s="1"/>
  <c r="L6" i="5"/>
  <c r="K6" i="5"/>
  <c r="R8" i="4"/>
  <c r="J6" i="5"/>
  <c r="J8" i="4"/>
  <c r="I6" i="5"/>
  <c r="B8" i="4"/>
  <c r="H6" i="5"/>
  <c r="B6" i="4"/>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Z8" i="4"/>
  <c r="C10" i="5"/>
  <c r="B10" i="5" l="1"/>
  <c r="E10" i="5"/>
  <c r="D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<sst xmlns="http://schemas.openxmlformats.org/spreadsheetml/2006/main" count="218" uniqueCount="108">
  <si>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</si>
  <si>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</si>
  <si>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</si>
  <si>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</si>
  <si>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</si>
  <si>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</si>
  <si>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</si>
  <si>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</si>
  <si>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</si>
  <si>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</si>
  <si>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</si>
  <si>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</si>
  <si>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</si>
  <si>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</si>
  <si>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</si>
  <si>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</si>
  <si>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</si>
  <si>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</si>
  <si>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</si>
  <si>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</si>
  <si>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</si>
  <si>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</si>
  <si>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</si>
  <si>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</si>
  <si>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</si>
  <si>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</si>
  <si>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</si>
  <si>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</si>
  <si>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</si>
  <si>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</si>
  <si>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</si>
  <si>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</si>
  <si>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</si>
  <si>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</si>
  <si>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</si>
  <si>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</si>
  <si>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</si>
  <si>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</si>
  <si>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</si>
  <si>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</si>
  <si>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</si>
  <si>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</si>
  <si>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</si>
  <si>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</si>
  <si>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</si>
  <si>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</si>
  <si>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</si>
  <si>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</si>
  <si>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</si>
  <si>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</si>
  <si>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</si>
  <si>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</si>
  <si>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</si>
  <si>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</si>
  <si>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</si>
  <si>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</si>
  <si>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</si>
  <si>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</si>
  <si>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</si>
  <si>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</si>
  <si>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</si>
  <si>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</si>
  <si>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</si>
  <si>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</si>
  <si>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</si>
  <si>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</si>
  <si>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</si>
  <si>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</si>
  <si>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</si>
  <si>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</si>
  <si>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</si>
  <si>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</si>
  <si>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</si>
  <si>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</si>
  <si>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</si>
  <si>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</si>
  <si>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</si>
  <si>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</si>
  <si>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</si>
  <si>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</si>
  <si>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</si>
  <si>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</si>
  <si>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</si>
  <si>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</si>
  <si>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</si>
  <si>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</si>
  <si>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</si>
  <si>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</si>
  <si>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</si>
  <si>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</si>
  <si>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</si>
  <si>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</si>
  <si>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</si>
  <si>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日高村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</si>
  <si>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</si>
  <si>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</si>
  <si>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</si>
  <si>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</si>
  <si>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</si>
  <si>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</si>
  <si>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</si>
  <si>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</si>
  <si>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</si>
  <si>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</si>
  <si>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</si>
  <si>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類似団体平均値を上回ってはいるが、100％未満であるため、給水収益以外での収入で賄われている状況である。料金改定を行い経営改善を図っていく必要がある。
・企業債残高対給水収益比率
類似団体平均値よりも下回ってはいるが、将来を見据えて投資規模や料金水準を見直すことも必要である。
・料金回収率
100％未満であるため、給水収益以外での収入で賄われている状況である。
・給水原価
類似団体平均値より下回ってはいるが、今後施設更新を計画的に行うので将来的に右肩上がりになっていくことが予想される。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類似団体平均値・全国平均値ともに下回っている状況で、漏水や未徴収等が原因であることが予想される。漏水箇所の修繕等で有収率の向上を図っているが追いついていない状況にある。</t>
    <rPh sb="9" eb="11">
      <t>ルイジ</t>
    </rPh>
    <rPh sb="11" eb="13">
      <t>ダンタイ</t>
    </rPh>
    <rPh sb="13" eb="16">
      <t>ヘイキンチ</t>
    </rPh>
    <rPh sb="17" eb="19">
      <t>ウワマワ</t>
    </rPh>
    <rPh sb="109" eb="110">
      <t>シタ</t>
    </rPh>
    <rPh sb="118" eb="120">
      <t>ショウライ</t>
    </rPh>
    <rPh sb="121" eb="123">
      <t>ミス</t>
    </rPh>
    <rPh sb="135" eb="137">
      <t>ミナオ</t>
    </rPh>
    <rPh sb="141" eb="143">
      <t>ヒツヨウ</t>
    </rPh>
    <rPh sb="149" eb="151">
      <t>リョウキン</t>
    </rPh>
    <rPh sb="151" eb="153">
      <t>カイシュウ</t>
    </rPh>
    <rPh sb="153" eb="154">
      <t>リツ</t>
    </rPh>
    <rPh sb="215" eb="217">
      <t>コンゴ</t>
    </rPh>
    <rPh sb="360" eb="363">
      <t>ミチョウシュウ</t>
    </rPh>
    <rPh sb="363" eb="364">
      <t>トウ</t>
    </rPh>
    <rPh sb="379" eb="381">
      <t>ロウスイ</t>
    </rPh>
    <rPh sb="381" eb="383">
      <t>カショ</t>
    </rPh>
    <rPh sb="384" eb="386">
      <t>シュウゼン</t>
    </rPh>
    <rPh sb="386" eb="387">
      <t>トウ</t>
    </rPh>
    <phoneticPr fontId="4"/>
  </si>
  <si>
    <t xml:space="preserve">
・管路更新率
平成18年度から管路更新を行っているがまだまだ全体からすると僅かな量でしか無い。今後計画的に老朽管の更新を行う予定なので老朽化の改善が予想される。</t>
    <rPh sb="48" eb="50">
      <t>コンゴ</t>
    </rPh>
    <rPh sb="63" eb="65">
      <t>ヨテイ</t>
    </rPh>
    <phoneticPr fontId="4"/>
  </si>
  <si>
    <t>全体的に類似団体平均値は上回っているが、有収率や料金回収率をみると低い数値を示している。
原因として漏水等の問題があげられるので、漏水箇所の修繕を行い、また、計画的に管路を更新していくことで全体の数値も上がり、健全かつ効率的な水道事業の運営が可能である。</t>
    <rPh sb="0" eb="3">
      <t>ゼンタイテキ</t>
    </rPh>
    <rPh sb="4" eb="11">
      <t>ルイジダンタイヘイキンチ</t>
    </rPh>
    <rPh sb="12" eb="14">
      <t>ウワマワ</t>
    </rPh>
    <rPh sb="20" eb="23">
      <t>ユウシュウリツ</t>
    </rPh>
    <rPh sb="24" eb="26">
      <t>リョウキン</t>
    </rPh>
    <rPh sb="26" eb="28">
      <t>カイシュウ</t>
    </rPh>
    <rPh sb="28" eb="29">
      <t>リツ</t>
    </rPh>
    <rPh sb="33" eb="34">
      <t>ヒク</t>
    </rPh>
    <rPh sb="35" eb="37">
      <t>スウチ</t>
    </rPh>
    <rPh sb="38" eb="39">
      <t>シメ</t>
    </rPh>
    <rPh sb="45" eb="47">
      <t>ゲンイン</t>
    </rPh>
    <rPh sb="50" eb="52">
      <t>ロウスイ</t>
    </rPh>
    <rPh sb="52" eb="53">
      <t>トウ</t>
    </rPh>
    <rPh sb="54" eb="56">
      <t>モンダイ</t>
    </rPh>
    <rPh sb="65" eb="67">
      <t>ロウスイ</t>
    </rPh>
    <rPh sb="67" eb="69">
      <t>カショ</t>
    </rPh>
    <rPh sb="70" eb="72">
      <t>シュウゼン</t>
    </rPh>
    <rPh sb="73" eb="74">
      <t>オコナ</t>
    </rPh>
    <rPh sb="79" eb="82">
      <t>ケイカクテキ</t>
    </rPh>
    <rPh sb="83" eb="85">
      <t>カンロ</t>
    </rPh>
    <rPh sb="86" eb="88">
      <t>コウシン</t>
    </rPh>
    <rPh sb="95" eb="97">
      <t>ゼンタイ</t>
    </rPh>
    <rPh sb="98" eb="100">
      <t>スウチ</t>
    </rPh>
    <rPh sb="101" eb="102">
      <t>ア</t>
    </rPh>
    <rPh sb="105" eb="107">
      <t>ケンゼン</t>
    </rPh>
    <rPh sb="109" eb="112">
      <t>コウリツテキ</t>
    </rPh>
    <rPh sb="113" eb="115">
      <t>スイドウ</t>
    </rPh>
    <rPh sb="115" eb="117">
      <t>ジギョウ</t>
    </rPh>
    <rPh sb="118" eb="120">
      <t>ウンエイ</t>
    </rPh>
    <rPh sb="121" eb="123">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</si>
</sst>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411]ge"/>
  </numFmts>
  <fonts count="23" x14ac:knownFonts="1">
    <font>
      <sz val="11"/>
      <color theme="1"/>
      <name val="ＭＳ Ｐゴシック"/>
      <family val="3"/>
      <charset val="128"/>
    </font>
    <font>
      <sz val="11"/>
      <color indexed="8"/>
      <name val="ＭＳ Ｐゴシック"/>
      <family val="3"/>
      <charset val="128"/>
    </font>
    <font>
      <sz val="11"/>
      <color indexed="9"/>
      <name val="ＭＳ Ｐゴシック"/>
      <family val="3"/>
      <charset val="128"/>
    </font>
    <font>
      <b/>
      <sz val="11"/>
      <color indexed="8"/>
      <name val="ＭＳ ゴシック"/>
      <family val="3"/>
      <charset val="128"/>
    </font>
    <font>
      <sz val="6"/>
      <name val="ＭＳ Ｐゴシック"/>
      <family val="3"/>
      <charset val="128"/>
    </font>
    <font>
      <sz val="11"/>
      <color indexed="8"/>
      <name val="ＭＳ ゴシック"/>
      <family val="3"/>
      <charset val="128"/>
    </font>
    <font>
      <b/>
      <sz val="24"/>
      <color indexed="8"/>
      <name val="ＭＳ ゴシック"/>
      <family val="3"/>
      <charset val="128"/>
    </font>
    <font>
      <b/>
      <vertAlign val="superscript"/>
      <sz val="11"/>
      <color indexed="8"/>
      <name val="ＭＳ ゴシック"/>
      <family val="3"/>
      <charset val="128"/>
    </font>
    <font>
      <b/>
      <sz val="14"/>
      <color indexed="8"/>
      <name val="ＭＳ ゴシック"/>
      <family val="3"/>
      <charset val="128"/>
    </font>
    <font>
      <b/>
      <sz val="11"/>
      <color indexed="48"/>
      <name val="ＭＳ ゴシック"/>
      <family val="3"/>
      <charset val="128"/>
    </font>
    <font>
      <b/>
      <vertAlign val="superscript"/>
      <sz val="12"/>
      <color indexed="8"/>
      <name val="ＭＳ ゴシック"/>
      <family val="3"/>
      <charset val="128"/>
    </font>
    <font>
      <b/>
      <sz val="11"/>
      <color indexed="29"/>
      <name val="ＭＳ ゴシック"/>
      <family val="3"/>
      <charset val="128"/>
    </font>
    <font>
      <b/>
      <sz val="12"/>
      <color indexed="8"/>
      <name val="ＭＳ ゴシック"/>
      <family val="3"/>
      <charset val="128"/>
    </font>
    <font>
      <sz val="9"/>
      <color indexed="8"/>
      <name val="ＭＳ ゴシック"/>
      <family val="3"/>
      <charset val="128"/>
    </font>
    <font>
      <b/>
      <sz val="9"/>
      <color indexed="8"/>
      <name val="ＭＳ ゴシック"/>
      <family val="3"/>
      <charset val="128"/>
    </font>
    <font>
      <sz val="12"/>
      <name val="ＭＳ 明朝"/>
      <family val="1"/>
      <charset val="128"/>
    </font>
    <font>
      <sz val="11"/>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明朝"/>
      <family val="1"/>
      <charset val="128"/>
    </font>
    <font>
      <sz val="9"/>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5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9" fillId="0" borderId="0">
      <alignment vertical="center"/>
    </xf>
    <xf numFmtId="0" fontId="16" fillId="0" borderId="0"/>
    <xf numFmtId="0" fontId="19" fillId="0" borderId="0">
      <alignment vertical="center"/>
    </xf>
    <xf numFmtId="0" fontId="20" fillId="0" borderId="0">
      <alignment vertical="center"/>
    </xf>
    <xf numFmtId="0" fontId="16" fillId="0" borderId="0"/>
    <xf numFmtId="0" fontId="17" fillId="0" borderId="0"/>
    <xf numFmtId="0" fontId="21" fillId="0" borderId="0">
      <alignment vertical="center"/>
    </xf>
    <xf numFmtId="0" fontId="22" fillId="0" borderId="0">
      <alignment vertical="center"/>
    </xf>
    <xf numFmtId="0" fontId="16" fillId="0" borderId="0"/>
    <xf numFmtId="0" fontId="19" fillId="0" borderId="0">
      <alignment vertical="center"/>
    </xf>
    <xf numFmtId="0" fontId="17" fillId="0" borderId="0"/>
    <xf numFmtId="0" fontId="22" fillId="0" borderId="0">
      <alignment vertical="center"/>
    </xf>
    <xf numFmtId="0" fontId="18"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4"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7" xfId="0" applyFont="1" applyBorder="1">
      <alignment vertical="center"/>
    </xf>
    <xf numFmtId="0" fontId="5" fillId="0" borderId="0" xfId="0" applyFont="1" applyBorder="1">
      <alignment vertical="center"/>
    </xf>
    <xf numFmtId="0" fontId="5" fillId="0" borderId="4"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5" fillId="0" borderId="6"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7" fontId="0" fillId="3" borderId="9" xfId="1" applyNumberFormat="1" applyFont="1" applyFill="1" applyBorder="1" applyAlignment="1">
      <alignment vertical="center" shrinkToFit="1"/>
    </xf>
    <xf numFmtId="178" fontId="0" fillId="3" borderId="9" xfId="1"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7" fontId="0" fillId="0" borderId="9" xfId="1" applyNumberFormat="1" applyFont="1" applyBorder="1" applyAlignment="1">
      <alignment vertical="center" shrinkToFit="1"/>
    </xf>
    <xf numFmtId="40" fontId="0" fillId="0" borderId="0" xfId="0" applyNumberFormat="1">
      <alignment vertical="center"/>
    </xf>
    <xf numFmtId="0" fontId="0" fillId="4" borderId="9" xfId="0" applyFill="1" applyBorder="1">
      <alignment vertical="center"/>
    </xf>
    <xf numFmtId="179" fontId="0" fillId="0" borderId="9" xfId="0" applyNumberFormat="1" applyBorder="1">
      <alignment vertical="center"/>
    </xf>
    <xf numFmtId="0" fontId="6" fillId="0" borderId="0" xfId="0" applyFont="1" applyAlignment="1">
      <alignment horizontal="center" vertical="center"/>
    </xf>
    <xf numFmtId="49" fontId="3" fillId="0" borderId="5" xfId="0" applyNumberFormat="1" applyFont="1" applyBorder="1" applyAlignment="1" applyProtection="1">
      <alignment horizontal="left" vertical="center"/>
      <protection hidden="1"/>
    </xf>
    <xf numFmtId="0" fontId="3" fillId="4" borderId="1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protection hidden="1"/>
    </xf>
    <xf numFmtId="0" fontId="5" fillId="0" borderId="14" xfId="0" applyNumberFormat="1" applyFont="1" applyBorder="1" applyAlignment="1" applyProtection="1">
      <alignment horizontal="center" vertical="center"/>
      <protection hidden="1"/>
    </xf>
    <xf numFmtId="0" fontId="5" fillId="0" borderId="15" xfId="0" applyNumberFormat="1" applyFont="1" applyBorder="1" applyAlignment="1" applyProtection="1">
      <alignment horizontal="center" vertical="center"/>
      <protection hidden="1"/>
    </xf>
    <xf numFmtId="176" fontId="5" fillId="0" borderId="13" xfId="0" applyNumberFormat="1" applyFont="1" applyBorder="1" applyAlignment="1" applyProtection="1">
      <alignment horizontal="center" vertical="center"/>
      <protection hidden="1"/>
    </xf>
    <xf numFmtId="176" fontId="5" fillId="0" borderId="14" xfId="0" applyNumberFormat="1" applyFont="1" applyBorder="1" applyAlignment="1" applyProtection="1">
      <alignment horizontal="center" vertical="center"/>
      <protection hidden="1"/>
    </xf>
    <xf numFmtId="176" fontId="5" fillId="0" borderId="15" xfId="0" applyNumberFormat="1" applyFont="1" applyBorder="1" applyAlignment="1" applyProtection="1">
      <alignment horizontal="center" vertical="center"/>
      <protection hidden="1"/>
    </xf>
    <xf numFmtId="177" fontId="5" fillId="0" borderId="9" xfId="0" applyNumberFormat="1" applyFont="1" applyBorder="1" applyAlignment="1" applyProtection="1">
      <alignment horizontal="center" vertical="center"/>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left"/>
    </xf>
    <xf numFmtId="0" fontId="8" fillId="0" borderId="5" xfId="0" applyFont="1" applyBorder="1" applyAlignment="1">
      <alignment horizontal="left"/>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76" fontId="5" fillId="0" borderId="9" xfId="0" applyNumberFormat="1" applyFont="1" applyBorder="1" applyAlignment="1" applyProtection="1">
      <alignment horizontal="center" vertical="center"/>
      <protection hidden="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データ!$EC$6:$EG$6</c:f>
              <c:numCache>
                <c:formatCode>#,##0.00;"△"#,##0.00;"-"</c:formatCode>
                <c:ptCount val="5"/>
                <c:pt idx="0">
                  <c:v>0.18</c:v>
                </c:pt>
                <c:pt idx="1">
                  <c:v>1.02</c:v>
                </c:pt>
                <c:pt idx="2">
                  <c:v>2.37</c:v>
                </c:pt>
                <c:pt idx="3">
                  <c:v>1.39</c:v>
                </c:pt>
                <c:pt idx="4">
                  <c:v>0.67</c:v>
                </c:pt>
              </c:numCache>
            </c:numRef>
          </c:val>
        </c:ser>
        <c:dLbls>
          <c:showLegendKey val="0"/>
          <c:showVal val="0"/>
          <c:showCatName val="0"/>
          <c:showSerName val="0"/>
          <c:showPercent val="0"/>
          <c:showBubbleSize val="0"/>
        </c:dLbls>
        <c:gapWidth val="150"/>
        <c:axId val="163277056"/>
        <c:axId val="1632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63277056"/>
        <c:axId val="163299712"/>
      </c:lineChart>
      <c:dateAx>
        <c:axId val="163277056"/>
        <c:scaling>
          <c:orientation val="minMax"/>
        </c:scaling>
        <c:delete val="1"/>
        <c:axPos val="b"/>
        <c:numFmt formatCode="[$-411]ge" sourceLinked="1"/>
        <c:majorTickMark val="out"/>
        <c:minorTickMark val="none"/>
        <c:tickLblPos val="none"/>
        <c:crossAx val="163299712"/>
        <c:crosses val="autoZero"/>
        <c:auto val="1"/>
        <c:lblOffset val="100"/>
        <c:baseTimeUnit val="years"/>
      </c:dateAx>
      <c:valAx>
        <c:axId val="1632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データ!$CK$6:$CO$6</c:f>
              <c:numCache>
                <c:formatCode>#,##0.00;"△"#,##0.00;"-"</c:formatCode>
                <c:ptCount val="5"/>
                <c:pt idx="0">
                  <c:v>80.010000000000005</c:v>
                </c:pt>
                <c:pt idx="1">
                  <c:v>82.69</c:v>
                </c:pt>
                <c:pt idx="2">
                  <c:v>71.87</c:v>
                </c:pt>
                <c:pt idx="3">
                  <c:v>69.03</c:v>
                </c:pt>
                <c:pt idx="4">
                  <c:v>61.54</c:v>
                </c:pt>
              </c:numCache>
            </c:numRef>
          </c:val>
        </c:ser>
        <c:dLbls>
          <c:showLegendKey val="0"/>
          <c:showVal val="0"/>
          <c:showCatName val="0"/>
          <c:showSerName val="0"/>
          <c:showPercent val="0"/>
          <c:showBubbleSize val="0"/>
        </c:dLbls>
        <c:gapWidth val="150"/>
        <c:axId val="164498048"/>
        <c:axId val="1645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64498048"/>
        <c:axId val="164504320"/>
      </c:lineChart>
      <c:dateAx>
        <c:axId val="164498048"/>
        <c:scaling>
          <c:orientation val="minMax"/>
        </c:scaling>
        <c:delete val="1"/>
        <c:axPos val="b"/>
        <c:numFmt formatCode="[$-411]ge" sourceLinked="1"/>
        <c:majorTickMark val="out"/>
        <c:minorTickMark val="none"/>
        <c:tickLblPos val="none"/>
        <c:crossAx val="164504320"/>
        <c:crosses val="autoZero"/>
        <c:auto val="1"/>
        <c:lblOffset val="100"/>
        <c:baseTimeUnit val="years"/>
      </c:dateAx>
      <c:valAx>
        <c:axId val="1645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データ!$CV$6:$CZ$6</c:f>
              <c:numCache>
                <c:formatCode>#,##0.00;"△"#,##0.00;"-"</c:formatCode>
                <c:ptCount val="5"/>
                <c:pt idx="0">
                  <c:v>55.87</c:v>
                </c:pt>
                <c:pt idx="1">
                  <c:v>53.6</c:v>
                </c:pt>
                <c:pt idx="2">
                  <c:v>61.29</c:v>
                </c:pt>
                <c:pt idx="3">
                  <c:v>63.09</c:v>
                </c:pt>
                <c:pt idx="4">
                  <c:v>69.56</c:v>
                </c:pt>
              </c:numCache>
            </c:numRef>
          </c:val>
        </c:ser>
        <c:dLbls>
          <c:showLegendKey val="0"/>
          <c:showVal val="0"/>
          <c:showCatName val="0"/>
          <c:showSerName val="0"/>
          <c:showPercent val="0"/>
          <c:showBubbleSize val="0"/>
        </c:dLbls>
        <c:gapWidth val="150"/>
        <c:axId val="164530432"/>
        <c:axId val="1645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64530432"/>
        <c:axId val="164548992"/>
      </c:lineChart>
      <c:dateAx>
        <c:axId val="164530432"/>
        <c:scaling>
          <c:orientation val="minMax"/>
        </c:scaling>
        <c:delete val="1"/>
        <c:axPos val="b"/>
        <c:numFmt formatCode="[$-411]ge" sourceLinked="1"/>
        <c:majorTickMark val="out"/>
        <c:minorTickMark val="none"/>
        <c:tickLblPos val="none"/>
        <c:crossAx val="164548992"/>
        <c:crosses val="autoZero"/>
        <c:auto val="1"/>
        <c:lblOffset val="100"/>
        <c:baseTimeUnit val="years"/>
      </c:dateAx>
      <c:valAx>
        <c:axId val="1645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データ!$W$6:$AA$6</c:f>
              <c:numCache>
                <c:formatCode>#,##0.00;"△"#,##0.00;"-"</c:formatCode>
                <c:ptCount val="5"/>
                <c:pt idx="0">
                  <c:v>92.07</c:v>
                </c:pt>
                <c:pt idx="1">
                  <c:v>89.15</c:v>
                </c:pt>
                <c:pt idx="2">
                  <c:v>89.32</c:v>
                </c:pt>
                <c:pt idx="3">
                  <c:v>92.86</c:v>
                </c:pt>
                <c:pt idx="4">
                  <c:v>96.03</c:v>
                </c:pt>
              </c:numCache>
            </c:numRef>
          </c:val>
        </c:ser>
        <c:dLbls>
          <c:showLegendKey val="0"/>
          <c:showVal val="0"/>
          <c:showCatName val="0"/>
          <c:showSerName val="0"/>
          <c:showPercent val="0"/>
          <c:showBubbleSize val="0"/>
        </c:dLbls>
        <c:gapWidth val="150"/>
        <c:axId val="163915648"/>
        <c:axId val="163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63915648"/>
        <c:axId val="163926016"/>
      </c:lineChart>
      <c:dateAx>
        <c:axId val="163915648"/>
        <c:scaling>
          <c:orientation val="minMax"/>
        </c:scaling>
        <c:delete val="1"/>
        <c:axPos val="b"/>
        <c:numFmt formatCode="[$-411]ge" sourceLinked="1"/>
        <c:majorTickMark val="out"/>
        <c:minorTickMark val="none"/>
        <c:tickLblPos val="none"/>
        <c:crossAx val="163926016"/>
        <c:crosses val="autoZero"/>
        <c:auto val="1"/>
        <c:lblOffset val="100"/>
        <c:baseTimeUnit val="years"/>
      </c:dateAx>
      <c:valAx>
        <c:axId val="163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1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960320"/>
        <c:axId val="1639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960320"/>
        <c:axId val="163962240"/>
      </c:lineChart>
      <c:dateAx>
        <c:axId val="163960320"/>
        <c:scaling>
          <c:orientation val="minMax"/>
        </c:scaling>
        <c:delete val="1"/>
        <c:axPos val="b"/>
        <c:numFmt formatCode="[$-411]ge" sourceLinked="1"/>
        <c:majorTickMark val="out"/>
        <c:minorTickMark val="none"/>
        <c:tickLblPos val="none"/>
        <c:crossAx val="163962240"/>
        <c:crosses val="autoZero"/>
        <c:auto val="1"/>
        <c:lblOffset val="100"/>
        <c:baseTimeUnit val="years"/>
      </c:dateAx>
      <c:valAx>
        <c:axId val="1639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63872"/>
        <c:axId val="1640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63872"/>
        <c:axId val="164082432"/>
      </c:lineChart>
      <c:dateAx>
        <c:axId val="164063872"/>
        <c:scaling>
          <c:orientation val="minMax"/>
        </c:scaling>
        <c:delete val="1"/>
        <c:axPos val="b"/>
        <c:numFmt formatCode="[$-411]ge" sourceLinked="1"/>
        <c:majorTickMark val="out"/>
        <c:minorTickMark val="none"/>
        <c:tickLblPos val="none"/>
        <c:crossAx val="164082432"/>
        <c:crosses val="autoZero"/>
        <c:auto val="1"/>
        <c:lblOffset val="100"/>
        <c:baseTimeUnit val="years"/>
      </c:dateAx>
      <c:valAx>
        <c:axId val="1640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35904"/>
        <c:axId val="1642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35904"/>
        <c:axId val="164250368"/>
      </c:lineChart>
      <c:dateAx>
        <c:axId val="164235904"/>
        <c:scaling>
          <c:orientation val="minMax"/>
        </c:scaling>
        <c:delete val="1"/>
        <c:axPos val="b"/>
        <c:numFmt formatCode="[$-411]ge" sourceLinked="1"/>
        <c:majorTickMark val="out"/>
        <c:minorTickMark val="none"/>
        <c:tickLblPos val="none"/>
        <c:crossAx val="164250368"/>
        <c:crosses val="autoZero"/>
        <c:auto val="1"/>
        <c:lblOffset val="100"/>
        <c:baseTimeUnit val="years"/>
      </c:dateAx>
      <c:valAx>
        <c:axId val="1642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276480"/>
        <c:axId val="164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76480"/>
        <c:axId val="164278656"/>
      </c:lineChart>
      <c:dateAx>
        <c:axId val="164276480"/>
        <c:scaling>
          <c:orientation val="minMax"/>
        </c:scaling>
        <c:delete val="1"/>
        <c:axPos val="b"/>
        <c:numFmt formatCode="[$-411]ge" sourceLinked="1"/>
        <c:majorTickMark val="out"/>
        <c:minorTickMark val="none"/>
        <c:tickLblPos val="none"/>
        <c:crossAx val="164278656"/>
        <c:crosses val="autoZero"/>
        <c:auto val="1"/>
        <c:lblOffset val="100"/>
        <c:baseTimeUnit val="years"/>
      </c:dateAx>
      <c:valAx>
        <c:axId val="164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データ!$BD$6:$BH$6</c:f>
              <c:numCache>
                <c:formatCode>#,##0.00;"△"#,##0.00;"-"</c:formatCode>
                <c:ptCount val="5"/>
                <c:pt idx="0">
                  <c:v>1155.53</c:v>
                </c:pt>
                <c:pt idx="1">
                  <c:v>1124.6300000000001</c:v>
                </c:pt>
                <c:pt idx="2">
                  <c:v>1106.03</c:v>
                </c:pt>
                <c:pt idx="3">
                  <c:v>1112.72</c:v>
                </c:pt>
                <c:pt idx="4">
                  <c:v>1079.3</c:v>
                </c:pt>
              </c:numCache>
            </c:numRef>
          </c:val>
        </c:ser>
        <c:dLbls>
          <c:showLegendKey val="0"/>
          <c:showVal val="0"/>
          <c:showCatName val="0"/>
          <c:showSerName val="0"/>
          <c:showPercent val="0"/>
          <c:showBubbleSize val="0"/>
        </c:dLbls>
        <c:gapWidth val="150"/>
        <c:axId val="164385152"/>
        <c:axId val="1643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64385152"/>
        <c:axId val="164387072"/>
      </c:lineChart>
      <c:dateAx>
        <c:axId val="164385152"/>
        <c:scaling>
          <c:orientation val="minMax"/>
        </c:scaling>
        <c:delete val="1"/>
        <c:axPos val="b"/>
        <c:numFmt formatCode="[$-411]ge" sourceLinked="1"/>
        <c:majorTickMark val="out"/>
        <c:minorTickMark val="none"/>
        <c:tickLblPos val="none"/>
        <c:crossAx val="164387072"/>
        <c:crosses val="autoZero"/>
        <c:auto val="1"/>
        <c:lblOffset val="100"/>
        <c:baseTimeUnit val="years"/>
      </c:dateAx>
      <c:valAx>
        <c:axId val="1643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データ!$BO$6:$BS$6</c:f>
              <c:numCache>
                <c:formatCode>#,##0.00;"△"#,##0.00;"-"</c:formatCode>
                <c:ptCount val="5"/>
                <c:pt idx="0">
                  <c:v>77.59</c:v>
                </c:pt>
                <c:pt idx="1">
                  <c:v>75.59</c:v>
                </c:pt>
                <c:pt idx="2">
                  <c:v>76.239999999999995</c:v>
                </c:pt>
                <c:pt idx="3">
                  <c:v>74.41</c:v>
                </c:pt>
                <c:pt idx="4">
                  <c:v>74.91</c:v>
                </c:pt>
              </c:numCache>
            </c:numRef>
          </c:val>
        </c:ser>
        <c:dLbls>
          <c:showLegendKey val="0"/>
          <c:showVal val="0"/>
          <c:showCatName val="0"/>
          <c:showSerName val="0"/>
          <c:showPercent val="0"/>
          <c:showBubbleSize val="0"/>
        </c:dLbls>
        <c:gapWidth val="150"/>
        <c:axId val="164429824"/>
        <c:axId val="164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64429824"/>
        <c:axId val="164431744"/>
      </c:lineChart>
      <c:dateAx>
        <c:axId val="164429824"/>
        <c:scaling>
          <c:orientation val="minMax"/>
        </c:scaling>
        <c:delete val="1"/>
        <c:axPos val="b"/>
        <c:numFmt formatCode="[$-411]ge" sourceLinked="1"/>
        <c:majorTickMark val="out"/>
        <c:minorTickMark val="none"/>
        <c:tickLblPos val="none"/>
        <c:crossAx val="164431744"/>
        <c:crosses val="autoZero"/>
        <c:auto val="1"/>
        <c:lblOffset val="100"/>
        <c:baseTimeUnit val="years"/>
      </c:dateAx>
      <c:valAx>
        <c:axId val="164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[$-411]ge</c:formatCode>
                <c:ptCount val="5"/>
                <c:pt idx="0">
                  <c:v>40179</c:v>
                </c:pt>
                <c:pt idx="1">
                  <c:v>40544</c:v>
                </c:pt>
                <c:pt idx="2">
                  <c:v>40909</c:v>
                </c:pt>
                <c:pt idx="3">
                  <c:v>41275</c:v>
                </c:pt>
                <c:pt idx="4">
                  <c:v>41640</c:v>
                </c:pt>
              </c:numCache>
            </c:numRef>
          </c:cat>
          <c:val>
            <c:numRef>
              <c:f>データ!$BZ$6:$CD$6</c:f>
              <c:numCache>
                <c:formatCode>#,##0.00;"△"#,##0.00;"-"</c:formatCode>
                <c:ptCount val="5"/>
                <c:pt idx="0">
                  <c:v>139.38999999999999</c:v>
                </c:pt>
                <c:pt idx="1">
                  <c:v>144.1</c:v>
                </c:pt>
                <c:pt idx="2">
                  <c:v>142.57</c:v>
                </c:pt>
                <c:pt idx="3">
                  <c:v>147.27000000000001</c:v>
                </c:pt>
                <c:pt idx="4">
                  <c:v>149.4</c:v>
                </c:pt>
              </c:numCache>
            </c:numRef>
          </c:val>
        </c:ser>
        <c:dLbls>
          <c:showLegendKey val="0"/>
          <c:showVal val="0"/>
          <c:showCatName val="0"/>
          <c:showSerName val="0"/>
          <c:showPercent val="0"/>
          <c:showBubbleSize val="0"/>
        </c:dLbls>
        <c:gapWidth val="150"/>
        <c:axId val="164453376"/>
        <c:axId val="1644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64453376"/>
        <c:axId val="164467840"/>
      </c:lineChart>
      <c:dateAx>
        <c:axId val="164453376"/>
        <c:scaling>
          <c:orientation val="minMax"/>
        </c:scaling>
        <c:delete val="1"/>
        <c:axPos val="b"/>
        <c:numFmt formatCode="[$-411]ge" sourceLinked="1"/>
        <c:majorTickMark val="out"/>
        <c:minorTickMark val="none"/>
        <c:tickLblPos val="none"/>
        <c:crossAx val="164467840"/>
        <c:crosses val="autoZero"/>
        <c:auto val="1"/>
        <c:lblOffset val="100"/>
        <c:baseTimeUnit val="years"/>
      </c:dateAx>
      <c:valAx>
        <c:axId val="1644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03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031"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33"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034"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035"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036"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C31E8975-1FDA-4E4A-A191-51523C5ECCE2}" type="TxLink">
            <a:rPr lang="en-US" altLang="ja-JP" sz="900" b="0" i="0" u="none" strike="noStrike" baseline="0">
              <a:solidFill>
                <a:srgbClr val="000000"/>
              </a:solidFill>
              <a:latin typeface="ＭＳ ゴシック"/>
              <a:ea typeface="ＭＳ ゴシック"/>
            </a:rPr>
            <a:pPr algn="r" rtl="0">
              <a:defRPr sz="1000"/>
            </a:pPr>
            <a:t>【76.03】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91B5C159-C3C1-4258-9B50-CF1F242C6F07}" type="TxLink">
            <a:rPr lang="ja-JP" altLang="en-US"/>
            <a:pPr/>
            <a:t> </a:t>
          </a:fld>
          <a:endParaRPr lang="ja-JP" altLang="en-US"/>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D0B985DE-B40A-4322-AF8A-20E8660FA199}" type="TxLink">
            <a:rPr lang="ja-JP" altLang="en-US"/>
            <a:pPr/>
            <a:t> </a:t>
          </a:fld>
          <a:endParaRPr lang="ja-JP" altLang="en-US"/>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6859FB5-853D-4620-AE4E-51C7FBDD52D2}" type="TxLink">
            <a:rPr lang="en-US" altLang="ja-JP" sz="900" b="0" i="0" u="none" strike="noStrike" baseline="0">
              <a:solidFill>
                <a:srgbClr val="000000"/>
              </a:solidFill>
              <a:latin typeface="ＭＳ ゴシック"/>
              <a:ea typeface="ＭＳ ゴシック"/>
            </a:rPr>
            <a:pPr algn="r" rtl="0">
              <a:defRPr sz="1000"/>
            </a:pPr>
            <a:t>【1,239.32】</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10EFB491-F899-4C4D-ACAC-71415DFC5258}" type="TxLink">
            <a:rPr lang="en-US" altLang="ja-JP" sz="900" b="0" i="0" u="none" strike="noStrike" baseline="0">
              <a:solidFill>
                <a:srgbClr val="000000"/>
              </a:solidFill>
              <a:latin typeface="ＭＳ ゴシック"/>
              <a:ea typeface="ＭＳ ゴシック"/>
            </a:rPr>
            <a:pPr algn="r" rtl="0">
              <a:defRPr sz="1000"/>
            </a:pPr>
            <a:t>【75.39】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E4FF0B07-2D59-4020-9AFF-93C2FE9C0A5A}" type="TxLink">
            <a:rPr lang="en-US" altLang="ja-JP" sz="900" b="0" i="0" u="none" strike="noStrike" baseline="0">
              <a:solidFill>
                <a:srgbClr val="000000"/>
              </a:solidFill>
              <a:latin typeface="ＭＳ ゴシック"/>
              <a:ea typeface="ＭＳ ゴシック"/>
            </a:rPr>
            <a:pPr algn="r" rtl="0">
              <a:defRPr sz="1000"/>
            </a:pPr>
            <a:t>【58.19】</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C966DF0-9241-439F-B7FD-420091910095}" type="TxLink">
            <a:rPr lang="en-US" altLang="ja-JP" sz="900" b="0" i="0" u="none" strike="noStrike" baseline="0">
              <a:solidFill>
                <a:srgbClr val="000000"/>
              </a:solidFill>
              <a:latin typeface="ＭＳ ゴシック"/>
              <a:ea typeface="ＭＳ ゴシック"/>
            </a:rPr>
            <a:pPr algn="r" rtl="0">
              <a:defRPr sz="1000"/>
            </a:pPr>
            <a:t>【476.46】</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229579C0-AF18-41BE-8DAC-308ACEEEB692}" type="TxLink">
            <a:rPr lang="en-US" altLang="ja-JP" sz="900" b="0" i="0" u="none" strike="noStrike" baseline="0">
              <a:solidFill>
                <a:srgbClr val="000000"/>
              </a:solidFill>
              <a:latin typeface="ＭＳ ゴシック"/>
              <a:ea typeface="ＭＳ ゴシック"/>
            </a:rPr>
            <a:pPr algn="r" rtl="0">
              <a:defRPr sz="1000"/>
            </a:pPr>
            <a:t>【36.33】</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FC41AEA5-8B85-48A2-BF2C-A7CFECBBD8C8}" type="TxLink">
            <a:rPr lang="ja-JP" altLang="en-US"/>
            <a:pPr/>
            <a:t> </a:t>
          </a:fld>
          <a:endParaRPr lang="ja-JP" altLang="en-US"/>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fld id="{34C5EC59-6E42-42EA-A2C6-E62D5972A135}" type="TxLink">
            <a:rPr lang="ja-JP" altLang="en-US"/>
            <a:pPr/>
            <a:t> </a:t>
          </a:fld>
          <a:endParaRPr lang="ja-JP" altLang="en-US"/>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rtl="0">
            <a:defRPr sz="1000"/>
          </a:pPr>
          <a:fld id="{BA00B11C-AE52-4D86-9280-8B22C9467CED}" type="TxLink">
            <a:rPr lang="en-US" altLang="ja-JP" sz="900" b="0" i="0" u="none" strike="noStrike" baseline="0">
              <a:solidFill>
                <a:srgbClr val="000000"/>
              </a:solidFill>
              <a:latin typeface="ＭＳ ゴシック"/>
              <a:ea typeface="ＭＳ ゴシック"/>
            </a:rPr>
            <a:pPr algn="r" rtl="0">
              <a:defRPr sz="1000"/>
            </a:pPr>
            <a:t>【0.74】</a:t>
          </a:fld>
          <a:endParaRPr lang="en-US" altLang="ja-JP" sz="900" b="0" i="0" u="none" strike="noStrike" baseline="0">
            <a:solidFill>
              <a:srgbClr val="000000"/>
            </a:solidFill>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 zoomScaleNormal="100" workbookViewId="0">
      <selection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高知県　日高村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7"/>
      <c r="D8" s="47"/>
      <c r="E8" s="47"/>
      <c r="F8" s="47"/>
      <c r="G8" s="47"/>
      <c r="H8" s="47"/>
      <c r="I8" s="48"/>
      <c r="J8" s="46" t="str">
        <f>データ!J6</f>
        <v>水道事業</v>
      </c>
      <c r="K8" s="47"/>
      <c r="L8" s="47"/>
      <c r="M8" s="47"/>
      <c r="N8" s="47"/>
      <c r="O8" s="47"/>
      <c r="P8" s="47"/>
      <c r="Q8" s="48"/>
      <c r="R8" s="46" t="str">
        <f>データ!K6</f>
        <v>簡易水道事業</v>
      </c>
      <c r="S8" s="47"/>
      <c r="T8" s="47"/>
      <c r="U8" s="47"/>
      <c r="V8" s="47"/>
      <c r="W8" s="47"/>
      <c r="X8" s="47"/>
      <c r="Y8" s="48"/>
      <c r="Z8" s="46" t="str">
        <f>データ!L6</f>
        <v>D2</v>
      </c>
      <c r="AA8" s="47"/>
      <c r="AB8" s="47"/>
      <c r="AC8" s="47"/>
      <c r="AD8" s="47"/>
      <c r="AE8" s="47"/>
      <c r="AF8" s="47"/>
      <c r="AG8" s="48"/>
      <c r="AH8" s="3"/>
      <c r="AI8" s="49">
        <f>データ!Q6</f>
        <v>5323</v>
      </c>
      <c r="AJ8" s="50"/>
      <c r="AK8" s="50"/>
      <c r="AL8" s="50"/>
      <c r="AM8" s="50"/>
      <c r="AN8" s="50"/>
      <c r="AO8" s="50"/>
      <c r="AP8" s="51"/>
      <c r="AQ8" s="52">
        <f>データ!R6</f>
        <v>44.85</v>
      </c>
      <c r="AR8" s="52"/>
      <c r="AS8" s="52"/>
      <c r="AT8" s="52"/>
      <c r="AU8" s="52"/>
      <c r="AV8" s="52"/>
      <c r="AW8" s="52"/>
      <c r="AX8" s="52"/>
      <c r="AY8" s="52">
        <f>データ!S6</f>
        <v>118.68</v>
      </c>
      <c r="AZ8" s="52"/>
      <c r="BA8" s="52"/>
      <c r="BB8" s="52"/>
      <c r="BC8" s="52"/>
      <c r="BD8" s="52"/>
      <c r="BE8" s="52"/>
      <c r="BF8" s="52"/>
      <c r="BG8" s="3"/>
      <c r="BH8" s="3"/>
      <c r="BI8" s="3"/>
      <c r="BJ8" s="3"/>
      <c r="BK8" s="3"/>
      <c r="BL8" s="53" t="s">
        <v>9</v>
      </c>
      <c r="BM8" s="54"/>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55" t="s">
        <v>18</v>
      </c>
      <c r="BM9" s="56"/>
      <c r="BN9" s="10" t="s">
        <v>19</v>
      </c>
      <c r="BO9" s="11"/>
      <c r="BP9" s="11"/>
      <c r="BQ9" s="11"/>
      <c r="BR9" s="11"/>
      <c r="BS9" s="11"/>
      <c r="BT9" s="11"/>
      <c r="BU9" s="11"/>
      <c r="BV9" s="11"/>
      <c r="BW9" s="11"/>
      <c r="BX9" s="11"/>
      <c r="BY9" s="12"/>
    </row>
    <row r="10" spans="1:78" ht="18.75" customHeight="1" x14ac:dyDescent="0.15">
      <c r="A10" s="2"/>
      <c r="B10" s="52" t="str">
        <f>データ!M6</f>
        <v>-</v>
      </c>
      <c r="C10" s="52"/>
      <c r="D10" s="52"/>
      <c r="E10" s="52"/>
      <c r="F10" s="52"/>
      <c r="G10" s="52"/>
      <c r="H10" s="52"/>
      <c r="I10" s="52"/>
      <c r="J10" s="52" t="str">
        <f>データ!N6</f>
        <v>該当数値なし</v>
      </c>
      <c r="K10" s="52"/>
      <c r="L10" s="52"/>
      <c r="M10" s="52"/>
      <c r="N10" s="52"/>
      <c r="O10" s="52"/>
      <c r="P10" s="52"/>
      <c r="Q10" s="52"/>
      <c r="R10" s="52">
        <f>データ!O6</f>
        <v>99.06</v>
      </c>
      <c r="S10" s="52"/>
      <c r="T10" s="52"/>
      <c r="U10" s="52"/>
      <c r="V10" s="52"/>
      <c r="W10" s="52"/>
      <c r="X10" s="52"/>
      <c r="Y10" s="52"/>
      <c r="Z10" s="77">
        <f>データ!P6</f>
        <v>2062</v>
      </c>
      <c r="AA10" s="77"/>
      <c r="AB10" s="77"/>
      <c r="AC10" s="77"/>
      <c r="AD10" s="77"/>
      <c r="AE10" s="77"/>
      <c r="AF10" s="77"/>
      <c r="AG10" s="77"/>
      <c r="AH10" s="2"/>
      <c r="AI10" s="77">
        <f>データ!T6</f>
        <v>5260</v>
      </c>
      <c r="AJ10" s="77"/>
      <c r="AK10" s="77"/>
      <c r="AL10" s="77"/>
      <c r="AM10" s="77"/>
      <c r="AN10" s="77"/>
      <c r="AO10" s="77"/>
      <c r="AP10" s="77"/>
      <c r="AQ10" s="52">
        <f>データ!U6</f>
        <v>44.88</v>
      </c>
      <c r="AR10" s="52"/>
      <c r="AS10" s="52"/>
      <c r="AT10" s="52"/>
      <c r="AU10" s="52"/>
      <c r="AV10" s="52"/>
      <c r="AW10" s="52"/>
      <c r="AX10" s="52"/>
      <c r="AY10" s="52">
        <f>データ!V6</f>
        <v>117.2</v>
      </c>
      <c r="AZ10" s="52"/>
      <c r="BA10" s="52"/>
      <c r="BB10" s="52"/>
      <c r="BC10" s="52"/>
      <c r="BD10" s="52"/>
      <c r="BE10" s="52"/>
      <c r="BF10" s="52"/>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78" t="s">
        <v>23</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71" t="s">
        <v>24</v>
      </c>
      <c r="BM14" s="72"/>
      <c r="BN14" s="72"/>
      <c r="BO14" s="72"/>
      <c r="BP14" s="72"/>
      <c r="BQ14" s="72"/>
      <c r="BR14" s="72"/>
      <c r="BS14" s="72"/>
      <c r="BT14" s="72"/>
      <c r="BU14" s="72"/>
      <c r="BV14" s="72"/>
      <c r="BW14" s="72"/>
      <c r="BX14" s="72"/>
      <c r="BY14" s="72"/>
      <c r="BZ14" s="73"/>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105</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67" t="s">
        <v>25</v>
      </c>
      <c r="D34" s="67"/>
      <c r="E34" s="67"/>
      <c r="F34" s="67"/>
      <c r="G34" s="67"/>
      <c r="H34" s="67"/>
      <c r="I34" s="67"/>
      <c r="J34" s="67"/>
      <c r="K34" s="67"/>
      <c r="L34" s="67"/>
      <c r="M34" s="67"/>
      <c r="N34" s="67"/>
      <c r="O34" s="67"/>
      <c r="P34" s="67"/>
      <c r="Q34" s="19"/>
      <c r="R34" s="67" t="s">
        <v>26</v>
      </c>
      <c r="S34" s="67"/>
      <c r="T34" s="67"/>
      <c r="U34" s="67"/>
      <c r="V34" s="67"/>
      <c r="W34" s="67"/>
      <c r="X34" s="67"/>
      <c r="Y34" s="67"/>
      <c r="Z34" s="67"/>
      <c r="AA34" s="67"/>
      <c r="AB34" s="67"/>
      <c r="AC34" s="67"/>
      <c r="AD34" s="67"/>
      <c r="AE34" s="67"/>
      <c r="AF34" s="19"/>
      <c r="AG34" s="67" t="s">
        <v>27</v>
      </c>
      <c r="AH34" s="67"/>
      <c r="AI34" s="67"/>
      <c r="AJ34" s="67"/>
      <c r="AK34" s="67"/>
      <c r="AL34" s="67"/>
      <c r="AM34" s="67"/>
      <c r="AN34" s="67"/>
      <c r="AO34" s="67"/>
      <c r="AP34" s="67"/>
      <c r="AQ34" s="67"/>
      <c r="AR34" s="67"/>
      <c r="AS34" s="67"/>
      <c r="AT34" s="67"/>
      <c r="AU34" s="19"/>
      <c r="AV34" s="67" t="s">
        <v>28</v>
      </c>
      <c r="AW34" s="67"/>
      <c r="AX34" s="67"/>
      <c r="AY34" s="67"/>
      <c r="AZ34" s="67"/>
      <c r="BA34" s="67"/>
      <c r="BB34" s="67"/>
      <c r="BC34" s="67"/>
      <c r="BD34" s="67"/>
      <c r="BE34" s="67"/>
      <c r="BF34" s="67"/>
      <c r="BG34" s="67"/>
      <c r="BH34" s="67"/>
      <c r="BI34" s="67"/>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67"/>
      <c r="D35" s="67"/>
      <c r="E35" s="67"/>
      <c r="F35" s="67"/>
      <c r="G35" s="67"/>
      <c r="H35" s="67"/>
      <c r="I35" s="67"/>
      <c r="J35" s="67"/>
      <c r="K35" s="67"/>
      <c r="L35" s="67"/>
      <c r="M35" s="67"/>
      <c r="N35" s="67"/>
      <c r="O35" s="67"/>
      <c r="P35" s="67"/>
      <c r="Q35" s="19"/>
      <c r="R35" s="67"/>
      <c r="S35" s="67"/>
      <c r="T35" s="67"/>
      <c r="U35" s="67"/>
      <c r="V35" s="67"/>
      <c r="W35" s="67"/>
      <c r="X35" s="67"/>
      <c r="Y35" s="67"/>
      <c r="Z35" s="67"/>
      <c r="AA35" s="67"/>
      <c r="AB35" s="67"/>
      <c r="AC35" s="67"/>
      <c r="AD35" s="67"/>
      <c r="AE35" s="67"/>
      <c r="AF35" s="19"/>
      <c r="AG35" s="67"/>
      <c r="AH35" s="67"/>
      <c r="AI35" s="67"/>
      <c r="AJ35" s="67"/>
      <c r="AK35" s="67"/>
      <c r="AL35" s="67"/>
      <c r="AM35" s="67"/>
      <c r="AN35" s="67"/>
      <c r="AO35" s="67"/>
      <c r="AP35" s="67"/>
      <c r="AQ35" s="67"/>
      <c r="AR35" s="67"/>
      <c r="AS35" s="67"/>
      <c r="AT35" s="67"/>
      <c r="AU35" s="19"/>
      <c r="AV35" s="67"/>
      <c r="AW35" s="67"/>
      <c r="AX35" s="67"/>
      <c r="AY35" s="67"/>
      <c r="AZ35" s="67"/>
      <c r="BA35" s="67"/>
      <c r="BB35" s="67"/>
      <c r="BC35" s="67"/>
      <c r="BD35" s="67"/>
      <c r="BE35" s="67"/>
      <c r="BF35" s="67"/>
      <c r="BG35" s="67"/>
      <c r="BH35" s="67"/>
      <c r="BI35" s="67"/>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106</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67" t="s">
        <v>30</v>
      </c>
      <c r="D56" s="67"/>
      <c r="E56" s="67"/>
      <c r="F56" s="67"/>
      <c r="G56" s="67"/>
      <c r="H56" s="67"/>
      <c r="I56" s="67"/>
      <c r="J56" s="67"/>
      <c r="K56" s="67"/>
      <c r="L56" s="67"/>
      <c r="M56" s="67"/>
      <c r="N56" s="67"/>
      <c r="O56" s="67"/>
      <c r="P56" s="67"/>
      <c r="Q56" s="19"/>
      <c r="R56" s="67" t="s">
        <v>31</v>
      </c>
      <c r="S56" s="67"/>
      <c r="T56" s="67"/>
      <c r="U56" s="67"/>
      <c r="V56" s="67"/>
      <c r="W56" s="67"/>
      <c r="X56" s="67"/>
      <c r="Y56" s="67"/>
      <c r="Z56" s="67"/>
      <c r="AA56" s="67"/>
      <c r="AB56" s="67"/>
      <c r="AC56" s="67"/>
      <c r="AD56" s="67"/>
      <c r="AE56" s="67"/>
      <c r="AF56" s="19"/>
      <c r="AG56" s="67" t="s">
        <v>32</v>
      </c>
      <c r="AH56" s="67"/>
      <c r="AI56" s="67"/>
      <c r="AJ56" s="67"/>
      <c r="AK56" s="67"/>
      <c r="AL56" s="67"/>
      <c r="AM56" s="67"/>
      <c r="AN56" s="67"/>
      <c r="AO56" s="67"/>
      <c r="AP56" s="67"/>
      <c r="AQ56" s="67"/>
      <c r="AR56" s="67"/>
      <c r="AS56" s="67"/>
      <c r="AT56" s="67"/>
      <c r="AU56" s="19"/>
      <c r="AV56" s="67" t="s">
        <v>33</v>
      </c>
      <c r="AW56" s="67"/>
      <c r="AX56" s="67"/>
      <c r="AY56" s="67"/>
      <c r="AZ56" s="67"/>
      <c r="BA56" s="67"/>
      <c r="BB56" s="67"/>
      <c r="BC56" s="67"/>
      <c r="BD56" s="67"/>
      <c r="BE56" s="67"/>
      <c r="BF56" s="67"/>
      <c r="BG56" s="67"/>
      <c r="BH56" s="67"/>
      <c r="BI56" s="67"/>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67"/>
      <c r="D57" s="67"/>
      <c r="E57" s="67"/>
      <c r="F57" s="67"/>
      <c r="G57" s="67"/>
      <c r="H57" s="67"/>
      <c r="I57" s="67"/>
      <c r="J57" s="67"/>
      <c r="K57" s="67"/>
      <c r="L57" s="67"/>
      <c r="M57" s="67"/>
      <c r="N57" s="67"/>
      <c r="O57" s="67"/>
      <c r="P57" s="67"/>
      <c r="Q57" s="19"/>
      <c r="R57" s="67"/>
      <c r="S57" s="67"/>
      <c r="T57" s="67"/>
      <c r="U57" s="67"/>
      <c r="V57" s="67"/>
      <c r="W57" s="67"/>
      <c r="X57" s="67"/>
      <c r="Y57" s="67"/>
      <c r="Z57" s="67"/>
      <c r="AA57" s="67"/>
      <c r="AB57" s="67"/>
      <c r="AC57" s="67"/>
      <c r="AD57" s="67"/>
      <c r="AE57" s="67"/>
      <c r="AF57" s="19"/>
      <c r="AG57" s="67"/>
      <c r="AH57" s="67"/>
      <c r="AI57" s="67"/>
      <c r="AJ57" s="67"/>
      <c r="AK57" s="67"/>
      <c r="AL57" s="67"/>
      <c r="AM57" s="67"/>
      <c r="AN57" s="67"/>
      <c r="AO57" s="67"/>
      <c r="AP57" s="67"/>
      <c r="AQ57" s="67"/>
      <c r="AR57" s="67"/>
      <c r="AS57" s="67"/>
      <c r="AT57" s="67"/>
      <c r="AU57" s="19"/>
      <c r="AV57" s="67"/>
      <c r="AW57" s="67"/>
      <c r="AX57" s="67"/>
      <c r="AY57" s="67"/>
      <c r="AZ57" s="67"/>
      <c r="BA57" s="67"/>
      <c r="BB57" s="67"/>
      <c r="BC57" s="67"/>
      <c r="BD57" s="67"/>
      <c r="BE57" s="67"/>
      <c r="BF57" s="67"/>
      <c r="BG57" s="67"/>
      <c r="BH57" s="67"/>
      <c r="BI57" s="67"/>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62"/>
      <c r="BN59" s="62"/>
      <c r="BO59" s="62"/>
      <c r="BP59" s="62"/>
      <c r="BQ59" s="62"/>
      <c r="BR59" s="62"/>
      <c r="BS59" s="62"/>
      <c r="BT59" s="62"/>
      <c r="BU59" s="62"/>
      <c r="BV59" s="62"/>
      <c r="BW59" s="62"/>
      <c r="BX59" s="62"/>
      <c r="BY59" s="62"/>
      <c r="BZ59" s="63"/>
    </row>
    <row r="60" spans="1:78" ht="13.5" customHeight="1" x14ac:dyDescent="0.15">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61"/>
      <c r="BM60" s="62"/>
      <c r="BN60" s="62"/>
      <c r="BO60" s="62"/>
      <c r="BP60" s="62"/>
      <c r="BQ60" s="62"/>
      <c r="BR60" s="62"/>
      <c r="BS60" s="62"/>
      <c r="BT60" s="62"/>
      <c r="BU60" s="62"/>
      <c r="BV60" s="62"/>
      <c r="BW60" s="62"/>
      <c r="BX60" s="62"/>
      <c r="BY60" s="62"/>
      <c r="BZ60" s="63"/>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107</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67" t="s">
        <v>36</v>
      </c>
      <c r="D79" s="67"/>
      <c r="E79" s="67"/>
      <c r="F79" s="67"/>
      <c r="G79" s="67"/>
      <c r="H79" s="67"/>
      <c r="I79" s="67"/>
      <c r="J79" s="67"/>
      <c r="K79" s="67"/>
      <c r="L79" s="67"/>
      <c r="M79" s="67"/>
      <c r="N79" s="67"/>
      <c r="O79" s="67"/>
      <c r="P79" s="67"/>
      <c r="Q79" s="67"/>
      <c r="R79" s="67"/>
      <c r="S79" s="67"/>
      <c r="T79" s="67"/>
      <c r="U79" s="19"/>
      <c r="V79" s="19"/>
      <c r="W79" s="67" t="s">
        <v>37</v>
      </c>
      <c r="X79" s="67"/>
      <c r="Y79" s="67"/>
      <c r="Z79" s="67"/>
      <c r="AA79" s="67"/>
      <c r="AB79" s="67"/>
      <c r="AC79" s="67"/>
      <c r="AD79" s="67"/>
      <c r="AE79" s="67"/>
      <c r="AF79" s="67"/>
      <c r="AG79" s="67"/>
      <c r="AH79" s="67"/>
      <c r="AI79" s="67"/>
      <c r="AJ79" s="67"/>
      <c r="AK79" s="67"/>
      <c r="AL79" s="67"/>
      <c r="AM79" s="67"/>
      <c r="AN79" s="67"/>
      <c r="AO79" s="19"/>
      <c r="AP79" s="19"/>
      <c r="AQ79" s="67" t="s">
        <v>38</v>
      </c>
      <c r="AR79" s="67"/>
      <c r="AS79" s="67"/>
      <c r="AT79" s="67"/>
      <c r="AU79" s="67"/>
      <c r="AV79" s="67"/>
      <c r="AW79" s="67"/>
      <c r="AX79" s="67"/>
      <c r="AY79" s="67"/>
      <c r="AZ79" s="67"/>
      <c r="BA79" s="67"/>
      <c r="BB79" s="67"/>
      <c r="BC79" s="67"/>
      <c r="BD79" s="67"/>
      <c r="BE79" s="67"/>
      <c r="BF79" s="67"/>
      <c r="BG79" s="67"/>
      <c r="BH79" s="67"/>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67"/>
      <c r="D80" s="67"/>
      <c r="E80" s="67"/>
      <c r="F80" s="67"/>
      <c r="G80" s="67"/>
      <c r="H80" s="67"/>
      <c r="I80" s="67"/>
      <c r="J80" s="67"/>
      <c r="K80" s="67"/>
      <c r="L80" s="67"/>
      <c r="M80" s="67"/>
      <c r="N80" s="67"/>
      <c r="O80" s="67"/>
      <c r="P80" s="67"/>
      <c r="Q80" s="67"/>
      <c r="R80" s="67"/>
      <c r="S80" s="67"/>
      <c r="T80" s="67"/>
      <c r="U80" s="19"/>
      <c r="V80" s="19"/>
      <c r="W80" s="67"/>
      <c r="X80" s="67"/>
      <c r="Y80" s="67"/>
      <c r="Z80" s="67"/>
      <c r="AA80" s="67"/>
      <c r="AB80" s="67"/>
      <c r="AC80" s="67"/>
      <c r="AD80" s="67"/>
      <c r="AE80" s="67"/>
      <c r="AF80" s="67"/>
      <c r="AG80" s="67"/>
      <c r="AH80" s="67"/>
      <c r="AI80" s="67"/>
      <c r="AJ80" s="67"/>
      <c r="AK80" s="67"/>
      <c r="AL80" s="67"/>
      <c r="AM80" s="67"/>
      <c r="AN80" s="67"/>
      <c r="AO80" s="19"/>
      <c r="AP80" s="19"/>
      <c r="AQ80" s="67"/>
      <c r="AR80" s="67"/>
      <c r="AS80" s="67"/>
      <c r="AT80" s="67"/>
      <c r="AU80" s="67"/>
      <c r="AV80" s="67"/>
      <c r="AW80" s="67"/>
      <c r="AX80" s="67"/>
      <c r="AY80" s="67"/>
      <c r="AZ80" s="67"/>
      <c r="BA80" s="67"/>
      <c r="BB80" s="67"/>
      <c r="BC80" s="67"/>
      <c r="BD80" s="67"/>
      <c r="BE80" s="67"/>
      <c r="BF80" s="67"/>
      <c r="BG80" s="67"/>
      <c r="BH80" s="67"/>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4"/>
      <c r="BM82" s="65"/>
      <c r="BN82" s="65"/>
      <c r="BO82" s="65"/>
      <c r="BP82" s="65"/>
      <c r="BQ82" s="65"/>
      <c r="BR82" s="65"/>
      <c r="BS82" s="65"/>
      <c r="BT82" s="65"/>
      <c r="BU82" s="65"/>
      <c r="BV82" s="65"/>
      <c r="BW82" s="65"/>
      <c r="BX82" s="65"/>
      <c r="BY82" s="65"/>
      <c r="BZ82" s="66"/>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AG56:AT57"/>
    <mergeCell ref="AV56:BI57"/>
    <mergeCell ref="B60:BJ61"/>
    <mergeCell ref="BL14:BZ15"/>
    <mergeCell ref="B10:I10"/>
    <mergeCell ref="J10:Q10"/>
    <mergeCell ref="R10:Y10"/>
    <mergeCell ref="Z10:AG10"/>
    <mergeCell ref="AI10:AP10"/>
    <mergeCell ref="AQ10:AX10"/>
    <mergeCell ref="B14:BJ15"/>
    <mergeCell ref="BL45:BZ46"/>
    <mergeCell ref="BL47:BZ63"/>
    <mergeCell ref="C56:P57"/>
    <mergeCell ref="R56:AE57"/>
    <mergeCell ref="AY10:BF10"/>
    <mergeCell ref="BL10:BM10"/>
    <mergeCell ref="BL11:BZ13"/>
    <mergeCell ref="BL16:BZ44"/>
    <mergeCell ref="C34:P35"/>
    <mergeCell ref="R34:AE35"/>
    <mergeCell ref="AG34:AT35"/>
    <mergeCell ref="AV34:BI35"/>
    <mergeCell ref="BL8:BM8"/>
    <mergeCell ref="B9:I9"/>
    <mergeCell ref="J9:Q9"/>
    <mergeCell ref="R9:Y9"/>
    <mergeCell ref="Z9:AG9"/>
    <mergeCell ref="AI9:AP9"/>
    <mergeCell ref="AQ9:AX9"/>
    <mergeCell ref="AY9:BF9"/>
    <mergeCell ref="BL9:BM9"/>
    <mergeCell ref="AY8:BF8"/>
    <mergeCell ref="B8:I8"/>
    <mergeCell ref="J8:Q8"/>
    <mergeCell ref="R8:Y8"/>
    <mergeCell ref="Z8:AG8"/>
    <mergeCell ref="AY7:BF7"/>
    <mergeCell ref="AI8:AP8"/>
    <mergeCell ref="AQ8:AX8"/>
    <mergeCell ref="B2:BZ4"/>
    <mergeCell ref="B6:AG6"/>
    <mergeCell ref="B7:I7"/>
    <mergeCell ref="J7:Q7"/>
    <mergeCell ref="R7:Y7"/>
    <mergeCell ref="Z7:AG7"/>
    <mergeCell ref="AI7:AP7"/>
    <mergeCell ref="AQ7:AX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394106</v>
      </c>
      <c r="D6" s="31">
        <f t="shared" si="3"/>
        <v>47</v>
      </c>
      <c r="E6" s="31">
        <f t="shared" si="3"/>
        <v>1</v>
      </c>
      <c r="F6" s="31">
        <f t="shared" si="3"/>
        <v>0</v>
      </c>
      <c r="G6" s="31">
        <f t="shared" si="3"/>
        <v>0</v>
      </c>
      <c r="H6" s="31" t="str">
        <f t="shared" si="3"/>
        <v>高知県　日高村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99.06</v>
      </c>
      <c r="P6" s="32">
        <f t="shared" si="3"/>
        <v>2062</v>
      </c>
      <c r="Q6" s="32">
        <f t="shared" si="3"/>
        <v>5323</v>
      </c>
      <c r="R6" s="32">
        <f t="shared" si="3"/>
        <v>44.85</v>
      </c>
      <c r="S6" s="32">
        <f t="shared" si="3"/>
        <v>118.68</v>
      </c>
      <c r="T6" s="32">
        <f t="shared" si="3"/>
        <v>5260</v>
      </c>
      <c r="U6" s="32">
        <f t="shared" si="3"/>
        <v>44.88</v>
      </c>
      <c r="V6" s="32">
        <f t="shared" si="3"/>
        <v>117.2</v>
      </c>
      <c r="W6" s="33">
        <f>IF(W7="",NA(),W7)</f>
        <v>92.07</v>
      </c>
      <c r="X6" s="33">
        <f t="shared" ref="X6:AF6" si="4">IF(X7="",NA(),X7)</f>
        <v>89.15</v>
      </c>
      <c r="Y6" s="33">
        <f t="shared" si="4"/>
        <v>89.32</v>
      </c>
      <c r="Z6" s="33">
        <f t="shared" si="4"/>
        <v>92.86</v>
      </c>
      <c r="AA6" s="33">
        <f t="shared" si="4"/>
        <v>96.03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1155.53</v>
      </c>
      <c r="BE6" s="33">
        <f t="shared" ref="BE6:BM6" si="7">IF(BE7="",NA(),BE7)</f>
        <v>1124.6300000000001</v>
      </c>
      <c r="BF6" s="33">
        <f t="shared" si="7"/>
        <v>1106.03</v>
      </c>
      <c r="BG6" s="33">
        <f t="shared" si="7"/>
        <v>1112.72</v>
      </c>
      <c r="BH6" s="33">
        <f t="shared" si="7"/>
        <v>1079.3</v>
      </c>
      <c r="BI6" s="33">
        <f t="shared" si="7"/>
        <v>1187.81</v>
      </c>
      <c r="BJ6" s="33">
        <f t="shared" si="7"/>
        <v>1168.8</v>
      </c>
      <c r="BK6" s="33">
        <f t="shared" si="7"/>
        <v>1158.82</v>
      </c>
      <c r="BL6" s="33">
        <f t="shared" si="7"/>
        <v>1167.7</v>
      </c>
      <c r="BM6" s="33">
        <f t="shared" si="7"/>
        <v>1228.58</v>
      </c>
      <c r="BN6" s="32" t="str">
        <f>IF(BN7="","",IF(BN7="-","【-】","【"&amp;SUBSTITUTE(TEXT(BN7,"#,##0.00"),"-","△")&amp;"】"))</f>
        <v>【1,239.32】</v>
      </c>
      <c r="BO6" s="33">
        <f>IF(BO7="",NA(),BO7)</f>
        <v>77.59</v>
      </c>
      <c r="BP6" s="33">
        <f t="shared" ref="BP6:BX6" si="8">IF(BP7="",NA(),BP7)</f>
        <v>75.59</v>
      </c>
      <c r="BQ6" s="33">
        <f t="shared" si="8"/>
        <v>76.239999999999995</v>
      </c>
      <c r="BR6" s="33">
        <f t="shared" si="8"/>
        <v>74.41</v>
      </c>
      <c r="BS6" s="33">
        <f t="shared" si="8"/>
        <v>74.91</v>
      </c>
      <c r="BT6" s="33">
        <f t="shared" si="8"/>
        <v>57.96</v>
      </c>
      <c r="BU6" s="33">
        <f t="shared" si="8"/>
        <v>56.44</v>
      </c>
      <c r="BV6" s="33">
        <f t="shared" si="8"/>
        <v>55.6</v>
      </c>
      <c r="BW6" s="33">
        <f t="shared" si="8"/>
        <v>54.43</v>
      </c>
      <c r="BX6" s="33">
        <f t="shared" si="8"/>
        <v>53.81</v>
      </c>
      <c r="BY6" s="32" t="str">
        <f>IF(BY7="","",IF(BY7="-","【-】","【"&amp;SUBSTITUTE(TEXT(BY7,"#,##0.00"),"-","△")&amp;"】"))</f>
        <v>【36.33】</v>
      </c>
      <c r="BZ6" s="33">
        <f>IF(BZ7="",NA(),BZ7)</f>
        <v>139.38999999999999</v>
      </c>
      <c r="CA6" s="33">
        <f t="shared" ref="CA6:CI6" si="9">IF(CA7="",NA(),CA7)</f>
        <v>144.1</v>
      </c>
      <c r="CB6" s="33">
        <f t="shared" si="9"/>
        <v>142.57</v>
      </c>
      <c r="CC6" s="33">
        <f t="shared" si="9"/>
        <v>147.27000000000001</v>
      </c>
      <c r="CD6" s="33">
        <f t="shared" si="9"/>
        <v>149.4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80.010000000000005</v>
      </c>
      <c r="CL6" s="33">
        <f t="shared" ref="CL6:CT6" si="10">IF(CL7="",NA(),CL7)</f>
        <v>82.69</v>
      </c>
      <c r="CM6" s="33">
        <f t="shared" si="10"/>
        <v>71.87</v>
      </c>
      <c r="CN6" s="33">
        <f t="shared" si="10"/>
        <v>69.03</v>
      </c>
      <c r="CO6" s="33">
        <f t="shared" si="10"/>
        <v>61.54</v>
      </c>
      <c r="CP6" s="33">
        <f t="shared" si="10"/>
        <v>60.92</v>
      </c>
      <c r="CQ6" s="33">
        <f t="shared" si="10"/>
        <v>59.84</v>
      </c>
      <c r="CR6" s="33">
        <f t="shared" si="10"/>
        <v>60.66</v>
      </c>
      <c r="CS6" s="33">
        <f t="shared" si="10"/>
        <v>60.17</v>
      </c>
      <c r="CT6" s="33">
        <f t="shared" si="10"/>
        <v>58.96</v>
      </c>
      <c r="CU6" s="32" t="str">
        <f>IF(CU7="","",IF(CU7="-","【-】","【"&amp;SUBSTITUTE(TEXT(CU7,"#,##0.00"),"-","△")&amp;"】"))</f>
        <v>【58.19】</v>
      </c>
      <c r="CV6" s="33">
        <f>IF(CV7="",NA(),CV7)</f>
        <v>55.87</v>
      </c>
      <c r="CW6" s="33">
        <f t="shared" ref="CW6:DE6" si="11">IF(CW7="",NA(),CW7)</f>
        <v>53.6</v>
      </c>
      <c r="CX6" s="33">
        <f t="shared" si="11"/>
        <v>61.29</v>
      </c>
      <c r="CY6" s="33">
        <f t="shared" si="11"/>
        <v>63.09</v>
      </c>
      <c r="CZ6" s="33">
        <f t="shared" si="11"/>
        <v>69.56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3">
        <f t="shared" ref="ED6:EL6" si="14">IF(ED7="",NA(),ED7)</f>
        <v>1.02</v>
      </c>
      <c r="EE6" s="33">
        <f t="shared" si="14"/>
        <v>2.37</v>
      </c>
      <c r="EF6" s="33">
        <f t="shared" si="14"/>
        <v>1.39</v>
      </c>
      <c r="EG6" s="33">
        <f t="shared" si="14"/>
        <v>0.67</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394106</v>
      </c>
      <c r="D7" s="35">
        <v>47</v>
      </c>
      <c r="E7" s="35">
        <v>1</v>
      </c>
      <c r="F7" s="35">
        <v>0</v>
      </c>
      <c r="G7" s="35">
        <v>0</v>
      </c>
      <c r="H7" s="35" t="s">
        <v>93</v>
      </c>
      <c r="I7" s="35" t="s">
        <v>94</v>
      </c>
      <c r="J7" s="35" t="s">
        <v>95</v>
      </c>
      <c r="K7" s="35" t="s">
        <v>96</v>
      </c>
      <c r="L7" s="35" t="s">
        <v>97</v>
      </c>
      <c r="M7" s="36" t="s">
        <v>98</v>
      </c>
      <c r="N7" s="36" t="s">
        <v>99</v>
      </c>
      <c r="O7" s="36">
        <v>99.06</v>
      </c>
      <c r="P7" s="36">
        <v>2062</v>
      </c>
      <c r="Q7" s="36">
        <v>5323</v>
      </c>
      <c r="R7" s="36">
        <v>44.85</v>
      </c>
      <c r="S7" s="36">
        <v>118.68</v>
      </c>
      <c r="T7" s="36">
        <v>5260</v>
      </c>
      <c r="U7" s="36">
        <v>44.88</v>
      </c>
      <c r="V7" s="36">
        <v>117.2</v>
      </c>
      <c r="W7" s="36">
        <v>92.07</v>
      </c>
      <c r="X7" s="36">
        <v>89.15</v>
      </c>
      <c r="Y7" s="36">
        <v>89.32</v>
      </c>
      <c r="Z7" s="36">
        <v>92.86</v>
      </c>
      <c r="AA7" s="36">
        <v>96.03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1155.53</v>
      </c>
      <c r="BE7" s="36">
        <v>1124.6300000000001</v>
      </c>
      <c r="BF7" s="36">
        <v>1106.03</v>
      </c>
      <c r="BG7" s="36">
        <v>1112.72</v>
      </c>
      <c r="BH7" s="36">
        <v>1079.3</v>
      </c>
      <c r="BI7" s="36">
        <v>1187.81</v>
      </c>
      <c r="BJ7" s="36">
        <v>1168.8</v>
      </c>
      <c r="BK7" s="36">
        <v>1158.82</v>
      </c>
      <c r="BL7" s="36">
        <v>1167.7</v>
      </c>
      <c r="BM7" s="36">
        <v>1228.58</v>
      </c>
      <c r="BN7" s="36">
        <v>1239.32</v>
      </c>
      <c r="BO7" s="36">
        <v>77.59</v>
      </c>
      <c r="BP7" s="36">
        <v>75.59</v>
      </c>
      <c r="BQ7" s="36">
        <v>76.239999999999995</v>
      </c>
      <c r="BR7" s="36">
        <v>74.41</v>
      </c>
      <c r="BS7" s="36">
        <v>74.91</v>
      </c>
      <c r="BT7" s="36">
        <v>57.96</v>
      </c>
      <c r="BU7" s="36">
        <v>56.44</v>
      </c>
      <c r="BV7" s="36">
        <v>55.6</v>
      </c>
      <c r="BW7" s="36">
        <v>54.43</v>
      </c>
      <c r="BX7" s="36">
        <v>53.81</v>
      </c>
      <c r="BY7" s="36">
        <v>36.33</v>
      </c>
      <c r="BZ7" s="36">
        <v>139.38999999999999</v>
      </c>
      <c r="CA7" s="36">
        <v>144.1</v>
      </c>
      <c r="CB7" s="36">
        <v>142.57</v>
      </c>
      <c r="CC7" s="36">
        <v>147.27000000000001</v>
      </c>
      <c r="CD7" s="36">
        <v>149.4</v>
      </c>
      <c r="CE7" s="36">
        <v>263.20999999999998</v>
      </c>
      <c r="CF7" s="36">
        <v>270.7</v>
      </c>
      <c r="CG7" s="36">
        <v>275.86</v>
      </c>
      <c r="CH7" s="36">
        <v>279.8</v>
      </c>
      <c r="CI7" s="36">
        <v>284.64999999999998</v>
      </c>
      <c r="CJ7" s="36">
        <v>476.46</v>
      </c>
      <c r="CK7" s="36">
        <v>80.010000000000005</v>
      </c>
      <c r="CL7" s="36">
        <v>82.69</v>
      </c>
      <c r="CM7" s="36">
        <v>71.87</v>
      </c>
      <c r="CN7" s="36">
        <v>69.03</v>
      </c>
      <c r="CO7" s="36">
        <v>61.54</v>
      </c>
      <c r="CP7" s="36">
        <v>60.92</v>
      </c>
      <c r="CQ7" s="36">
        <v>59.84</v>
      </c>
      <c r="CR7" s="36">
        <v>60.66</v>
      </c>
      <c r="CS7" s="36">
        <v>60.17</v>
      </c>
      <c r="CT7" s="36">
        <v>58.96</v>
      </c>
      <c r="CU7" s="36">
        <v>58.19</v>
      </c>
      <c r="CV7" s="36">
        <v>55.87</v>
      </c>
      <c r="CW7" s="36">
        <v>53.6</v>
      </c>
      <c r="CX7" s="36">
        <v>61.29</v>
      </c>
      <c r="CY7" s="36">
        <v>63.09</v>
      </c>
      <c r="CZ7" s="36">
        <v>69.56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0.18</v>
      </c>
      <c r="ED7" s="36">
        <v>1.02</v>
      </c>
      <c r="EE7" s="36">
        <v>2.37</v>
      </c>
      <c r="EF7" s="36">
        <v>1.39</v>
      </c>
      <c r="EG7" s="36">
        <v>0.67</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2016-02-19T00:09:05Z</cp:lastPrinted>
  <dcterms:created xsi:type="dcterms:W3CDTF">2016-01-18T05:06:27Z</dcterms:created>
  <dcterms:modified xsi:type="dcterms:W3CDTF">2016-02-19T01:10:52Z</dcterms:modified>
  <cp:category/>
</cp:coreProperties>
</file>