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W10" i="4"/>
  <c r="P10" i="4"/>
  <c r="I10" i="4"/>
  <c r="BB8" i="4"/>
  <c r="AT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<sst xmlns="http://schemas.openxmlformats.org/spreadsheetml/2006/main" count="237" uniqueCount="123">
  <si>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</si>
  <si>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</si>
  <si>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</si>
  <si>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</si>
  <si>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</si>
  <si>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</si>
  <si>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</si>
  <si>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</si>
  <si>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</si>
  <si>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</si>
  <si>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</si>
  <si>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</si>
  <si>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</si>
  <si>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</si>
  <si>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</si>
  <si>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</si>
  <si>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</si>
  <si>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</si>
  <si>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</si>
  <si>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</si>
  <si>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</si>
  <si>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</si>
  <si>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</si>
  <si>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</si>
  <si>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</si>
  <si>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</si>
  <si>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</si>
  <si>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</si>
  <si>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</si>
  <si>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</si>
  <si>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</si>
  <si>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</si>
  <si>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</si>
  <si>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</si>
  <si>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</si>
  <si>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</si>
  <si>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</si>
  <si>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</si>
  <si>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</si>
  <si>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</si>
  <si>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</si>
  <si>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</si>
  <si>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</si>
  <si>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</si>
  <si>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</si>
  <si>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</si>
  <si>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</si>
  <si>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</si>
  <si>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</si>
  <si>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</si>
  <si>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</si>
  <si>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</si>
  <si>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</si>
  <si>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</si>
  <si>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</si>
  <si>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</si>
  <si>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</si>
  <si>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</si>
  <si>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</si>
  <si>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</si>
  <si>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</si>
  <si>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</si>
  <si>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</si>
  <si>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</si>
  <si>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</si>
  <si>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</si>
  <si>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</si>
  <si>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</si>
  <si>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</si>
  <si>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</si>
  <si>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</si>
  <si>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</si>
  <si>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</si>
  <si>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</si>
  <si>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</si>
  <si>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</si>
  <si>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</si>
  <si>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</si>
  <si>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</si>
  <si>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</si>
  <si>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</si>
  <si>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</si>
  <si>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</si>
  <si>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</si>
  <si>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</si>
  <si>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</si>
  <si>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</si>
  <si>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</si>
  <si>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</si>
  <si>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</si>
  <si>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</si>
  <si>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</si>
  <si>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</si>
  <si>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</si>
  <si>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</si>
  <si>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</si>
  <si>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</si>
  <si>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</si>
  <si>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</si>
  <si>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</si>
  <si>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</si>
  <si>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</si>
  <si>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</si>
  <si>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</si>
  <si>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</si>
  <si>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</si>
  <si>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</si>
  <si>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芸西村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</si>
  <si>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</si>
  <si>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</si>
  <si>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</si>
  <si>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</si>
  <si>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</si>
  <si>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</si>
  <si>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</si>
  <si>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</si>
  <si>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</si>
  <si>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</si>
  <si>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</si>
  <si>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収益的収支比率はH26年度に100％を下回ったがH28年度に料金改正を行い100％を上回った。　　　　　　企業債残高対給水収益比率につては、新規拡張工事及びダム建設が完了するまで増加する。　　　　　　　料金回収率、給水原価については、平均より良好である。　　　　　　　　　　　　　　　　　　　　　施設利用率については、施設拡張により、平均より下回っている。　　　　　　　　　　　　　　　　　　有収率については、平均より良好であるが、漏水箇所の特定や改修を行い改善していく必要がある。</t>
    <rPh sb="0" eb="3">
      <t>シュウエキテキ</t>
    </rPh>
    <rPh sb="3" eb="5">
      <t>シュウシ</t>
    </rPh>
    <rPh sb="5" eb="7">
      <t>ヒリツ</t>
    </rPh>
    <rPh sb="11" eb="13">
      <t>ネンド</t>
    </rPh>
    <rPh sb="19" eb="21">
      <t>シタマワ</t>
    </rPh>
    <rPh sb="27" eb="29">
      <t>ネンド</t>
    </rPh>
    <rPh sb="30" eb="32">
      <t>リョウキン</t>
    </rPh>
    <rPh sb="32" eb="34">
      <t>カイセイ</t>
    </rPh>
    <rPh sb="35" eb="36">
      <t>オコナ</t>
    </rPh>
    <rPh sb="42" eb="44">
      <t>ウワマワ</t>
    </rPh>
    <rPh sb="53" eb="55">
      <t>キギョウ</t>
    </rPh>
    <rPh sb="55" eb="56">
      <t>サイ</t>
    </rPh>
    <rPh sb="56" eb="58">
      <t>ザンダカ</t>
    </rPh>
    <rPh sb="58" eb="59">
      <t>タイ</t>
    </rPh>
    <rPh sb="59" eb="61">
      <t>キュウスイ</t>
    </rPh>
    <rPh sb="61" eb="63">
      <t>シュウエキ</t>
    </rPh>
    <rPh sb="63" eb="65">
      <t>ヒリツ</t>
    </rPh>
    <rPh sb="70" eb="72">
      <t>シンキ</t>
    </rPh>
    <rPh sb="72" eb="74">
      <t>カクチョウ</t>
    </rPh>
    <rPh sb="74" eb="76">
      <t>コウジ</t>
    </rPh>
    <rPh sb="76" eb="77">
      <t>オヨ</t>
    </rPh>
    <rPh sb="80" eb="82">
      <t>ケンセツ</t>
    </rPh>
    <rPh sb="83" eb="85">
      <t>カンリョウ</t>
    </rPh>
    <rPh sb="89" eb="91">
      <t>ゾウカ</t>
    </rPh>
    <rPh sb="101" eb="103">
      <t>リョウキン</t>
    </rPh>
    <rPh sb="103" eb="105">
      <t>カイシュウ</t>
    </rPh>
    <rPh sb="105" eb="106">
      <t>リツ</t>
    </rPh>
    <rPh sb="107" eb="109">
      <t>キュウスイ</t>
    </rPh>
    <rPh sb="109" eb="111">
      <t>ゲンカ</t>
    </rPh>
    <rPh sb="117" eb="119">
      <t>ヘイキン</t>
    </rPh>
    <rPh sb="121" eb="123">
      <t>リョウコウ</t>
    </rPh>
    <rPh sb="148" eb="150">
      <t>シセツ</t>
    </rPh>
    <rPh sb="150" eb="153">
      <t>リヨウリツ</t>
    </rPh>
    <rPh sb="159" eb="161">
      <t>シセツ</t>
    </rPh>
    <rPh sb="161" eb="163">
      <t>カクチョウ</t>
    </rPh>
    <rPh sb="167" eb="169">
      <t>ヘイキン</t>
    </rPh>
    <rPh sb="171" eb="173">
      <t>シタマワ</t>
    </rPh>
    <rPh sb="196" eb="198">
      <t>ユウシュウ</t>
    </rPh>
    <rPh sb="198" eb="199">
      <t>リツ</t>
    </rPh>
    <rPh sb="205" eb="207">
      <t>ヘイキン</t>
    </rPh>
    <rPh sb="209" eb="211">
      <t>リョウコウ</t>
    </rPh>
    <rPh sb="216" eb="218">
      <t>ロウスイ</t>
    </rPh>
    <rPh sb="218" eb="220">
      <t>カショ</t>
    </rPh>
    <rPh sb="221" eb="223">
      <t>トクテイ</t>
    </rPh>
    <rPh sb="224" eb="226">
      <t>カイシュウ</t>
    </rPh>
    <rPh sb="227" eb="228">
      <t>オコナ</t>
    </rPh>
    <rPh sb="229" eb="231">
      <t>カイゼン</t>
    </rPh>
    <rPh sb="235" eb="237">
      <t>ヒツヨウ</t>
    </rPh>
    <phoneticPr fontId="4"/>
  </si>
  <si>
    <t>新規拡張工事及び和食ダム建設負担金を単独事業実施しており、債務残高は増加傾向にある。今後は老朽管の更新及び配水施設の耐震補強工事を施工する必要がある。補助事業等を活用し、経費の削減に努めたい。</t>
    <rPh sb="0" eb="2">
      <t>シンキ</t>
    </rPh>
    <rPh sb="2" eb="4">
      <t>カクチョウ</t>
    </rPh>
    <rPh sb="4" eb="6">
      <t>コウジ</t>
    </rPh>
    <rPh sb="6" eb="7">
      <t>オヨ</t>
    </rPh>
    <rPh sb="8" eb="10">
      <t>ワジキ</t>
    </rPh>
    <rPh sb="12" eb="14">
      <t>ケンセツ</t>
    </rPh>
    <rPh sb="14" eb="17">
      <t>フタンキン</t>
    </rPh>
    <rPh sb="18" eb="20">
      <t>タンドク</t>
    </rPh>
    <rPh sb="20" eb="22">
      <t>ジギョウ</t>
    </rPh>
    <rPh sb="22" eb="24">
      <t>ジッシ</t>
    </rPh>
    <rPh sb="29" eb="31">
      <t>サイム</t>
    </rPh>
    <rPh sb="31" eb="33">
      <t>ザンダカ</t>
    </rPh>
    <rPh sb="34" eb="36">
      <t>ゾウカ</t>
    </rPh>
    <rPh sb="36" eb="38">
      <t>ケイコウ</t>
    </rPh>
    <rPh sb="42" eb="44">
      <t>コンゴ</t>
    </rPh>
    <rPh sb="45" eb="47">
      <t>ロウキュウ</t>
    </rPh>
    <rPh sb="47" eb="48">
      <t>カン</t>
    </rPh>
    <rPh sb="49" eb="51">
      <t>コウシン</t>
    </rPh>
    <rPh sb="51" eb="52">
      <t>オヨ</t>
    </rPh>
    <rPh sb="53" eb="55">
      <t>ハイスイ</t>
    </rPh>
    <rPh sb="55" eb="57">
      <t>シセツ</t>
    </rPh>
    <rPh sb="58" eb="60">
      <t>タイシン</t>
    </rPh>
    <rPh sb="60" eb="62">
      <t>ホキョウ</t>
    </rPh>
    <rPh sb="62" eb="64">
      <t>コウジ</t>
    </rPh>
    <rPh sb="65" eb="67">
      <t>セコウ</t>
    </rPh>
    <rPh sb="69" eb="71">
      <t>ヒツヨウ</t>
    </rPh>
    <rPh sb="75" eb="77">
      <t>ホジョ</t>
    </rPh>
    <rPh sb="77" eb="79">
      <t>ジギョウ</t>
    </rPh>
    <rPh sb="79" eb="80">
      <t>トウ</t>
    </rPh>
    <rPh sb="81" eb="83">
      <t>カツヨウ</t>
    </rPh>
    <rPh sb="85" eb="87">
      <t>ケイヒ</t>
    </rPh>
    <rPh sb="88" eb="90">
      <t>サクゲン</t>
    </rPh>
    <rPh sb="91" eb="92">
      <t>ツト</t>
    </rPh>
    <phoneticPr fontId="4"/>
  </si>
  <si>
    <t>施設の耐震診断をH26年度に実施した、その結果を基に、配水池3ヶ所のうち1ヶ所は建替、2ヶ所は劣化対策及び耐震補強工事を実施する予定である。  取水施設はコンクリートが劣化しており、立替を実施する予定である。                            管渠については、下水道工事と同時に布設替えを実施しており、大部分が更新されている。残りの一部については、毎年度計画的に施工する予定である。</t>
    <rPh sb="0" eb="2">
      <t>シセツ</t>
    </rPh>
    <rPh sb="3" eb="5">
      <t>タイシン</t>
    </rPh>
    <rPh sb="5" eb="7">
      <t>シンダン</t>
    </rPh>
    <rPh sb="11" eb="13">
      <t>ネンド</t>
    </rPh>
    <rPh sb="14" eb="16">
      <t>ジッシ</t>
    </rPh>
    <rPh sb="21" eb="23">
      <t>ケッカ</t>
    </rPh>
    <rPh sb="24" eb="25">
      <t>モト</t>
    </rPh>
    <rPh sb="27" eb="30">
      <t>ハイスイチ</t>
    </rPh>
    <rPh sb="32" eb="33">
      <t>ショ</t>
    </rPh>
    <rPh sb="38" eb="39">
      <t>ショ</t>
    </rPh>
    <rPh sb="40" eb="42">
      <t>タテカ</t>
    </rPh>
    <rPh sb="45" eb="46">
      <t>ショ</t>
    </rPh>
    <rPh sb="47" eb="49">
      <t>レッカ</t>
    </rPh>
    <rPh sb="49" eb="51">
      <t>タイサク</t>
    </rPh>
    <rPh sb="51" eb="52">
      <t>オヨ</t>
    </rPh>
    <rPh sb="53" eb="55">
      <t>タイシン</t>
    </rPh>
    <rPh sb="55" eb="57">
      <t>ホキョウ</t>
    </rPh>
    <rPh sb="57" eb="59">
      <t>コウジ</t>
    </rPh>
    <rPh sb="60" eb="62">
      <t>ジッシ</t>
    </rPh>
    <rPh sb="64" eb="66">
      <t>ヨテイ</t>
    </rPh>
    <rPh sb="72" eb="74">
      <t>シュスイ</t>
    </rPh>
    <rPh sb="74" eb="76">
      <t>シセツ</t>
    </rPh>
    <rPh sb="84" eb="86">
      <t>レッカ</t>
    </rPh>
    <rPh sb="91" eb="93">
      <t>タテカ</t>
    </rPh>
    <rPh sb="94" eb="96">
      <t>ジッシ</t>
    </rPh>
    <rPh sb="98" eb="100">
      <t>ヨテイ</t>
    </rPh>
    <rPh sb="132" eb="134">
      <t>カンキョ</t>
    </rPh>
    <rPh sb="140" eb="143">
      <t>ゲスイドウ</t>
    </rPh>
    <rPh sb="143" eb="145">
      <t>コウジ</t>
    </rPh>
    <rPh sb="146" eb="148">
      <t>ドウジ</t>
    </rPh>
    <rPh sb="149" eb="151">
      <t>フセツ</t>
    </rPh>
    <rPh sb="151" eb="152">
      <t>カ</t>
    </rPh>
    <rPh sb="154" eb="156">
      <t>ジッシ</t>
    </rPh>
    <rPh sb="161" eb="164">
      <t>ダイブブン</t>
    </rPh>
    <rPh sb="165" eb="167">
      <t>コウシン</t>
    </rPh>
    <rPh sb="173" eb="174">
      <t>ノコ</t>
    </rPh>
    <rPh sb="176" eb="178">
      <t>イチブ</t>
    </rPh>
    <rPh sb="184" eb="187">
      <t>マイネンド</t>
    </rPh>
    <rPh sb="187" eb="190">
      <t>ケイカクテキ</t>
    </rPh>
    <rPh sb="191" eb="193">
      <t>セコウ</t>
    </rPh>
    <rPh sb="195" eb="197">
      <t>ヨテイ</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</si>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</sst>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1.1200000000000001</c:v>
                </c:pt>
                <c:pt idx="2" formatCode="#,##0.00;&quot;△&quot;#,##0.00">
                  <c:v>0</c:v>
                </c:pt>
                <c:pt idx="3">
                  <c:v>0.76</c:v>
                </c:pt>
                <c:pt idx="4">
                  <c:v>0.54</c:v>
                </c:pt>
              </c:numCache>
            </c:numRef>
          </c:val>
        </c:ser>
        <c:dLbls>
          <c:showLegendKey val="0"/>
          <c:showVal val="0"/>
          <c:showCatName val="0"/>
          <c:showSerName val="0"/>
          <c:showPercent val="0"/>
          <c:showBubbleSize val="0"/>
        </c:dLbls>
        <c:gapWidth val="150"/>
        <c:axId val="76932992"/>
        <c:axId val="7747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76932992"/>
        <c:axId val="77471744"/>
      </c:lineChart>
      <c:dateAx>
        <c:axId val="76932992"/>
        <c:scaling>
          <c:orientation val="minMax"/>
        </c:scaling>
        <c:delete val="1"/>
        <c:axPos val="b"/>
        <c:numFmt formatCode="ge" sourceLinked="1"/>
        <c:majorTickMark val="none"/>
        <c:minorTickMark val="none"/>
        <c:tickLblPos val="none"/>
        <c:crossAx val="77471744"/>
        <c:crosses val="autoZero"/>
        <c:auto val="1"/>
        <c:lblOffset val="100"/>
        <c:baseTimeUnit val="years"/>
      </c:dateAx>
      <c:valAx>
        <c:axId val="774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120.45</c:v>
                </c:pt>
                <c:pt idx="1">
                  <c:v>120.46</c:v>
                </c:pt>
                <c:pt idx="2">
                  <c:v>123.23</c:v>
                </c:pt>
                <c:pt idx="3">
                  <c:v>104.4</c:v>
                </c:pt>
                <c:pt idx="4">
                  <c:v>39.58</c:v>
                </c:pt>
              </c:numCache>
            </c:numRef>
          </c:val>
        </c:ser>
        <c:dLbls>
          <c:showLegendKey val="0"/>
          <c:showVal val="0"/>
          <c:showCatName val="0"/>
          <c:showSerName val="0"/>
          <c:showPercent val="0"/>
          <c:showBubbleSize val="0"/>
        </c:dLbls>
        <c:gapWidth val="150"/>
        <c:axId val="79034624"/>
        <c:axId val="790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79034624"/>
        <c:axId val="79057280"/>
      </c:lineChart>
      <c:dateAx>
        <c:axId val="79034624"/>
        <c:scaling>
          <c:orientation val="minMax"/>
        </c:scaling>
        <c:delete val="1"/>
        <c:axPos val="b"/>
        <c:numFmt formatCode="ge" sourceLinked="1"/>
        <c:majorTickMark val="none"/>
        <c:minorTickMark val="none"/>
        <c:tickLblPos val="none"/>
        <c:crossAx val="79057280"/>
        <c:crosses val="autoZero"/>
        <c:auto val="1"/>
        <c:lblOffset val="100"/>
        <c:baseTimeUnit val="years"/>
      </c:dateAx>
      <c:valAx>
        <c:axId val="790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80.2</c:v>
                </c:pt>
                <c:pt idx="1">
                  <c:v>79.150000000000006</c:v>
                </c:pt>
                <c:pt idx="2">
                  <c:v>75.900000000000006</c:v>
                </c:pt>
                <c:pt idx="3">
                  <c:v>87.13</c:v>
                </c:pt>
                <c:pt idx="4">
                  <c:v>83.42</c:v>
                </c:pt>
              </c:numCache>
            </c:numRef>
          </c:val>
        </c:ser>
        <c:dLbls>
          <c:showLegendKey val="0"/>
          <c:showVal val="0"/>
          <c:showCatName val="0"/>
          <c:showSerName val="0"/>
          <c:showPercent val="0"/>
          <c:showBubbleSize val="0"/>
        </c:dLbls>
        <c:gapWidth val="150"/>
        <c:axId val="79099776"/>
        <c:axId val="791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79099776"/>
        <c:axId val="79110144"/>
      </c:lineChart>
      <c:dateAx>
        <c:axId val="79099776"/>
        <c:scaling>
          <c:orientation val="minMax"/>
        </c:scaling>
        <c:delete val="1"/>
        <c:axPos val="b"/>
        <c:numFmt formatCode="ge" sourceLinked="1"/>
        <c:majorTickMark val="none"/>
        <c:minorTickMark val="none"/>
        <c:tickLblPos val="none"/>
        <c:crossAx val="79110144"/>
        <c:crosses val="autoZero"/>
        <c:auto val="1"/>
        <c:lblOffset val="100"/>
        <c:baseTimeUnit val="years"/>
      </c:dateAx>
      <c:valAx>
        <c:axId val="791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107.01</c:v>
                </c:pt>
                <c:pt idx="1">
                  <c:v>104.23</c:v>
                </c:pt>
                <c:pt idx="2">
                  <c:v>87.84</c:v>
                </c:pt>
                <c:pt idx="3">
                  <c:v>94.31</c:v>
                </c:pt>
                <c:pt idx="4">
                  <c:v>102.8</c:v>
                </c:pt>
              </c:numCache>
            </c:numRef>
          </c:val>
        </c:ser>
        <c:dLbls>
          <c:showLegendKey val="0"/>
          <c:showVal val="0"/>
          <c:showCatName val="0"/>
          <c:showSerName val="0"/>
          <c:showPercent val="0"/>
          <c:showBubbleSize val="0"/>
        </c:dLbls>
        <c:gapWidth val="150"/>
        <c:axId val="77506048"/>
        <c:axId val="7750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77506048"/>
        <c:axId val="77507968"/>
      </c:lineChart>
      <c:dateAx>
        <c:axId val="77506048"/>
        <c:scaling>
          <c:orientation val="minMax"/>
        </c:scaling>
        <c:delete val="1"/>
        <c:axPos val="b"/>
        <c:numFmt formatCode="ge" sourceLinked="1"/>
        <c:majorTickMark val="none"/>
        <c:minorTickMark val="none"/>
        <c:tickLblPos val="none"/>
        <c:crossAx val="77507968"/>
        <c:crosses val="autoZero"/>
        <c:auto val="1"/>
        <c:lblOffset val="100"/>
        <c:baseTimeUnit val="years"/>
      </c:dateAx>
      <c:valAx>
        <c:axId val="775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722176"/>
        <c:axId val="787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22176"/>
        <c:axId val="78724096"/>
      </c:lineChart>
      <c:dateAx>
        <c:axId val="78722176"/>
        <c:scaling>
          <c:orientation val="minMax"/>
        </c:scaling>
        <c:delete val="1"/>
        <c:axPos val="b"/>
        <c:numFmt formatCode="ge" sourceLinked="1"/>
        <c:majorTickMark val="none"/>
        <c:minorTickMark val="none"/>
        <c:tickLblPos val="none"/>
        <c:crossAx val="78724096"/>
        <c:crosses val="autoZero"/>
        <c:auto val="1"/>
        <c:lblOffset val="100"/>
        <c:baseTimeUnit val="years"/>
      </c:dateAx>
      <c:valAx>
        <c:axId val="787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762752"/>
        <c:axId val="787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762752"/>
        <c:axId val="78764672"/>
      </c:lineChart>
      <c:dateAx>
        <c:axId val="78762752"/>
        <c:scaling>
          <c:orientation val="minMax"/>
        </c:scaling>
        <c:delete val="1"/>
        <c:axPos val="b"/>
        <c:numFmt formatCode="ge" sourceLinked="1"/>
        <c:majorTickMark val="none"/>
        <c:minorTickMark val="none"/>
        <c:tickLblPos val="none"/>
        <c:crossAx val="78764672"/>
        <c:crosses val="autoZero"/>
        <c:auto val="1"/>
        <c:lblOffset val="100"/>
        <c:baseTimeUnit val="years"/>
      </c:dateAx>
      <c:valAx>
        <c:axId val="787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879360"/>
        <c:axId val="788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879360"/>
        <c:axId val="78881536"/>
      </c:lineChart>
      <c:dateAx>
        <c:axId val="78879360"/>
        <c:scaling>
          <c:orientation val="minMax"/>
        </c:scaling>
        <c:delete val="1"/>
        <c:axPos val="b"/>
        <c:numFmt formatCode="ge" sourceLinked="1"/>
        <c:majorTickMark val="none"/>
        <c:minorTickMark val="none"/>
        <c:tickLblPos val="none"/>
        <c:crossAx val="78881536"/>
        <c:crosses val="autoZero"/>
        <c:auto val="1"/>
        <c:lblOffset val="100"/>
        <c:baseTimeUnit val="years"/>
      </c:dateAx>
      <c:valAx>
        <c:axId val="788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222464"/>
        <c:axId val="802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22464"/>
        <c:axId val="80228736"/>
      </c:lineChart>
      <c:dateAx>
        <c:axId val="80222464"/>
        <c:scaling>
          <c:orientation val="minMax"/>
        </c:scaling>
        <c:delete val="1"/>
        <c:axPos val="b"/>
        <c:numFmt formatCode="ge" sourceLinked="1"/>
        <c:majorTickMark val="none"/>
        <c:minorTickMark val="none"/>
        <c:tickLblPos val="none"/>
        <c:crossAx val="80228736"/>
        <c:crosses val="autoZero"/>
        <c:auto val="1"/>
        <c:lblOffset val="100"/>
        <c:baseTimeUnit val="years"/>
      </c:dateAx>
      <c:valAx>
        <c:axId val="802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1096</c:v>
                </c:pt>
                <c:pt idx="1">
                  <c:v>1579.7</c:v>
                </c:pt>
                <c:pt idx="2">
                  <c:v>1684.61</c:v>
                </c:pt>
                <c:pt idx="3">
                  <c:v>1808.21</c:v>
                </c:pt>
                <c:pt idx="4">
                  <c:v>1601.38</c:v>
                </c:pt>
              </c:numCache>
            </c:numRef>
          </c:val>
        </c:ser>
        <c:dLbls>
          <c:showLegendKey val="0"/>
          <c:showVal val="0"/>
          <c:showCatName val="0"/>
          <c:showSerName val="0"/>
          <c:showPercent val="0"/>
          <c:showBubbleSize val="0"/>
        </c:dLbls>
        <c:gapWidth val="150"/>
        <c:axId val="80261504"/>
        <c:axId val="802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80261504"/>
        <c:axId val="80263424"/>
      </c:lineChart>
      <c:dateAx>
        <c:axId val="80261504"/>
        <c:scaling>
          <c:orientation val="minMax"/>
        </c:scaling>
        <c:delete val="1"/>
        <c:axPos val="b"/>
        <c:numFmt formatCode="ge" sourceLinked="1"/>
        <c:majorTickMark val="none"/>
        <c:minorTickMark val="none"/>
        <c:tickLblPos val="none"/>
        <c:crossAx val="80263424"/>
        <c:crosses val="autoZero"/>
        <c:auto val="1"/>
        <c:lblOffset val="100"/>
        <c:baseTimeUnit val="years"/>
      </c:dateAx>
      <c:valAx>
        <c:axId val="802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99.53</c:v>
                </c:pt>
                <c:pt idx="1">
                  <c:v>94.61</c:v>
                </c:pt>
                <c:pt idx="2">
                  <c:v>83.97</c:v>
                </c:pt>
                <c:pt idx="3">
                  <c:v>82.28</c:v>
                </c:pt>
                <c:pt idx="4">
                  <c:v>91.24</c:v>
                </c:pt>
              </c:numCache>
            </c:numRef>
          </c:val>
        </c:ser>
        <c:dLbls>
          <c:showLegendKey val="0"/>
          <c:showVal val="0"/>
          <c:showCatName val="0"/>
          <c:showSerName val="0"/>
          <c:showPercent val="0"/>
          <c:showBubbleSize val="0"/>
        </c:dLbls>
        <c:gapWidth val="150"/>
        <c:axId val="78987648"/>
        <c:axId val="789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78987648"/>
        <c:axId val="78988800"/>
      </c:lineChart>
      <c:dateAx>
        <c:axId val="78987648"/>
        <c:scaling>
          <c:orientation val="minMax"/>
        </c:scaling>
        <c:delete val="1"/>
        <c:axPos val="b"/>
        <c:numFmt formatCode="ge" sourceLinked="1"/>
        <c:majorTickMark val="none"/>
        <c:minorTickMark val="none"/>
        <c:tickLblPos val="none"/>
        <c:crossAx val="78988800"/>
        <c:crosses val="autoZero"/>
        <c:auto val="1"/>
        <c:lblOffset val="100"/>
        <c:baseTimeUnit val="years"/>
      </c:dateAx>
      <c:valAx>
        <c:axId val="789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9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93.12</c:v>
                </c:pt>
                <c:pt idx="1">
                  <c:v>96.65</c:v>
                </c:pt>
                <c:pt idx="2">
                  <c:v>111.78</c:v>
                </c:pt>
                <c:pt idx="3">
                  <c:v>114.51</c:v>
                </c:pt>
                <c:pt idx="4">
                  <c:v>129.63999999999999</c:v>
                </c:pt>
              </c:numCache>
            </c:numRef>
          </c:val>
        </c:ser>
        <c:dLbls>
          <c:showLegendKey val="0"/>
          <c:showVal val="0"/>
          <c:showCatName val="0"/>
          <c:showSerName val="0"/>
          <c:showPercent val="0"/>
          <c:showBubbleSize val="0"/>
        </c:dLbls>
        <c:gapWidth val="150"/>
        <c:axId val="79022720"/>
        <c:axId val="790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79022720"/>
        <c:axId val="79024896"/>
      </c:lineChart>
      <c:dateAx>
        <c:axId val="79022720"/>
        <c:scaling>
          <c:orientation val="minMax"/>
        </c:scaling>
        <c:delete val="1"/>
        <c:axPos val="b"/>
        <c:numFmt formatCode="ge" sourceLinked="1"/>
        <c:majorTickMark val="none"/>
        <c:minorTickMark val="none"/>
        <c:tickLblPos val="none"/>
        <c:crossAx val="79024896"/>
        <c:crosses val="autoZero"/>
        <c:auto val="1"/>
        <c:lblOffset val="100"/>
        <c:baseTimeUnit val="years"/>
      </c:dateAx>
      <c:valAx>
        <c:axId val="790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BC5" sqref="BC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高知県　芸西村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122</v>
      </c>
      <c r="AE8" s="50"/>
      <c r="AF8" s="50"/>
      <c r="AG8" s="50"/>
      <c r="AH8" s="50"/>
      <c r="AI8" s="50"/>
      <c r="AJ8" s="50"/>
      <c r="AK8" s="2"/>
      <c r="AL8" s="51">
        <f>データ!$R$6</f>
        <v>3863</v>
      </c>
      <c r="AM8" s="51"/>
      <c r="AN8" s="51"/>
      <c r="AO8" s="51"/>
      <c r="AP8" s="51"/>
      <c r="AQ8" s="51"/>
      <c r="AR8" s="51"/>
      <c r="AS8" s="51"/>
      <c r="AT8" s="46">
        <f>データ!$S$6</f>
        <v>39.6</v>
      </c>
      <c r="AU8" s="46"/>
      <c r="AV8" s="46"/>
      <c r="AW8" s="46"/>
      <c r="AX8" s="46"/>
      <c r="AY8" s="46"/>
      <c r="AZ8" s="46"/>
      <c r="BA8" s="46"/>
      <c r="BB8" s="46">
        <f>データ!$T$6</f>
        <v>97.55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99.38</v>
      </c>
      <c r="Q10" s="46"/>
      <c r="R10" s="46"/>
      <c r="S10" s="46"/>
      <c r="T10" s="46"/>
      <c r="U10" s="46"/>
      <c r="V10" s="46"/>
      <c r="W10" s="51">
        <f>データ!$Q$6</f>
        <v>1770</v>
      </c>
      <c r="X10" s="51"/>
      <c r="Y10" s="51"/>
      <c r="Z10" s="51"/>
      <c r="AA10" s="51"/>
      <c r="AB10" s="51"/>
      <c r="AC10" s="51"/>
      <c r="AD10" s="2"/>
      <c r="AE10" s="2"/>
      <c r="AF10" s="2"/>
      <c r="AG10" s="2"/>
      <c r="AH10" s="2"/>
      <c r="AI10" s="2"/>
      <c r="AJ10" s="2"/>
      <c r="AK10" s="2"/>
      <c r="AL10" s="51">
        <f>データ!$U$6</f>
        <v>3822</v>
      </c>
      <c r="AM10" s="51"/>
      <c r="AN10" s="51"/>
      <c r="AO10" s="51"/>
      <c r="AP10" s="51"/>
      <c r="AQ10" s="51"/>
      <c r="AR10" s="51"/>
      <c r="AS10" s="51"/>
      <c r="AT10" s="46">
        <f>データ!$V$6</f>
        <v>6.7</v>
      </c>
      <c r="AU10" s="46"/>
      <c r="AV10" s="46"/>
      <c r="AW10" s="46"/>
      <c r="AX10" s="46"/>
      <c r="AY10" s="46"/>
      <c r="AZ10" s="46"/>
      <c r="BA10" s="46"/>
      <c r="BB10" s="46">
        <f>データ!$W$6</f>
        <v>570.45000000000005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393070</v>
      </c>
      <c r="D6" s="34">
        <f t="shared" si="3"/>
        <v>47</v>
      </c>
      <c r="E6" s="34">
        <f t="shared" si="3"/>
        <v>1</v>
      </c>
      <c r="F6" s="34">
        <f t="shared" si="3"/>
        <v>0</v>
      </c>
      <c r="G6" s="34">
        <f t="shared" si="3"/>
        <v>0</v>
      </c>
      <c r="H6" s="34" t="str">
        <f t="shared" si="3"/>
        <v>高知県　芸西村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99.38</v>
      </c>
      <c r="Q6" s="35">
        <f t="shared" si="3"/>
        <v>1770</v>
      </c>
      <c r="R6" s="35">
        <f t="shared" si="3"/>
        <v>3863</v>
      </c>
      <c r="S6" s="35">
        <f t="shared" si="3"/>
        <v>39.6</v>
      </c>
      <c r="T6" s="35">
        <f t="shared" si="3"/>
        <v>97.55</v>
      </c>
      <c r="U6" s="35">
        <f t="shared" si="3"/>
        <v>3822</v>
      </c>
      <c r="V6" s="35">
        <f t="shared" si="3"/>
        <v>6.7</v>
      </c>
      <c r="W6" s="35">
        <f t="shared" si="3"/>
        <v>570.45000000000005</v>
      </c>
      <c r="X6" s="36">
        <f>IF(X7="",NA(),X7)</f>
        <v>107.01</v>
      </c>
      <c r="Y6" s="36">
        <f t="shared" ref="Y6:AG6" si="4">IF(Y7="",NA(),Y7)</f>
        <v>104.23</v>
      </c>
      <c r="Z6" s="36">
        <f t="shared" si="4"/>
        <v>87.84</v>
      </c>
      <c r="AA6" s="36">
        <f t="shared" si="4"/>
        <v>94.31</v>
      </c>
      <c r="AB6" s="36">
        <f t="shared" si="4"/>
        <v>102.8</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1096</v>
      </c>
      <c r="BF6" s="36">
        <f t="shared" ref="BF6:BN6" si="7">IF(BF7="",NA(),BF7)</f>
        <v>1579.7</v>
      </c>
      <c r="BG6" s="36">
        <f t="shared" si="7"/>
        <v>1684.61</v>
      </c>
      <c r="BH6" s="36">
        <f t="shared" si="7"/>
        <v>1808.21</v>
      </c>
      <c r="BI6" s="36">
        <f t="shared" si="7"/>
        <v>1601.38</v>
      </c>
      <c r="BJ6" s="36">
        <f t="shared" si="7"/>
        <v>1108.26</v>
      </c>
      <c r="BK6" s="36">
        <f t="shared" si="7"/>
        <v>1113.76</v>
      </c>
      <c r="BL6" s="36">
        <f t="shared" si="7"/>
        <v>1125.69</v>
      </c>
      <c r="BM6" s="36">
        <f t="shared" si="7"/>
        <v>1134.67</v>
      </c>
      <c r="BN6" s="36">
        <f t="shared" si="7"/>
        <v>1144.79</v>
      </c>
      <c r="BO6" s="35" t="str">
        <f>IF(BO7="","",IF(BO7="-","【-】","【"&amp;SUBSTITUTE(TEXT(BO7,"#,##0.00"),"-","△")&amp;"】"))</f>
        <v>【1,280.76】</v>
      </c>
      <c r="BP6" s="36">
        <f>IF(BP7="",NA(),BP7)</f>
        <v>99.53</v>
      </c>
      <c r="BQ6" s="36">
        <f t="shared" ref="BQ6:BY6" si="8">IF(BQ7="",NA(),BQ7)</f>
        <v>94.61</v>
      </c>
      <c r="BR6" s="36">
        <f t="shared" si="8"/>
        <v>83.97</v>
      </c>
      <c r="BS6" s="36">
        <f t="shared" si="8"/>
        <v>82.28</v>
      </c>
      <c r="BT6" s="36">
        <f t="shared" si="8"/>
        <v>91.24</v>
      </c>
      <c r="BU6" s="36">
        <f t="shared" si="8"/>
        <v>19.77</v>
      </c>
      <c r="BV6" s="36">
        <f t="shared" si="8"/>
        <v>34.25</v>
      </c>
      <c r="BW6" s="36">
        <f t="shared" si="8"/>
        <v>46.48</v>
      </c>
      <c r="BX6" s="36">
        <f t="shared" si="8"/>
        <v>40.6</v>
      </c>
      <c r="BY6" s="36">
        <f t="shared" si="8"/>
        <v>56.04</v>
      </c>
      <c r="BZ6" s="35" t="str">
        <f>IF(BZ7="","",IF(BZ7="-","【-】","【"&amp;SUBSTITUTE(TEXT(BZ7,"#,##0.00"),"-","△")&amp;"】"))</f>
        <v>【53.06】</v>
      </c>
      <c r="CA6" s="36">
        <f>IF(CA7="",NA(),CA7)</f>
        <v>93.12</v>
      </c>
      <c r="CB6" s="36">
        <f t="shared" ref="CB6:CJ6" si="9">IF(CB7="",NA(),CB7)</f>
        <v>96.65</v>
      </c>
      <c r="CC6" s="36">
        <f t="shared" si="9"/>
        <v>111.78</v>
      </c>
      <c r="CD6" s="36">
        <f t="shared" si="9"/>
        <v>114.51</v>
      </c>
      <c r="CE6" s="36">
        <f t="shared" si="9"/>
        <v>129.63999999999999</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120.45</v>
      </c>
      <c r="CM6" s="36">
        <f t="shared" ref="CM6:CU6" si="10">IF(CM7="",NA(),CM7)</f>
        <v>120.46</v>
      </c>
      <c r="CN6" s="36">
        <f t="shared" si="10"/>
        <v>123.23</v>
      </c>
      <c r="CO6" s="36">
        <f t="shared" si="10"/>
        <v>104.4</v>
      </c>
      <c r="CP6" s="36">
        <f t="shared" si="10"/>
        <v>39.58</v>
      </c>
      <c r="CQ6" s="36">
        <f t="shared" si="10"/>
        <v>57.17</v>
      </c>
      <c r="CR6" s="36">
        <f t="shared" si="10"/>
        <v>57.55</v>
      </c>
      <c r="CS6" s="36">
        <f t="shared" si="10"/>
        <v>57.43</v>
      </c>
      <c r="CT6" s="36">
        <f t="shared" si="10"/>
        <v>57.29</v>
      </c>
      <c r="CU6" s="36">
        <f t="shared" si="10"/>
        <v>55.9</v>
      </c>
      <c r="CV6" s="35" t="str">
        <f>IF(CV7="","",IF(CV7="-","【-】","【"&amp;SUBSTITUTE(TEXT(CV7,"#,##0.00"),"-","△")&amp;"】"))</f>
        <v>【56.28】</v>
      </c>
      <c r="CW6" s="36">
        <f>IF(CW7="",NA(),CW7)</f>
        <v>80.2</v>
      </c>
      <c r="CX6" s="36">
        <f t="shared" ref="CX6:DF6" si="11">IF(CX7="",NA(),CX7)</f>
        <v>79.150000000000006</v>
      </c>
      <c r="CY6" s="36">
        <f t="shared" si="11"/>
        <v>75.900000000000006</v>
      </c>
      <c r="CZ6" s="36">
        <f t="shared" si="11"/>
        <v>87.13</v>
      </c>
      <c r="DA6" s="36">
        <f t="shared" si="11"/>
        <v>83.42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1.1200000000000001</v>
      </c>
      <c r="EF6" s="35">
        <f t="shared" si="14"/>
        <v>0</v>
      </c>
      <c r="EG6" s="36">
        <f t="shared" si="14"/>
        <v>0.76</v>
      </c>
      <c r="EH6" s="36">
        <f t="shared" si="14"/>
        <v>0.54</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393070</v>
      </c>
      <c r="D7" s="38">
        <v>47</v>
      </c>
      <c r="E7" s="38">
        <v>1</v>
      </c>
      <c r="F7" s="38">
        <v>0</v>
      </c>
      <c r="G7" s="38">
        <v>0</v>
      </c>
      <c r="H7" s="38" t="s">
        <v>107</v>
      </c>
      <c r="I7" s="38" t="s">
        <v>108</v>
      </c>
      <c r="J7" s="38" t="s">
        <v>109</v>
      </c>
      <c r="K7" s="38" t="s">
        <v>110</v>
      </c>
      <c r="L7" s="38" t="s">
        <v>111</v>
      </c>
      <c r="M7" s="38"/>
      <c r="N7" s="39" t="s">
        <v>112</v>
      </c>
      <c r="O7" s="39" t="s">
        <v>113</v>
      </c>
      <c r="P7" s="39">
        <v>99.38</v>
      </c>
      <c r="Q7" s="39">
        <v>1770</v>
      </c>
      <c r="R7" s="39">
        <v>3863</v>
      </c>
      <c r="S7" s="39">
        <v>39.6</v>
      </c>
      <c r="T7" s="39">
        <v>97.55</v>
      </c>
      <c r="U7" s="39">
        <v>3822</v>
      </c>
      <c r="V7" s="39">
        <v>6.7</v>
      </c>
      <c r="W7" s="39">
        <v>570.45000000000005</v>
      </c>
      <c r="X7" s="39">
        <v>107.01</v>
      </c>
      <c r="Y7" s="39">
        <v>104.23</v>
      </c>
      <c r="Z7" s="39">
        <v>87.84</v>
      </c>
      <c r="AA7" s="39">
        <v>94.31</v>
      </c>
      <c r="AB7" s="39">
        <v>102.8</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1096</v>
      </c>
      <c r="BF7" s="39">
        <v>1579.7</v>
      </c>
      <c r="BG7" s="39">
        <v>1684.61</v>
      </c>
      <c r="BH7" s="39">
        <v>1808.21</v>
      </c>
      <c r="BI7" s="39">
        <v>1601.38</v>
      </c>
      <c r="BJ7" s="39">
        <v>1108.26</v>
      </c>
      <c r="BK7" s="39">
        <v>1113.76</v>
      </c>
      <c r="BL7" s="39">
        <v>1125.69</v>
      </c>
      <c r="BM7" s="39">
        <v>1134.67</v>
      </c>
      <c r="BN7" s="39">
        <v>1144.79</v>
      </c>
      <c r="BO7" s="39">
        <v>1280.76</v>
      </c>
      <c r="BP7" s="39">
        <v>99.53</v>
      </c>
      <c r="BQ7" s="39">
        <v>94.61</v>
      </c>
      <c r="BR7" s="39">
        <v>83.97</v>
      </c>
      <c r="BS7" s="39">
        <v>82.28</v>
      </c>
      <c r="BT7" s="39">
        <v>91.24</v>
      </c>
      <c r="BU7" s="39">
        <v>19.77</v>
      </c>
      <c r="BV7" s="39">
        <v>34.25</v>
      </c>
      <c r="BW7" s="39">
        <v>46.48</v>
      </c>
      <c r="BX7" s="39">
        <v>40.6</v>
      </c>
      <c r="BY7" s="39">
        <v>56.04</v>
      </c>
      <c r="BZ7" s="39">
        <v>53.06</v>
      </c>
      <c r="CA7" s="39">
        <v>93.12</v>
      </c>
      <c r="CB7" s="39">
        <v>96.65</v>
      </c>
      <c r="CC7" s="39">
        <v>111.78</v>
      </c>
      <c r="CD7" s="39">
        <v>114.51</v>
      </c>
      <c r="CE7" s="39">
        <v>129.63999999999999</v>
      </c>
      <c r="CF7" s="39">
        <v>878.73</v>
      </c>
      <c r="CG7" s="39">
        <v>501.18</v>
      </c>
      <c r="CH7" s="39">
        <v>376.61</v>
      </c>
      <c r="CI7" s="39">
        <v>440.03</v>
      </c>
      <c r="CJ7" s="39">
        <v>304.35000000000002</v>
      </c>
      <c r="CK7" s="39">
        <v>314.83</v>
      </c>
      <c r="CL7" s="39">
        <v>120.45</v>
      </c>
      <c r="CM7" s="39">
        <v>120.46</v>
      </c>
      <c r="CN7" s="39">
        <v>123.23</v>
      </c>
      <c r="CO7" s="39">
        <v>104.4</v>
      </c>
      <c r="CP7" s="39">
        <v>39.58</v>
      </c>
      <c r="CQ7" s="39">
        <v>57.17</v>
      </c>
      <c r="CR7" s="39">
        <v>57.55</v>
      </c>
      <c r="CS7" s="39">
        <v>57.43</v>
      </c>
      <c r="CT7" s="39">
        <v>57.29</v>
      </c>
      <c r="CU7" s="39">
        <v>55.9</v>
      </c>
      <c r="CV7" s="39">
        <v>56.28</v>
      </c>
      <c r="CW7" s="39">
        <v>80.2</v>
      </c>
      <c r="CX7" s="39">
        <v>79.150000000000006</v>
      </c>
      <c r="CY7" s="39">
        <v>75.900000000000006</v>
      </c>
      <c r="CZ7" s="39">
        <v>87.13</v>
      </c>
      <c r="DA7" s="39">
        <v>83.42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1.1200000000000001</v>
      </c>
      <c r="EF7" s="39">
        <v>0</v>
      </c>
      <c r="EG7" s="39">
        <v>0.76</v>
      </c>
      <c r="EH7" s="39">
        <v>0.54</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2018-01-30T04:52:17Z</cp:lastPrinted>
  <dcterms:created xsi:type="dcterms:W3CDTF">2017-12-25T01:47:09Z</dcterms:created>
  <dcterms:modified xsi:type="dcterms:W3CDTF">2018-03-02T08:56:26Z</dcterms:modified>
  <cp:category/>
</cp:coreProperties>
</file>