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P10" i="4" s="1"/>
  <c r="O6" i="5"/>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E85" i="4"/>
  <c r="AT10" i="4"/>
  <c r="AL10" i="4"/>
  <c r="W10" i="4"/>
  <c r="I10" i="4"/>
  <c r="BB8" i="4"/>
  <c r="AT8" i="4"/>
  <c r="AL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<sst xmlns="http://schemas.openxmlformats.org/spreadsheetml/2006/main" count="237" uniqueCount="123">
  <si>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</si>
  <si>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</si>
  <si>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</si>
  <si>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</si>
  <si>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</si>
  <si>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</si>
  <si>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</si>
  <si>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</si>
  <si>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</si>
  <si>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</si>
  <si>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</si>
  <si>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</si>
  <si>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</si>
  <si>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</si>
  <si>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</si>
  <si>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</si>
  <si>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</si>
  <si>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</si>
  <si>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</si>
  <si>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</si>
  <si>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</si>
  <si>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</si>
  <si>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</si>
  <si>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</si>
  <si>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</si>
  <si>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</si>
  <si>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</si>
  <si>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</si>
  <si>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</si>
  <si>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</si>
  <si>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</si>
  <si>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</si>
  <si>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</si>
  <si>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</si>
  <si>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</si>
  <si>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</si>
  <si>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</si>
  <si>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</si>
  <si>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</si>
  <si>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</si>
  <si>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</si>
  <si>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</si>
  <si>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</si>
  <si>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</si>
  <si>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</si>
  <si>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</si>
  <si>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</si>
  <si>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</si>
  <si>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</si>
  <si>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</si>
  <si>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</si>
  <si>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</si>
  <si>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</si>
  <si>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</si>
  <si>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</si>
  <si>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</si>
  <si>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</si>
  <si>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</si>
  <si>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</si>
  <si>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</si>
  <si>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</si>
  <si>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</si>
  <si>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</si>
  <si>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</si>
  <si>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</si>
  <si>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</si>
  <si>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</si>
  <si>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</si>
  <si>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</si>
  <si>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</si>
  <si>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</si>
  <si>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</si>
  <si>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</si>
  <si>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</si>
  <si>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</si>
  <si>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</si>
  <si>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</si>
  <si>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</si>
  <si>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</si>
  <si>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</si>
  <si>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</si>
  <si>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</si>
  <si>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</si>
  <si>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</si>
  <si>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</si>
  <si>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</si>
  <si>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</si>
  <si>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</si>
  <si>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</si>
  <si>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</si>
  <si>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</si>
  <si>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</si>
  <si>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</si>
  <si>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</si>
  <si>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</si>
  <si>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</si>
  <si>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</si>
  <si>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</si>
  <si>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</si>
  <si>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</si>
  <si>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</si>
  <si>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</si>
  <si>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</si>
  <si>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</si>
  <si>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</si>
  <si>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</si>
  <si>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</si>
  <si>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津野町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</si>
  <si>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</si>
  <si>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</si>
  <si>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</si>
  <si>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</si>
  <si>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</si>
  <si>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</si>
  <si>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</si>
  <si>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</si>
  <si>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</si>
  <si>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</si>
  <si>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</si>
  <si>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①～⑤にあるように当町は類似他団体と比較すると数値が低くなりがちである。主な原因は水道料金が安価であることと考えており、近い将来に条例改正により水道料金の見直しを行う予定である。
　⑥について、当町では年度ごとに大きな変遷はないため、概ね適切な運用が図られていると考える。
　⑦及び⑧については、類似他団体と比較しても良好な数値であり、次年度以降さらに高い数値を維持していきたいと考える。</t>
    <rPh sb="10" eb="12">
      <t>トウチョウ</t>
    </rPh>
    <rPh sb="19" eb="21">
      <t>ヒカク</t>
    </rPh>
    <rPh sb="24" eb="26">
      <t>スウチ</t>
    </rPh>
    <rPh sb="27" eb="28">
      <t>ヒク</t>
    </rPh>
    <rPh sb="37" eb="38">
      <t>オモ</t>
    </rPh>
    <rPh sb="39" eb="41">
      <t>ゲンイン</t>
    </rPh>
    <rPh sb="42" eb="44">
      <t>スイドウ</t>
    </rPh>
    <rPh sb="44" eb="46">
      <t>リョウキン</t>
    </rPh>
    <rPh sb="47" eb="49">
      <t>アンカ</t>
    </rPh>
    <rPh sb="55" eb="56">
      <t>カンガ</t>
    </rPh>
    <rPh sb="61" eb="62">
      <t>チカ</t>
    </rPh>
    <rPh sb="63" eb="65">
      <t>ショウライ</t>
    </rPh>
    <rPh sb="66" eb="68">
      <t>ジョウレイ</t>
    </rPh>
    <rPh sb="68" eb="70">
      <t>カイセイ</t>
    </rPh>
    <rPh sb="73" eb="75">
      <t>スイドウ</t>
    </rPh>
    <rPh sb="75" eb="77">
      <t>リョウキン</t>
    </rPh>
    <rPh sb="78" eb="80">
      <t>ミナオ</t>
    </rPh>
    <rPh sb="82" eb="83">
      <t>オコナ</t>
    </rPh>
    <rPh sb="84" eb="86">
      <t>ヨテイ</t>
    </rPh>
    <rPh sb="98" eb="100">
      <t>トウチョウ</t>
    </rPh>
    <rPh sb="102" eb="104">
      <t>ネンド</t>
    </rPh>
    <rPh sb="107" eb="108">
      <t>オオ</t>
    </rPh>
    <rPh sb="110" eb="112">
      <t>ヘンセン</t>
    </rPh>
    <rPh sb="118" eb="119">
      <t>オオム</t>
    </rPh>
    <rPh sb="120" eb="122">
      <t>テキセツ</t>
    </rPh>
    <rPh sb="123" eb="125">
      <t>ウンヨウ</t>
    </rPh>
    <rPh sb="126" eb="127">
      <t>ハカ</t>
    </rPh>
    <rPh sb="133" eb="134">
      <t>カンガ</t>
    </rPh>
    <rPh sb="140" eb="141">
      <t>オヨ</t>
    </rPh>
    <rPh sb="149" eb="151">
      <t>ルイジ</t>
    </rPh>
    <rPh sb="151" eb="152">
      <t>タ</t>
    </rPh>
    <rPh sb="152" eb="154">
      <t>ダンタイ</t>
    </rPh>
    <rPh sb="155" eb="157">
      <t>ヒカク</t>
    </rPh>
    <rPh sb="160" eb="162">
      <t>リョウコウ</t>
    </rPh>
    <rPh sb="163" eb="165">
      <t>スウチ</t>
    </rPh>
    <rPh sb="169" eb="172">
      <t>ジネンド</t>
    </rPh>
    <rPh sb="172" eb="174">
      <t>イコウ</t>
    </rPh>
    <rPh sb="177" eb="178">
      <t>タカ</t>
    </rPh>
    <rPh sb="179" eb="181">
      <t>スウチ</t>
    </rPh>
    <rPh sb="182" eb="184">
      <t>イジ</t>
    </rPh>
    <rPh sb="191" eb="192">
      <t>カンガ</t>
    </rPh>
    <phoneticPr fontId="7"/>
  </si>
  <si>
    <t>２８年度に水道施設を統合し、年度計画を立てて今後順次老朽化の著しい箇所から新しい配管布設工事につき着手する予定である。</t>
    <rPh sb="2" eb="4">
      <t>ネンド</t>
    </rPh>
    <rPh sb="5" eb="7">
      <t>スイドウ</t>
    </rPh>
    <rPh sb="7" eb="9">
      <t>シセツ</t>
    </rPh>
    <rPh sb="10" eb="12">
      <t>トウゴウ</t>
    </rPh>
    <rPh sb="14" eb="16">
      <t>ネンド</t>
    </rPh>
    <rPh sb="16" eb="18">
      <t>ケイカク</t>
    </rPh>
    <rPh sb="19" eb="20">
      <t>タ</t>
    </rPh>
    <rPh sb="22" eb="24">
      <t>コンゴ</t>
    </rPh>
    <rPh sb="24" eb="26">
      <t>ジュンジ</t>
    </rPh>
    <rPh sb="26" eb="29">
      <t>ロウキュウカ</t>
    </rPh>
    <rPh sb="30" eb="31">
      <t>イチジル</t>
    </rPh>
    <rPh sb="33" eb="35">
      <t>カショ</t>
    </rPh>
    <rPh sb="37" eb="38">
      <t>アタラ</t>
    </rPh>
    <rPh sb="40" eb="42">
      <t>ハイカン</t>
    </rPh>
    <rPh sb="42" eb="44">
      <t>フセツ</t>
    </rPh>
    <rPh sb="44" eb="46">
      <t>コウジ</t>
    </rPh>
    <rPh sb="49" eb="51">
      <t>チャクシュ</t>
    </rPh>
    <rPh sb="53" eb="55">
      <t>ヨテイ</t>
    </rPh>
    <phoneticPr fontId="4"/>
  </si>
  <si>
    <t>　水道普及率の向上のためにも、新設や改良工事を予定しており、今後も一定以上の支出が見込まれる。
　そのため、主に水道料金の見直しが必要と考えるが、増税や他市町村の動向も見据えつつ、慎重に検討していく課題であると考える。</t>
    <rPh sb="1" eb="3">
      <t>スイドウ</t>
    </rPh>
    <rPh sb="3" eb="5">
      <t>フキュウ</t>
    </rPh>
    <rPh sb="5" eb="6">
      <t>リツ</t>
    </rPh>
    <rPh sb="7" eb="9">
      <t>コウジョウ</t>
    </rPh>
    <rPh sb="15" eb="17">
      <t>シンセツ</t>
    </rPh>
    <rPh sb="18" eb="20">
      <t>カイリョウ</t>
    </rPh>
    <rPh sb="20" eb="22">
      <t>コウジ</t>
    </rPh>
    <rPh sb="23" eb="25">
      <t>ヨテイ</t>
    </rPh>
    <rPh sb="30" eb="32">
      <t>コンゴ</t>
    </rPh>
    <rPh sb="33" eb="35">
      <t>イッテイ</t>
    </rPh>
    <rPh sb="35" eb="37">
      <t>イジョウ</t>
    </rPh>
    <rPh sb="38" eb="40">
      <t>シシュツ</t>
    </rPh>
    <rPh sb="41" eb="43">
      <t>ミコ</t>
    </rPh>
    <rPh sb="54" eb="55">
      <t>オモ</t>
    </rPh>
    <rPh sb="56" eb="58">
      <t>スイドウ</t>
    </rPh>
    <rPh sb="58" eb="60">
      <t>リョウキン</t>
    </rPh>
    <rPh sb="61" eb="63">
      <t>ミナオ</t>
    </rPh>
    <rPh sb="65" eb="67">
      <t>ヒツヨウ</t>
    </rPh>
    <rPh sb="68" eb="69">
      <t>カンガ</t>
    </rPh>
    <rPh sb="73" eb="75">
      <t>ゾウゼイ</t>
    </rPh>
    <rPh sb="76" eb="77">
      <t>タ</t>
    </rPh>
    <rPh sb="77" eb="80">
      <t>シチョウソン</t>
    </rPh>
    <rPh sb="81" eb="83">
      <t>ドウコウ</t>
    </rPh>
    <rPh sb="84" eb="86">
      <t>ミス</t>
    </rPh>
    <rPh sb="90" eb="92">
      <t>シンチョウ</t>
    </rPh>
    <rPh sb="93" eb="95">
      <t>ケントウ</t>
    </rPh>
    <rPh sb="99" eb="101">
      <t>カダイ</t>
    </rPh>
    <rPh sb="105" eb="106">
      <t>カンガ</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</si>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</sst>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3617664"/>
        <c:axId val="836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0.98</c:v>
                </c:pt>
                <c:pt idx="3">
                  <c:v>0.65</c:v>
                </c:pt>
                <c:pt idx="4">
                  <c:v>0.53</c:v>
                </c:pt>
              </c:numCache>
            </c:numRef>
          </c:val>
          <c:smooth val="0"/>
        </c:ser>
        <c:dLbls>
          <c:showLegendKey val="0"/>
          <c:showVal val="0"/>
          <c:showCatName val="0"/>
          <c:showSerName val="0"/>
          <c:showPercent val="0"/>
          <c:showBubbleSize val="0"/>
        </c:dLbls>
        <c:marker val="1"/>
        <c:smooth val="0"/>
        <c:axId val="83617664"/>
        <c:axId val="83632128"/>
      </c:lineChart>
      <c:dateAx>
        <c:axId val="83617664"/>
        <c:scaling>
          <c:orientation val="minMax"/>
        </c:scaling>
        <c:delete val="1"/>
        <c:axPos val="b"/>
        <c:numFmt formatCode="ge" sourceLinked="1"/>
        <c:majorTickMark val="none"/>
        <c:minorTickMark val="none"/>
        <c:tickLblPos val="none"/>
        <c:crossAx val="83632128"/>
        <c:crosses val="autoZero"/>
        <c:auto val="1"/>
        <c:lblOffset val="100"/>
        <c:baseTimeUnit val="years"/>
      </c:dateAx>
      <c:valAx>
        <c:axId val="836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82.65</c:v>
                </c:pt>
                <c:pt idx="1">
                  <c:v>75.87</c:v>
                </c:pt>
                <c:pt idx="2">
                  <c:v>72.709999999999994</c:v>
                </c:pt>
                <c:pt idx="3">
                  <c:v>71.13</c:v>
                </c:pt>
                <c:pt idx="4">
                  <c:v>76.16</c:v>
                </c:pt>
              </c:numCache>
            </c:numRef>
          </c:val>
        </c:ser>
        <c:dLbls>
          <c:showLegendKey val="0"/>
          <c:showVal val="0"/>
          <c:showCatName val="0"/>
          <c:showSerName val="0"/>
          <c:showPercent val="0"/>
          <c:showBubbleSize val="0"/>
        </c:dLbls>
        <c:gapWidth val="150"/>
        <c:axId val="88865024"/>
        <c:axId val="888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58.96</c:v>
                </c:pt>
                <c:pt idx="3">
                  <c:v>57.29</c:v>
                </c:pt>
                <c:pt idx="4">
                  <c:v>55.9</c:v>
                </c:pt>
              </c:numCache>
            </c:numRef>
          </c:val>
          <c:smooth val="0"/>
        </c:ser>
        <c:dLbls>
          <c:showLegendKey val="0"/>
          <c:showVal val="0"/>
          <c:showCatName val="0"/>
          <c:showSerName val="0"/>
          <c:showPercent val="0"/>
          <c:showBubbleSize val="0"/>
        </c:dLbls>
        <c:marker val="1"/>
        <c:smooth val="0"/>
        <c:axId val="88865024"/>
        <c:axId val="88887680"/>
      </c:lineChart>
      <c:dateAx>
        <c:axId val="88865024"/>
        <c:scaling>
          <c:orientation val="minMax"/>
        </c:scaling>
        <c:delete val="1"/>
        <c:axPos val="b"/>
        <c:numFmt formatCode="ge" sourceLinked="1"/>
        <c:majorTickMark val="none"/>
        <c:minorTickMark val="none"/>
        <c:tickLblPos val="none"/>
        <c:crossAx val="88887680"/>
        <c:crosses val="autoZero"/>
        <c:auto val="1"/>
        <c:lblOffset val="100"/>
        <c:baseTimeUnit val="years"/>
      </c:dateAx>
      <c:valAx>
        <c:axId val="888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70.180000000000007</c:v>
                </c:pt>
                <c:pt idx="1">
                  <c:v>77.42</c:v>
                </c:pt>
                <c:pt idx="2">
                  <c:v>77.42</c:v>
                </c:pt>
                <c:pt idx="3">
                  <c:v>81.99</c:v>
                </c:pt>
                <c:pt idx="4">
                  <c:v>81.99</c:v>
                </c:pt>
              </c:numCache>
            </c:numRef>
          </c:val>
        </c:ser>
        <c:dLbls>
          <c:showLegendKey val="0"/>
          <c:showVal val="0"/>
          <c:showCatName val="0"/>
          <c:showSerName val="0"/>
          <c:showPercent val="0"/>
          <c:showBubbleSize val="0"/>
        </c:dLbls>
        <c:gapWidth val="150"/>
        <c:axId val="88930176"/>
        <c:axId val="889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76.58</c:v>
                </c:pt>
                <c:pt idx="3">
                  <c:v>73.69</c:v>
                </c:pt>
                <c:pt idx="4">
                  <c:v>73.28</c:v>
                </c:pt>
              </c:numCache>
            </c:numRef>
          </c:val>
          <c:smooth val="0"/>
        </c:ser>
        <c:dLbls>
          <c:showLegendKey val="0"/>
          <c:showVal val="0"/>
          <c:showCatName val="0"/>
          <c:showSerName val="0"/>
          <c:showPercent val="0"/>
          <c:showBubbleSize val="0"/>
        </c:dLbls>
        <c:marker val="1"/>
        <c:smooth val="0"/>
        <c:axId val="88930176"/>
        <c:axId val="88940544"/>
      </c:lineChart>
      <c:dateAx>
        <c:axId val="88930176"/>
        <c:scaling>
          <c:orientation val="minMax"/>
        </c:scaling>
        <c:delete val="1"/>
        <c:axPos val="b"/>
        <c:numFmt formatCode="ge" sourceLinked="1"/>
        <c:majorTickMark val="none"/>
        <c:minorTickMark val="none"/>
        <c:tickLblPos val="none"/>
        <c:crossAx val="88940544"/>
        <c:crosses val="autoZero"/>
        <c:auto val="1"/>
        <c:lblOffset val="100"/>
        <c:baseTimeUnit val="years"/>
      </c:dateAx>
      <c:valAx>
        <c:axId val="889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70.67</c:v>
                </c:pt>
                <c:pt idx="1">
                  <c:v>71.23</c:v>
                </c:pt>
                <c:pt idx="2">
                  <c:v>71.680000000000007</c:v>
                </c:pt>
                <c:pt idx="3">
                  <c:v>73.150000000000006</c:v>
                </c:pt>
                <c:pt idx="4">
                  <c:v>73.78</c:v>
                </c:pt>
              </c:numCache>
            </c:numRef>
          </c:val>
        </c:ser>
        <c:dLbls>
          <c:showLegendKey val="0"/>
          <c:showVal val="0"/>
          <c:showCatName val="0"/>
          <c:showSerName val="0"/>
          <c:showPercent val="0"/>
          <c:showBubbleSize val="0"/>
        </c:dLbls>
        <c:gapWidth val="150"/>
        <c:axId val="83666432"/>
        <c:axId val="836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75.09</c:v>
                </c:pt>
                <c:pt idx="3">
                  <c:v>76.27</c:v>
                </c:pt>
                <c:pt idx="4">
                  <c:v>77.56</c:v>
                </c:pt>
              </c:numCache>
            </c:numRef>
          </c:val>
          <c:smooth val="0"/>
        </c:ser>
        <c:dLbls>
          <c:showLegendKey val="0"/>
          <c:showVal val="0"/>
          <c:showCatName val="0"/>
          <c:showSerName val="0"/>
          <c:showPercent val="0"/>
          <c:showBubbleSize val="0"/>
        </c:dLbls>
        <c:marker val="1"/>
        <c:smooth val="0"/>
        <c:axId val="83666432"/>
        <c:axId val="83668352"/>
      </c:lineChart>
      <c:dateAx>
        <c:axId val="83666432"/>
        <c:scaling>
          <c:orientation val="minMax"/>
        </c:scaling>
        <c:delete val="1"/>
        <c:axPos val="b"/>
        <c:numFmt formatCode="ge" sourceLinked="1"/>
        <c:majorTickMark val="none"/>
        <c:minorTickMark val="none"/>
        <c:tickLblPos val="none"/>
        <c:crossAx val="83668352"/>
        <c:crosses val="autoZero"/>
        <c:auto val="1"/>
        <c:lblOffset val="100"/>
        <c:baseTimeUnit val="years"/>
      </c:dateAx>
      <c:valAx>
        <c:axId val="836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751488"/>
        <c:axId val="847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751488"/>
        <c:axId val="84753408"/>
      </c:lineChart>
      <c:dateAx>
        <c:axId val="84751488"/>
        <c:scaling>
          <c:orientation val="minMax"/>
        </c:scaling>
        <c:delete val="1"/>
        <c:axPos val="b"/>
        <c:numFmt formatCode="ge" sourceLinked="1"/>
        <c:majorTickMark val="none"/>
        <c:minorTickMark val="none"/>
        <c:tickLblPos val="none"/>
        <c:crossAx val="84753408"/>
        <c:crosses val="autoZero"/>
        <c:auto val="1"/>
        <c:lblOffset val="100"/>
        <c:baseTimeUnit val="years"/>
      </c:dateAx>
      <c:valAx>
        <c:axId val="847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792064"/>
        <c:axId val="8479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792064"/>
        <c:axId val="84793984"/>
      </c:lineChart>
      <c:dateAx>
        <c:axId val="84792064"/>
        <c:scaling>
          <c:orientation val="minMax"/>
        </c:scaling>
        <c:delete val="1"/>
        <c:axPos val="b"/>
        <c:numFmt formatCode="ge" sourceLinked="1"/>
        <c:majorTickMark val="none"/>
        <c:minorTickMark val="none"/>
        <c:tickLblPos val="none"/>
        <c:crossAx val="84793984"/>
        <c:crosses val="autoZero"/>
        <c:auto val="1"/>
        <c:lblOffset val="100"/>
        <c:baseTimeUnit val="years"/>
      </c:dateAx>
      <c:valAx>
        <c:axId val="8479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09376"/>
        <c:axId val="8871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09376"/>
        <c:axId val="88715648"/>
      </c:lineChart>
      <c:dateAx>
        <c:axId val="88709376"/>
        <c:scaling>
          <c:orientation val="minMax"/>
        </c:scaling>
        <c:delete val="1"/>
        <c:axPos val="b"/>
        <c:numFmt formatCode="ge" sourceLinked="1"/>
        <c:majorTickMark val="none"/>
        <c:minorTickMark val="none"/>
        <c:tickLblPos val="none"/>
        <c:crossAx val="88715648"/>
        <c:crosses val="autoZero"/>
        <c:auto val="1"/>
        <c:lblOffset val="100"/>
        <c:baseTimeUnit val="years"/>
      </c:dateAx>
      <c:valAx>
        <c:axId val="8871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0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10944"/>
        <c:axId val="890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10944"/>
        <c:axId val="89012864"/>
      </c:lineChart>
      <c:dateAx>
        <c:axId val="89010944"/>
        <c:scaling>
          <c:orientation val="minMax"/>
        </c:scaling>
        <c:delete val="1"/>
        <c:axPos val="b"/>
        <c:numFmt formatCode="ge" sourceLinked="1"/>
        <c:majorTickMark val="none"/>
        <c:minorTickMark val="none"/>
        <c:tickLblPos val="none"/>
        <c:crossAx val="89012864"/>
        <c:crosses val="autoZero"/>
        <c:auto val="1"/>
        <c:lblOffset val="100"/>
        <c:baseTimeUnit val="years"/>
      </c:dateAx>
      <c:valAx>
        <c:axId val="890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1999.27</c:v>
                </c:pt>
                <c:pt idx="1">
                  <c:v>2091.48</c:v>
                </c:pt>
                <c:pt idx="2">
                  <c:v>1949.53</c:v>
                </c:pt>
                <c:pt idx="3">
                  <c:v>1849.25</c:v>
                </c:pt>
                <c:pt idx="4">
                  <c:v>1982.77</c:v>
                </c:pt>
              </c:numCache>
            </c:numRef>
          </c:val>
        </c:ser>
        <c:dLbls>
          <c:showLegendKey val="0"/>
          <c:showVal val="0"/>
          <c:showCatName val="0"/>
          <c:showSerName val="0"/>
          <c:showPercent val="0"/>
          <c:showBubbleSize val="0"/>
        </c:dLbls>
        <c:gapWidth val="150"/>
        <c:axId val="89043328"/>
        <c:axId val="8904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1228.58</c:v>
                </c:pt>
                <c:pt idx="3">
                  <c:v>1134.67</c:v>
                </c:pt>
                <c:pt idx="4">
                  <c:v>1144.79</c:v>
                </c:pt>
              </c:numCache>
            </c:numRef>
          </c:val>
          <c:smooth val="0"/>
        </c:ser>
        <c:dLbls>
          <c:showLegendKey val="0"/>
          <c:showVal val="0"/>
          <c:showCatName val="0"/>
          <c:showSerName val="0"/>
          <c:showPercent val="0"/>
          <c:showBubbleSize val="0"/>
        </c:dLbls>
        <c:marker val="1"/>
        <c:smooth val="0"/>
        <c:axId val="89043328"/>
        <c:axId val="89045248"/>
      </c:lineChart>
      <c:dateAx>
        <c:axId val="89043328"/>
        <c:scaling>
          <c:orientation val="minMax"/>
        </c:scaling>
        <c:delete val="1"/>
        <c:axPos val="b"/>
        <c:numFmt formatCode="ge" sourceLinked="1"/>
        <c:majorTickMark val="none"/>
        <c:minorTickMark val="none"/>
        <c:tickLblPos val="none"/>
        <c:crossAx val="89045248"/>
        <c:crosses val="autoZero"/>
        <c:auto val="1"/>
        <c:lblOffset val="100"/>
        <c:baseTimeUnit val="years"/>
      </c:dateAx>
      <c:valAx>
        <c:axId val="8904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40.299999999999997</c:v>
                </c:pt>
                <c:pt idx="1">
                  <c:v>42.62</c:v>
                </c:pt>
                <c:pt idx="2">
                  <c:v>43.9</c:v>
                </c:pt>
                <c:pt idx="3">
                  <c:v>41.17</c:v>
                </c:pt>
                <c:pt idx="4">
                  <c:v>40.729999999999997</c:v>
                </c:pt>
              </c:numCache>
            </c:numRef>
          </c:val>
        </c:ser>
        <c:dLbls>
          <c:showLegendKey val="0"/>
          <c:showVal val="0"/>
          <c:showCatName val="0"/>
          <c:showSerName val="0"/>
          <c:showPercent val="0"/>
          <c:showBubbleSize val="0"/>
        </c:dLbls>
        <c:gapWidth val="150"/>
        <c:axId val="88818048"/>
        <c:axId val="888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53.81</c:v>
                </c:pt>
                <c:pt idx="3">
                  <c:v>40.6</c:v>
                </c:pt>
                <c:pt idx="4">
                  <c:v>56.04</c:v>
                </c:pt>
              </c:numCache>
            </c:numRef>
          </c:val>
          <c:smooth val="0"/>
        </c:ser>
        <c:dLbls>
          <c:showLegendKey val="0"/>
          <c:showVal val="0"/>
          <c:showCatName val="0"/>
          <c:showSerName val="0"/>
          <c:showPercent val="0"/>
          <c:showBubbleSize val="0"/>
        </c:dLbls>
        <c:marker val="1"/>
        <c:smooth val="0"/>
        <c:axId val="88818048"/>
        <c:axId val="88819200"/>
      </c:lineChart>
      <c:dateAx>
        <c:axId val="88818048"/>
        <c:scaling>
          <c:orientation val="minMax"/>
        </c:scaling>
        <c:delete val="1"/>
        <c:axPos val="b"/>
        <c:numFmt formatCode="ge" sourceLinked="1"/>
        <c:majorTickMark val="none"/>
        <c:minorTickMark val="none"/>
        <c:tickLblPos val="none"/>
        <c:crossAx val="88819200"/>
        <c:crosses val="autoZero"/>
        <c:auto val="1"/>
        <c:lblOffset val="100"/>
        <c:baseTimeUnit val="years"/>
      </c:dateAx>
      <c:valAx>
        <c:axId val="888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296.22000000000003</c:v>
                </c:pt>
                <c:pt idx="1">
                  <c:v>277.27999999999997</c:v>
                </c:pt>
                <c:pt idx="2">
                  <c:v>279.82</c:v>
                </c:pt>
                <c:pt idx="3">
                  <c:v>294.33</c:v>
                </c:pt>
                <c:pt idx="4">
                  <c:v>301.45999999999998</c:v>
                </c:pt>
              </c:numCache>
            </c:numRef>
          </c:val>
        </c:ser>
        <c:dLbls>
          <c:showLegendKey val="0"/>
          <c:showVal val="0"/>
          <c:showCatName val="0"/>
          <c:showSerName val="0"/>
          <c:showPercent val="0"/>
          <c:showBubbleSize val="0"/>
        </c:dLbls>
        <c:gapWidth val="150"/>
        <c:axId val="88853120"/>
        <c:axId val="888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284.64999999999998</c:v>
                </c:pt>
                <c:pt idx="3">
                  <c:v>440.03</c:v>
                </c:pt>
                <c:pt idx="4">
                  <c:v>304.35000000000002</c:v>
                </c:pt>
              </c:numCache>
            </c:numRef>
          </c:val>
          <c:smooth val="0"/>
        </c:ser>
        <c:dLbls>
          <c:showLegendKey val="0"/>
          <c:showVal val="0"/>
          <c:showCatName val="0"/>
          <c:showSerName val="0"/>
          <c:showPercent val="0"/>
          <c:showBubbleSize val="0"/>
        </c:dLbls>
        <c:marker val="1"/>
        <c:smooth val="0"/>
        <c:axId val="88853120"/>
        <c:axId val="88855296"/>
      </c:lineChart>
      <c:dateAx>
        <c:axId val="88853120"/>
        <c:scaling>
          <c:orientation val="minMax"/>
        </c:scaling>
        <c:delete val="1"/>
        <c:axPos val="b"/>
        <c:numFmt formatCode="ge" sourceLinked="1"/>
        <c:majorTickMark val="none"/>
        <c:minorTickMark val="none"/>
        <c:tickLblPos val="none"/>
        <c:crossAx val="88855296"/>
        <c:crosses val="autoZero"/>
        <c:auto val="1"/>
        <c:lblOffset val="100"/>
        <c:baseTimeUnit val="years"/>
      </c:dateAx>
      <c:valAx>
        <c:axId val="888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高知県　津野町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6070</v>
      </c>
      <c r="AM8" s="51"/>
      <c r="AN8" s="51"/>
      <c r="AO8" s="51"/>
      <c r="AP8" s="51"/>
      <c r="AQ8" s="51"/>
      <c r="AR8" s="51"/>
      <c r="AS8" s="51"/>
      <c r="AT8" s="46">
        <f>データ!$S$6</f>
        <v>197.85</v>
      </c>
      <c r="AU8" s="46"/>
      <c r="AV8" s="46"/>
      <c r="AW8" s="46"/>
      <c r="AX8" s="46"/>
      <c r="AY8" s="46"/>
      <c r="AZ8" s="46"/>
      <c r="BA8" s="46"/>
      <c r="BB8" s="46">
        <f>データ!$T$6</f>
        <v>30.68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74.08</v>
      </c>
      <c r="Q10" s="46"/>
      <c r="R10" s="46"/>
      <c r="S10" s="46"/>
      <c r="T10" s="46"/>
      <c r="U10" s="46"/>
      <c r="V10" s="46"/>
      <c r="W10" s="51">
        <f>データ!$Q$6</f>
        <v>2056</v>
      </c>
      <c r="X10" s="51"/>
      <c r="Y10" s="51"/>
      <c r="Z10" s="51"/>
      <c r="AA10" s="51"/>
      <c r="AB10" s="51"/>
      <c r="AC10" s="51"/>
      <c r="AD10" s="2"/>
      <c r="AE10" s="2"/>
      <c r="AF10" s="2"/>
      <c r="AG10" s="2"/>
      <c r="AH10" s="2"/>
      <c r="AI10" s="2"/>
      <c r="AJ10" s="2"/>
      <c r="AK10" s="2"/>
      <c r="AL10" s="51">
        <f>データ!$U$6</f>
        <v>4462</v>
      </c>
      <c r="AM10" s="51"/>
      <c r="AN10" s="51"/>
      <c r="AO10" s="51"/>
      <c r="AP10" s="51"/>
      <c r="AQ10" s="51"/>
      <c r="AR10" s="51"/>
      <c r="AS10" s="51"/>
      <c r="AT10" s="46">
        <f>データ!$V$6</f>
        <v>10.87</v>
      </c>
      <c r="AU10" s="46"/>
      <c r="AV10" s="46"/>
      <c r="AW10" s="46"/>
      <c r="AX10" s="46"/>
      <c r="AY10" s="46"/>
      <c r="AZ10" s="46"/>
      <c r="BA10" s="46"/>
      <c r="BB10" s="46">
        <f>データ!$W$6</f>
        <v>410.49</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394114</v>
      </c>
      <c r="D6" s="34">
        <f t="shared" si="3"/>
        <v>47</v>
      </c>
      <c r="E6" s="34">
        <f t="shared" si="3"/>
        <v>1</v>
      </c>
      <c r="F6" s="34">
        <f t="shared" si="3"/>
        <v>0</v>
      </c>
      <c r="G6" s="34">
        <f t="shared" si="3"/>
        <v>0</v>
      </c>
      <c r="H6" s="34" t="str">
        <f t="shared" si="3"/>
        <v>高知県　津野町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74.08</v>
      </c>
      <c r="Q6" s="35">
        <f t="shared" si="3"/>
        <v>2056</v>
      </c>
      <c r="R6" s="35">
        <f t="shared" si="3"/>
        <v>6070</v>
      </c>
      <c r="S6" s="35">
        <f t="shared" si="3"/>
        <v>197.85</v>
      </c>
      <c r="T6" s="35">
        <f t="shared" si="3"/>
        <v>30.68</v>
      </c>
      <c r="U6" s="35">
        <f t="shared" si="3"/>
        <v>4462</v>
      </c>
      <c r="V6" s="35">
        <f t="shared" si="3"/>
        <v>10.87</v>
      </c>
      <c r="W6" s="35">
        <f t="shared" si="3"/>
        <v>410.49</v>
      </c>
      <c r="X6" s="36">
        <f>IF(X7="",NA(),X7)</f>
        <v>70.67</v>
      </c>
      <c r="Y6" s="36">
        <f t="shared" ref="Y6:AG6" si="4">IF(Y7="",NA(),Y7)</f>
        <v>71.23</v>
      </c>
      <c r="Z6" s="36">
        <f t="shared" si="4"/>
        <v>71.680000000000007</v>
      </c>
      <c r="AA6" s="36">
        <f t="shared" si="4"/>
        <v>73.150000000000006</v>
      </c>
      <c r="AB6" s="36">
        <f t="shared" si="4"/>
        <v>73.78</v>
      </c>
      <c r="AC6" s="36">
        <f t="shared" si="4"/>
        <v>74.52</v>
      </c>
      <c r="AD6" s="36">
        <f t="shared" si="4"/>
        <v>76.09</v>
      </c>
      <c r="AE6" s="36">
        <f t="shared" si="4"/>
        <v>75.09</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1999.27</v>
      </c>
      <c r="BF6" s="36">
        <f t="shared" ref="BF6:BN6" si="7">IF(BF7="",NA(),BF7)</f>
        <v>2091.48</v>
      </c>
      <c r="BG6" s="36">
        <f t="shared" si="7"/>
        <v>1949.53</v>
      </c>
      <c r="BH6" s="36">
        <f t="shared" si="7"/>
        <v>1849.25</v>
      </c>
      <c r="BI6" s="36">
        <f t="shared" si="7"/>
        <v>1982.77</v>
      </c>
      <c r="BJ6" s="36">
        <f t="shared" si="7"/>
        <v>1108.26</v>
      </c>
      <c r="BK6" s="36">
        <f t="shared" si="7"/>
        <v>1113.76</v>
      </c>
      <c r="BL6" s="36">
        <f t="shared" si="7"/>
        <v>1228.58</v>
      </c>
      <c r="BM6" s="36">
        <f t="shared" si="7"/>
        <v>1134.67</v>
      </c>
      <c r="BN6" s="36">
        <f t="shared" si="7"/>
        <v>1144.79</v>
      </c>
      <c r="BO6" s="35" t="str">
        <f>IF(BO7="","",IF(BO7="-","【-】","【"&amp;SUBSTITUTE(TEXT(BO7,"#,##0.00"),"-","△")&amp;"】"))</f>
        <v>【1,280.76】</v>
      </c>
      <c r="BP6" s="36">
        <f>IF(BP7="",NA(),BP7)</f>
        <v>40.299999999999997</v>
      </c>
      <c r="BQ6" s="36">
        <f t="shared" ref="BQ6:BY6" si="8">IF(BQ7="",NA(),BQ7)</f>
        <v>42.62</v>
      </c>
      <c r="BR6" s="36">
        <f t="shared" si="8"/>
        <v>43.9</v>
      </c>
      <c r="BS6" s="36">
        <f t="shared" si="8"/>
        <v>41.17</v>
      </c>
      <c r="BT6" s="36">
        <f t="shared" si="8"/>
        <v>40.729999999999997</v>
      </c>
      <c r="BU6" s="36">
        <f t="shared" si="8"/>
        <v>19.77</v>
      </c>
      <c r="BV6" s="36">
        <f t="shared" si="8"/>
        <v>34.25</v>
      </c>
      <c r="BW6" s="36">
        <f t="shared" si="8"/>
        <v>53.81</v>
      </c>
      <c r="BX6" s="36">
        <f t="shared" si="8"/>
        <v>40.6</v>
      </c>
      <c r="BY6" s="36">
        <f t="shared" si="8"/>
        <v>56.04</v>
      </c>
      <c r="BZ6" s="35" t="str">
        <f>IF(BZ7="","",IF(BZ7="-","【-】","【"&amp;SUBSTITUTE(TEXT(BZ7,"#,##0.00"),"-","△")&amp;"】"))</f>
        <v>【53.06】</v>
      </c>
      <c r="CA6" s="36">
        <f>IF(CA7="",NA(),CA7)</f>
        <v>296.22000000000003</v>
      </c>
      <c r="CB6" s="36">
        <f t="shared" ref="CB6:CJ6" si="9">IF(CB7="",NA(),CB7)</f>
        <v>277.27999999999997</v>
      </c>
      <c r="CC6" s="36">
        <f t="shared" si="9"/>
        <v>279.82</v>
      </c>
      <c r="CD6" s="36">
        <f t="shared" si="9"/>
        <v>294.33</v>
      </c>
      <c r="CE6" s="36">
        <f t="shared" si="9"/>
        <v>301.45999999999998</v>
      </c>
      <c r="CF6" s="36">
        <f t="shared" si="9"/>
        <v>878.73</v>
      </c>
      <c r="CG6" s="36">
        <f t="shared" si="9"/>
        <v>501.18</v>
      </c>
      <c r="CH6" s="36">
        <f t="shared" si="9"/>
        <v>284.64999999999998</v>
      </c>
      <c r="CI6" s="36">
        <f t="shared" si="9"/>
        <v>440.03</v>
      </c>
      <c r="CJ6" s="36">
        <f t="shared" si="9"/>
        <v>304.35000000000002</v>
      </c>
      <c r="CK6" s="35" t="str">
        <f>IF(CK7="","",IF(CK7="-","【-】","【"&amp;SUBSTITUTE(TEXT(CK7,"#,##0.00"),"-","△")&amp;"】"))</f>
        <v>【314.83】</v>
      </c>
      <c r="CL6" s="36">
        <f>IF(CL7="",NA(),CL7)</f>
        <v>82.65</v>
      </c>
      <c r="CM6" s="36">
        <f t="shared" ref="CM6:CU6" si="10">IF(CM7="",NA(),CM7)</f>
        <v>75.87</v>
      </c>
      <c r="CN6" s="36">
        <f t="shared" si="10"/>
        <v>72.709999999999994</v>
      </c>
      <c r="CO6" s="36">
        <f t="shared" si="10"/>
        <v>71.13</v>
      </c>
      <c r="CP6" s="36">
        <f t="shared" si="10"/>
        <v>76.16</v>
      </c>
      <c r="CQ6" s="36">
        <f t="shared" si="10"/>
        <v>57.17</v>
      </c>
      <c r="CR6" s="36">
        <f t="shared" si="10"/>
        <v>57.55</v>
      </c>
      <c r="CS6" s="36">
        <f t="shared" si="10"/>
        <v>58.96</v>
      </c>
      <c r="CT6" s="36">
        <f t="shared" si="10"/>
        <v>57.29</v>
      </c>
      <c r="CU6" s="36">
        <f t="shared" si="10"/>
        <v>55.9</v>
      </c>
      <c r="CV6" s="35" t="str">
        <f>IF(CV7="","",IF(CV7="-","【-】","【"&amp;SUBSTITUTE(TEXT(CV7,"#,##0.00"),"-","△")&amp;"】"))</f>
        <v>【56.28】</v>
      </c>
      <c r="CW6" s="36">
        <f>IF(CW7="",NA(),CW7)</f>
        <v>70.180000000000007</v>
      </c>
      <c r="CX6" s="36">
        <f t="shared" ref="CX6:DF6" si="11">IF(CX7="",NA(),CX7)</f>
        <v>77.42</v>
      </c>
      <c r="CY6" s="36">
        <f t="shared" si="11"/>
        <v>77.42</v>
      </c>
      <c r="CZ6" s="36">
        <f t="shared" si="11"/>
        <v>81.99</v>
      </c>
      <c r="DA6" s="36">
        <f t="shared" si="11"/>
        <v>81.99</v>
      </c>
      <c r="DB6" s="36">
        <f t="shared" si="11"/>
        <v>74.94</v>
      </c>
      <c r="DC6" s="36">
        <f t="shared" si="11"/>
        <v>74.14</v>
      </c>
      <c r="DD6" s="36">
        <f t="shared" si="11"/>
        <v>76.58</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0.46</v>
      </c>
      <c r="EJ6" s="36">
        <f t="shared" si="14"/>
        <v>0.8</v>
      </c>
      <c r="EK6" s="36">
        <f t="shared" si="14"/>
        <v>0.98</v>
      </c>
      <c r="EL6" s="36">
        <f t="shared" si="14"/>
        <v>0.65</v>
      </c>
      <c r="EM6" s="36">
        <f t="shared" si="14"/>
        <v>0.53</v>
      </c>
      <c r="EN6" s="35" t="str">
        <f>IF(EN7="","",IF(EN7="-","【-】","【"&amp;SUBSTITUTE(TEXT(EN7,"#,##0.00"),"-","△")&amp;"】"))</f>
        <v>【0.59】</v>
      </c>
    </row>
    <row r="7" spans="1:144" s="37" customFormat="1">
      <c r="A7" s="29"/>
      <c r="B7" s="38">
        <v>2016</v>
      </c>
      <c r="C7" s="38">
        <v>394114</v>
      </c>
      <c r="D7" s="38">
        <v>47</v>
      </c>
      <c r="E7" s="38">
        <v>1</v>
      </c>
      <c r="F7" s="38">
        <v>0</v>
      </c>
      <c r="G7" s="38">
        <v>0</v>
      </c>
      <c r="H7" s="38" t="s">
        <v>107</v>
      </c>
      <c r="I7" s="38" t="s">
        <v>108</v>
      </c>
      <c r="J7" s="38" t="s">
        <v>109</v>
      </c>
      <c r="K7" s="38" t="s">
        <v>110</v>
      </c>
      <c r="L7" s="38" t="s">
        <v>111</v>
      </c>
      <c r="M7" s="38"/>
      <c r="N7" s="39" t="s">
        <v>112</v>
      </c>
      <c r="O7" s="39" t="s">
        <v>113</v>
      </c>
      <c r="P7" s="39">
        <v>74.08</v>
      </c>
      <c r="Q7" s="39">
        <v>2056</v>
      </c>
      <c r="R7" s="39">
        <v>6070</v>
      </c>
      <c r="S7" s="39">
        <v>197.85</v>
      </c>
      <c r="T7" s="39">
        <v>30.68</v>
      </c>
      <c r="U7" s="39">
        <v>4462</v>
      </c>
      <c r="V7" s="39">
        <v>10.87</v>
      </c>
      <c r="W7" s="39">
        <v>410.49</v>
      </c>
      <c r="X7" s="39">
        <v>70.67</v>
      </c>
      <c r="Y7" s="39">
        <v>71.23</v>
      </c>
      <c r="Z7" s="39">
        <v>71.680000000000007</v>
      </c>
      <c r="AA7" s="39">
        <v>73.150000000000006</v>
      </c>
      <c r="AB7" s="39">
        <v>73.78</v>
      </c>
      <c r="AC7" s="39">
        <v>74.52</v>
      </c>
      <c r="AD7" s="39">
        <v>76.09</v>
      </c>
      <c r="AE7" s="39">
        <v>75.09</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1999.27</v>
      </c>
      <c r="BF7" s="39">
        <v>2091.48</v>
      </c>
      <c r="BG7" s="39">
        <v>1949.53</v>
      </c>
      <c r="BH7" s="39">
        <v>1849.25</v>
      </c>
      <c r="BI7" s="39">
        <v>1982.77</v>
      </c>
      <c r="BJ7" s="39">
        <v>1108.26</v>
      </c>
      <c r="BK7" s="39">
        <v>1113.76</v>
      </c>
      <c r="BL7" s="39">
        <v>1228.58</v>
      </c>
      <c r="BM7" s="39">
        <v>1134.67</v>
      </c>
      <c r="BN7" s="39">
        <v>1144.79</v>
      </c>
      <c r="BO7" s="39">
        <v>1280.76</v>
      </c>
      <c r="BP7" s="39">
        <v>40.299999999999997</v>
      </c>
      <c r="BQ7" s="39">
        <v>42.62</v>
      </c>
      <c r="BR7" s="39">
        <v>43.9</v>
      </c>
      <c r="BS7" s="39">
        <v>41.17</v>
      </c>
      <c r="BT7" s="39">
        <v>40.729999999999997</v>
      </c>
      <c r="BU7" s="39">
        <v>19.77</v>
      </c>
      <c r="BV7" s="39">
        <v>34.25</v>
      </c>
      <c r="BW7" s="39">
        <v>53.81</v>
      </c>
      <c r="BX7" s="39">
        <v>40.6</v>
      </c>
      <c r="BY7" s="39">
        <v>56.04</v>
      </c>
      <c r="BZ7" s="39">
        <v>53.06</v>
      </c>
      <c r="CA7" s="39">
        <v>296.22000000000003</v>
      </c>
      <c r="CB7" s="39">
        <v>277.27999999999997</v>
      </c>
      <c r="CC7" s="39">
        <v>279.82</v>
      </c>
      <c r="CD7" s="39">
        <v>294.33</v>
      </c>
      <c r="CE7" s="39">
        <v>301.45999999999998</v>
      </c>
      <c r="CF7" s="39">
        <v>878.73</v>
      </c>
      <c r="CG7" s="39">
        <v>501.18</v>
      </c>
      <c r="CH7" s="39">
        <v>284.64999999999998</v>
      </c>
      <c r="CI7" s="39">
        <v>440.03</v>
      </c>
      <c r="CJ7" s="39">
        <v>304.35000000000002</v>
      </c>
      <c r="CK7" s="39">
        <v>314.83</v>
      </c>
      <c r="CL7" s="39">
        <v>82.65</v>
      </c>
      <c r="CM7" s="39">
        <v>75.87</v>
      </c>
      <c r="CN7" s="39">
        <v>72.709999999999994</v>
      </c>
      <c r="CO7" s="39">
        <v>71.13</v>
      </c>
      <c r="CP7" s="39">
        <v>76.16</v>
      </c>
      <c r="CQ7" s="39">
        <v>57.17</v>
      </c>
      <c r="CR7" s="39">
        <v>57.55</v>
      </c>
      <c r="CS7" s="39">
        <v>58.96</v>
      </c>
      <c r="CT7" s="39">
        <v>57.29</v>
      </c>
      <c r="CU7" s="39">
        <v>55.9</v>
      </c>
      <c r="CV7" s="39">
        <v>56.28</v>
      </c>
      <c r="CW7" s="39">
        <v>70.180000000000007</v>
      </c>
      <c r="CX7" s="39">
        <v>77.42</v>
      </c>
      <c r="CY7" s="39">
        <v>77.42</v>
      </c>
      <c r="CZ7" s="39">
        <v>81.99</v>
      </c>
      <c r="DA7" s="39">
        <v>81.99</v>
      </c>
      <c r="DB7" s="39">
        <v>74.94</v>
      </c>
      <c r="DC7" s="39">
        <v>74.14</v>
      </c>
      <c r="DD7" s="39">
        <v>76.58</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0.46</v>
      </c>
      <c r="EJ7" s="39">
        <v>0.8</v>
      </c>
      <c r="EK7" s="39">
        <v>0.98</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2018-02-19T05:23:06Z</cp:lastPrinted>
  <dcterms:created xsi:type="dcterms:W3CDTF">2017-12-25T01:47:18Z</dcterms:created>
  <dcterms:modified xsi:type="dcterms:W3CDTF">2018-03-02T08:58:03Z</dcterms:modified>
  <cp:category/>
</cp:coreProperties>
</file>