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R2年度\調査・照会\030122〆　経営戦略比較表\提出\"/>
    </mc:Choice>
  </mc:AlternateContent>
  <workbookProtection workbookAlgorithmName="SHA-512" workbookHashValue="pcMmNZhFQnBmCp0zM0KAu1hMSN4/vFKq0b/i2F7QuobawiB4QHWjGGGJGlGli6adfHaDi6EwWgz9AEz/FCKvIA==" workbookSaltValue="SLWc0+9Pcfa27o0j1P7zi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E11" i="5"/>
  <c r="B11" i="5"/>
  <c r="R76" i="4" l="1"/>
  <c r="JC51" i="4"/>
  <c r="KA76" i="4"/>
  <c r="EL51" i="4"/>
  <c r="JC30" i="4"/>
  <c r="GL76" i="4"/>
  <c r="U51" i="4"/>
  <c r="EL30" i="4"/>
  <c r="U30" i="4"/>
  <c r="HP76" i="4"/>
  <c r="BG51" i="4"/>
  <c r="FX30" i="4"/>
  <c r="KO30" i="4"/>
  <c r="BG30" i="4"/>
  <c r="FX51" i="4"/>
  <c r="AV76" i="4"/>
  <c r="KO51" i="4"/>
  <c r="LE76" i="4"/>
  <c r="BZ30" i="4"/>
  <c r="BZ51" i="4"/>
  <c r="BK76" i="4"/>
  <c r="LH51" i="4"/>
  <c r="IE76" i="4"/>
  <c r="GQ30" i="4"/>
  <c r="LT76" i="4"/>
  <c r="GQ51" i="4"/>
  <c r="LH30"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<sst xmlns="http://schemas.openxmlformats.org/spreadsheetml/2006/main" count="278" uniqueCount="129">
  <si>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</si>
  <si>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</si>
  <si>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</si>
  <si>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</si>
  <si>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</si>
  <si>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</si>
  <si>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</si>
  <si>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</si>
  <si>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</si>
  <si>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</si>
  <si>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</si>
  <si>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</si>
  <si>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</si>
  <si>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</si>
  <si>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</si>
  <si>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</si>
  <si>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</si>
  <si>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</si>
  <si>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</si>
  <si>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</si>
  <si>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</si>
  <si>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</si>
  <si>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</si>
  <si>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</si>
  <si>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</si>
  <si>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</si>
  <si>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</si>
  <si>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</si>
  <si>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</si>
  <si>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</si>
  <si>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</si>
  <si>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</si>
  <si>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</si>
  <si>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</si>
  <si>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</si>
  <si>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</si>
  <si>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</si>
  <si>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</si>
  <si>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</si>
  <si>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</si>
  <si>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</si>
  <si>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</si>
  <si>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</si>
  <si>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</si>
  <si>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</si>
  <si>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</si>
  <si>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</si>
  <si>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</si>
  <si>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</si>
  <si>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</si>
  <si>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</si>
  <si>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</si>
  <si>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</si>
  <si>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</si>
  <si>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</si>
  <si>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</si>
  <si>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</si>
  <si>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</si>
  <si>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</si>
  <si>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</si>
  <si>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</si>
  <si>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</si>
  <si>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</si>
  <si>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</si>
  <si>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</si>
  <si>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</si>
  <si>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</si>
  <si>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</si>
  <si>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</si>
  <si>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</si>
  <si>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</si>
  <si>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</si>
  <si>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</si>
  <si>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</si>
  <si>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</si>
  <si>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</si>
  <si>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</si>
  <si>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</si>
  <si>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</si>
  <si>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</si>
  <si>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</si>
  <si>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</si>
  <si>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</si>
  <si>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</si>
  <si>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</si>
  <si>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</si>
  <si>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</si>
  <si>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</si>
  <si>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</si>
  <si>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</si>
  <si>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</si>
  <si>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</si>
  <si>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</si>
  <si>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</si>
  <si>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</si>
  <si>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</si>
  <si>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</si>
  <si>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</si>
  <si>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</si>
  <si>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</si>
  <si>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</si>
  <si>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</si>
  <si>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</si>
  <si>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</si>
  <si>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</si>
  <si>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</si>
  <si>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</si>
  <si>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</si>
  <si>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</si>
  <si>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</si>
  <si>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</si>
  <si>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</si>
  <si>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</si>
  <si>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</si>
  <si>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</si>
  <si>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</si>
  <si>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</si>
  <si>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</si>
  <si>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</si>
  <si>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</si>
  <si>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</si>
  <si>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</si>
  <si>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</si>
  <si>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</si>
  <si>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</si>
  <si>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類似施設平均値よりも高い水準の稼動率ではあるが，平成27年以降，対前年度で逓減となっている。
　高知市役所の新庁舎建設に伴い，本庁舎に来庁者用駐車場が新たに整備されたことにより，来年度以降は，さらに本駐車場の利用が減少すると考えられる。</t>
    <rPh sb="38" eb="40">
      <t>テイゲン</t>
    </rPh>
    <rPh sb="64" eb="65">
      <t>ホン</t>
    </rPh>
    <rPh sb="90" eb="93">
      <t>ライネンド</t>
    </rPh>
    <rPh sb="93" eb="95">
      <t>イコウ</t>
    </rPh>
    <phoneticPr fontId="5"/>
  </si>
  <si>
    <t>　今後も，指定管理者と連携し，利用台数・料金収入の確保と経費削減に努めるとともに，令和２年２月に供用開始された新庁舎に併設した来庁者用地下駐車場の整備に伴う本駐車場の利用状況も注視しつつ，今後予定している本駐車場の大改修後の稼働率や収益的収支比率等も踏まえながら，今後の経営の方向性について慎重に検討していく必要がある。</t>
    <rPh sb="41" eb="43">
      <t>レイワ</t>
    </rPh>
    <rPh sb="44" eb="45">
      <t>ネン</t>
    </rPh>
    <rPh sb="46" eb="47">
      <t>ガツ</t>
    </rPh>
    <rPh sb="50" eb="52">
      <t>カイシ</t>
    </rPh>
    <rPh sb="73" eb="75">
      <t>セイビ</t>
    </rPh>
    <rPh sb="76" eb="77">
      <t>トモナ</t>
    </rPh>
    <rPh sb="78" eb="79">
      <t>ホン</t>
    </rPh>
    <rPh sb="79" eb="81">
      <t>チュウシャ</t>
    </rPh>
    <rPh sb="81" eb="82">
      <t>ジョウ</t>
    </rPh>
    <rPh sb="94" eb="96">
      <t>コンゴ</t>
    </rPh>
    <rPh sb="96" eb="98">
      <t>ヨテイ</t>
    </rPh>
    <rPh sb="102" eb="103">
      <t>ホン</t>
    </rPh>
    <rPh sb="103" eb="105">
      <t>チュウシャ</t>
    </rPh>
    <rPh sb="105" eb="106">
      <t>ジョウ</t>
    </rPh>
    <rPh sb="107" eb="110">
      <t>ダイカイシュウ</t>
    </rPh>
    <phoneticPr fontId="5"/>
  </si>
  <si>
    <t>　本駐車場は高知市役所及び高知県庁に隣接する位置に立地し，市役所及び県庁への来庁者の利用等により，類似施設平均値よりもやや高い水準の稼動率ではあるが，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る。
　また，高知市役所新庁舎建設に伴い，本庁舎に地下駐車場が整備されたことに加え，新型コロナウイルス感染症の拡大によって令和２年２月以降は，本駐車場の利用者が激減したため，収益的収支比率は100.0％を下回り，売上高ＧＯＰ比率及びＥＢＩＴＤＡが一段と低くなっている。</t>
    <rPh sb="96" eb="97">
      <t>ヒク</t>
    </rPh>
    <rPh sb="98" eb="100">
      <t>スイジュン</t>
    </rPh>
    <rPh sb="199" eb="200">
      <t>ホン</t>
    </rPh>
    <rPh sb="200" eb="202">
      <t>チョウシャ</t>
    </rPh>
    <rPh sb="203" eb="205">
      <t>チカ</t>
    </rPh>
    <rPh sb="205" eb="207">
      <t>チュウシャ</t>
    </rPh>
    <rPh sb="207" eb="208">
      <t>ジョウ</t>
    </rPh>
    <rPh sb="209" eb="211">
      <t>セイビ</t>
    </rPh>
    <rPh sb="217" eb="218">
      <t>クワ</t>
    </rPh>
    <rPh sb="220" eb="222">
      <t>シンガタ</t>
    </rPh>
    <rPh sb="229" eb="231">
      <t>カンセン</t>
    </rPh>
    <rPh sb="231" eb="232">
      <t>ショウ</t>
    </rPh>
    <rPh sb="233" eb="235">
      <t>カクダイ</t>
    </rPh>
    <rPh sb="239" eb="241">
      <t>レイワ</t>
    </rPh>
    <rPh sb="242" eb="243">
      <t>ネン</t>
    </rPh>
    <rPh sb="244" eb="245">
      <t>ガツ</t>
    </rPh>
    <rPh sb="245" eb="247">
      <t>イコウ</t>
    </rPh>
    <rPh sb="249" eb="250">
      <t>ホン</t>
    </rPh>
    <rPh sb="250" eb="252">
      <t>チュウシャ</t>
    </rPh>
    <rPh sb="252" eb="253">
      <t>ジョウ</t>
    </rPh>
    <rPh sb="254" eb="256">
      <t>リヨウ</t>
    </rPh>
    <rPh sb="256" eb="257">
      <t>シャ</t>
    </rPh>
    <rPh sb="258" eb="260">
      <t>ゲキゲン</t>
    </rPh>
    <rPh sb="265" eb="268">
      <t>シュウエキテキ</t>
    </rPh>
    <rPh sb="268" eb="270">
      <t>シュウシ</t>
    </rPh>
    <rPh sb="270" eb="272">
      <t>ヒリツ</t>
    </rPh>
    <rPh sb="280" eb="282">
      <t>シタマワ</t>
    </rPh>
    <rPh sb="284" eb="286">
      <t>ウリアゲ</t>
    </rPh>
    <rPh sb="286" eb="287">
      <t>ダカ</t>
    </rPh>
    <rPh sb="290" eb="292">
      <t>ヒリツ</t>
    </rPh>
    <rPh sb="292" eb="293">
      <t>オヨ</t>
    </rPh>
    <rPh sb="301" eb="303">
      <t>イチダン</t>
    </rPh>
    <rPh sb="304" eb="305">
      <t>ヒク</t>
    </rPh>
    <phoneticPr fontId="5"/>
  </si>
  <si>
    <t>　本駐車場は中心市街地に近い立地であるため，敷地地価は高額となっている。
　また，設備投資見込額については，建設から27年が経過し，施設等の老朽化による大規模改修を予定している。
　令和２年２月の新庁舎供用開始が，本駐車場の利用台数に及ぼす影響もふまえた上で，改修内容を決定する必要があることから，現時点においては改修方法が決定していないが，令和２年度に改修方法を決定する。</t>
    <rPh sb="54" eb="56">
      <t>ケンセツ</t>
    </rPh>
    <rPh sb="60" eb="61">
      <t>ネン</t>
    </rPh>
    <rPh sb="62" eb="64">
      <t>ケイカ</t>
    </rPh>
    <rPh sb="66" eb="68">
      <t>シセツ</t>
    </rPh>
    <rPh sb="68" eb="69">
      <t>トウ</t>
    </rPh>
    <rPh sb="70" eb="73">
      <t>ロウキュウカ</t>
    </rPh>
    <rPh sb="76" eb="79">
      <t>ダイキボ</t>
    </rPh>
    <rPh sb="79" eb="81">
      <t>カイシュウ</t>
    </rPh>
    <rPh sb="82" eb="84">
      <t>ヨテイ</t>
    </rPh>
    <rPh sb="91" eb="93">
      <t>レイワ</t>
    </rPh>
    <rPh sb="94" eb="95">
      <t>ネン</t>
    </rPh>
    <rPh sb="96" eb="97">
      <t>ガツ</t>
    </rPh>
    <rPh sb="98" eb="101">
      <t>シンチョウシャ</t>
    </rPh>
    <rPh sb="101" eb="103">
      <t>キョウヨウ</t>
    </rPh>
    <rPh sb="103" eb="105">
      <t>カイシ</t>
    </rPh>
    <rPh sb="107" eb="108">
      <t>ホン</t>
    </rPh>
    <rPh sb="108" eb="110">
      <t>チュウシャ</t>
    </rPh>
    <rPh sb="110" eb="111">
      <t>ジョウ</t>
    </rPh>
    <rPh sb="112" eb="114">
      <t>リヨウ</t>
    </rPh>
    <rPh sb="114" eb="115">
      <t>ダイ</t>
    </rPh>
    <rPh sb="115" eb="116">
      <t>スウ</t>
    </rPh>
    <rPh sb="117" eb="118">
      <t>オヨ</t>
    </rPh>
    <rPh sb="120" eb="122">
      <t>エイキョウ</t>
    </rPh>
    <rPh sb="127" eb="128">
      <t>ウエ</t>
    </rPh>
    <rPh sb="130" eb="132">
      <t>カイシュウ</t>
    </rPh>
    <rPh sb="132" eb="134">
      <t>ナイヨウ</t>
    </rPh>
    <rPh sb="135" eb="137">
      <t>ケッテイ</t>
    </rPh>
    <rPh sb="139" eb="141">
      <t>ヒツヨウ</t>
    </rPh>
    <rPh sb="149" eb="152">
      <t>ゲンジテン</t>
    </rPh>
    <rPh sb="157" eb="159">
      <t>カイシュウ</t>
    </rPh>
    <rPh sb="159" eb="161">
      <t>ホウホウ</t>
    </rPh>
    <rPh sb="162" eb="164">
      <t>ケッテイ</t>
    </rPh>
    <rPh sb="171" eb="172">
      <t>レイ</t>
    </rPh>
    <rPh sb="172" eb="173">
      <t>ワ</t>
    </rPh>
    <rPh sb="174" eb="176">
      <t>ネンド</t>
    </rPh>
    <rPh sb="177" eb="179">
      <t>カイシュウ</t>
    </rPh>
    <rPh sb="179" eb="181">
      <t>ホウホウ</t>
    </rPh>
    <rPh sb="182" eb="184">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</si>
</sst>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116.5</c:v>
                </c:pt>
                <c:pt idx="1">
                  <c:v>103.5</c:v>
                </c:pt>
                <c:pt idx="2">
                  <c:v>103.2</c:v>
                </c:pt>
                <c:pt idx="3">
                  <c:v>100.4</c:v>
                </c:pt>
                <c:pt idx="4">
                  <c:v>81.400000000000006</c:v>
                </c:pt>
              </c:numCache>
            </c:numRef>
          </c:val>
          <c:extLst xmlns:c16r2="http://schemas.microsoft.com/office/drawing/2015/06/chart">
            <c:ext xmlns:c16="http://schemas.microsoft.com/office/drawing/2014/chart" uri="{C3380CC4-5D6E-409C-BE32-E72D297353CC}">
              <c16:uniqueId val="{00000000-94D9-4AF6-A6F9-1A1ABAC6A1CA}"/>
            </c:ext>
          </c:extLst>
        </c:ser>
        <c:dLbls>
          <c:showLegendKey val="0"/>
          <c:showVal val="0"/>
          <c:showCatName val="0"/>
          <c:showSerName val="0"/>
          <c:showPercent val="0"/>
          <c:showBubbleSize val="0"/>
        </c:dLbls>
        <c:gapWidth val="150"/>
        <c:axId val="500031920"/>
        <c:axId val="50003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xmlns:c16r2="http://schemas.microsoft.com/office/drawing/2015/06/chart">
            <c:ext xmlns:c16="http://schemas.microsoft.com/office/drawing/2014/chart" uri="{C3380CC4-5D6E-409C-BE32-E72D297353CC}">
              <c16:uniqueId val="{00000001-94D9-4AF6-A6F9-1A1ABAC6A1CA}"/>
            </c:ext>
          </c:extLst>
        </c:ser>
        <c:dLbls>
          <c:showLegendKey val="0"/>
          <c:showVal val="0"/>
          <c:showCatName val="0"/>
          <c:showSerName val="0"/>
          <c:showPercent val="0"/>
          <c:showBubbleSize val="0"/>
        </c:dLbls>
        <c:marker val="1"/>
        <c:smooth val="0"/>
        <c:axId val="500031920"/>
        <c:axId val="500033488"/>
      </c:lineChart>
      <c:catAx>
        <c:axId val="500031920"/>
        <c:scaling>
          <c:orientation val="minMax"/>
        </c:scaling>
        <c:delete val="1"/>
        <c:axPos val="b"/>
        <c:numFmt formatCode="General" sourceLinked="1"/>
        <c:majorTickMark val="none"/>
        <c:minorTickMark val="none"/>
        <c:tickLblPos val="none"/>
        <c:crossAx val="500033488"/>
        <c:crosses val="autoZero"/>
        <c:auto val="1"/>
        <c:lblAlgn val="ctr"/>
        <c:lblOffset val="100"/>
        <c:noMultiLvlLbl val="1"/>
      </c:catAx>
      <c:valAx>
        <c:axId val="50003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03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93-405D-8333-CF288C4431B5}"/>
            </c:ext>
          </c:extLst>
        </c:ser>
        <c:dLbls>
          <c:showLegendKey val="0"/>
          <c:showVal val="0"/>
          <c:showCatName val="0"/>
          <c:showSerName val="0"/>
          <c:showPercent val="0"/>
          <c:showBubbleSize val="0"/>
        </c:dLbls>
        <c:gapWidth val="150"/>
        <c:axId val="500747480"/>
        <c:axId val="5039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xmlns:c16r2="http://schemas.microsoft.com/office/drawing/2015/06/chart">
            <c:ext xmlns:c16="http://schemas.microsoft.com/office/drawing/2014/chart" uri="{C3380CC4-5D6E-409C-BE32-E72D297353CC}">
              <c16:uniqueId val="{00000001-FF93-405D-8333-CF288C4431B5}"/>
            </c:ext>
          </c:extLst>
        </c:ser>
        <c:dLbls>
          <c:showLegendKey val="0"/>
          <c:showVal val="0"/>
          <c:showCatName val="0"/>
          <c:showSerName val="0"/>
          <c:showPercent val="0"/>
          <c:showBubbleSize val="0"/>
        </c:dLbls>
        <c:marker val="1"/>
        <c:smooth val="0"/>
        <c:axId val="500747480"/>
        <c:axId val="503929088"/>
      </c:lineChart>
      <c:catAx>
        <c:axId val="500747480"/>
        <c:scaling>
          <c:orientation val="minMax"/>
        </c:scaling>
        <c:delete val="1"/>
        <c:axPos val="b"/>
        <c:numFmt formatCode="General" sourceLinked="1"/>
        <c:majorTickMark val="none"/>
        <c:minorTickMark val="none"/>
        <c:tickLblPos val="none"/>
        <c:crossAx val="503929088"/>
        <c:crosses val="autoZero"/>
        <c:auto val="1"/>
        <c:lblAlgn val="ctr"/>
        <c:lblOffset val="100"/>
        <c:noMultiLvlLbl val="1"/>
      </c:catAx>
      <c:valAx>
        <c:axId val="5039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7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B75-4518-9ED6-C80764166B91}"/>
            </c:ext>
          </c:extLst>
        </c:ser>
        <c:dLbls>
          <c:showLegendKey val="0"/>
          <c:showVal val="0"/>
          <c:showCatName val="0"/>
          <c:showSerName val="0"/>
          <c:showPercent val="0"/>
          <c:showBubbleSize val="0"/>
        </c:dLbls>
        <c:gapWidth val="150"/>
        <c:axId val="503929872"/>
        <c:axId val="50393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B75-4518-9ED6-C80764166B91}"/>
            </c:ext>
          </c:extLst>
        </c:ser>
        <c:dLbls>
          <c:showLegendKey val="0"/>
          <c:showVal val="0"/>
          <c:showCatName val="0"/>
          <c:showSerName val="0"/>
          <c:showPercent val="0"/>
          <c:showBubbleSize val="0"/>
        </c:dLbls>
        <c:marker val="1"/>
        <c:smooth val="0"/>
        <c:axId val="503929872"/>
        <c:axId val="503930264"/>
      </c:lineChart>
      <c:catAx>
        <c:axId val="503929872"/>
        <c:scaling>
          <c:orientation val="minMax"/>
        </c:scaling>
        <c:delete val="1"/>
        <c:axPos val="b"/>
        <c:numFmt formatCode="General" sourceLinked="1"/>
        <c:majorTickMark val="none"/>
        <c:minorTickMark val="none"/>
        <c:tickLblPos val="none"/>
        <c:crossAx val="503930264"/>
        <c:crosses val="autoZero"/>
        <c:auto val="1"/>
        <c:lblAlgn val="ctr"/>
        <c:lblOffset val="100"/>
        <c:noMultiLvlLbl val="1"/>
      </c:catAx>
      <c:valAx>
        <c:axId val="50393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9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82C-4A71-B487-57F628B6A3C1}"/>
            </c:ext>
          </c:extLst>
        </c:ser>
        <c:dLbls>
          <c:showLegendKey val="0"/>
          <c:showVal val="0"/>
          <c:showCatName val="0"/>
          <c:showSerName val="0"/>
          <c:showPercent val="0"/>
          <c:showBubbleSize val="0"/>
        </c:dLbls>
        <c:gapWidth val="150"/>
        <c:axId val="503931048"/>
        <c:axId val="50393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82C-4A71-B487-57F628B6A3C1}"/>
            </c:ext>
          </c:extLst>
        </c:ser>
        <c:dLbls>
          <c:showLegendKey val="0"/>
          <c:showVal val="0"/>
          <c:showCatName val="0"/>
          <c:showSerName val="0"/>
          <c:showPercent val="0"/>
          <c:showBubbleSize val="0"/>
        </c:dLbls>
        <c:marker val="1"/>
        <c:smooth val="0"/>
        <c:axId val="503931048"/>
        <c:axId val="503931440"/>
      </c:lineChart>
      <c:catAx>
        <c:axId val="503931048"/>
        <c:scaling>
          <c:orientation val="minMax"/>
        </c:scaling>
        <c:delete val="1"/>
        <c:axPos val="b"/>
        <c:numFmt formatCode="General" sourceLinked="1"/>
        <c:majorTickMark val="none"/>
        <c:minorTickMark val="none"/>
        <c:tickLblPos val="none"/>
        <c:crossAx val="503931440"/>
        <c:crosses val="autoZero"/>
        <c:auto val="1"/>
        <c:lblAlgn val="ctr"/>
        <c:lblOffset val="100"/>
        <c:noMultiLvlLbl val="1"/>
      </c:catAx>
      <c:valAx>
        <c:axId val="50393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93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8D-4CC5-95DC-F4516C82FF08}"/>
            </c:ext>
          </c:extLst>
        </c:ser>
        <c:dLbls>
          <c:showLegendKey val="0"/>
          <c:showVal val="0"/>
          <c:showCatName val="0"/>
          <c:showSerName val="0"/>
          <c:showPercent val="0"/>
          <c:showBubbleSize val="0"/>
        </c:dLbls>
        <c:gapWidth val="150"/>
        <c:axId val="503932224"/>
        <c:axId val="50393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xmlns:c16r2="http://schemas.microsoft.com/office/drawing/2015/06/chart">
            <c:ext xmlns:c16="http://schemas.microsoft.com/office/drawing/2014/chart" uri="{C3380CC4-5D6E-409C-BE32-E72D297353CC}">
              <c16:uniqueId val="{00000001-728D-4CC5-95DC-F4516C82FF08}"/>
            </c:ext>
          </c:extLst>
        </c:ser>
        <c:dLbls>
          <c:showLegendKey val="0"/>
          <c:showVal val="0"/>
          <c:showCatName val="0"/>
          <c:showSerName val="0"/>
          <c:showPercent val="0"/>
          <c:showBubbleSize val="0"/>
        </c:dLbls>
        <c:marker val="1"/>
        <c:smooth val="0"/>
        <c:axId val="503932224"/>
        <c:axId val="503932616"/>
      </c:lineChart>
      <c:catAx>
        <c:axId val="503932224"/>
        <c:scaling>
          <c:orientation val="minMax"/>
        </c:scaling>
        <c:delete val="1"/>
        <c:axPos val="b"/>
        <c:numFmt formatCode="General" sourceLinked="1"/>
        <c:majorTickMark val="none"/>
        <c:minorTickMark val="none"/>
        <c:tickLblPos val="none"/>
        <c:crossAx val="503932616"/>
        <c:crosses val="autoZero"/>
        <c:auto val="1"/>
        <c:lblAlgn val="ctr"/>
        <c:lblOffset val="100"/>
        <c:noMultiLvlLbl val="1"/>
      </c:catAx>
      <c:valAx>
        <c:axId val="50393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93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0F-4D85-8BED-04374880531B}"/>
            </c:ext>
          </c:extLst>
        </c:ser>
        <c:dLbls>
          <c:showLegendKey val="0"/>
          <c:showVal val="0"/>
          <c:showCatName val="0"/>
          <c:showSerName val="0"/>
          <c:showPercent val="0"/>
          <c:showBubbleSize val="0"/>
        </c:dLbls>
        <c:gapWidth val="150"/>
        <c:axId val="504742208"/>
        <c:axId val="50474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xmlns:c16r2="http://schemas.microsoft.com/office/drawing/2015/06/chart">
            <c:ext xmlns:c16="http://schemas.microsoft.com/office/drawing/2014/chart" uri="{C3380CC4-5D6E-409C-BE32-E72D297353CC}">
              <c16:uniqueId val="{00000001-E80F-4D85-8BED-04374880531B}"/>
            </c:ext>
          </c:extLst>
        </c:ser>
        <c:dLbls>
          <c:showLegendKey val="0"/>
          <c:showVal val="0"/>
          <c:showCatName val="0"/>
          <c:showSerName val="0"/>
          <c:showPercent val="0"/>
          <c:showBubbleSize val="0"/>
        </c:dLbls>
        <c:marker val="1"/>
        <c:smooth val="0"/>
        <c:axId val="504742208"/>
        <c:axId val="504742600"/>
      </c:lineChart>
      <c:catAx>
        <c:axId val="504742208"/>
        <c:scaling>
          <c:orientation val="minMax"/>
        </c:scaling>
        <c:delete val="1"/>
        <c:axPos val="b"/>
        <c:numFmt formatCode="General" sourceLinked="1"/>
        <c:majorTickMark val="none"/>
        <c:minorTickMark val="none"/>
        <c:tickLblPos val="none"/>
        <c:crossAx val="504742600"/>
        <c:crosses val="autoZero"/>
        <c:auto val="1"/>
        <c:lblAlgn val="ctr"/>
        <c:lblOffset val="100"/>
        <c:noMultiLvlLbl val="1"/>
      </c:catAx>
      <c:valAx>
        <c:axId val="50474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474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250.9</c:v>
                </c:pt>
                <c:pt idx="1">
                  <c:v>201.8</c:v>
                </c:pt>
                <c:pt idx="2">
                  <c:v>195.9</c:v>
                </c:pt>
                <c:pt idx="3">
                  <c:v>186.9</c:v>
                </c:pt>
                <c:pt idx="4">
                  <c:v>170.3</c:v>
                </c:pt>
              </c:numCache>
            </c:numRef>
          </c:val>
          <c:extLst xmlns:c16r2="http://schemas.microsoft.com/office/drawing/2015/06/chart">
            <c:ext xmlns:c16="http://schemas.microsoft.com/office/drawing/2014/chart" uri="{C3380CC4-5D6E-409C-BE32-E72D297353CC}">
              <c16:uniqueId val="{00000000-BA64-44C0-9762-0810CEC230B6}"/>
            </c:ext>
          </c:extLst>
        </c:ser>
        <c:dLbls>
          <c:showLegendKey val="0"/>
          <c:showVal val="0"/>
          <c:showCatName val="0"/>
          <c:showSerName val="0"/>
          <c:showPercent val="0"/>
          <c:showBubbleSize val="0"/>
        </c:dLbls>
        <c:gapWidth val="150"/>
        <c:axId val="504743384"/>
        <c:axId val="50380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xmlns:c16r2="http://schemas.microsoft.com/office/drawing/2015/06/chart">
            <c:ext xmlns:c16="http://schemas.microsoft.com/office/drawing/2014/chart" uri="{C3380CC4-5D6E-409C-BE32-E72D297353CC}">
              <c16:uniqueId val="{00000001-BA64-44C0-9762-0810CEC230B6}"/>
            </c:ext>
          </c:extLst>
        </c:ser>
        <c:dLbls>
          <c:showLegendKey val="0"/>
          <c:showVal val="0"/>
          <c:showCatName val="0"/>
          <c:showSerName val="0"/>
          <c:showPercent val="0"/>
          <c:showBubbleSize val="0"/>
        </c:dLbls>
        <c:marker val="1"/>
        <c:smooth val="0"/>
        <c:axId val="504743384"/>
        <c:axId val="503802104"/>
      </c:lineChart>
      <c:catAx>
        <c:axId val="504743384"/>
        <c:scaling>
          <c:orientation val="minMax"/>
        </c:scaling>
        <c:delete val="1"/>
        <c:axPos val="b"/>
        <c:numFmt formatCode="General" sourceLinked="1"/>
        <c:majorTickMark val="none"/>
        <c:minorTickMark val="none"/>
        <c:tickLblPos val="none"/>
        <c:crossAx val="503802104"/>
        <c:crosses val="autoZero"/>
        <c:auto val="1"/>
        <c:lblAlgn val="ctr"/>
        <c:lblOffset val="100"/>
        <c:noMultiLvlLbl val="1"/>
      </c:catAx>
      <c:valAx>
        <c:axId val="503802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74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14.1</c:v>
                </c:pt>
                <c:pt idx="1">
                  <c:v>3.3</c:v>
                </c:pt>
                <c:pt idx="2">
                  <c:v>3</c:v>
                </c:pt>
                <c:pt idx="3">
                  <c:v>0.3</c:v>
                </c:pt>
                <c:pt idx="4">
                  <c:v>-23.1</c:v>
                </c:pt>
              </c:numCache>
            </c:numRef>
          </c:val>
          <c:extLst xmlns:c16r2="http://schemas.microsoft.com/office/drawing/2015/06/chart">
            <c:ext xmlns:c16="http://schemas.microsoft.com/office/drawing/2014/chart" uri="{C3380CC4-5D6E-409C-BE32-E72D297353CC}">
              <c16:uniqueId val="{00000000-7126-429C-B226-07CAA7DB1B6C}"/>
            </c:ext>
          </c:extLst>
        </c:ser>
        <c:dLbls>
          <c:showLegendKey val="0"/>
          <c:showVal val="0"/>
          <c:showCatName val="0"/>
          <c:showSerName val="0"/>
          <c:showPercent val="0"/>
          <c:showBubbleSize val="0"/>
        </c:dLbls>
        <c:gapWidth val="150"/>
        <c:axId val="503802888"/>
        <c:axId val="50380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xmlns:c16r2="http://schemas.microsoft.com/office/drawing/2015/06/chart">
            <c:ext xmlns:c16="http://schemas.microsoft.com/office/drawing/2014/chart" uri="{C3380CC4-5D6E-409C-BE32-E72D297353CC}">
              <c16:uniqueId val="{00000001-7126-429C-B226-07CAA7DB1B6C}"/>
            </c:ext>
          </c:extLst>
        </c:ser>
        <c:dLbls>
          <c:showLegendKey val="0"/>
          <c:showVal val="0"/>
          <c:showCatName val="0"/>
          <c:showSerName val="0"/>
          <c:showPercent val="0"/>
          <c:showBubbleSize val="0"/>
        </c:dLbls>
        <c:marker val="1"/>
        <c:smooth val="0"/>
        <c:axId val="503802888"/>
        <c:axId val="503803280"/>
      </c:lineChart>
      <c:catAx>
        <c:axId val="503802888"/>
        <c:scaling>
          <c:orientation val="minMax"/>
        </c:scaling>
        <c:delete val="1"/>
        <c:axPos val="b"/>
        <c:numFmt formatCode="General" sourceLinked="1"/>
        <c:majorTickMark val="none"/>
        <c:minorTickMark val="none"/>
        <c:tickLblPos val="none"/>
        <c:crossAx val="503803280"/>
        <c:crosses val="autoZero"/>
        <c:auto val="1"/>
        <c:lblAlgn val="ctr"/>
        <c:lblOffset val="100"/>
        <c:noMultiLvlLbl val="1"/>
      </c:catAx>
      <c:valAx>
        <c:axId val="50380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80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10785</c:v>
                </c:pt>
                <c:pt idx="1">
                  <c:v>2304</c:v>
                </c:pt>
                <c:pt idx="2">
                  <c:v>2112</c:v>
                </c:pt>
                <c:pt idx="3">
                  <c:v>249</c:v>
                </c:pt>
                <c:pt idx="4">
                  <c:v>-13323</c:v>
                </c:pt>
              </c:numCache>
            </c:numRef>
          </c:val>
          <c:extLst xmlns:c16r2="http://schemas.microsoft.com/office/drawing/2015/06/chart">
            <c:ext xmlns:c16="http://schemas.microsoft.com/office/drawing/2014/chart" uri="{C3380CC4-5D6E-409C-BE32-E72D297353CC}">
              <c16:uniqueId val="{00000000-BBD5-4F35-968A-B3B4B7BD06C4}"/>
            </c:ext>
          </c:extLst>
        </c:ser>
        <c:dLbls>
          <c:showLegendKey val="0"/>
          <c:showVal val="0"/>
          <c:showCatName val="0"/>
          <c:showSerName val="0"/>
          <c:showPercent val="0"/>
          <c:showBubbleSize val="0"/>
        </c:dLbls>
        <c:gapWidth val="150"/>
        <c:axId val="476842840"/>
        <c:axId val="4768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xmlns:c16r2="http://schemas.microsoft.com/office/drawing/2015/06/chart">
            <c:ext xmlns:c16="http://schemas.microsoft.com/office/drawing/2014/chart" uri="{C3380CC4-5D6E-409C-BE32-E72D297353CC}">
              <c16:uniqueId val="{00000001-BBD5-4F35-968A-B3B4B7BD06C4}"/>
            </c:ext>
          </c:extLst>
        </c:ser>
        <c:dLbls>
          <c:showLegendKey val="0"/>
          <c:showVal val="0"/>
          <c:showCatName val="0"/>
          <c:showSerName val="0"/>
          <c:showPercent val="0"/>
          <c:showBubbleSize val="0"/>
        </c:dLbls>
        <c:marker val="1"/>
        <c:smooth val="0"/>
        <c:axId val="476842840"/>
        <c:axId val="476843232"/>
      </c:lineChart>
      <c:catAx>
        <c:axId val="476842840"/>
        <c:scaling>
          <c:orientation val="minMax"/>
        </c:scaling>
        <c:delete val="1"/>
        <c:axPos val="b"/>
        <c:numFmt formatCode="General" sourceLinked="1"/>
        <c:majorTickMark val="none"/>
        <c:minorTickMark val="none"/>
        <c:tickLblPos val="none"/>
        <c:crossAx val="476843232"/>
        <c:crosses val="autoZero"/>
        <c:auto val="1"/>
        <c:lblAlgn val="ctr"/>
        <c:lblOffset val="100"/>
        <c:noMultiLvlLbl val="1"/>
      </c:catAx>
      <c:valAx>
        <c:axId val="476843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84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高知県高知市　県庁前通り地下駐車場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3964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116.5</v>
      </c>
      <c r="V31" s="110"/>
      <c r="W31" s="110"/>
      <c r="X31" s="110"/>
      <c r="Y31" s="110"/>
      <c r="Z31" s="110"/>
      <c r="AA31" s="110"/>
      <c r="AB31" s="110"/>
      <c r="AC31" s="110"/>
      <c r="AD31" s="110"/>
      <c r="AE31" s="110"/>
      <c r="AF31" s="110"/>
      <c r="AG31" s="110"/>
      <c r="AH31" s="110"/>
      <c r="AI31" s="110"/>
      <c r="AJ31" s="110"/>
      <c r="AK31" s="110"/>
      <c r="AL31" s="110"/>
      <c r="AM31" s="110"/>
      <c r="AN31" s="110">
        <f>データ!Z7</f>
        <v>103.5</v>
      </c>
      <c r="AO31" s="110"/>
      <c r="AP31" s="110"/>
      <c r="AQ31" s="110"/>
      <c r="AR31" s="110"/>
      <c r="AS31" s="110"/>
      <c r="AT31" s="110"/>
      <c r="AU31" s="110"/>
      <c r="AV31" s="110"/>
      <c r="AW31" s="110"/>
      <c r="AX31" s="110"/>
      <c r="AY31" s="110"/>
      <c r="AZ31" s="110"/>
      <c r="BA31" s="110"/>
      <c r="BB31" s="110"/>
      <c r="BC31" s="110"/>
      <c r="BD31" s="110"/>
      <c r="BE31" s="110"/>
      <c r="BF31" s="110"/>
      <c r="BG31" s="110">
        <f>データ!AA7</f>
        <v>103.2</v>
      </c>
      <c r="BH31" s="110"/>
      <c r="BI31" s="110"/>
      <c r="BJ31" s="110"/>
      <c r="BK31" s="110"/>
      <c r="BL31" s="110"/>
      <c r="BM31" s="110"/>
      <c r="BN31" s="110"/>
      <c r="BO31" s="110"/>
      <c r="BP31" s="110"/>
      <c r="BQ31" s="110"/>
      <c r="BR31" s="110"/>
      <c r="BS31" s="110"/>
      <c r="BT31" s="110"/>
      <c r="BU31" s="110"/>
      <c r="BV31" s="110"/>
      <c r="BW31" s="110"/>
      <c r="BX31" s="110"/>
      <c r="BY31" s="110"/>
      <c r="BZ31" s="110">
        <f>データ!AB7</f>
        <v>100.4</v>
      </c>
      <c r="CA31" s="110"/>
      <c r="CB31" s="110"/>
      <c r="CC31" s="110"/>
      <c r="CD31" s="110"/>
      <c r="CE31" s="110"/>
      <c r="CF31" s="110"/>
      <c r="CG31" s="110"/>
      <c r="CH31" s="110"/>
      <c r="CI31" s="110"/>
      <c r="CJ31" s="110"/>
      <c r="CK31" s="110"/>
      <c r="CL31" s="110"/>
      <c r="CM31" s="110"/>
      <c r="CN31" s="110"/>
      <c r="CO31" s="110"/>
      <c r="CP31" s="110"/>
      <c r="CQ31" s="110"/>
      <c r="CR31" s="110"/>
      <c r="CS31" s="110">
        <f>データ!AC7</f>
        <v>81.400000000000006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250.9</v>
      </c>
      <c r="JD31" s="81"/>
      <c r="JE31" s="81"/>
      <c r="JF31" s="81"/>
      <c r="JG31" s="81"/>
      <c r="JH31" s="81"/>
      <c r="JI31" s="81"/>
      <c r="JJ31" s="81"/>
      <c r="JK31" s="81"/>
      <c r="JL31" s="81"/>
      <c r="JM31" s="81"/>
      <c r="JN31" s="81"/>
      <c r="JO31" s="81"/>
      <c r="JP31" s="81"/>
      <c r="JQ31" s="81"/>
      <c r="JR31" s="81"/>
      <c r="JS31" s="81"/>
      <c r="JT31" s="81"/>
      <c r="JU31" s="82"/>
      <c r="JV31" s="80">
        <f>データ!DL7</f>
        <v>201.8</v>
      </c>
      <c r="JW31" s="81"/>
      <c r="JX31" s="81"/>
      <c r="JY31" s="81"/>
      <c r="JZ31" s="81"/>
      <c r="KA31" s="81"/>
      <c r="KB31" s="81"/>
      <c r="KC31" s="81"/>
      <c r="KD31" s="81"/>
      <c r="KE31" s="81"/>
      <c r="KF31" s="81"/>
      <c r="KG31" s="81"/>
      <c r="KH31" s="81"/>
      <c r="KI31" s="81"/>
      <c r="KJ31" s="81"/>
      <c r="KK31" s="81"/>
      <c r="KL31" s="81"/>
      <c r="KM31" s="81"/>
      <c r="KN31" s="82"/>
      <c r="KO31" s="80">
        <f>データ!DM7</f>
        <v>195.9</v>
      </c>
      <c r="KP31" s="81"/>
      <c r="KQ31" s="81"/>
      <c r="KR31" s="81"/>
      <c r="KS31" s="81"/>
      <c r="KT31" s="81"/>
      <c r="KU31" s="81"/>
      <c r="KV31" s="81"/>
      <c r="KW31" s="81"/>
      <c r="KX31" s="81"/>
      <c r="KY31" s="81"/>
      <c r="KZ31" s="81"/>
      <c r="LA31" s="81"/>
      <c r="LB31" s="81"/>
      <c r="LC31" s="81"/>
      <c r="LD31" s="81"/>
      <c r="LE31" s="81"/>
      <c r="LF31" s="81"/>
      <c r="LG31" s="82"/>
      <c r="LH31" s="80">
        <f>データ!DN7</f>
        <v>186.9</v>
      </c>
      <c r="LI31" s="81"/>
      <c r="LJ31" s="81"/>
      <c r="LK31" s="81"/>
      <c r="LL31" s="81"/>
      <c r="LM31" s="81"/>
      <c r="LN31" s="81"/>
      <c r="LO31" s="81"/>
      <c r="LP31" s="81"/>
      <c r="LQ31" s="81"/>
      <c r="LR31" s="81"/>
      <c r="LS31" s="81"/>
      <c r="LT31" s="81"/>
      <c r="LU31" s="81"/>
      <c r="LV31" s="81"/>
      <c r="LW31" s="81"/>
      <c r="LX31" s="81"/>
      <c r="LY31" s="81"/>
      <c r="LZ31" s="82"/>
      <c r="MA31" s="80">
        <f>データ!DO7</f>
        <v>170.3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14.1</v>
      </c>
      <c r="EM52" s="110"/>
      <c r="EN52" s="110"/>
      <c r="EO52" s="110"/>
      <c r="EP52" s="110"/>
      <c r="EQ52" s="110"/>
      <c r="ER52" s="110"/>
      <c r="ES52" s="110"/>
      <c r="ET52" s="110"/>
      <c r="EU52" s="110"/>
      <c r="EV52" s="110"/>
      <c r="EW52" s="110"/>
      <c r="EX52" s="110"/>
      <c r="EY52" s="110"/>
      <c r="EZ52" s="110"/>
      <c r="FA52" s="110"/>
      <c r="FB52" s="110"/>
      <c r="FC52" s="110"/>
      <c r="FD52" s="110"/>
      <c r="FE52" s="110">
        <f>データ!BG7</f>
        <v>3.3</v>
      </c>
      <c r="FF52" s="110"/>
      <c r="FG52" s="110"/>
      <c r="FH52" s="110"/>
      <c r="FI52" s="110"/>
      <c r="FJ52" s="110"/>
      <c r="FK52" s="110"/>
      <c r="FL52" s="110"/>
      <c r="FM52" s="110"/>
      <c r="FN52" s="110"/>
      <c r="FO52" s="110"/>
      <c r="FP52" s="110"/>
      <c r="FQ52" s="110"/>
      <c r="FR52" s="110"/>
      <c r="FS52" s="110"/>
      <c r="FT52" s="110"/>
      <c r="FU52" s="110"/>
      <c r="FV52" s="110"/>
      <c r="FW52" s="110"/>
      <c r="FX52" s="110">
        <f>データ!BH7</f>
        <v>3</v>
      </c>
      <c r="FY52" s="110"/>
      <c r="FZ52" s="110"/>
      <c r="GA52" s="110"/>
      <c r="GB52" s="110"/>
      <c r="GC52" s="110"/>
      <c r="GD52" s="110"/>
      <c r="GE52" s="110"/>
      <c r="GF52" s="110"/>
      <c r="GG52" s="110"/>
      <c r="GH52" s="110"/>
      <c r="GI52" s="110"/>
      <c r="GJ52" s="110"/>
      <c r="GK52" s="110"/>
      <c r="GL52" s="110"/>
      <c r="GM52" s="110"/>
      <c r="GN52" s="110"/>
      <c r="GO52" s="110"/>
      <c r="GP52" s="110"/>
      <c r="GQ52" s="110">
        <f>データ!BI7</f>
        <v>0.3</v>
      </c>
      <c r="GR52" s="110"/>
      <c r="GS52" s="110"/>
      <c r="GT52" s="110"/>
      <c r="GU52" s="110"/>
      <c r="GV52" s="110"/>
      <c r="GW52" s="110"/>
      <c r="GX52" s="110"/>
      <c r="GY52" s="110"/>
      <c r="GZ52" s="110"/>
      <c r="HA52" s="110"/>
      <c r="HB52" s="110"/>
      <c r="HC52" s="110"/>
      <c r="HD52" s="110"/>
      <c r="HE52" s="110"/>
      <c r="HF52" s="110"/>
      <c r="HG52" s="110"/>
      <c r="HH52" s="110"/>
      <c r="HI52" s="110"/>
      <c r="HJ52" s="110">
        <f>データ!BJ7</f>
        <v>-23.1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10785</v>
      </c>
      <c r="JD52" s="106"/>
      <c r="JE52" s="106"/>
      <c r="JF52" s="106"/>
      <c r="JG52" s="106"/>
      <c r="JH52" s="106"/>
      <c r="JI52" s="106"/>
      <c r="JJ52" s="106"/>
      <c r="JK52" s="106"/>
      <c r="JL52" s="106"/>
      <c r="JM52" s="106"/>
      <c r="JN52" s="106"/>
      <c r="JO52" s="106"/>
      <c r="JP52" s="106"/>
      <c r="JQ52" s="106"/>
      <c r="JR52" s="106"/>
      <c r="JS52" s="106"/>
      <c r="JT52" s="106"/>
      <c r="JU52" s="106"/>
      <c r="JV52" s="106">
        <f>データ!BR7</f>
        <v>2304</v>
      </c>
      <c r="JW52" s="106"/>
      <c r="JX52" s="106"/>
      <c r="JY52" s="106"/>
      <c r="JZ52" s="106"/>
      <c r="KA52" s="106"/>
      <c r="KB52" s="106"/>
      <c r="KC52" s="106"/>
      <c r="KD52" s="106"/>
      <c r="KE52" s="106"/>
      <c r="KF52" s="106"/>
      <c r="KG52" s="106"/>
      <c r="KH52" s="106"/>
      <c r="KI52" s="106"/>
      <c r="KJ52" s="106"/>
      <c r="KK52" s="106"/>
      <c r="KL52" s="106"/>
      <c r="KM52" s="106"/>
      <c r="KN52" s="106"/>
      <c r="KO52" s="106">
        <f>データ!BS7</f>
        <v>2112</v>
      </c>
      <c r="KP52" s="106"/>
      <c r="KQ52" s="106"/>
      <c r="KR52" s="106"/>
      <c r="KS52" s="106"/>
      <c r="KT52" s="106"/>
      <c r="KU52" s="106"/>
      <c r="KV52" s="106"/>
      <c r="KW52" s="106"/>
      <c r="KX52" s="106"/>
      <c r="KY52" s="106"/>
      <c r="KZ52" s="106"/>
      <c r="LA52" s="106"/>
      <c r="LB52" s="106"/>
      <c r="LC52" s="106"/>
      <c r="LD52" s="106"/>
      <c r="LE52" s="106"/>
      <c r="LF52" s="106"/>
      <c r="LG52" s="106"/>
      <c r="LH52" s="106">
        <f>データ!BT7</f>
        <v>249</v>
      </c>
      <c r="LI52" s="106"/>
      <c r="LJ52" s="106"/>
      <c r="LK52" s="106"/>
      <c r="LL52" s="106"/>
      <c r="LM52" s="106"/>
      <c r="LN52" s="106"/>
      <c r="LO52" s="106"/>
      <c r="LP52" s="106"/>
      <c r="LQ52" s="106"/>
      <c r="LR52" s="106"/>
      <c r="LS52" s="106"/>
      <c r="LT52" s="106"/>
      <c r="LU52" s="106"/>
      <c r="LV52" s="106"/>
      <c r="LW52" s="106"/>
      <c r="LX52" s="106"/>
      <c r="LY52" s="106"/>
      <c r="LZ52" s="106"/>
      <c r="MA52" s="106">
        <f>データ!BU7</f>
        <v>-13323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56</v>
      </c>
      <c r="V53" s="106"/>
      <c r="W53" s="106"/>
      <c r="X53" s="106"/>
      <c r="Y53" s="106"/>
      <c r="Z53" s="106"/>
      <c r="AA53" s="106"/>
      <c r="AB53" s="106"/>
      <c r="AC53" s="106"/>
      <c r="AD53" s="106"/>
      <c r="AE53" s="106"/>
      <c r="AF53" s="106"/>
      <c r="AG53" s="106"/>
      <c r="AH53" s="106"/>
      <c r="AI53" s="106"/>
      <c r="AJ53" s="106"/>
      <c r="AK53" s="106"/>
      <c r="AL53" s="106"/>
      <c r="AM53" s="106"/>
      <c r="AN53" s="106">
        <f>データ!BA7</f>
        <v>42</v>
      </c>
      <c r="AO53" s="106"/>
      <c r="AP53" s="106"/>
      <c r="AQ53" s="106"/>
      <c r="AR53" s="106"/>
      <c r="AS53" s="106"/>
      <c r="AT53" s="106"/>
      <c r="AU53" s="106"/>
      <c r="AV53" s="106"/>
      <c r="AW53" s="106"/>
      <c r="AX53" s="106"/>
      <c r="AY53" s="106"/>
      <c r="AZ53" s="106"/>
      <c r="BA53" s="106"/>
      <c r="BB53" s="106"/>
      <c r="BC53" s="106"/>
      <c r="BD53" s="106"/>
      <c r="BE53" s="106"/>
      <c r="BF53" s="106"/>
      <c r="BG53" s="106">
        <f>データ!BB7</f>
        <v>44</v>
      </c>
      <c r="BH53" s="106"/>
      <c r="BI53" s="106"/>
      <c r="BJ53" s="106"/>
      <c r="BK53" s="106"/>
      <c r="BL53" s="106"/>
      <c r="BM53" s="106"/>
      <c r="BN53" s="106"/>
      <c r="BO53" s="106"/>
      <c r="BP53" s="106"/>
      <c r="BQ53" s="106"/>
      <c r="BR53" s="106"/>
      <c r="BS53" s="106"/>
      <c r="BT53" s="106"/>
      <c r="BU53" s="106"/>
      <c r="BV53" s="106"/>
      <c r="BW53" s="106"/>
      <c r="BX53" s="106"/>
      <c r="BY53" s="106"/>
      <c r="BZ53" s="106">
        <f>データ!BC7</f>
        <v>45</v>
      </c>
      <c r="CA53" s="106"/>
      <c r="CB53" s="106"/>
      <c r="CC53" s="106"/>
      <c r="CD53" s="106"/>
      <c r="CE53" s="106"/>
      <c r="CF53" s="106"/>
      <c r="CG53" s="106"/>
      <c r="CH53" s="106"/>
      <c r="CI53" s="106"/>
      <c r="CJ53" s="106"/>
      <c r="CK53" s="106"/>
      <c r="CL53" s="106"/>
      <c r="CM53" s="106"/>
      <c r="CN53" s="106"/>
      <c r="CO53" s="106"/>
      <c r="CP53" s="106"/>
      <c r="CQ53" s="106"/>
      <c r="CR53" s="106"/>
      <c r="CS53" s="106">
        <f>データ!BD7</f>
        <v>46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21116</v>
      </c>
      <c r="JD53" s="106"/>
      <c r="JE53" s="106"/>
      <c r="JF53" s="106"/>
      <c r="JG53" s="106"/>
      <c r="JH53" s="106"/>
      <c r="JI53" s="106"/>
      <c r="JJ53" s="106"/>
      <c r="JK53" s="106"/>
      <c r="JL53" s="106"/>
      <c r="JM53" s="106"/>
      <c r="JN53" s="106"/>
      <c r="JO53" s="106"/>
      <c r="JP53" s="106"/>
      <c r="JQ53" s="106"/>
      <c r="JR53" s="106"/>
      <c r="JS53" s="106"/>
      <c r="JT53" s="106"/>
      <c r="JU53" s="106"/>
      <c r="JV53" s="106">
        <f>データ!BW7</f>
        <v>20714</v>
      </c>
      <c r="JW53" s="106"/>
      <c r="JX53" s="106"/>
      <c r="JY53" s="106"/>
      <c r="JZ53" s="106"/>
      <c r="KA53" s="106"/>
      <c r="KB53" s="106"/>
      <c r="KC53" s="106"/>
      <c r="KD53" s="106"/>
      <c r="KE53" s="106"/>
      <c r="KF53" s="106"/>
      <c r="KG53" s="106"/>
      <c r="KH53" s="106"/>
      <c r="KI53" s="106"/>
      <c r="KJ53" s="106"/>
      <c r="KK53" s="106"/>
      <c r="KL53" s="106"/>
      <c r="KM53" s="106"/>
      <c r="KN53" s="106"/>
      <c r="KO53" s="106">
        <f>データ!BX7</f>
        <v>16622</v>
      </c>
      <c r="KP53" s="106"/>
      <c r="KQ53" s="106"/>
      <c r="KR53" s="106"/>
      <c r="KS53" s="106"/>
      <c r="KT53" s="106"/>
      <c r="KU53" s="106"/>
      <c r="KV53" s="106"/>
      <c r="KW53" s="106"/>
      <c r="KX53" s="106"/>
      <c r="KY53" s="106"/>
      <c r="KZ53" s="106"/>
      <c r="LA53" s="106"/>
      <c r="LB53" s="106"/>
      <c r="LC53" s="106"/>
      <c r="LD53" s="106"/>
      <c r="LE53" s="106"/>
      <c r="LF53" s="106"/>
      <c r="LG53" s="106"/>
      <c r="LH53" s="106">
        <f>データ!BY7</f>
        <v>16948</v>
      </c>
      <c r="LI53" s="106"/>
      <c r="LJ53" s="106"/>
      <c r="LK53" s="106"/>
      <c r="LL53" s="106"/>
      <c r="LM53" s="106"/>
      <c r="LN53" s="106"/>
      <c r="LO53" s="106"/>
      <c r="LP53" s="106"/>
      <c r="LQ53" s="106"/>
      <c r="LR53" s="106"/>
      <c r="LS53" s="106"/>
      <c r="LT53" s="106"/>
      <c r="LU53" s="106"/>
      <c r="LV53" s="106"/>
      <c r="LW53" s="106"/>
      <c r="LX53" s="106"/>
      <c r="LY53" s="106"/>
      <c r="LZ53" s="106"/>
      <c r="MA53" s="106">
        <f>データ!BZ7</f>
        <v>5128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639314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4138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Mm4V69TiDi8Q2c+n/IHh4fKySsVLqcrYxkGuTmnRQAyehlM6cODXm/wZ23wc0c1JksHVpA6eoKhlCJA7OQXtUw==" saltValue="ktFqdHkKeYWtRcmkKBhC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100</v>
      </c>
      <c r="AV5" s="59" t="s">
        <v>101</v>
      </c>
      <c r="AW5" s="59" t="s">
        <v>90</v>
      </c>
      <c r="AX5" s="59" t="s">
        <v>102</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102</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103</v>
      </c>
      <c r="B6" s="60">
        <f>B8</f>
        <v>2019</v>
      </c>
      <c r="C6" s="60">
        <f t="shared" ref="C6:X6" si="1">C8</f>
        <v>392014</v>
      </c>
      <c r="D6" s="60">
        <f t="shared" si="1"/>
        <v>47</v>
      </c>
      <c r="E6" s="60">
        <f t="shared" si="1"/>
        <v>14</v>
      </c>
      <c r="F6" s="60">
        <f t="shared" si="1"/>
        <v>0</v>
      </c>
      <c r="G6" s="60">
        <f t="shared" si="1"/>
        <v>6</v>
      </c>
      <c r="H6" s="60" t="str">
        <f>SUBSTITUTE(H8,"　","")</f>
        <v>高知県高知市</v>
      </c>
      <c r="I6" s="60" t="str">
        <f t="shared" si="1"/>
        <v>県庁前通り地下駐車場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27</v>
      </c>
      <c r="S6" s="62" t="str">
        <f t="shared" si="1"/>
        <v>公共施設</v>
      </c>
      <c r="T6" s="62" t="str">
        <f t="shared" si="1"/>
        <v>無</v>
      </c>
      <c r="U6" s="63">
        <f t="shared" si="1"/>
        <v>3964</v>
      </c>
      <c r="V6" s="63">
        <f t="shared" si="1"/>
        <v>222</v>
      </c>
      <c r="W6" s="63">
        <f t="shared" si="1"/>
        <v>300</v>
      </c>
      <c r="X6" s="62" t="str">
        <f t="shared" si="1"/>
        <v>代行制</v>
      </c>
      <c r="Y6" s="64">
        <f>IF(Y8="-",NA(),Y8)</f>
        <v>116.5</v>
      </c>
      <c r="Z6" s="64">
        <f t="shared" ref="Z6:AH6" si="2">IF(Z8="-",NA(),Z8)</f>
        <v>103.5</v>
      </c>
      <c r="AA6" s="64">
        <f t="shared" si="2"/>
        <v>103.2</v>
      </c>
      <c r="AB6" s="64">
        <f t="shared" si="2"/>
        <v>100.4</v>
      </c>
      <c r="AC6" s="64">
        <f t="shared" si="2"/>
        <v>81.400000000000006</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14.1</v>
      </c>
      <c r="BG6" s="64">
        <f t="shared" ref="BG6:BO6" si="5">IF(BG8="-",NA(),BG8)</f>
        <v>3.3</v>
      </c>
      <c r="BH6" s="64">
        <f t="shared" si="5"/>
        <v>3</v>
      </c>
      <c r="BI6" s="64">
        <f t="shared" si="5"/>
        <v>0.3</v>
      </c>
      <c r="BJ6" s="64">
        <f t="shared" si="5"/>
        <v>-23.1</v>
      </c>
      <c r="BK6" s="64">
        <f t="shared" si="5"/>
        <v>8</v>
      </c>
      <c r="BL6" s="64">
        <f t="shared" si="5"/>
        <v>13.7</v>
      </c>
      <c r="BM6" s="64">
        <f t="shared" si="5"/>
        <v>7.5</v>
      </c>
      <c r="BN6" s="64">
        <f t="shared" si="5"/>
        <v>0.6</v>
      </c>
      <c r="BO6" s="64">
        <f t="shared" si="5"/>
        <v>-10.5</v>
      </c>
      <c r="BP6" s="61" t="str">
        <f>IF(BP8="-","",IF(BP8="-","【-】","【"&amp;SUBSTITUTE(TEXT(BP8,"#,##0.0"),"-","△")&amp;"】"))</f>
        <v>【20.8】</v>
      </c>
      <c r="BQ6" s="65">
        <f>IF(BQ8="-",NA(),BQ8)</f>
        <v>10785</v>
      </c>
      <c r="BR6" s="65">
        <f t="shared" ref="BR6:BZ6" si="6">IF(BR8="-",NA(),BR8)</f>
        <v>2304</v>
      </c>
      <c r="BS6" s="65">
        <f t="shared" si="6"/>
        <v>2112</v>
      </c>
      <c r="BT6" s="65">
        <f t="shared" si="6"/>
        <v>249</v>
      </c>
      <c r="BU6" s="65">
        <f t="shared" si="6"/>
        <v>-13323</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104</v>
      </c>
      <c r="CM6" s="63">
        <f t="shared" ref="CM6:CN6" si="7">CM8</f>
        <v>639314</v>
      </c>
      <c r="CN6" s="63">
        <f t="shared" si="7"/>
        <v>4138</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250.9</v>
      </c>
      <c r="DL6" s="64">
        <f t="shared" ref="DL6:DT6" si="9">IF(DL8="-",NA(),DL8)</f>
        <v>201.8</v>
      </c>
      <c r="DM6" s="64">
        <f t="shared" si="9"/>
        <v>195.9</v>
      </c>
      <c r="DN6" s="64">
        <f t="shared" si="9"/>
        <v>186.9</v>
      </c>
      <c r="DO6" s="64">
        <f t="shared" si="9"/>
        <v>170.3</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105</v>
      </c>
      <c r="B7" s="60">
        <f t="shared" ref="B7:X7" si="10">B8</f>
        <v>2019</v>
      </c>
      <c r="C7" s="60">
        <f t="shared" si="10"/>
        <v>392014</v>
      </c>
      <c r="D7" s="60">
        <f t="shared" si="10"/>
        <v>47</v>
      </c>
      <c r="E7" s="60">
        <f t="shared" si="10"/>
        <v>14</v>
      </c>
      <c r="F7" s="60">
        <f t="shared" si="10"/>
        <v>0</v>
      </c>
      <c r="G7" s="60">
        <f t="shared" si="10"/>
        <v>6</v>
      </c>
      <c r="H7" s="60" t="str">
        <f t="shared" si="10"/>
        <v>高知県　高知市</v>
      </c>
      <c r="I7" s="60" t="str">
        <f t="shared" si="10"/>
        <v>県庁前通り地下駐車場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27</v>
      </c>
      <c r="S7" s="62" t="str">
        <f t="shared" si="10"/>
        <v>公共施設</v>
      </c>
      <c r="T7" s="62" t="str">
        <f t="shared" si="10"/>
        <v>無</v>
      </c>
      <c r="U7" s="63">
        <f t="shared" si="10"/>
        <v>3964</v>
      </c>
      <c r="V7" s="63">
        <f t="shared" si="10"/>
        <v>222</v>
      </c>
      <c r="W7" s="63">
        <f t="shared" si="10"/>
        <v>300</v>
      </c>
      <c r="X7" s="62" t="str">
        <f t="shared" si="10"/>
        <v>代行制</v>
      </c>
      <c r="Y7" s="64">
        <f>Y8</f>
        <v>116.5</v>
      </c>
      <c r="Z7" s="64">
        <f t="shared" ref="Z7:AH7" si="11">Z8</f>
        <v>103.5</v>
      </c>
      <c r="AA7" s="64">
        <f t="shared" si="11"/>
        <v>103.2</v>
      </c>
      <c r="AB7" s="64">
        <f t="shared" si="11"/>
        <v>100.4</v>
      </c>
      <c r="AC7" s="64">
        <f t="shared" si="11"/>
        <v>81.400000000000006</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14.1</v>
      </c>
      <c r="BG7" s="64">
        <f t="shared" ref="BG7:BO7" si="14">BG8</f>
        <v>3.3</v>
      </c>
      <c r="BH7" s="64">
        <f t="shared" si="14"/>
        <v>3</v>
      </c>
      <c r="BI7" s="64">
        <f t="shared" si="14"/>
        <v>0.3</v>
      </c>
      <c r="BJ7" s="64">
        <f t="shared" si="14"/>
        <v>-23.1</v>
      </c>
      <c r="BK7" s="64">
        <f t="shared" si="14"/>
        <v>8</v>
      </c>
      <c r="BL7" s="64">
        <f t="shared" si="14"/>
        <v>13.7</v>
      </c>
      <c r="BM7" s="64">
        <f t="shared" si="14"/>
        <v>7.5</v>
      </c>
      <c r="BN7" s="64">
        <f t="shared" si="14"/>
        <v>0.6</v>
      </c>
      <c r="BO7" s="64">
        <f t="shared" si="14"/>
        <v>-10.5</v>
      </c>
      <c r="BP7" s="61"/>
      <c r="BQ7" s="65">
        <f>BQ8</f>
        <v>10785</v>
      </c>
      <c r="BR7" s="65">
        <f t="shared" ref="BR7:BZ7" si="15">BR8</f>
        <v>2304</v>
      </c>
      <c r="BS7" s="65">
        <f t="shared" si="15"/>
        <v>2112</v>
      </c>
      <c r="BT7" s="65">
        <f t="shared" si="15"/>
        <v>249</v>
      </c>
      <c r="BU7" s="65">
        <f t="shared" si="15"/>
        <v>-13323</v>
      </c>
      <c r="BV7" s="65">
        <f t="shared" si="15"/>
        <v>21116</v>
      </c>
      <c r="BW7" s="65">
        <f t="shared" si="15"/>
        <v>20714</v>
      </c>
      <c r="BX7" s="65">
        <f t="shared" si="15"/>
        <v>16622</v>
      </c>
      <c r="BY7" s="65">
        <f t="shared" si="15"/>
        <v>16948</v>
      </c>
      <c r="BZ7" s="65">
        <f t="shared" si="15"/>
        <v>5128</v>
      </c>
      <c r="CA7" s="63"/>
      <c r="CB7" s="64" t="s">
        <v>106</v>
      </c>
      <c r="CC7" s="64" t="s">
        <v>106</v>
      </c>
      <c r="CD7" s="64" t="s">
        <v>106</v>
      </c>
      <c r="CE7" s="64" t="s">
        <v>106</v>
      </c>
      <c r="CF7" s="64" t="s">
        <v>106</v>
      </c>
      <c r="CG7" s="64" t="s">
        <v>106</v>
      </c>
      <c r="CH7" s="64" t="s">
        <v>106</v>
      </c>
      <c r="CI7" s="64" t="s">
        <v>106</v>
      </c>
      <c r="CJ7" s="64" t="s">
        <v>106</v>
      </c>
      <c r="CK7" s="64" t="s">
        <v>104</v>
      </c>
      <c r="CL7" s="61"/>
      <c r="CM7" s="63">
        <f>CM8</f>
        <v>639314</v>
      </c>
      <c r="CN7" s="63">
        <f>CN8</f>
        <v>4138</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250.9</v>
      </c>
      <c r="DL7" s="64">
        <f t="shared" ref="DL7:DT7" si="17">DL8</f>
        <v>201.8</v>
      </c>
      <c r="DM7" s="64">
        <f t="shared" si="17"/>
        <v>195.9</v>
      </c>
      <c r="DN7" s="64">
        <f t="shared" si="17"/>
        <v>186.9</v>
      </c>
      <c r="DO7" s="64">
        <f t="shared" si="17"/>
        <v>170.3</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392014</v>
      </c>
      <c r="D8" s="67">
        <v>47</v>
      </c>
      <c r="E8" s="67">
        <v>14</v>
      </c>
      <c r="F8" s="67">
        <v>0</v>
      </c>
      <c r="G8" s="67">
        <v>6</v>
      </c>
      <c r="H8" s="67" t="s">
        <v>107</v>
      </c>
      <c r="I8" s="67" t="s">
        <v>108</v>
      </c>
      <c r="J8" s="67" t="s">
        <v>109</v>
      </c>
      <c r="K8" s="67" t="s">
        <v>110</v>
      </c>
      <c r="L8" s="67" t="s">
        <v>111</v>
      </c>
      <c r="M8" s="67" t="s">
        <v>112</v>
      </c>
      <c r="N8" s="67" t="s">
        <v>113</v>
      </c>
      <c r="O8" s="68" t="s">
        <v>114</v>
      </c>
      <c r="P8" s="69" t="s">
        <v>115</v>
      </c>
      <c r="Q8" s="69" t="s">
        <v>116</v>
      </c>
      <c r="R8" s="70">
        <v>27</v>
      </c>
      <c r="S8" s="69" t="s">
        <v>117</v>
      </c>
      <c r="T8" s="69" t="s">
        <v>118</v>
      </c>
      <c r="U8" s="70">
        <v>3964</v>
      </c>
      <c r="V8" s="70">
        <v>222</v>
      </c>
      <c r="W8" s="70">
        <v>300</v>
      </c>
      <c r="X8" s="69" t="s">
        <v>119</v>
      </c>
      <c r="Y8" s="71">
        <v>116.5</v>
      </c>
      <c r="Z8" s="71">
        <v>103.5</v>
      </c>
      <c r="AA8" s="71">
        <v>103.2</v>
      </c>
      <c r="AB8" s="71">
        <v>100.4</v>
      </c>
      <c r="AC8" s="71">
        <v>81.400000000000006</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14.1</v>
      </c>
      <c r="BG8" s="71">
        <v>3.3</v>
      </c>
      <c r="BH8" s="71">
        <v>3</v>
      </c>
      <c r="BI8" s="71">
        <v>0.3</v>
      </c>
      <c r="BJ8" s="71">
        <v>-23.1</v>
      </c>
      <c r="BK8" s="71">
        <v>8</v>
      </c>
      <c r="BL8" s="71">
        <v>13.7</v>
      </c>
      <c r="BM8" s="71">
        <v>7.5</v>
      </c>
      <c r="BN8" s="71">
        <v>0.6</v>
      </c>
      <c r="BO8" s="71">
        <v>-10.5</v>
      </c>
      <c r="BP8" s="68">
        <v>20.8</v>
      </c>
      <c r="BQ8" s="72">
        <v>10785</v>
      </c>
      <c r="BR8" s="72">
        <v>2304</v>
      </c>
      <c r="BS8" s="72">
        <v>2112</v>
      </c>
      <c r="BT8" s="73">
        <v>249</v>
      </c>
      <c r="BU8" s="73">
        <v>-13323</v>
      </c>
      <c r="BV8" s="72">
        <v>21116</v>
      </c>
      <c r="BW8" s="72">
        <v>20714</v>
      </c>
      <c r="BX8" s="72">
        <v>16622</v>
      </c>
      <c r="BY8" s="72">
        <v>16948</v>
      </c>
      <c r="BZ8" s="72">
        <v>5128</v>
      </c>
      <c r="CA8" s="70">
        <v>14290</v>
      </c>
      <c r="CB8" s="71" t="s">
        <v>111</v>
      </c>
      <c r="CC8" s="71" t="s">
        <v>111</v>
      </c>
      <c r="CD8" s="71" t="s">
        <v>111</v>
      </c>
      <c r="CE8" s="71" t="s">
        <v>111</v>
      </c>
      <c r="CF8" s="71" t="s">
        <v>111</v>
      </c>
      <c r="CG8" s="71" t="s">
        <v>111</v>
      </c>
      <c r="CH8" s="71" t="s">
        <v>111</v>
      </c>
      <c r="CI8" s="71" t="s">
        <v>111</v>
      </c>
      <c r="CJ8" s="71" t="s">
        <v>111</v>
      </c>
      <c r="CK8" s="71" t="s">
        <v>111</v>
      </c>
      <c r="CL8" s="68" t="s">
        <v>111</v>
      </c>
      <c r="CM8" s="70">
        <v>639314</v>
      </c>
      <c r="CN8" s="70">
        <v>4138</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181.6</v>
      </c>
      <c r="DF8" s="71">
        <v>148.9</v>
      </c>
      <c r="DG8" s="71">
        <v>135.30000000000001</v>
      </c>
      <c r="DH8" s="71">
        <v>103.6</v>
      </c>
      <c r="DI8" s="71">
        <v>119.5</v>
      </c>
      <c r="DJ8" s="68">
        <v>425.4</v>
      </c>
      <c r="DK8" s="71">
        <v>250.9</v>
      </c>
      <c r="DL8" s="71">
        <v>201.8</v>
      </c>
      <c r="DM8" s="71">
        <v>195.9</v>
      </c>
      <c r="DN8" s="71">
        <v>186.9</v>
      </c>
      <c r="DO8" s="71">
        <v>170.3</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2021-01-25T08:13:07Z</cp:lastPrinted>
  <dcterms:created xsi:type="dcterms:W3CDTF">2020-12-04T03:39:52Z</dcterms:created>
  <dcterms:modified xsi:type="dcterms:W3CDTF">2021-01-25T08:27:55Z</dcterms:modified>
  <cp:category/>
</cp:coreProperties>
</file>