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L79DXVo2mbOLNMQDnyeWtrDAnzdqFreu5KqO6Ijx82qQu/VPgZYqOadrLm76Q1y+Z4QpknThv/nepdBnS9OuWw==" workbookSaltValue="ivkMT4AXaVCIkWPUmLoXBQ=="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<sst xmlns="http://schemas.openxmlformats.org/spreadsheetml/2006/main" count="236" uniqueCount="123">
  <si>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</si>
  <si>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</si>
  <si>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</si>
  <si>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</si>
  <si>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</si>
  <si>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</si>
  <si>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</si>
  <si>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</si>
  <si>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</si>
  <si>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</si>
  <si>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</si>
  <si>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</si>
  <si>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</si>
  <si>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</si>
  <si>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</si>
  <si>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</si>
  <si>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</si>
  <si>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</si>
  <si>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</si>
  <si>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</si>
  <si>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</si>
  <si>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</si>
  <si>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</si>
  <si>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</si>
  <si>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</si>
  <si>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</si>
  <si>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</si>
  <si>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</si>
  <si>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</si>
  <si>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</si>
  <si>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</si>
  <si>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</si>
  <si>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</si>
  <si>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</si>
  <si>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</si>
  <si>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</si>
  <si>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</si>
  <si>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</si>
  <si>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</si>
  <si>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</si>
  <si>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</si>
  <si>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</si>
  <si>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</si>
  <si>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</si>
  <si>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</si>
  <si>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</si>
  <si>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</si>
  <si>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</si>
  <si>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</si>
  <si>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</si>
  <si>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</si>
  <si>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</si>
  <si>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</si>
  <si>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</si>
  <si>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</si>
  <si>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</si>
  <si>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</si>
  <si>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</si>
  <si>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</si>
  <si>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</si>
  <si>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</si>
  <si>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</si>
  <si>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</si>
  <si>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</si>
  <si>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</si>
  <si>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</si>
  <si>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</si>
  <si>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</si>
  <si>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</si>
  <si>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</si>
  <si>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</si>
  <si>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</si>
  <si>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</si>
  <si>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</si>
  <si>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</si>
  <si>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</si>
  <si>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</si>
  <si>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</si>
  <si>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</si>
  <si>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</si>
  <si>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</si>
  <si>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</si>
  <si>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</si>
  <si>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</si>
  <si>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</si>
  <si>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</si>
  <si>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</si>
  <si>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</si>
  <si>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</si>
  <si>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</si>
  <si>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</si>
  <si>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</si>
  <si>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</si>
  <si>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</si>
  <si>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</si>
  <si>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</si>
  <si>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</si>
  <si>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</si>
  <si>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</si>
  <si>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</si>
  <si>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</si>
  <si>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</si>
  <si>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</si>
  <si>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</si>
  <si>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</si>
  <si>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</si>
  <si>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</si>
  <si>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</si>
  <si>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</si>
  <si>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</si>
  <si>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</si>
  <si>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</si>
  <si>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</si>
  <si>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</si>
  <si>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</si>
  <si>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</si>
  <si>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</si>
  <si>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</si>
  <si>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</si>
  <si>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</si>
  <si>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phoneticPr fontId="4"/>
  </si>
  <si>
    <t>　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phoneticPr fontId="4"/>
  </si>
  <si>
    <t>　大正クリーンセンターの処理場および管路は整備済みであり、現在の主な支出は建設時の起債の償還と機器の修繕費が主となっている。経費回収率は徐々に上昇しているが他団体に比べ依然低い水準となっており、収支不足は他会計からの繰入金に依存している。
　今後も老朽化した機器の更新が必要であるが、使用料収入の増加は見込まれない事から、国庫補助（ストックマネジメント事業）等を活用しての調査分析を実施する予定であるが調査結果によっては、新たな修繕や更新等が発生する可能性がある。また修繕費用負担の平準化や修繕等費用を見込んだ料金改定が必要となってくる。
　施設利用率、水洗化率の効率性は平均値を上回っている状況である。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</si>
</sst>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6-4875-9425-E0A588D724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3B06-4875-9425-E0A588D724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69.5</c:v>
                </c:pt>
                <c:pt idx="1">
                  <c:v>62.25</c:v>
                </c:pt>
                <c:pt idx="2">
                  <c:v>59.75</c:v>
                </c:pt>
                <c:pt idx="3">
                  <c:v>66.5</c:v>
                </c:pt>
                <c:pt idx="4">
                  <c:v>70</c:v>
                </c:pt>
              </c:numCache>
            </c:numRef>
          </c:val>
          <c:extLst>
            <c:ext xmlns:c16="http://schemas.microsoft.com/office/drawing/2014/chart" uri="{C3380CC4-5D6E-409C-BE32-E72D297353CC}">
              <c16:uniqueId val="{00000000-ED2B-4956-8DA4-2DD1F53FC1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ED2B-4956-8DA4-2DD1F53FC1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88.89</c:v>
                </c:pt>
                <c:pt idx="1">
                  <c:v>91.54</c:v>
                </c:pt>
                <c:pt idx="2">
                  <c:v>95.53</c:v>
                </c:pt>
                <c:pt idx="3">
                  <c:v>98.65</c:v>
                </c:pt>
                <c:pt idx="4">
                  <c:v>96.88</c:v>
                </c:pt>
              </c:numCache>
            </c:numRef>
          </c:val>
          <c:extLst>
            <c:ext xmlns:c16="http://schemas.microsoft.com/office/drawing/2014/chart" uri="{C3380CC4-5D6E-409C-BE32-E72D297353CC}">
              <c16:uniqueId val="{00000000-1378-4A25-9A6F-7EF12BE21C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1378-4A25-9A6F-7EF12BE21C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98.39</c:v>
                </c:pt>
                <c:pt idx="1">
                  <c:v>98.37</c:v>
                </c:pt>
                <c:pt idx="2">
                  <c:v>98.26</c:v>
                </c:pt>
                <c:pt idx="3">
                  <c:v>98.43</c:v>
                </c:pt>
                <c:pt idx="4">
                  <c:v>98.2</c:v>
                </c:pt>
              </c:numCache>
            </c:numRef>
          </c:val>
          <c:extLst>
            <c:ext xmlns:c16="http://schemas.microsoft.com/office/drawing/2014/chart" uri="{C3380CC4-5D6E-409C-BE32-E72D297353CC}">
              <c16:uniqueId val="{00000000-4080-4555-AB3D-D724D9542B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0-4555-AB3D-D724D9542B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6-4C04-8643-52A7CFD092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6-4C04-8643-52A7CFD092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8-498E-87E9-922B8C1947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8-498E-87E9-922B8C1947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4F-4795-8802-78551F81DB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F-4795-8802-78551F81DB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0-4A7A-836C-125964CC2D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0-4A7A-836C-125964CC2D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4-4739-B1AA-F9FDA03055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98F4-4739-B1AA-F9FDA03055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49.19</c:v>
                </c:pt>
                <c:pt idx="1">
                  <c:v>50.7</c:v>
                </c:pt>
                <c:pt idx="2">
                  <c:v>52.52</c:v>
                </c:pt>
                <c:pt idx="3">
                  <c:v>41.93</c:v>
                </c:pt>
                <c:pt idx="4">
                  <c:v>64.47</c:v>
                </c:pt>
              </c:numCache>
            </c:numRef>
          </c:val>
          <c:extLst>
            <c:ext xmlns:c16="http://schemas.microsoft.com/office/drawing/2014/chart" uri="{C3380CC4-5D6E-409C-BE32-E72D297353CC}">
              <c16:uniqueId val="{00000000-431C-4B6F-B10D-FD6DDE2579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431C-4B6F-B10D-FD6DDE2579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269.55</c:v>
                </c:pt>
                <c:pt idx="1">
                  <c:v>265.14999999999998</c:v>
                </c:pt>
                <c:pt idx="2">
                  <c:v>253.55</c:v>
                </c:pt>
                <c:pt idx="3">
                  <c:v>316.76</c:v>
                </c:pt>
                <c:pt idx="4">
                  <c:v>240.84</c:v>
                </c:pt>
              </c:numCache>
            </c:numRef>
          </c:val>
          <c:extLst>
            <c:ext xmlns:c16="http://schemas.microsoft.com/office/drawing/2014/chart" uri="{C3380CC4-5D6E-409C-BE32-E72D297353CC}">
              <c16:uniqueId val="{00000000-B9C8-44AA-B05C-FC7E28A287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B9C8-44AA-B05C-FC7E28A287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16809</v>
      </c>
      <c r="AM8" s="69"/>
      <c r="AN8" s="69"/>
      <c r="AO8" s="69"/>
      <c r="AP8" s="69"/>
      <c r="AQ8" s="69"/>
      <c r="AR8" s="69"/>
      <c r="AS8" s="69"/>
      <c r="AT8" s="68">
        <f>データ!T6</f>
        <v>642.28</v>
      </c>
      <c r="AU8" s="68"/>
      <c r="AV8" s="68"/>
      <c r="AW8" s="68"/>
      <c r="AX8" s="68"/>
      <c r="AY8" s="68"/>
      <c r="AZ8" s="68"/>
      <c r="BA8" s="68"/>
      <c r="BB8" s="68">
        <f>データ!U6</f>
        <v>26.17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5.59</v>
      </c>
      <c r="Q10" s="68"/>
      <c r="R10" s="68"/>
      <c r="S10" s="68"/>
      <c r="T10" s="68"/>
      <c r="U10" s="68"/>
      <c r="V10" s="68"/>
      <c r="W10" s="68">
        <f>データ!Q6</f>
        <v>98.75</v>
      </c>
      <c r="X10" s="68"/>
      <c r="Y10" s="68"/>
      <c r="Z10" s="68"/>
      <c r="AA10" s="68"/>
      <c r="AB10" s="68"/>
      <c r="AC10" s="68"/>
      <c r="AD10" s="69">
        <f>データ!R6</f>
        <v>2610</v>
      </c>
      <c r="AE10" s="69"/>
      <c r="AF10" s="69"/>
      <c r="AG10" s="69"/>
      <c r="AH10" s="69"/>
      <c r="AI10" s="69"/>
      <c r="AJ10" s="69"/>
      <c r="AK10" s="2"/>
      <c r="AL10" s="69">
        <f>データ!V6</f>
        <v>929</v>
      </c>
      <c r="AM10" s="69"/>
      <c r="AN10" s="69"/>
      <c r="AO10" s="69"/>
      <c r="AP10" s="69"/>
      <c r="AQ10" s="69"/>
      <c r="AR10" s="69"/>
      <c r="AS10" s="69"/>
      <c r="AT10" s="68">
        <f>データ!W6</f>
        <v>0.44</v>
      </c>
      <c r="AU10" s="68"/>
      <c r="AV10" s="68"/>
      <c r="AW10" s="68"/>
      <c r="AX10" s="68"/>
      <c r="AY10" s="68"/>
      <c r="AZ10" s="68"/>
      <c r="BA10" s="68"/>
      <c r="BB10" s="68">
        <f>データ!X6</f>
        <v>2111.36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iYp5mhJJisbSOoV/b9RPaics+1FQ/SZmwUmioeA+fsx1bbDs87JRWi67/XasOUzKMfb1zdFmyRPx8tOpFUcHEg==" saltValue="BDXE4FAfbabM1Kuy6Of9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394122</v>
      </c>
      <c r="D6" s="33">
        <f t="shared" si="3"/>
        <v>47</v>
      </c>
      <c r="E6" s="33">
        <f t="shared" si="3"/>
        <v>17</v>
      </c>
      <c r="F6" s="33">
        <f t="shared" si="3"/>
        <v>4</v>
      </c>
      <c r="G6" s="33">
        <f t="shared" si="3"/>
        <v>0</v>
      </c>
      <c r="H6" s="33" t="str">
        <f t="shared" si="3"/>
        <v>高知県　四万十町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5.59</v>
      </c>
      <c r="Q6" s="34">
        <f t="shared" si="3"/>
        <v>98.75</v>
      </c>
      <c r="R6" s="34">
        <f t="shared" si="3"/>
        <v>2610</v>
      </c>
      <c r="S6" s="34">
        <f t="shared" si="3"/>
        <v>16809</v>
      </c>
      <c r="T6" s="34">
        <f t="shared" si="3"/>
        <v>642.28</v>
      </c>
      <c r="U6" s="34">
        <f t="shared" si="3"/>
        <v>26.17</v>
      </c>
      <c r="V6" s="34">
        <f t="shared" si="3"/>
        <v>929</v>
      </c>
      <c r="W6" s="34">
        <f t="shared" si="3"/>
        <v>0.44</v>
      </c>
      <c r="X6" s="34">
        <f t="shared" si="3"/>
        <v>2111.36</v>
      </c>
      <c r="Y6" s="35">
        <f>IF(Y7="",NA(),Y7)</f>
        <v>98.39</v>
      </c>
      <c r="Z6" s="35">
        <f t="shared" ref="Z6:AH6" si="4">IF(Z7="",NA(),Z7)</f>
        <v>98.37</v>
      </c>
      <c r="AA6" s="35">
        <f t="shared" si="4"/>
        <v>98.26</v>
      </c>
      <c r="AB6" s="35">
        <f t="shared" si="4"/>
        <v>98.43</v>
      </c>
      <c r="AC6" s="35">
        <f t="shared" si="4"/>
        <v>98.2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49.19</v>
      </c>
      <c r="BR6" s="35">
        <f t="shared" ref="BR6:BZ6" si="8">IF(BR7="",NA(),BR7)</f>
        <v>50.7</v>
      </c>
      <c r="BS6" s="35">
        <f t="shared" si="8"/>
        <v>52.52</v>
      </c>
      <c r="BT6" s="35">
        <f t="shared" si="8"/>
        <v>41.93</v>
      </c>
      <c r="BU6" s="35">
        <f t="shared" si="8"/>
        <v>64.47</v>
      </c>
      <c r="BV6" s="35">
        <f t="shared" si="8"/>
        <v>49.22</v>
      </c>
      <c r="BW6" s="35">
        <f t="shared" si="8"/>
        <v>53.7</v>
      </c>
      <c r="BX6" s="35">
        <f t="shared" si="8"/>
        <v>74.3</v>
      </c>
      <c r="BY6" s="35">
        <f t="shared" si="8"/>
        <v>72.260000000000005</v>
      </c>
      <c r="BZ6" s="35">
        <f t="shared" si="8"/>
        <v>71.84</v>
      </c>
      <c r="CA6" s="34" t="str">
        <f>IF(CA7="","",IF(CA7="-","【-】","【"&amp;SUBSTITUTE(TEXT(CA7,"#,##0.00"),"-","△")&amp;"】"))</f>
        <v>【74.17】</v>
      </c>
      <c r="CB6" s="35">
        <f>IF(CB7="",NA(),CB7)</f>
        <v>269.55</v>
      </c>
      <c r="CC6" s="35">
        <f t="shared" ref="CC6:CK6" si="9">IF(CC7="",NA(),CC7)</f>
        <v>265.14999999999998</v>
      </c>
      <c r="CD6" s="35">
        <f t="shared" si="9"/>
        <v>253.55</v>
      </c>
      <c r="CE6" s="35">
        <f t="shared" si="9"/>
        <v>316.76</v>
      </c>
      <c r="CF6" s="35">
        <f t="shared" si="9"/>
        <v>240.84</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69.5</v>
      </c>
      <c r="CN6" s="35">
        <f t="shared" ref="CN6:CV6" si="10">IF(CN7="",NA(),CN7)</f>
        <v>62.25</v>
      </c>
      <c r="CO6" s="35">
        <f t="shared" si="10"/>
        <v>59.75</v>
      </c>
      <c r="CP6" s="35">
        <f t="shared" si="10"/>
        <v>66.5</v>
      </c>
      <c r="CQ6" s="35">
        <f t="shared" si="10"/>
        <v>70</v>
      </c>
      <c r="CR6" s="35">
        <f t="shared" si="10"/>
        <v>36.65</v>
      </c>
      <c r="CS6" s="35">
        <f t="shared" si="10"/>
        <v>37.72</v>
      </c>
      <c r="CT6" s="35">
        <f t="shared" si="10"/>
        <v>43.36</v>
      </c>
      <c r="CU6" s="35">
        <f t="shared" si="10"/>
        <v>42.56</v>
      </c>
      <c r="CV6" s="35">
        <f t="shared" si="10"/>
        <v>42.47</v>
      </c>
      <c r="CW6" s="34" t="str">
        <f>IF(CW7="","",IF(CW7="-","【-】","【"&amp;SUBSTITUTE(TEXT(CW7,"#,##0.00"),"-","△")&amp;"】"))</f>
        <v>【42.86】</v>
      </c>
      <c r="CX6" s="35">
        <f>IF(CX7="",NA(),CX7)</f>
        <v>88.89</v>
      </c>
      <c r="CY6" s="35">
        <f t="shared" ref="CY6:DG6" si="11">IF(CY7="",NA(),CY7)</f>
        <v>91.54</v>
      </c>
      <c r="CZ6" s="35">
        <f t="shared" si="11"/>
        <v>95.53</v>
      </c>
      <c r="DA6" s="35">
        <f t="shared" si="11"/>
        <v>98.65</v>
      </c>
      <c r="DB6" s="35">
        <f t="shared" si="11"/>
        <v>96.88</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394122</v>
      </c>
      <c r="D7" s="37">
        <v>47</v>
      </c>
      <c r="E7" s="37">
        <v>17</v>
      </c>
      <c r="F7" s="37">
        <v>4</v>
      </c>
      <c r="G7" s="37">
        <v>0</v>
      </c>
      <c r="H7" s="37" t="s">
        <v>100</v>
      </c>
      <c r="I7" s="37" t="s">
        <v>101</v>
      </c>
      <c r="J7" s="37" t="s">
        <v>102</v>
      </c>
      <c r="K7" s="37" t="s">
        <v>103</v>
      </c>
      <c r="L7" s="37" t="s">
        <v>104</v>
      </c>
      <c r="M7" s="37" t="s">
        <v>105</v>
      </c>
      <c r="N7" s="38" t="s">
        <v>106</v>
      </c>
      <c r="O7" s="38" t="s">
        <v>107</v>
      </c>
      <c r="P7" s="38">
        <v>5.59</v>
      </c>
      <c r="Q7" s="38">
        <v>98.75</v>
      </c>
      <c r="R7" s="38">
        <v>2610</v>
      </c>
      <c r="S7" s="38">
        <v>16809</v>
      </c>
      <c r="T7" s="38">
        <v>642.28</v>
      </c>
      <c r="U7" s="38">
        <v>26.17</v>
      </c>
      <c r="V7" s="38">
        <v>929</v>
      </c>
      <c r="W7" s="38">
        <v>0.44</v>
      </c>
      <c r="X7" s="38">
        <v>2111.36</v>
      </c>
      <c r="Y7" s="38">
        <v>98.39</v>
      </c>
      <c r="Z7" s="38">
        <v>98.37</v>
      </c>
      <c r="AA7" s="38">
        <v>98.26</v>
      </c>
      <c r="AB7" s="38">
        <v>98.43</v>
      </c>
      <c r="AC7" s="38">
        <v>98.2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1243.71</v>
      </c>
      <c r="BN7" s="38">
        <v>1194.1500000000001</v>
      </c>
      <c r="BO7" s="38">
        <v>1206.79</v>
      </c>
      <c r="BP7" s="38">
        <v>1218.7</v>
      </c>
      <c r="BQ7" s="38">
        <v>49.19</v>
      </c>
      <c r="BR7" s="38">
        <v>50.7</v>
      </c>
      <c r="BS7" s="38">
        <v>52.52</v>
      </c>
      <c r="BT7" s="38">
        <v>41.93</v>
      </c>
      <c r="BU7" s="38">
        <v>64.47</v>
      </c>
      <c r="BV7" s="38">
        <v>49.22</v>
      </c>
      <c r="BW7" s="38">
        <v>53.7</v>
      </c>
      <c r="BX7" s="38">
        <v>74.3</v>
      </c>
      <c r="BY7" s="38">
        <v>72.260000000000005</v>
      </c>
      <c r="BZ7" s="38">
        <v>71.84</v>
      </c>
      <c r="CA7" s="38">
        <v>74.17</v>
      </c>
      <c r="CB7" s="38">
        <v>269.55</v>
      </c>
      <c r="CC7" s="38">
        <v>265.14999999999998</v>
      </c>
      <c r="CD7" s="38">
        <v>253.55</v>
      </c>
      <c r="CE7" s="38">
        <v>316.76</v>
      </c>
      <c r="CF7" s="38">
        <v>240.84</v>
      </c>
      <c r="CG7" s="38">
        <v>332.02</v>
      </c>
      <c r="CH7" s="38">
        <v>300.35000000000002</v>
      </c>
      <c r="CI7" s="38">
        <v>221.81</v>
      </c>
      <c r="CJ7" s="38">
        <v>230.02</v>
      </c>
      <c r="CK7" s="38">
        <v>228.47</v>
      </c>
      <c r="CL7" s="38">
        <v>218.56</v>
      </c>
      <c r="CM7" s="38">
        <v>69.5</v>
      </c>
      <c r="CN7" s="38">
        <v>62.25</v>
      </c>
      <c r="CO7" s="38">
        <v>59.75</v>
      </c>
      <c r="CP7" s="38">
        <v>66.5</v>
      </c>
      <c r="CQ7" s="38">
        <v>70</v>
      </c>
      <c r="CR7" s="38">
        <v>36.65</v>
      </c>
      <c r="CS7" s="38">
        <v>37.72</v>
      </c>
      <c r="CT7" s="38">
        <v>43.36</v>
      </c>
      <c r="CU7" s="38">
        <v>42.56</v>
      </c>
      <c r="CV7" s="38">
        <v>42.47</v>
      </c>
      <c r="CW7" s="38">
        <v>42.86</v>
      </c>
      <c r="CX7" s="38">
        <v>88.89</v>
      </c>
      <c r="CY7" s="38">
        <v>91.54</v>
      </c>
      <c r="CZ7" s="38">
        <v>95.53</v>
      </c>
      <c r="DA7" s="38">
        <v>98.65</v>
      </c>
      <c r="DB7" s="38">
        <v>96.88</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2021-01-26T08:31:46Z</cp:lastPrinted>
  <dcterms:created xsi:type="dcterms:W3CDTF">2020-12-04T02:57:41Z</dcterms:created>
  <dcterms:modified xsi:type="dcterms:W3CDTF">2021-01-27T05:36:07Z</dcterms:modified>
  <cp:category/>
</cp:coreProperties>
</file>