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rK4IFlZemIuSIAX/MVHQQ+taXXkNRNDlZeqHFa89w6V4Qf+vFysGsoo/1hbryuewKE6xKdYLWFapmez2Luuuw==" workbookSaltValue="WUDR0vBSJfyzxjjMohJqmw==" workbookSpinCount="100000"/>
  <bookViews>
    <workbookView xWindow="0" yWindow="0" windowWidth="19200" windowHeight="12195"/>
  </bookViews>
  <sheets>
    <sheet name="法非適用_下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<sst xmlns="http://schemas.openxmlformats.org/spreadsheetml/2006/main" xmlns:r="http://schemas.openxmlformats.org/officeDocument/2006/relationships" count="123" uniqueCount="123">
  <si>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</si>
  <si>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</si>
  <si>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</si>
  <si>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</si>
  <si>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</si>
  <si>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</si>
  <si>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</si>
  <si>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</si>
  <si>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</si>
  <si>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</si>
  <si>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</si>
  <si>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</si>
  <si>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</si>
  <si>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</si>
  <si>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</si>
  <si>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</si>
  <si>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</si>
  <si>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</si>
  <si>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</si>
  <si>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</si>
  <si>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小規模集合排水処理</t>
  </si>
  <si>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</si>
  <si>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</si>
  <si>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</si>
  <si>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</si>
  <si>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</si>
  <si>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</si>
  <si>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</si>
  <si>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</si>
  <si>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</si>
  <si>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</si>
  <si>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</si>
  <si>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</si>
  <si>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</si>
  <si>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</si>
  <si>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</si>
  <si>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</si>
  <si>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</si>
  <si>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</si>
  <si>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</si>
  <si>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</si>
  <si>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使用単価（料金収入/有収水量）は、上昇しているが、それ以上に汚水処理原価上昇率が高くなっているため、「料金改定」の必要性があると考える。処理区域内人口自然減という状況であり、未接続者の5名も今後接続する見通しはない。
今後も継続的な経費の節減等を実施しながら、安定的な経営に努める。</t>
    <rPh sb="75" eb="78">
      <t>シゼンゲン</t>
    </rPh>
    <rPh sb="81" eb="83">
      <t>ジョウキョウ</t>
    </rPh>
    <rPh sb="95" eb="97">
      <t>コンゴ</t>
    </rPh>
    <rPh sb="97" eb="99">
      <t>セツゾク</t>
    </rPh>
    <rPh sb="101" eb="103">
      <t>ミトオ</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</si>
  <si>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</si>
  <si>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</si>
  <si>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</si>
  <si>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</si>
  <si>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</si>
  <si>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</si>
  <si>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</si>
  <si>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</si>
  <si>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</si>
  <si>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</si>
  <si>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</si>
  <si>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</si>
  <si>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</si>
  <si>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</si>
  <si>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</si>
  <si>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</si>
  <si>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</si>
  <si>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</si>
  <si>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</si>
  <si>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</si>
  <si>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</si>
  <si>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</si>
  <si>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</si>
  <si>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</si>
  <si>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</si>
  <si>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</si>
  <si>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</si>
  <si>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</si>
  <si>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</si>
  <si>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</si>
  <si>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</si>
  <si>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</si>
  <si>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</si>
  <si>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</si>
  <si>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</si>
  <si>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</si>
  <si>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</si>
  <si>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</si>
  <si>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</si>
  <si>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</si>
  <si>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</si>
  <si>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</si>
  <si>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</si>
  <si>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</si>
  <si>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</si>
  <si>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</si>
  <si>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</si>
  <si>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</si>
  <si>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</si>
  <si>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</si>
  <si>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</si>
  <si>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</si>
  <si>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</si>
  <si>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</si>
  <si>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</si>
  <si>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</si>
  <si>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</si>
  <si>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</si>
  <si>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</si>
  <si>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</si>
  <si>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</si>
  <si>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</si>
  <si>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</si>
  <si>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</si>
  <si>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</si>
  <si>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</si>
  <si>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</si>
  <si>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</si>
  <si>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土佐町</t>
  </si>
  <si>
    <t>法非適用</t>
  </si>
  <si>
    <t>下水道事業</t>
  </si>
  <si>
    <t>I2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</si>
  <si>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</si>
  <si>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</si>
  <si>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</si>
  <si>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</si>
  <si>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</si>
  <si>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</si>
  <si>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</si>
  <si>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「①収益的収支比率」は、平成28年度に委託費用の見直し行ったが、比較的安定している。
「④企業債残高対事業規模比率」は、平成28年度より企業債残高を一般会計において負担することと定めており、0となっている。
「⑤経費回収率」は、汚水処理費における使用料収入が低く、使用料で賄えていないことが分かる。
「⑥汚水処理原価」は、類似団体と比較し、低いことが分かるが、有収水量の大幅な増加見込みがないため、今後は増加傾向になる。
「⑦施設利用率」は、類似団体と比較し、効率的に利用できている。
「⑧水洗化率」は、今後も水洗化率向上を目指す必要があるが処理区域内人口が限られており、改善に向けた対策の実施は困難な状況である。
包括委託（水道・下水道）による維持管理の実施等により、経費の削減に努めており、経営は安定している状況である。</t>
    <rPh sb="12" eb="14">
      <t>ヘイセイ</t>
    </rPh>
    <rPh sb="16" eb="18">
      <t>ネンド</t>
    </rPh>
    <rPh sb="19" eb="21">
      <t>イタク</t>
    </rPh>
    <rPh sb="21" eb="23">
      <t>ヒヨウ</t>
    </rPh>
    <rPh sb="24" eb="26">
      <t>ミナオ</t>
    </rPh>
    <rPh sb="27" eb="28">
      <t>オコナ</t>
    </rPh>
    <rPh sb="61" eb="63">
      <t>ヘイセイ</t>
    </rPh>
    <rPh sb="65" eb="67">
      <t>ネンド</t>
    </rPh>
    <rPh sb="69" eb="71">
      <t>キギョウ</t>
    </rPh>
    <rPh sb="71" eb="72">
      <t>サイ</t>
    </rPh>
    <rPh sb="72" eb="74">
      <t>ザンダカ</t>
    </rPh>
    <rPh sb="75" eb="77">
      <t>イッパン</t>
    </rPh>
    <rPh sb="77" eb="79">
      <t>カイケイ</t>
    </rPh>
    <rPh sb="83" eb="85">
      <t>フタン</t>
    </rPh>
    <rPh sb="90" eb="91">
      <t>サダ</t>
    </rPh>
    <rPh sb="164" eb="166">
      <t>ルイジ</t>
    </rPh>
    <rPh sb="166" eb="168">
      <t>ダンタイ</t>
    </rPh>
    <rPh sb="169" eb="171">
      <t>ヒカク</t>
    </rPh>
    <rPh sb="173" eb="174">
      <t>ヒク</t>
    </rPh>
    <rPh sb="178" eb="179">
      <t>ワ</t>
    </rPh>
    <rPh sb="183" eb="185">
      <t>ユウシュウ</t>
    </rPh>
    <rPh sb="185" eb="187">
      <t>スイリョウ</t>
    </rPh>
    <rPh sb="188" eb="190">
      <t>オオハバ</t>
    </rPh>
    <rPh sb="191" eb="193">
      <t>ゾウカ</t>
    </rPh>
    <rPh sb="193" eb="195">
      <t>ミコ</t>
    </rPh>
    <rPh sb="202" eb="204">
      <t>コンゴ</t>
    </rPh>
    <rPh sb="205" eb="207">
      <t>ゾウカ</t>
    </rPh>
    <rPh sb="207" eb="209">
      <t>ケイコウ</t>
    </rPh>
    <phoneticPr fontId="1"/>
  </si>
  <si>
    <t>小規模集合排水処理区域は供用開始後19年が経過し、計画的な修繕等を行う必要がある。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</si>
</sst>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formatCode="#,##0.00;&quot;△&quot;#,##0.00;&quot;-&quot;">
                  <c:v>1.e-002</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47.06</c:v>
                </c:pt>
                <c:pt idx="1">
                  <c:v>47.06</c:v>
                </c:pt>
                <c:pt idx="2">
                  <c:v>47.06</c:v>
                </c:pt>
                <c:pt idx="3">
                  <c:v>47.06</c:v>
                </c:pt>
                <c:pt idx="4">
                  <c:v>41.18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41.24</c:v>
                </c:pt>
                <c:pt idx="1">
                  <c:v>43.1</c:v>
                </c:pt>
                <c:pt idx="2">
                  <c:v>34.92</c:v>
                </c:pt>
                <c:pt idx="3">
                  <c:v>36.44</c:v>
                </c:pt>
                <c:pt idx="4">
                  <c:v>34.29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84.85</c:v>
                </c:pt>
                <c:pt idx="1">
                  <c:v>78.790000000000006</c:v>
                </c:pt>
                <c:pt idx="2">
                  <c:v>84.38</c:v>
                </c:pt>
                <c:pt idx="3">
                  <c:v>84.38</c:v>
                </c:pt>
                <c:pt idx="4">
                  <c:v>80.650000000000006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88.34</c:v>
                </c:pt>
                <c:pt idx="1">
                  <c:v>88.02</c:v>
                </c:pt>
                <c:pt idx="2">
                  <c:v>88.64</c:v>
                </c:pt>
                <c:pt idx="3">
                  <c:v>89.93</c:v>
                </c:pt>
                <c:pt idx="4">
                  <c:v>89.88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98.97</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1198.75</c:v>
                </c:pt>
                <c:pt idx="1">
                  <c:v>1273.06</c:v>
                </c:pt>
                <c:pt idx="2">
                  <c:v>13581.49</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2574.4699999999998</c:v>
                </c:pt>
                <c:pt idx="1">
                  <c:v>2784</c:v>
                </c:pt>
                <c:pt idx="2">
                  <c:v>2464.06</c:v>
                </c:pt>
                <c:pt idx="3">
                  <c:v>1914.94</c:v>
                </c:pt>
                <c:pt idx="4">
                  <c:v>1759.36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129.55000000000001</c:v>
                </c:pt>
                <c:pt idx="1">
                  <c:v>87.61</c:v>
                </c:pt>
                <c:pt idx="2">
                  <c:v>100</c:v>
                </c:pt>
                <c:pt idx="3">
                  <c:v>114.76</c:v>
                </c:pt>
                <c:pt idx="4">
                  <c:v>69.87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31.04</c:v>
                </c:pt>
                <c:pt idx="1">
                  <c:v>29.21</c:v>
                </c:pt>
                <c:pt idx="2">
                  <c:v>32.909999999999997</c:v>
                </c:pt>
                <c:pt idx="3">
                  <c:v>34.020000000000003</c:v>
                </c:pt>
                <c:pt idx="4">
                  <c:v>37.200000000000003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115.58</c:v>
                </c:pt>
                <c:pt idx="1">
                  <c:v>178.61</c:v>
                </c:pt>
                <c:pt idx="2">
                  <c:v>152.25</c:v>
                </c:pt>
                <c:pt idx="3">
                  <c:v>130.04</c:v>
                </c:pt>
                <c:pt idx="4">
                  <c:v>213.94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589.39</c:v>
                </c:pt>
                <c:pt idx="1">
                  <c:v>620.01</c:v>
                </c:pt>
                <c:pt idx="2">
                  <c:v>561.54</c:v>
                </c:pt>
                <c:pt idx="3">
                  <c:v>553.77</c:v>
                </c:pt>
                <c:pt idx="4">
                  <c:v>508.64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【1,943.90】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【89.79】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【502.45】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【37.34】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G1"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土佐町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4</v>
      </c>
      <c r="Q7" s="5"/>
      <c r="R7" s="5"/>
      <c r="S7" s="5"/>
      <c r="T7" s="5"/>
      <c r="U7" s="5"/>
      <c r="V7" s="5"/>
      <c r="W7" s="5" t="s">
        <v>14</v>
      </c>
      <c r="X7" s="5"/>
      <c r="Y7" s="5"/>
      <c r="Z7" s="5"/>
      <c r="AA7" s="5"/>
      <c r="AB7" s="5"/>
      <c r="AC7" s="5"/>
      <c r="AD7" s="5" t="s">
        <v>3</v>
      </c>
      <c r="AE7" s="5"/>
      <c r="AF7" s="5"/>
      <c r="AG7" s="5"/>
      <c r="AH7" s="5"/>
      <c r="AI7" s="5"/>
      <c r="AJ7" s="5"/>
      <c r="AK7" s="3"/>
      <c r="AL7" s="5" t="s">
        <v>15</v>
      </c>
      <c r="AM7" s="5"/>
      <c r="AN7" s="5"/>
      <c r="AO7" s="5"/>
      <c r="AP7" s="5"/>
      <c r="AQ7" s="5"/>
      <c r="AR7" s="5"/>
      <c r="AS7" s="5"/>
      <c r="AT7" s="5" t="s">
        <v>11</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小規模集合排水処理</v>
      </c>
      <c r="Q8" s="6"/>
      <c r="R8" s="6"/>
      <c r="S8" s="6"/>
      <c r="T8" s="6"/>
      <c r="U8" s="6"/>
      <c r="V8" s="6"/>
      <c r="W8" s="6" t="str">
        <f>データ!L6</f>
        <v>I2</v>
      </c>
      <c r="X8" s="6"/>
      <c r="Y8" s="6"/>
      <c r="Z8" s="6"/>
      <c r="AA8" s="6"/>
      <c r="AB8" s="6"/>
      <c r="AC8" s="6"/>
      <c r="AD8" s="20" t="str">
        <f>データ!$M$6</f>
        <v>非設置</v>
      </c>
      <c r="AE8" s="20"/>
      <c r="AF8" s="20"/>
      <c r="AG8" s="20"/>
      <c r="AH8" s="20"/>
      <c r="AI8" s="20"/>
      <c r="AJ8" s="20"/>
      <c r="AK8" s="3"/>
      <c r="AL8" s="21">
        <f>データ!S6</f>
        <v>3970</v>
      </c>
      <c r="AM8" s="21"/>
      <c r="AN8" s="21"/>
      <c r="AO8" s="21"/>
      <c r="AP8" s="21"/>
      <c r="AQ8" s="21"/>
      <c r="AR8" s="21"/>
      <c r="AS8" s="21"/>
      <c r="AT8" s="7">
        <f>データ!T6</f>
        <v>212.13</v>
      </c>
      <c r="AU8" s="7"/>
      <c r="AV8" s="7"/>
      <c r="AW8" s="7"/>
      <c r="AX8" s="7"/>
      <c r="AY8" s="7"/>
      <c r="AZ8" s="7"/>
      <c r="BA8" s="7"/>
      <c r="BB8" s="7">
        <f>データ!U6</f>
        <v>18.71</v>
      </c>
      <c r="BC8" s="7"/>
      <c r="BD8" s="7"/>
      <c r="BE8" s="7"/>
      <c r="BF8" s="7"/>
      <c r="BG8" s="7"/>
      <c r="BH8" s="7"/>
      <c r="BI8" s="7"/>
      <c r="BJ8" s="3"/>
      <c r="BK8" s="3"/>
      <c r="BL8" s="27" t="s">
        <v>12</v>
      </c>
      <c r="BM8" s="37"/>
      <c r="BN8" s="44" t="s">
        <v>19</v>
      </c>
      <c r="BO8" s="47"/>
      <c r="BP8" s="47"/>
      <c r="BQ8" s="47"/>
      <c r="BR8" s="47"/>
      <c r="BS8" s="47"/>
      <c r="BT8" s="47"/>
      <c r="BU8" s="47"/>
      <c r="BV8" s="47"/>
      <c r="BW8" s="47"/>
      <c r="BX8" s="47"/>
      <c r="BY8" s="51"/>
    </row>
    <row r="9" spans="1:78" ht="18.75" customHeight="1">
      <c r="A9" s="2"/>
      <c r="B9" s="5" t="s">
        <v>22</v>
      </c>
      <c r="C9" s="5"/>
      <c r="D9" s="5"/>
      <c r="E9" s="5"/>
      <c r="F9" s="5"/>
      <c r="G9" s="5"/>
      <c r="H9" s="5"/>
      <c r="I9" s="5" t="s">
        <v>23</v>
      </c>
      <c r="J9" s="5"/>
      <c r="K9" s="5"/>
      <c r="L9" s="5"/>
      <c r="M9" s="5"/>
      <c r="N9" s="5"/>
      <c r="O9" s="5"/>
      <c r="P9" s="5" t="s">
        <v>26</v>
      </c>
      <c r="Q9" s="5"/>
      <c r="R9" s="5"/>
      <c r="S9" s="5"/>
      <c r="T9" s="5"/>
      <c r="U9" s="5"/>
      <c r="V9" s="5"/>
      <c r="W9" s="5" t="s">
        <v>29</v>
      </c>
      <c r="X9" s="5"/>
      <c r="Y9" s="5"/>
      <c r="Z9" s="5"/>
      <c r="AA9" s="5"/>
      <c r="AB9" s="5"/>
      <c r="AC9" s="5"/>
      <c r="AD9" s="5" t="s">
        <v>21</v>
      </c>
      <c r="AE9" s="5"/>
      <c r="AF9" s="5"/>
      <c r="AG9" s="5"/>
      <c r="AH9" s="5"/>
      <c r="AI9" s="5"/>
      <c r="AJ9" s="5"/>
      <c r="AK9" s="3"/>
      <c r="AL9" s="5" t="s">
        <v>30</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0.79</v>
      </c>
      <c r="Q10" s="7"/>
      <c r="R10" s="7"/>
      <c r="S10" s="7"/>
      <c r="T10" s="7"/>
      <c r="U10" s="7"/>
      <c r="V10" s="7"/>
      <c r="W10" s="7">
        <f>データ!Q6</f>
        <v>75.81</v>
      </c>
      <c r="X10" s="7"/>
      <c r="Y10" s="7"/>
      <c r="Z10" s="7"/>
      <c r="AA10" s="7"/>
      <c r="AB10" s="7"/>
      <c r="AC10" s="7"/>
      <c r="AD10" s="21">
        <f>データ!R6</f>
        <v>2762</v>
      </c>
      <c r="AE10" s="21"/>
      <c r="AF10" s="21"/>
      <c r="AG10" s="21"/>
      <c r="AH10" s="21"/>
      <c r="AI10" s="21"/>
      <c r="AJ10" s="21"/>
      <c r="AK10" s="2"/>
      <c r="AL10" s="21">
        <f>データ!V6</f>
        <v>31</v>
      </c>
      <c r="AM10" s="21"/>
      <c r="AN10" s="21"/>
      <c r="AO10" s="21"/>
      <c r="AP10" s="21"/>
      <c r="AQ10" s="21"/>
      <c r="AR10" s="21"/>
      <c r="AS10" s="21"/>
      <c r="AT10" s="7">
        <f>データ!W6</f>
        <v>2.e-002</v>
      </c>
      <c r="AU10" s="7"/>
      <c r="AV10" s="7"/>
      <c r="AW10" s="7"/>
      <c r="AX10" s="7"/>
      <c r="AY10" s="7"/>
      <c r="AZ10" s="7"/>
      <c r="BA10" s="7"/>
      <c r="BB10" s="7">
        <f>データ!X6</f>
        <v>1550</v>
      </c>
      <c r="BC10" s="7"/>
      <c r="BD10" s="7"/>
      <c r="BE10" s="7"/>
      <c r="BF10" s="7"/>
      <c r="BG10" s="7"/>
      <c r="BH10" s="7"/>
      <c r="BI10" s="7"/>
      <c r="BJ10" s="2"/>
      <c r="BK10" s="2"/>
      <c r="BL10" s="29" t="s">
        <v>39</v>
      </c>
      <c r="BM10" s="39"/>
      <c r="BN10" s="46" t="s">
        <v>44</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47</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48</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121</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50</v>
      </c>
      <c r="D34" s="16"/>
      <c r="E34" s="16"/>
      <c r="F34" s="16"/>
      <c r="G34" s="16"/>
      <c r="H34" s="16"/>
      <c r="I34" s="16"/>
      <c r="J34" s="16"/>
      <c r="K34" s="16"/>
      <c r="L34" s="16"/>
      <c r="M34" s="16"/>
      <c r="N34" s="16"/>
      <c r="O34" s="16"/>
      <c r="P34" s="16"/>
      <c r="Q34" s="19"/>
      <c r="R34" s="16" t="s">
        <v>49</v>
      </c>
      <c r="S34" s="16"/>
      <c r="T34" s="16"/>
      <c r="U34" s="16"/>
      <c r="V34" s="16"/>
      <c r="W34" s="16"/>
      <c r="X34" s="16"/>
      <c r="Y34" s="16"/>
      <c r="Z34" s="16"/>
      <c r="AA34" s="16"/>
      <c r="AB34" s="16"/>
      <c r="AC34" s="16"/>
      <c r="AD34" s="16"/>
      <c r="AE34" s="16"/>
      <c r="AF34" s="19"/>
      <c r="AG34" s="16" t="s">
        <v>52</v>
      </c>
      <c r="AH34" s="16"/>
      <c r="AI34" s="16"/>
      <c r="AJ34" s="16"/>
      <c r="AK34" s="16"/>
      <c r="AL34" s="16"/>
      <c r="AM34" s="16"/>
      <c r="AN34" s="16"/>
      <c r="AO34" s="16"/>
      <c r="AP34" s="16"/>
      <c r="AQ34" s="16"/>
      <c r="AR34" s="16"/>
      <c r="AS34" s="16"/>
      <c r="AT34" s="16"/>
      <c r="AU34" s="19"/>
      <c r="AV34" s="16" t="s">
        <v>42</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54</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122</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6</v>
      </c>
      <c r="D56" s="16"/>
      <c r="E56" s="16"/>
      <c r="F56" s="16"/>
      <c r="G56" s="16"/>
      <c r="H56" s="16"/>
      <c r="I56" s="16"/>
      <c r="J56" s="16"/>
      <c r="K56" s="16"/>
      <c r="L56" s="16"/>
      <c r="M56" s="16"/>
      <c r="N56" s="16"/>
      <c r="O56" s="16"/>
      <c r="P56" s="16"/>
      <c r="Q56" s="19"/>
      <c r="R56" s="16" t="s">
        <v>31</v>
      </c>
      <c r="S56" s="16"/>
      <c r="T56" s="16"/>
      <c r="U56" s="16"/>
      <c r="V56" s="16"/>
      <c r="W56" s="16"/>
      <c r="X56" s="16"/>
      <c r="Y56" s="16"/>
      <c r="Z56" s="16"/>
      <c r="AA56" s="16"/>
      <c r="AB56" s="16"/>
      <c r="AC56" s="16"/>
      <c r="AD56" s="16"/>
      <c r="AE56" s="16"/>
      <c r="AF56" s="19"/>
      <c r="AG56" s="16" t="s">
        <v>46</v>
      </c>
      <c r="AH56" s="16"/>
      <c r="AI56" s="16"/>
      <c r="AJ56" s="16"/>
      <c r="AK56" s="16"/>
      <c r="AL56" s="16"/>
      <c r="AM56" s="16"/>
      <c r="AN56" s="16"/>
      <c r="AO56" s="16"/>
      <c r="AP56" s="16"/>
      <c r="AQ56" s="16"/>
      <c r="AR56" s="16"/>
      <c r="AS56" s="16"/>
      <c r="AT56" s="16"/>
      <c r="AU56" s="19"/>
      <c r="AV56" s="16" t="s">
        <v>55</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41</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58</v>
      </c>
      <c r="D79" s="16"/>
      <c r="E79" s="16"/>
      <c r="F79" s="16"/>
      <c r="G79" s="16"/>
      <c r="H79" s="16"/>
      <c r="I79" s="16"/>
      <c r="J79" s="16"/>
      <c r="K79" s="16"/>
      <c r="L79" s="16"/>
      <c r="M79" s="16"/>
      <c r="N79" s="16"/>
      <c r="O79" s="16"/>
      <c r="P79" s="16"/>
      <c r="Q79" s="16"/>
      <c r="R79" s="16"/>
      <c r="S79" s="16"/>
      <c r="T79" s="16"/>
      <c r="U79" s="19"/>
      <c r="V79" s="19"/>
      <c r="W79" s="16" t="s">
        <v>60</v>
      </c>
      <c r="X79" s="16"/>
      <c r="Y79" s="16"/>
      <c r="Z79" s="16"/>
      <c r="AA79" s="16"/>
      <c r="AB79" s="16"/>
      <c r="AC79" s="16"/>
      <c r="AD79" s="16"/>
      <c r="AE79" s="16"/>
      <c r="AF79" s="16"/>
      <c r="AG79" s="16"/>
      <c r="AH79" s="16"/>
      <c r="AI79" s="16"/>
      <c r="AJ79" s="16"/>
      <c r="AK79" s="16"/>
      <c r="AL79" s="16"/>
      <c r="AM79" s="16"/>
      <c r="AN79" s="16"/>
      <c r="AO79" s="19"/>
      <c r="AP79" s="19"/>
      <c r="AQ79" s="16" t="s">
        <v>61</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62</v>
      </c>
    </row>
    <row r="84" spans="1:78">
      <c r="C84" s="2" t="s">
        <v>63</v>
      </c>
    </row>
    <row r="85" spans="1:78" hidden="1">
      <c r="B85" s="12" t="s">
        <v>64</v>
      </c>
      <c r="C85" s="12"/>
      <c r="D85" s="12"/>
      <c r="E85" s="12" t="s">
        <v>65</v>
      </c>
      <c r="F85" s="12" t="s">
        <v>66</v>
      </c>
      <c r="G85" s="12" t="s">
        <v>67</v>
      </c>
      <c r="H85" s="12" t="s">
        <v>53</v>
      </c>
      <c r="I85" s="12" t="s">
        <v>8</v>
      </c>
      <c r="J85" s="12" t="s">
        <v>68</v>
      </c>
      <c r="K85" s="12" t="s">
        <v>69</v>
      </c>
      <c r="L85" s="12" t="s">
        <v>34</v>
      </c>
      <c r="M85" s="12" t="s">
        <v>37</v>
      </c>
      <c r="N85" s="12" t="s">
        <v>70</v>
      </c>
      <c r="O85" s="12" t="s">
        <v>59</v>
      </c>
    </row>
    <row r="86" spans="1:78" hidden="1">
      <c r="B86" s="12"/>
      <c r="C86" s="12"/>
      <c r="D86" s="12"/>
      <c r="E86" s="12" t="str">
        <f>データ!AI6</f>
        <v/>
      </c>
      <c r="F86" s="12" t="s">
        <v>45</v>
      </c>
      <c r="G86" s="12" t="s">
        <v>45</v>
      </c>
      <c r="H86" s="12" t="str">
        <f>データ!BP6</f>
        <v>【1,943.90】</v>
      </c>
      <c r="I86" s="12" t="str">
        <f>データ!CA6</f>
        <v>【37.34】</v>
      </c>
      <c r="J86" s="12" t="str">
        <f>データ!CL6</f>
        <v>【502.45】</v>
      </c>
      <c r="K86" s="12" t="str">
        <f>データ!CW6</f>
        <v>【35.35】</v>
      </c>
      <c r="L86" s="12" t="str">
        <f>データ!DH6</f>
        <v>【89.79】</v>
      </c>
      <c r="M86" s="12" t="s">
        <v>45</v>
      </c>
      <c r="N86" s="12" t="s">
        <v>45</v>
      </c>
      <c r="O86" s="12" t="str">
        <f>データ!EO6</f>
        <v>【0.00】</v>
      </c>
    </row>
  </sheetData>
  <sheetProtection algorithmName="SHA-512" hashValue="GaakqIIINaAIt0vsEWm5862qcX+DVbB+BxiJ1S39fD+gKAuLGuWtyECi2O3Z6BBgSezRYOS12BhlZsjUnZ8Lkw==" saltValue="jO8IlQay2QbHki5xo6yJcA=="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57</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40</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33</v>
      </c>
      <c r="C3" s="61" t="s">
        <v>72</v>
      </c>
      <c r="D3" s="61" t="s">
        <v>51</v>
      </c>
      <c r="E3" s="61" t="s">
        <v>2</v>
      </c>
      <c r="F3" s="61" t="s">
        <v>1</v>
      </c>
      <c r="G3" s="61" t="s">
        <v>24</v>
      </c>
      <c r="H3" s="67" t="s">
        <v>56</v>
      </c>
      <c r="I3" s="70"/>
      <c r="J3" s="70"/>
      <c r="K3" s="70"/>
      <c r="L3" s="70"/>
      <c r="M3" s="70"/>
      <c r="N3" s="70"/>
      <c r="O3" s="70"/>
      <c r="P3" s="70"/>
      <c r="Q3" s="70"/>
      <c r="R3" s="70"/>
      <c r="S3" s="70"/>
      <c r="T3" s="70"/>
      <c r="U3" s="70"/>
      <c r="V3" s="70"/>
      <c r="W3" s="70"/>
      <c r="X3" s="75"/>
      <c r="Y3" s="78" t="s">
        <v>73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74</v>
      </c>
      <c r="B4" s="62"/>
      <c r="C4" s="62"/>
      <c r="D4" s="62"/>
      <c r="E4" s="62"/>
      <c r="F4" s="62"/>
      <c r="G4" s="62"/>
      <c r="H4" s="68"/>
      <c r="I4" s="71"/>
      <c r="J4" s="71"/>
      <c r="K4" s="71"/>
      <c r="L4" s="71"/>
      <c r="M4" s="71"/>
      <c r="N4" s="71"/>
      <c r="O4" s="71"/>
      <c r="P4" s="71"/>
      <c r="Q4" s="71"/>
      <c r="R4" s="71"/>
      <c r="S4" s="71"/>
      <c r="T4" s="71"/>
      <c r="U4" s="71"/>
      <c r="V4" s="71"/>
      <c r="W4" s="71"/>
      <c r="X4" s="76"/>
      <c r="Y4" s="79" t="s">
        <v>25</v>
      </c>
      <c r="Z4" s="79"/>
      <c r="AA4" s="79"/>
      <c r="AB4" s="79"/>
      <c r="AC4" s="79"/>
      <c r="AD4" s="79"/>
      <c r="AE4" s="79"/>
      <c r="AF4" s="79"/>
      <c r="AG4" s="79"/>
      <c r="AH4" s="79"/>
      <c r="AI4" s="79"/>
      <c r="AJ4" s="79" t="s">
        <v>75</v>
      </c>
      <c r="AK4" s="79"/>
      <c r="AL4" s="79"/>
      <c r="AM4" s="79"/>
      <c r="AN4" s="79"/>
      <c r="AO4" s="79"/>
      <c r="AP4" s="79"/>
      <c r="AQ4" s="79"/>
      <c r="AR4" s="79"/>
      <c r="AS4" s="79"/>
      <c r="AT4" s="79"/>
      <c r="AU4" s="79" t="s">
        <v>28</v>
      </c>
      <c r="AV4" s="79"/>
      <c r="AW4" s="79"/>
      <c r="AX4" s="79"/>
      <c r="AY4" s="79"/>
      <c r="AZ4" s="79"/>
      <c r="BA4" s="79"/>
      <c r="BB4" s="79"/>
      <c r="BC4" s="79"/>
      <c r="BD4" s="79"/>
      <c r="BE4" s="79"/>
      <c r="BF4" s="79" t="s">
        <v>76</v>
      </c>
      <c r="BG4" s="79"/>
      <c r="BH4" s="79"/>
      <c r="BI4" s="79"/>
      <c r="BJ4" s="79"/>
      <c r="BK4" s="79"/>
      <c r="BL4" s="79"/>
      <c r="BM4" s="79"/>
      <c r="BN4" s="79"/>
      <c r="BO4" s="79"/>
      <c r="BP4" s="79"/>
      <c r="BQ4" s="79" t="s">
        <v>77</v>
      </c>
      <c r="BR4" s="79"/>
      <c r="BS4" s="79"/>
      <c r="BT4" s="79"/>
      <c r="BU4" s="79"/>
      <c r="BV4" s="79"/>
      <c r="BW4" s="79"/>
      <c r="BX4" s="79"/>
      <c r="BY4" s="79"/>
      <c r="BZ4" s="79"/>
      <c r="CA4" s="79"/>
      <c r="CB4" s="79" t="s">
        <v>78</v>
      </c>
      <c r="CC4" s="79"/>
      <c r="CD4" s="79"/>
      <c r="CE4" s="79"/>
      <c r="CF4" s="79"/>
      <c r="CG4" s="79"/>
      <c r="CH4" s="79"/>
      <c r="CI4" s="79"/>
      <c r="CJ4" s="79"/>
      <c r="CK4" s="79"/>
      <c r="CL4" s="79"/>
      <c r="CM4" s="79" t="s">
        <v>80</v>
      </c>
      <c r="CN4" s="79"/>
      <c r="CO4" s="79"/>
      <c r="CP4" s="79"/>
      <c r="CQ4" s="79"/>
      <c r="CR4" s="79"/>
      <c r="CS4" s="79"/>
      <c r="CT4" s="79"/>
      <c r="CU4" s="79"/>
      <c r="CV4" s="79"/>
      <c r="CW4" s="79"/>
      <c r="CX4" s="79" t="s">
        <v>81</v>
      </c>
      <c r="CY4" s="79"/>
      <c r="CZ4" s="79"/>
      <c r="DA4" s="79"/>
      <c r="DB4" s="79"/>
      <c r="DC4" s="79"/>
      <c r="DD4" s="79"/>
      <c r="DE4" s="79"/>
      <c r="DF4" s="79"/>
      <c r="DG4" s="79"/>
      <c r="DH4" s="79"/>
      <c r="DI4" s="79" t="s">
        <v>82</v>
      </c>
      <c r="DJ4" s="79"/>
      <c r="DK4" s="79"/>
      <c r="DL4" s="79"/>
      <c r="DM4" s="79"/>
      <c r="DN4" s="79"/>
      <c r="DO4" s="79"/>
      <c r="DP4" s="79"/>
      <c r="DQ4" s="79"/>
      <c r="DR4" s="79"/>
      <c r="DS4" s="79"/>
      <c r="DT4" s="79" t="s">
        <v>83</v>
      </c>
      <c r="DU4" s="79"/>
      <c r="DV4" s="79"/>
      <c r="DW4" s="79"/>
      <c r="DX4" s="79"/>
      <c r="DY4" s="79"/>
      <c r="DZ4" s="79"/>
      <c r="EA4" s="79"/>
      <c r="EB4" s="79"/>
      <c r="EC4" s="79"/>
      <c r="ED4" s="79"/>
      <c r="EE4" s="79" t="s">
        <v>84</v>
      </c>
      <c r="EF4" s="79"/>
      <c r="EG4" s="79"/>
      <c r="EH4" s="79"/>
      <c r="EI4" s="79"/>
      <c r="EJ4" s="79"/>
      <c r="EK4" s="79"/>
      <c r="EL4" s="79"/>
      <c r="EM4" s="79"/>
      <c r="EN4" s="79"/>
      <c r="EO4" s="79"/>
    </row>
    <row r="5" spans="1:145">
      <c r="A5" s="59" t="s">
        <v>85</v>
      </c>
      <c r="B5" s="63"/>
      <c r="C5" s="63"/>
      <c r="D5" s="63"/>
      <c r="E5" s="63"/>
      <c r="F5" s="63"/>
      <c r="G5" s="63"/>
      <c r="H5" s="69" t="s">
        <v>71</v>
      </c>
      <c r="I5" s="69" t="s">
        <v>86</v>
      </c>
      <c r="J5" s="69" t="s">
        <v>87</v>
      </c>
      <c r="K5" s="69" t="s">
        <v>88</v>
      </c>
      <c r="L5" s="69" t="s">
        <v>89</v>
      </c>
      <c r="M5" s="69" t="s">
        <v>3</v>
      </c>
      <c r="N5" s="69" t="s">
        <v>90</v>
      </c>
      <c r="O5" s="69" t="s">
        <v>91</v>
      </c>
      <c r="P5" s="69" t="s">
        <v>92</v>
      </c>
      <c r="Q5" s="69" t="s">
        <v>93</v>
      </c>
      <c r="R5" s="69" t="s">
        <v>5</v>
      </c>
      <c r="S5" s="69" t="s">
        <v>94</v>
      </c>
      <c r="T5" s="69" t="s">
        <v>95</v>
      </c>
      <c r="U5" s="69" t="s">
        <v>79</v>
      </c>
      <c r="V5" s="69" t="s">
        <v>96</v>
      </c>
      <c r="W5" s="69" t="s">
        <v>97</v>
      </c>
      <c r="X5" s="69" t="s">
        <v>98</v>
      </c>
      <c r="Y5" s="69" t="s">
        <v>99</v>
      </c>
      <c r="Z5" s="69" t="s">
        <v>43</v>
      </c>
      <c r="AA5" s="69" t="s">
        <v>100</v>
      </c>
      <c r="AB5" s="69" t="s">
        <v>101</v>
      </c>
      <c r="AC5" s="69" t="s">
        <v>102</v>
      </c>
      <c r="AD5" s="69" t="s">
        <v>104</v>
      </c>
      <c r="AE5" s="69" t="s">
        <v>105</v>
      </c>
      <c r="AF5" s="69" t="s">
        <v>106</v>
      </c>
      <c r="AG5" s="69" t="s">
        <v>107</v>
      </c>
      <c r="AH5" s="69" t="s">
        <v>108</v>
      </c>
      <c r="AI5" s="69" t="s">
        <v>64</v>
      </c>
      <c r="AJ5" s="69" t="s">
        <v>99</v>
      </c>
      <c r="AK5" s="69" t="s">
        <v>43</v>
      </c>
      <c r="AL5" s="69" t="s">
        <v>100</v>
      </c>
      <c r="AM5" s="69" t="s">
        <v>101</v>
      </c>
      <c r="AN5" s="69" t="s">
        <v>102</v>
      </c>
      <c r="AO5" s="69" t="s">
        <v>104</v>
      </c>
      <c r="AP5" s="69" t="s">
        <v>105</v>
      </c>
      <c r="AQ5" s="69" t="s">
        <v>106</v>
      </c>
      <c r="AR5" s="69" t="s">
        <v>107</v>
      </c>
      <c r="AS5" s="69" t="s">
        <v>108</v>
      </c>
      <c r="AT5" s="69" t="s">
        <v>103</v>
      </c>
      <c r="AU5" s="69" t="s">
        <v>99</v>
      </c>
      <c r="AV5" s="69" t="s">
        <v>43</v>
      </c>
      <c r="AW5" s="69" t="s">
        <v>100</v>
      </c>
      <c r="AX5" s="69" t="s">
        <v>101</v>
      </c>
      <c r="AY5" s="69" t="s">
        <v>102</v>
      </c>
      <c r="AZ5" s="69" t="s">
        <v>104</v>
      </c>
      <c r="BA5" s="69" t="s">
        <v>105</v>
      </c>
      <c r="BB5" s="69" t="s">
        <v>106</v>
      </c>
      <c r="BC5" s="69" t="s">
        <v>107</v>
      </c>
      <c r="BD5" s="69" t="s">
        <v>108</v>
      </c>
      <c r="BE5" s="69" t="s">
        <v>103</v>
      </c>
      <c r="BF5" s="69" t="s">
        <v>99</v>
      </c>
      <c r="BG5" s="69" t="s">
        <v>43</v>
      </c>
      <c r="BH5" s="69" t="s">
        <v>100</v>
      </c>
      <c r="BI5" s="69" t="s">
        <v>101</v>
      </c>
      <c r="BJ5" s="69" t="s">
        <v>102</v>
      </c>
      <c r="BK5" s="69" t="s">
        <v>104</v>
      </c>
      <c r="BL5" s="69" t="s">
        <v>105</v>
      </c>
      <c r="BM5" s="69" t="s">
        <v>106</v>
      </c>
      <c r="BN5" s="69" t="s">
        <v>107</v>
      </c>
      <c r="BO5" s="69" t="s">
        <v>108</v>
      </c>
      <c r="BP5" s="69" t="s">
        <v>103</v>
      </c>
      <c r="BQ5" s="69" t="s">
        <v>99</v>
      </c>
      <c r="BR5" s="69" t="s">
        <v>43</v>
      </c>
      <c r="BS5" s="69" t="s">
        <v>100</v>
      </c>
      <c r="BT5" s="69" t="s">
        <v>101</v>
      </c>
      <c r="BU5" s="69" t="s">
        <v>102</v>
      </c>
      <c r="BV5" s="69" t="s">
        <v>104</v>
      </c>
      <c r="BW5" s="69" t="s">
        <v>105</v>
      </c>
      <c r="BX5" s="69" t="s">
        <v>106</v>
      </c>
      <c r="BY5" s="69" t="s">
        <v>107</v>
      </c>
      <c r="BZ5" s="69" t="s">
        <v>108</v>
      </c>
      <c r="CA5" s="69" t="s">
        <v>103</v>
      </c>
      <c r="CB5" s="69" t="s">
        <v>99</v>
      </c>
      <c r="CC5" s="69" t="s">
        <v>43</v>
      </c>
      <c r="CD5" s="69" t="s">
        <v>100</v>
      </c>
      <c r="CE5" s="69" t="s">
        <v>101</v>
      </c>
      <c r="CF5" s="69" t="s">
        <v>102</v>
      </c>
      <c r="CG5" s="69" t="s">
        <v>104</v>
      </c>
      <c r="CH5" s="69" t="s">
        <v>105</v>
      </c>
      <c r="CI5" s="69" t="s">
        <v>106</v>
      </c>
      <c r="CJ5" s="69" t="s">
        <v>107</v>
      </c>
      <c r="CK5" s="69" t="s">
        <v>108</v>
      </c>
      <c r="CL5" s="69" t="s">
        <v>103</v>
      </c>
      <c r="CM5" s="69" t="s">
        <v>99</v>
      </c>
      <c r="CN5" s="69" t="s">
        <v>43</v>
      </c>
      <c r="CO5" s="69" t="s">
        <v>100</v>
      </c>
      <c r="CP5" s="69" t="s">
        <v>101</v>
      </c>
      <c r="CQ5" s="69" t="s">
        <v>102</v>
      </c>
      <c r="CR5" s="69" t="s">
        <v>104</v>
      </c>
      <c r="CS5" s="69" t="s">
        <v>105</v>
      </c>
      <c r="CT5" s="69" t="s">
        <v>106</v>
      </c>
      <c r="CU5" s="69" t="s">
        <v>107</v>
      </c>
      <c r="CV5" s="69" t="s">
        <v>108</v>
      </c>
      <c r="CW5" s="69" t="s">
        <v>103</v>
      </c>
      <c r="CX5" s="69" t="s">
        <v>99</v>
      </c>
      <c r="CY5" s="69" t="s">
        <v>43</v>
      </c>
      <c r="CZ5" s="69" t="s">
        <v>100</v>
      </c>
      <c r="DA5" s="69" t="s">
        <v>101</v>
      </c>
      <c r="DB5" s="69" t="s">
        <v>102</v>
      </c>
      <c r="DC5" s="69" t="s">
        <v>104</v>
      </c>
      <c r="DD5" s="69" t="s">
        <v>105</v>
      </c>
      <c r="DE5" s="69" t="s">
        <v>106</v>
      </c>
      <c r="DF5" s="69" t="s">
        <v>107</v>
      </c>
      <c r="DG5" s="69" t="s">
        <v>108</v>
      </c>
      <c r="DH5" s="69" t="s">
        <v>103</v>
      </c>
      <c r="DI5" s="69" t="s">
        <v>99</v>
      </c>
      <c r="DJ5" s="69" t="s">
        <v>43</v>
      </c>
      <c r="DK5" s="69" t="s">
        <v>100</v>
      </c>
      <c r="DL5" s="69" t="s">
        <v>101</v>
      </c>
      <c r="DM5" s="69" t="s">
        <v>102</v>
      </c>
      <c r="DN5" s="69" t="s">
        <v>104</v>
      </c>
      <c r="DO5" s="69" t="s">
        <v>105</v>
      </c>
      <c r="DP5" s="69" t="s">
        <v>106</v>
      </c>
      <c r="DQ5" s="69" t="s">
        <v>107</v>
      </c>
      <c r="DR5" s="69" t="s">
        <v>108</v>
      </c>
      <c r="DS5" s="69" t="s">
        <v>103</v>
      </c>
      <c r="DT5" s="69" t="s">
        <v>99</v>
      </c>
      <c r="DU5" s="69" t="s">
        <v>43</v>
      </c>
      <c r="DV5" s="69" t="s">
        <v>100</v>
      </c>
      <c r="DW5" s="69" t="s">
        <v>101</v>
      </c>
      <c r="DX5" s="69" t="s">
        <v>102</v>
      </c>
      <c r="DY5" s="69" t="s">
        <v>104</v>
      </c>
      <c r="DZ5" s="69" t="s">
        <v>105</v>
      </c>
      <c r="EA5" s="69" t="s">
        <v>106</v>
      </c>
      <c r="EB5" s="69" t="s">
        <v>107</v>
      </c>
      <c r="EC5" s="69" t="s">
        <v>108</v>
      </c>
      <c r="ED5" s="69" t="s">
        <v>103</v>
      </c>
      <c r="EE5" s="69" t="s">
        <v>99</v>
      </c>
      <c r="EF5" s="69" t="s">
        <v>43</v>
      </c>
      <c r="EG5" s="69" t="s">
        <v>100</v>
      </c>
      <c r="EH5" s="69" t="s">
        <v>101</v>
      </c>
      <c r="EI5" s="69" t="s">
        <v>102</v>
      </c>
      <c r="EJ5" s="69" t="s">
        <v>104</v>
      </c>
      <c r="EK5" s="69" t="s">
        <v>105</v>
      </c>
      <c r="EL5" s="69" t="s">
        <v>106</v>
      </c>
      <c r="EM5" s="69" t="s">
        <v>107</v>
      </c>
      <c r="EN5" s="69" t="s">
        <v>108</v>
      </c>
      <c r="EO5" s="69" t="s">
        <v>103</v>
      </c>
    </row>
    <row r="6" spans="1:145" s="58" customFormat="1">
      <c r="A6" s="59" t="s">
        <v>109</v>
      </c>
      <c r="B6" s="64">
        <f t="shared" ref="B6:X6" si="1">B7</f>
        <v>2017</v>
      </c>
      <c r="C6" s="64">
        <f t="shared" si="1"/>
        <v>393631</v>
      </c>
      <c r="D6" s="64">
        <f t="shared" si="1"/>
        <v>47</v>
      </c>
      <c r="E6" s="64">
        <f t="shared" si="1"/>
        <v>17</v>
      </c>
      <c r="F6" s="64">
        <f t="shared" si="1"/>
        <v>9</v>
      </c>
      <c r="G6" s="64">
        <f t="shared" si="1"/>
        <v>0</v>
      </c>
      <c r="H6" s="64" t="str">
        <f t="shared" si="1"/>
        <v>高知県　土佐町</v>
      </c>
      <c r="I6" s="64" t="str">
        <f t="shared" si="1"/>
        <v>法非適用</v>
      </c>
      <c r="J6" s="64" t="str">
        <f t="shared" si="1"/>
        <v>下水道事業</v>
      </c>
      <c r="K6" s="64" t="str">
        <f t="shared" si="1"/>
        <v>小規模集合排水処理</v>
      </c>
      <c r="L6" s="64" t="str">
        <f t="shared" si="1"/>
        <v>I2</v>
      </c>
      <c r="M6" s="64" t="str">
        <f t="shared" si="1"/>
        <v>非設置</v>
      </c>
      <c r="N6" s="72" t="str">
        <f t="shared" si="1"/>
        <v>-</v>
      </c>
      <c r="O6" s="72" t="str">
        <f t="shared" si="1"/>
        <v>該当数値なし</v>
      </c>
      <c r="P6" s="72">
        <f t="shared" si="1"/>
        <v>0.79</v>
      </c>
      <c r="Q6" s="72">
        <f t="shared" si="1"/>
        <v>75.81</v>
      </c>
      <c r="R6" s="72">
        <f t="shared" si="1"/>
        <v>2762</v>
      </c>
      <c r="S6" s="72">
        <f t="shared" si="1"/>
        <v>3970</v>
      </c>
      <c r="T6" s="72">
        <f t="shared" si="1"/>
        <v>212.13</v>
      </c>
      <c r="U6" s="72">
        <f t="shared" si="1"/>
        <v>18.71</v>
      </c>
      <c r="V6" s="72">
        <f t="shared" si="1"/>
        <v>31</v>
      </c>
      <c r="W6" s="72">
        <f t="shared" si="1"/>
        <v>2.e-002</v>
      </c>
      <c r="X6" s="72">
        <f t="shared" si="1"/>
        <v>1550</v>
      </c>
      <c r="Y6" s="80">
        <f t="shared" ref="Y6:AH6" si="2">IF(Y7="",NA(),Y7)</f>
        <v>100</v>
      </c>
      <c r="Z6" s="80">
        <f t="shared" si="2"/>
        <v>98.97</v>
      </c>
      <c r="AA6" s="80">
        <f t="shared" si="2"/>
        <v>100</v>
      </c>
      <c r="AB6" s="80">
        <f t="shared" si="2"/>
        <v>100</v>
      </c>
      <c r="AC6" s="80">
        <f t="shared" si="2"/>
        <v>100</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1198.75</v>
      </c>
      <c r="BG6" s="80">
        <f t="shared" si="5"/>
        <v>1273.06</v>
      </c>
      <c r="BH6" s="80">
        <f t="shared" si="5"/>
        <v>13581.49</v>
      </c>
      <c r="BI6" s="72">
        <f t="shared" si="5"/>
        <v>0</v>
      </c>
      <c r="BJ6" s="72">
        <f t="shared" si="5"/>
        <v>0</v>
      </c>
      <c r="BK6" s="80">
        <f t="shared" si="5"/>
        <v>2574.4699999999998</v>
      </c>
      <c r="BL6" s="80">
        <f t="shared" si="5"/>
        <v>2784</v>
      </c>
      <c r="BM6" s="80">
        <f t="shared" si="5"/>
        <v>2464.06</v>
      </c>
      <c r="BN6" s="80">
        <f t="shared" si="5"/>
        <v>1914.94</v>
      </c>
      <c r="BO6" s="80">
        <f t="shared" si="5"/>
        <v>1759.36</v>
      </c>
      <c r="BP6" s="72" t="str">
        <f>IF(BP7="","",IF(BP7="-","【-】","【"&amp;SUBSTITUTE(TEXT(BP7,"#,##0.00"),"-","△")&amp;"】"))</f>
        <v>【1,943.90】</v>
      </c>
      <c r="BQ6" s="80">
        <f t="shared" ref="BQ6:BZ6" si="6">IF(BQ7="",NA(),BQ7)</f>
        <v>129.55000000000001</v>
      </c>
      <c r="BR6" s="80">
        <f t="shared" si="6"/>
        <v>87.61</v>
      </c>
      <c r="BS6" s="80">
        <f t="shared" si="6"/>
        <v>100</v>
      </c>
      <c r="BT6" s="80">
        <f t="shared" si="6"/>
        <v>114.76</v>
      </c>
      <c r="BU6" s="80">
        <f t="shared" si="6"/>
        <v>69.87</v>
      </c>
      <c r="BV6" s="80">
        <f t="shared" si="6"/>
        <v>31.04</v>
      </c>
      <c r="BW6" s="80">
        <f t="shared" si="6"/>
        <v>29.21</v>
      </c>
      <c r="BX6" s="80">
        <f t="shared" si="6"/>
        <v>32.909999999999997</v>
      </c>
      <c r="BY6" s="80">
        <f t="shared" si="6"/>
        <v>34.020000000000003</v>
      </c>
      <c r="BZ6" s="80">
        <f t="shared" si="6"/>
        <v>37.200000000000003</v>
      </c>
      <c r="CA6" s="72" t="str">
        <f>IF(CA7="","",IF(CA7="-","【-】","【"&amp;SUBSTITUTE(TEXT(CA7,"#,##0.00"),"-","△")&amp;"】"))</f>
        <v>【37.34】</v>
      </c>
      <c r="CB6" s="80">
        <f t="shared" ref="CB6:CK6" si="7">IF(CB7="",NA(),CB7)</f>
        <v>115.58</v>
      </c>
      <c r="CC6" s="80">
        <f t="shared" si="7"/>
        <v>178.61</v>
      </c>
      <c r="CD6" s="80">
        <f t="shared" si="7"/>
        <v>152.25</v>
      </c>
      <c r="CE6" s="80">
        <f t="shared" si="7"/>
        <v>130.04</v>
      </c>
      <c r="CF6" s="80">
        <f t="shared" si="7"/>
        <v>213.94</v>
      </c>
      <c r="CG6" s="80">
        <f t="shared" si="7"/>
        <v>589.39</v>
      </c>
      <c r="CH6" s="80">
        <f t="shared" si="7"/>
        <v>620.01</v>
      </c>
      <c r="CI6" s="80">
        <f t="shared" si="7"/>
        <v>561.54</v>
      </c>
      <c r="CJ6" s="80">
        <f t="shared" si="7"/>
        <v>553.77</v>
      </c>
      <c r="CK6" s="80">
        <f t="shared" si="7"/>
        <v>508.64</v>
      </c>
      <c r="CL6" s="72" t="str">
        <f>IF(CL7="","",IF(CL7="-","【-】","【"&amp;SUBSTITUTE(TEXT(CL7,"#,##0.00"),"-","△")&amp;"】"))</f>
        <v>【502.45】</v>
      </c>
      <c r="CM6" s="80">
        <f t="shared" ref="CM6:CV6" si="8">IF(CM7="",NA(),CM7)</f>
        <v>47.06</v>
      </c>
      <c r="CN6" s="80">
        <f t="shared" si="8"/>
        <v>47.06</v>
      </c>
      <c r="CO6" s="80">
        <f t="shared" si="8"/>
        <v>47.06</v>
      </c>
      <c r="CP6" s="80">
        <f t="shared" si="8"/>
        <v>47.06</v>
      </c>
      <c r="CQ6" s="80">
        <f t="shared" si="8"/>
        <v>41.18</v>
      </c>
      <c r="CR6" s="80">
        <f t="shared" si="8"/>
        <v>41.24</v>
      </c>
      <c r="CS6" s="80">
        <f t="shared" si="8"/>
        <v>43.1</v>
      </c>
      <c r="CT6" s="80">
        <f t="shared" si="8"/>
        <v>34.92</v>
      </c>
      <c r="CU6" s="80">
        <f t="shared" si="8"/>
        <v>36.44</v>
      </c>
      <c r="CV6" s="80">
        <f t="shared" si="8"/>
        <v>34.29</v>
      </c>
      <c r="CW6" s="72" t="str">
        <f>IF(CW7="","",IF(CW7="-","【-】","【"&amp;SUBSTITUTE(TEXT(CW7,"#,##0.00"),"-","△")&amp;"】"))</f>
        <v>【35.35】</v>
      </c>
      <c r="CX6" s="80">
        <f t="shared" ref="CX6:DG6" si="9">IF(CX7="",NA(),CX7)</f>
        <v>84.85</v>
      </c>
      <c r="CY6" s="80">
        <f t="shared" si="9"/>
        <v>78.790000000000006</v>
      </c>
      <c r="CZ6" s="80">
        <f t="shared" si="9"/>
        <v>84.38</v>
      </c>
      <c r="DA6" s="80">
        <f t="shared" si="9"/>
        <v>84.38</v>
      </c>
      <c r="DB6" s="80">
        <f t="shared" si="9"/>
        <v>80.650000000000006</v>
      </c>
      <c r="DC6" s="80">
        <f t="shared" si="9"/>
        <v>88.34</v>
      </c>
      <c r="DD6" s="80">
        <f t="shared" si="9"/>
        <v>88.02</v>
      </c>
      <c r="DE6" s="80">
        <f t="shared" si="9"/>
        <v>88.64</v>
      </c>
      <c r="DF6" s="80">
        <f t="shared" si="9"/>
        <v>89.93</v>
      </c>
      <c r="DG6" s="80">
        <f t="shared" si="9"/>
        <v>89.88</v>
      </c>
      <c r="DH6" s="72" t="str">
        <f>IF(DH7="","",IF(DH7="-","【-】","【"&amp;SUBSTITUTE(TEXT(DH7,"#,##0.00"),"-","△")&amp;"】"))</f>
        <v>【89.79】</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72">
        <f t="shared" si="12"/>
        <v>0</v>
      </c>
      <c r="EK6" s="72">
        <f t="shared" si="12"/>
        <v>0</v>
      </c>
      <c r="EL6" s="72">
        <f t="shared" si="12"/>
        <v>0</v>
      </c>
      <c r="EM6" s="80">
        <f t="shared" si="12"/>
        <v>1.e-002</v>
      </c>
      <c r="EN6" s="72">
        <f t="shared" si="12"/>
        <v>0</v>
      </c>
      <c r="EO6" s="72" t="str">
        <f>IF(EO7="","",IF(EO7="-","【-】","【"&amp;SUBSTITUTE(TEXT(EO7,"#,##0.00"),"-","△")&amp;"】"))</f>
        <v>【0.00】</v>
      </c>
    </row>
    <row r="7" spans="1:145" s="58" customFormat="1">
      <c r="A7" s="59"/>
      <c r="B7" s="65">
        <v>2017</v>
      </c>
      <c r="C7" s="65">
        <v>393631</v>
      </c>
      <c r="D7" s="65">
        <v>47</v>
      </c>
      <c r="E7" s="65">
        <v>17</v>
      </c>
      <c r="F7" s="65">
        <v>9</v>
      </c>
      <c r="G7" s="65">
        <v>0</v>
      </c>
      <c r="H7" s="65" t="s">
        <v>110</v>
      </c>
      <c r="I7" s="65" t="s">
        <v>111</v>
      </c>
      <c r="J7" s="65" t="s">
        <v>112</v>
      </c>
      <c r="K7" s="65" t="s">
        <v>20</v>
      </c>
      <c r="L7" s="65" t="s">
        <v>113</v>
      </c>
      <c r="M7" s="65" t="s">
        <v>114</v>
      </c>
      <c r="N7" s="73" t="s">
        <v>45</v>
      </c>
      <c r="O7" s="73" t="s">
        <v>115</v>
      </c>
      <c r="P7" s="73">
        <v>0.79</v>
      </c>
      <c r="Q7" s="73">
        <v>75.81</v>
      </c>
      <c r="R7" s="73">
        <v>2762</v>
      </c>
      <c r="S7" s="73">
        <v>3970</v>
      </c>
      <c r="T7" s="73">
        <v>212.13</v>
      </c>
      <c r="U7" s="73">
        <v>18.71</v>
      </c>
      <c r="V7" s="73">
        <v>31</v>
      </c>
      <c r="W7" s="73">
        <v>2.e-002</v>
      </c>
      <c r="X7" s="73">
        <v>1550</v>
      </c>
      <c r="Y7" s="73">
        <v>100</v>
      </c>
      <c r="Z7" s="73">
        <v>98.97</v>
      </c>
      <c r="AA7" s="73">
        <v>100</v>
      </c>
      <c r="AB7" s="73">
        <v>100</v>
      </c>
      <c r="AC7" s="73">
        <v>100</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1198.75</v>
      </c>
      <c r="BG7" s="73">
        <v>1273.06</v>
      </c>
      <c r="BH7" s="73">
        <v>13581.49</v>
      </c>
      <c r="BI7" s="73">
        <v>0</v>
      </c>
      <c r="BJ7" s="73">
        <v>0</v>
      </c>
      <c r="BK7" s="73">
        <v>2574.4699999999998</v>
      </c>
      <c r="BL7" s="73">
        <v>2784</v>
      </c>
      <c r="BM7" s="73">
        <v>2464.06</v>
      </c>
      <c r="BN7" s="73">
        <v>1914.94</v>
      </c>
      <c r="BO7" s="73">
        <v>1759.36</v>
      </c>
      <c r="BP7" s="73">
        <v>1943.9</v>
      </c>
      <c r="BQ7" s="73">
        <v>129.55000000000001</v>
      </c>
      <c r="BR7" s="73">
        <v>87.61</v>
      </c>
      <c r="BS7" s="73">
        <v>100</v>
      </c>
      <c r="BT7" s="73">
        <v>114.76</v>
      </c>
      <c r="BU7" s="73">
        <v>69.87</v>
      </c>
      <c r="BV7" s="73">
        <v>31.04</v>
      </c>
      <c r="BW7" s="73">
        <v>29.21</v>
      </c>
      <c r="BX7" s="73">
        <v>32.909999999999997</v>
      </c>
      <c r="BY7" s="73">
        <v>34.020000000000003</v>
      </c>
      <c r="BZ7" s="73">
        <v>37.200000000000003</v>
      </c>
      <c r="CA7" s="73">
        <v>37.340000000000003</v>
      </c>
      <c r="CB7" s="73">
        <v>115.58</v>
      </c>
      <c r="CC7" s="73">
        <v>178.61</v>
      </c>
      <c r="CD7" s="73">
        <v>152.25</v>
      </c>
      <c r="CE7" s="73">
        <v>130.04</v>
      </c>
      <c r="CF7" s="73">
        <v>213.94</v>
      </c>
      <c r="CG7" s="73">
        <v>589.39</v>
      </c>
      <c r="CH7" s="73">
        <v>620.01</v>
      </c>
      <c r="CI7" s="73">
        <v>561.54</v>
      </c>
      <c r="CJ7" s="73">
        <v>553.77</v>
      </c>
      <c r="CK7" s="73">
        <v>508.64</v>
      </c>
      <c r="CL7" s="73">
        <v>502.45</v>
      </c>
      <c r="CM7" s="73">
        <v>47.06</v>
      </c>
      <c r="CN7" s="73">
        <v>47.06</v>
      </c>
      <c r="CO7" s="73">
        <v>47.06</v>
      </c>
      <c r="CP7" s="73">
        <v>47.06</v>
      </c>
      <c r="CQ7" s="73">
        <v>41.18</v>
      </c>
      <c r="CR7" s="73">
        <v>41.24</v>
      </c>
      <c r="CS7" s="73">
        <v>43.1</v>
      </c>
      <c r="CT7" s="73">
        <v>34.92</v>
      </c>
      <c r="CU7" s="73">
        <v>36.44</v>
      </c>
      <c r="CV7" s="73">
        <v>34.29</v>
      </c>
      <c r="CW7" s="73">
        <v>35.35</v>
      </c>
      <c r="CX7" s="73">
        <v>84.85</v>
      </c>
      <c r="CY7" s="73">
        <v>78.790000000000006</v>
      </c>
      <c r="CZ7" s="73">
        <v>84.38</v>
      </c>
      <c r="DA7" s="73">
        <v>84.38</v>
      </c>
      <c r="DB7" s="73">
        <v>80.650000000000006</v>
      </c>
      <c r="DC7" s="73">
        <v>88.34</v>
      </c>
      <c r="DD7" s="73">
        <v>88.02</v>
      </c>
      <c r="DE7" s="73">
        <v>88.64</v>
      </c>
      <c r="DF7" s="73">
        <v>89.93</v>
      </c>
      <c r="DG7" s="73">
        <v>89.88</v>
      </c>
      <c r="DH7" s="73">
        <v>89.79</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0</v>
      </c>
      <c r="EK7" s="73">
        <v>0</v>
      </c>
      <c r="EL7" s="73">
        <v>0</v>
      </c>
      <c r="EM7" s="73">
        <v>1.e-002</v>
      </c>
      <c r="EN7" s="73">
        <v>0</v>
      </c>
      <c r="EO7" s="73">
        <v>0</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116</v>
      </c>
      <c r="C9" s="60" t="s">
        <v>117</v>
      </c>
      <c r="D9" s="60" t="s">
        <v>118</v>
      </c>
      <c r="E9" s="60" t="s">
        <v>119</v>
      </c>
      <c r="F9" s="60" t="s">
        <v>120</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33</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dcterms:created xsi:type="dcterms:W3CDTF">2018-12-03T09:37:03Z</dcterms:created>
  <dcterms:modified xsi:type="dcterms:W3CDTF">2019-02-14T00:08:12Z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2019-02-14T00:08:12Z</vt:filetime>
  </property>
</Properties>
</file>