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総務課\平成31年度(財務係)\01.KC 財政\財務係\☆R3\その他\0107_公営企業に係る経費比較分析表（令和２年度決算）の分析等について\03　担当課より\"/>
    </mc:Choice>
  </mc:AlternateContent>
  <workbookProtection workbookAlgorithmName="SHA-512" workbookHashValue="lQdYGq3JDPyAR5hkUzLbOFq6RBL8m+6x9Su0e3OETBaMVTeTNNfdQk71I32rhJKn/tveJngxxcdPOs2y2mMfPQ==" workbookSaltValue="mr0n+Tm9C7bXOIKSi5hPTQ==" workbookSpinCount="100000" lockStructure="1"/>
  <bookViews>
    <workbookView xWindow="0" yWindow="0" windowWidth="21570" windowHeight="81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<sst xmlns="http://schemas.openxmlformats.org/spreadsheetml/2006/main" count="236" uniqueCount="118">
  <si>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</si>
  <si>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</si>
  <si>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</si>
  <si>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</si>
  <si>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</si>
  <si>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</si>
  <si>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</si>
  <si>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</si>
  <si>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</si>
  <si>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</si>
  <si>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</si>
  <si>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</si>
  <si>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</si>
  <si>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</si>
  <si>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</si>
  <si>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</si>
  <si>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</si>
  <si>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</si>
  <si>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</si>
  <si>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</si>
  <si>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</si>
  <si>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</si>
  <si>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</si>
  <si>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</si>
  <si>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</si>
  <si>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</si>
  <si>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</si>
  <si>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</si>
  <si>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</si>
  <si>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</si>
  <si>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</si>
  <si>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</si>
  <si>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</si>
  <si>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</si>
  <si>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</si>
  <si>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</si>
  <si>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</si>
  <si>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</si>
  <si>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</si>
  <si>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</si>
  <si>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</si>
  <si>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</si>
  <si>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</si>
  <si>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</si>
  <si>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</si>
  <si>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</si>
  <si>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</si>
  <si>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</si>
  <si>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</si>
  <si>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</si>
  <si>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</si>
  <si>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</si>
  <si>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</si>
  <si>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</si>
  <si>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</si>
  <si>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</si>
  <si>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</si>
  <si>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</si>
  <si>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</si>
  <si>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</si>
  <si>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</si>
  <si>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</si>
  <si>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</si>
  <si>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</si>
  <si>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</si>
  <si>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</si>
  <si>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</si>
  <si>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</si>
  <si>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</si>
  <si>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</si>
  <si>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</si>
  <si>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</si>
  <si>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</si>
  <si>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</si>
  <si>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</si>
  <si>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</si>
  <si>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</si>
  <si>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</si>
  <si>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</si>
  <si>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</si>
  <si>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</si>
  <si>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</si>
  <si>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</si>
  <si>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</si>
  <si>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</si>
  <si>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</si>
  <si>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</si>
  <si>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</si>
  <si>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</si>
  <si>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</si>
  <si>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</si>
  <si>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</si>
  <si>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</si>
  <si>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</si>
  <si>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</si>
  <si>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</si>
  <si>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</si>
  <si>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</si>
  <si>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</si>
  <si>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</si>
  <si>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</si>
  <si>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</si>
  <si>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</si>
  <si>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</si>
  <si>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</si>
  <si>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</si>
  <si>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</si>
  <si>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</si>
  <si>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</si>
  <si>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</si>
  <si>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</si>
  <si>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</si>
  <si>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</si>
  <si>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</si>
  <si>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</si>
  <si>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平均値を僅かに上回っているが、今後この値は小さくなることが予想される。使用料収入だけでは汚水処理費を賄えない状況に対し、事業の赤字分を一般会計から補填することが続く状況である。なお、総務大臣通知により３万人未満の団体また、３万人以上でも公共下水道以外の下水道については令和６年４月１日までに地方公営企業法の適用が要請されたことで、一般会計から公営企業会計への移行が必要になり、事業収入で施設の維持管理費等を賄わなければならなくなり使用者の負担増が必至である。
　そうした状況を踏まえ、今後とも当該事業を継続させるためには次の２つの取組みが必要と考えられる。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しかし、一般家庭の浄化槽維持管理費を大幅に上回る料金設定は困難と考える。
②維持管理費の抑制→日頃の保守、点検を強化することにより、大口のメンテナンスを抑える、また先延ばしを図る。広域化・共同化による維持管理費の抑制も検討。
　当該事業の場合、令和10年度には建設費の償還を終えることから、使用者の減少によっては現有施設を休止し、共同型の合併浄化槽に移行する案も将来展望の一つである。
　そのためにも、汚水処理サービスを維持することを前提に維持管理費を極力抑え、日々のメンテナンスをこれまで以上に重視して行く。</t>
    <rPh sb="76" eb="78">
      <t>コンゴ</t>
    </rPh>
    <phoneticPr fontId="4"/>
  </si>
  <si>
    <t>　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</si>
  <si>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　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
　今後も加入者の減少が見込まれるため、共同型の合併浄化槽に移行するなどの検討を視野に入れなければならない。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</si>
</sst>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92-45AF-9700-FCB7554A995F}"/>
            </c:ext>
          </c:extLst>
        </c:ser>
        <c:dLbls>
          <c:showLegendKey val="0"/>
          <c:showVal val="0"/>
          <c:showCatName val="0"/>
          <c:showSerName val="0"/>
          <c:showPercent val="0"/>
          <c:showBubbleSize val="0"/>
        </c:dLbls>
        <c:gapWidth val="150"/>
        <c:axId val="589598632"/>
        <c:axId val="5895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xmlns:c16r2="http://schemas.microsoft.com/office/drawing/2015/06/chart">
            <c:ext xmlns:c16="http://schemas.microsoft.com/office/drawing/2014/chart" uri="{C3380CC4-5D6E-409C-BE32-E72D297353CC}">
              <c16:uniqueId val="{00000001-9892-45AF-9700-FCB7554A995F}"/>
            </c:ext>
          </c:extLst>
        </c:ser>
        <c:dLbls>
          <c:showLegendKey val="0"/>
          <c:showVal val="0"/>
          <c:showCatName val="0"/>
          <c:showSerName val="0"/>
          <c:showPercent val="0"/>
          <c:showBubbleSize val="0"/>
        </c:dLbls>
        <c:marker val="1"/>
        <c:smooth val="0"/>
        <c:axId val="589598632"/>
        <c:axId val="589599808"/>
      </c:lineChart>
      <c:dateAx>
        <c:axId val="589598632"/>
        <c:scaling>
          <c:orientation val="minMax"/>
        </c:scaling>
        <c:delete val="1"/>
        <c:axPos val="b"/>
        <c:numFmt formatCode="&quot;H&quot;yy" sourceLinked="1"/>
        <c:majorTickMark val="none"/>
        <c:minorTickMark val="none"/>
        <c:tickLblPos val="none"/>
        <c:crossAx val="589599808"/>
        <c:crosses val="autoZero"/>
        <c:auto val="1"/>
        <c:lblOffset val="100"/>
        <c:baseTimeUnit val="years"/>
      </c:dateAx>
      <c:valAx>
        <c:axId val="589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5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23.26</c:v>
                </c:pt>
                <c:pt idx="1">
                  <c:v>23.26</c:v>
                </c:pt>
                <c:pt idx="2">
                  <c:v>20.93</c:v>
                </c:pt>
                <c:pt idx="3">
                  <c:v>20.93</c:v>
                </c:pt>
                <c:pt idx="4">
                  <c:v>20.93</c:v>
                </c:pt>
              </c:numCache>
            </c:numRef>
          </c:val>
          <c:extLst xmlns:c16r2="http://schemas.microsoft.com/office/drawing/2015/06/chart">
            <c:ext xmlns:c16="http://schemas.microsoft.com/office/drawing/2014/chart" uri="{C3380CC4-5D6E-409C-BE32-E72D297353CC}">
              <c16:uniqueId val="{00000000-D7B6-468C-BEB4-9D11055C755B}"/>
            </c:ext>
          </c:extLst>
        </c:ser>
        <c:dLbls>
          <c:showLegendKey val="0"/>
          <c:showVal val="0"/>
          <c:showCatName val="0"/>
          <c:showSerName val="0"/>
          <c:showPercent val="0"/>
          <c:showBubbleSize val="0"/>
        </c:dLbls>
        <c:gapWidth val="150"/>
        <c:axId val="574500464"/>
        <c:axId val="57450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D7B6-468C-BEB4-9D11055C755B}"/>
            </c:ext>
          </c:extLst>
        </c:ser>
        <c:dLbls>
          <c:showLegendKey val="0"/>
          <c:showVal val="0"/>
          <c:showCatName val="0"/>
          <c:showSerName val="0"/>
          <c:showPercent val="0"/>
          <c:showBubbleSize val="0"/>
        </c:dLbls>
        <c:marker val="1"/>
        <c:smooth val="0"/>
        <c:axId val="574500464"/>
        <c:axId val="574500856"/>
      </c:lineChart>
      <c:dateAx>
        <c:axId val="574500464"/>
        <c:scaling>
          <c:orientation val="minMax"/>
        </c:scaling>
        <c:delete val="1"/>
        <c:axPos val="b"/>
        <c:numFmt formatCode="&quot;H&quot;yy" sourceLinked="1"/>
        <c:majorTickMark val="none"/>
        <c:minorTickMark val="none"/>
        <c:tickLblPos val="none"/>
        <c:crossAx val="574500856"/>
        <c:crosses val="autoZero"/>
        <c:auto val="1"/>
        <c:lblOffset val="100"/>
        <c:baseTimeUnit val="years"/>
      </c:dateAx>
      <c:valAx>
        <c:axId val="5745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5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49.38</c:v>
                </c:pt>
                <c:pt idx="1">
                  <c:v>42.31</c:v>
                </c:pt>
                <c:pt idx="2">
                  <c:v>39.44</c:v>
                </c:pt>
                <c:pt idx="3">
                  <c:v>42.25</c:v>
                </c:pt>
                <c:pt idx="4">
                  <c:v>45.45</c:v>
                </c:pt>
              </c:numCache>
            </c:numRef>
          </c:val>
          <c:extLst xmlns:c16r2="http://schemas.microsoft.com/office/drawing/2015/06/chart">
            <c:ext xmlns:c16="http://schemas.microsoft.com/office/drawing/2014/chart" uri="{C3380CC4-5D6E-409C-BE32-E72D297353CC}">
              <c16:uniqueId val="{00000000-DB5D-4DE2-AC5E-BA8BFC26692D}"/>
            </c:ext>
          </c:extLst>
        </c:ser>
        <c:dLbls>
          <c:showLegendKey val="0"/>
          <c:showVal val="0"/>
          <c:showCatName val="0"/>
          <c:showSerName val="0"/>
          <c:showPercent val="0"/>
          <c:showBubbleSize val="0"/>
        </c:dLbls>
        <c:gapWidth val="150"/>
        <c:axId val="574501640"/>
        <c:axId val="57449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xmlns:c16r2="http://schemas.microsoft.com/office/drawing/2015/06/chart">
            <c:ext xmlns:c16="http://schemas.microsoft.com/office/drawing/2014/chart" uri="{C3380CC4-5D6E-409C-BE32-E72D297353CC}">
              <c16:uniqueId val="{00000001-DB5D-4DE2-AC5E-BA8BFC26692D}"/>
            </c:ext>
          </c:extLst>
        </c:ser>
        <c:dLbls>
          <c:showLegendKey val="0"/>
          <c:showVal val="0"/>
          <c:showCatName val="0"/>
          <c:showSerName val="0"/>
          <c:showPercent val="0"/>
          <c:showBubbleSize val="0"/>
        </c:dLbls>
        <c:marker val="1"/>
        <c:smooth val="0"/>
        <c:axId val="574501640"/>
        <c:axId val="574494584"/>
      </c:lineChart>
      <c:dateAx>
        <c:axId val="574501640"/>
        <c:scaling>
          <c:orientation val="minMax"/>
        </c:scaling>
        <c:delete val="1"/>
        <c:axPos val="b"/>
        <c:numFmt formatCode="&quot;H&quot;yy" sourceLinked="1"/>
        <c:majorTickMark val="none"/>
        <c:minorTickMark val="none"/>
        <c:tickLblPos val="none"/>
        <c:crossAx val="574494584"/>
        <c:crosses val="autoZero"/>
        <c:auto val="1"/>
        <c:lblOffset val="100"/>
        <c:baseTimeUnit val="years"/>
      </c:dateAx>
      <c:valAx>
        <c:axId val="5744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5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99.98</c:v>
                </c:pt>
                <c:pt idx="1">
                  <c:v>99.94</c:v>
                </c:pt>
                <c:pt idx="2">
                  <c:v>99.94</c:v>
                </c:pt>
                <c:pt idx="3">
                  <c:v>100.08</c:v>
                </c:pt>
                <c:pt idx="4">
                  <c:v>100</c:v>
                </c:pt>
              </c:numCache>
            </c:numRef>
          </c:val>
          <c:extLst xmlns:c16r2="http://schemas.microsoft.com/office/drawing/2015/06/chart">
            <c:ext xmlns:c16="http://schemas.microsoft.com/office/drawing/2014/chart" uri="{C3380CC4-5D6E-409C-BE32-E72D297353CC}">
              <c16:uniqueId val="{00000000-1FE8-48D4-868D-CF43A492D2F0}"/>
            </c:ext>
          </c:extLst>
        </c:ser>
        <c:dLbls>
          <c:showLegendKey val="0"/>
          <c:showVal val="0"/>
          <c:showCatName val="0"/>
          <c:showSerName val="0"/>
          <c:showPercent val="0"/>
          <c:showBubbleSize val="0"/>
        </c:dLbls>
        <c:gapWidth val="150"/>
        <c:axId val="732433552"/>
        <c:axId val="73243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E8-48D4-868D-CF43A492D2F0}"/>
            </c:ext>
          </c:extLst>
        </c:ser>
        <c:dLbls>
          <c:showLegendKey val="0"/>
          <c:showVal val="0"/>
          <c:showCatName val="0"/>
          <c:showSerName val="0"/>
          <c:showPercent val="0"/>
          <c:showBubbleSize val="0"/>
        </c:dLbls>
        <c:marker val="1"/>
        <c:smooth val="0"/>
        <c:axId val="732433552"/>
        <c:axId val="732431984"/>
      </c:lineChart>
      <c:dateAx>
        <c:axId val="732433552"/>
        <c:scaling>
          <c:orientation val="minMax"/>
        </c:scaling>
        <c:delete val="1"/>
        <c:axPos val="b"/>
        <c:numFmt formatCode="&quot;H&quot;yy" sourceLinked="1"/>
        <c:majorTickMark val="none"/>
        <c:minorTickMark val="none"/>
        <c:tickLblPos val="none"/>
        <c:crossAx val="732431984"/>
        <c:crosses val="autoZero"/>
        <c:auto val="1"/>
        <c:lblOffset val="100"/>
        <c:baseTimeUnit val="years"/>
      </c:dateAx>
      <c:valAx>
        <c:axId val="7324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3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27-4EDB-AC8E-C9A4E57D6393}"/>
            </c:ext>
          </c:extLst>
        </c:ser>
        <c:dLbls>
          <c:showLegendKey val="0"/>
          <c:showVal val="0"/>
          <c:showCatName val="0"/>
          <c:showSerName val="0"/>
          <c:showPercent val="0"/>
          <c:showBubbleSize val="0"/>
        </c:dLbls>
        <c:gapWidth val="150"/>
        <c:axId val="732430416"/>
        <c:axId val="73243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27-4EDB-AC8E-C9A4E57D6393}"/>
            </c:ext>
          </c:extLst>
        </c:ser>
        <c:dLbls>
          <c:showLegendKey val="0"/>
          <c:showVal val="0"/>
          <c:showCatName val="0"/>
          <c:showSerName val="0"/>
          <c:showPercent val="0"/>
          <c:showBubbleSize val="0"/>
        </c:dLbls>
        <c:marker val="1"/>
        <c:smooth val="0"/>
        <c:axId val="732430416"/>
        <c:axId val="732433160"/>
      </c:lineChart>
      <c:dateAx>
        <c:axId val="732430416"/>
        <c:scaling>
          <c:orientation val="minMax"/>
        </c:scaling>
        <c:delete val="1"/>
        <c:axPos val="b"/>
        <c:numFmt formatCode="&quot;H&quot;yy" sourceLinked="1"/>
        <c:majorTickMark val="none"/>
        <c:minorTickMark val="none"/>
        <c:tickLblPos val="none"/>
        <c:crossAx val="732433160"/>
        <c:crosses val="autoZero"/>
        <c:auto val="1"/>
        <c:lblOffset val="100"/>
        <c:baseTimeUnit val="years"/>
      </c:dateAx>
      <c:valAx>
        <c:axId val="7324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3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98-4054-B33C-D13FD24B03C1}"/>
            </c:ext>
          </c:extLst>
        </c:ser>
        <c:dLbls>
          <c:showLegendKey val="0"/>
          <c:showVal val="0"/>
          <c:showCatName val="0"/>
          <c:showSerName val="0"/>
          <c:showPercent val="0"/>
          <c:showBubbleSize val="0"/>
        </c:dLbls>
        <c:gapWidth val="150"/>
        <c:axId val="996795544"/>
        <c:axId val="9967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98-4054-B33C-D13FD24B03C1}"/>
            </c:ext>
          </c:extLst>
        </c:ser>
        <c:dLbls>
          <c:showLegendKey val="0"/>
          <c:showVal val="0"/>
          <c:showCatName val="0"/>
          <c:showSerName val="0"/>
          <c:showPercent val="0"/>
          <c:showBubbleSize val="0"/>
        </c:dLbls>
        <c:marker val="1"/>
        <c:smooth val="0"/>
        <c:axId val="996795544"/>
        <c:axId val="996789664"/>
      </c:lineChart>
      <c:dateAx>
        <c:axId val="996795544"/>
        <c:scaling>
          <c:orientation val="minMax"/>
        </c:scaling>
        <c:delete val="1"/>
        <c:axPos val="b"/>
        <c:numFmt formatCode="&quot;H&quot;yy" sourceLinked="1"/>
        <c:majorTickMark val="none"/>
        <c:minorTickMark val="none"/>
        <c:tickLblPos val="none"/>
        <c:crossAx val="996789664"/>
        <c:crosses val="autoZero"/>
        <c:auto val="1"/>
        <c:lblOffset val="100"/>
        <c:baseTimeUnit val="years"/>
      </c:dateAx>
      <c:valAx>
        <c:axId val="9967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A-450B-ADFB-16A284D07EB2}"/>
            </c:ext>
          </c:extLst>
        </c:ser>
        <c:dLbls>
          <c:showLegendKey val="0"/>
          <c:showVal val="0"/>
          <c:showCatName val="0"/>
          <c:showSerName val="0"/>
          <c:showPercent val="0"/>
          <c:showBubbleSize val="0"/>
        </c:dLbls>
        <c:gapWidth val="150"/>
        <c:axId val="996792800"/>
        <c:axId val="99679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A-450B-ADFB-16A284D07EB2}"/>
            </c:ext>
          </c:extLst>
        </c:ser>
        <c:dLbls>
          <c:showLegendKey val="0"/>
          <c:showVal val="0"/>
          <c:showCatName val="0"/>
          <c:showSerName val="0"/>
          <c:showPercent val="0"/>
          <c:showBubbleSize val="0"/>
        </c:dLbls>
        <c:marker val="1"/>
        <c:smooth val="0"/>
        <c:axId val="996792800"/>
        <c:axId val="996790448"/>
      </c:lineChart>
      <c:dateAx>
        <c:axId val="996792800"/>
        <c:scaling>
          <c:orientation val="minMax"/>
        </c:scaling>
        <c:delete val="1"/>
        <c:axPos val="b"/>
        <c:numFmt formatCode="&quot;H&quot;yy" sourceLinked="1"/>
        <c:majorTickMark val="none"/>
        <c:minorTickMark val="none"/>
        <c:tickLblPos val="none"/>
        <c:crossAx val="996790448"/>
        <c:crosses val="autoZero"/>
        <c:auto val="1"/>
        <c:lblOffset val="100"/>
        <c:baseTimeUnit val="years"/>
      </c:dateAx>
      <c:valAx>
        <c:axId val="99679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BB-4547-90D1-2DDB60E2A850}"/>
            </c:ext>
          </c:extLst>
        </c:ser>
        <c:dLbls>
          <c:showLegendKey val="0"/>
          <c:showVal val="0"/>
          <c:showCatName val="0"/>
          <c:showSerName val="0"/>
          <c:showPercent val="0"/>
          <c:showBubbleSize val="0"/>
        </c:dLbls>
        <c:gapWidth val="150"/>
        <c:axId val="996797112"/>
        <c:axId val="99679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BB-4547-90D1-2DDB60E2A850}"/>
            </c:ext>
          </c:extLst>
        </c:ser>
        <c:dLbls>
          <c:showLegendKey val="0"/>
          <c:showVal val="0"/>
          <c:showCatName val="0"/>
          <c:showSerName val="0"/>
          <c:showPercent val="0"/>
          <c:showBubbleSize val="0"/>
        </c:dLbls>
        <c:marker val="1"/>
        <c:smooth val="0"/>
        <c:axId val="996797112"/>
        <c:axId val="996795152"/>
      </c:lineChart>
      <c:dateAx>
        <c:axId val="996797112"/>
        <c:scaling>
          <c:orientation val="minMax"/>
        </c:scaling>
        <c:delete val="1"/>
        <c:axPos val="b"/>
        <c:numFmt formatCode="&quot;H&quot;yy" sourceLinked="1"/>
        <c:majorTickMark val="none"/>
        <c:minorTickMark val="none"/>
        <c:tickLblPos val="none"/>
        <c:crossAx val="996795152"/>
        <c:crosses val="autoZero"/>
        <c:auto val="1"/>
        <c:lblOffset val="100"/>
        <c:baseTimeUnit val="years"/>
      </c:dateAx>
      <c:valAx>
        <c:axId val="9967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47-4112-BF96-4E33A15FD57B}"/>
            </c:ext>
          </c:extLst>
        </c:ser>
        <c:dLbls>
          <c:showLegendKey val="0"/>
          <c:showVal val="0"/>
          <c:showCatName val="0"/>
          <c:showSerName val="0"/>
          <c:showPercent val="0"/>
          <c:showBubbleSize val="0"/>
        </c:dLbls>
        <c:gapWidth val="150"/>
        <c:axId val="996793584"/>
        <c:axId val="9967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xmlns:c16r2="http://schemas.microsoft.com/office/drawing/2015/06/chart">
            <c:ext xmlns:c16="http://schemas.microsoft.com/office/drawing/2014/chart" uri="{C3380CC4-5D6E-409C-BE32-E72D297353CC}">
              <c16:uniqueId val="{00000001-3347-4112-BF96-4E33A15FD57B}"/>
            </c:ext>
          </c:extLst>
        </c:ser>
        <c:dLbls>
          <c:showLegendKey val="0"/>
          <c:showVal val="0"/>
          <c:showCatName val="0"/>
          <c:showSerName val="0"/>
          <c:showPercent val="0"/>
          <c:showBubbleSize val="0"/>
        </c:dLbls>
        <c:marker val="1"/>
        <c:smooth val="0"/>
        <c:axId val="996793584"/>
        <c:axId val="996795936"/>
      </c:lineChart>
      <c:dateAx>
        <c:axId val="996793584"/>
        <c:scaling>
          <c:orientation val="minMax"/>
        </c:scaling>
        <c:delete val="1"/>
        <c:axPos val="b"/>
        <c:numFmt formatCode="&quot;H&quot;yy" sourceLinked="1"/>
        <c:majorTickMark val="none"/>
        <c:minorTickMark val="none"/>
        <c:tickLblPos val="none"/>
        <c:crossAx val="996795936"/>
        <c:crosses val="autoZero"/>
        <c:auto val="1"/>
        <c:lblOffset val="100"/>
        <c:baseTimeUnit val="years"/>
      </c:dateAx>
      <c:valAx>
        <c:axId val="9967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27.93</c:v>
                </c:pt>
                <c:pt idx="1">
                  <c:v>48.99</c:v>
                </c:pt>
                <c:pt idx="2">
                  <c:v>49.09</c:v>
                </c:pt>
                <c:pt idx="3">
                  <c:v>42.93</c:v>
                </c:pt>
                <c:pt idx="4">
                  <c:v>41.11</c:v>
                </c:pt>
              </c:numCache>
            </c:numRef>
          </c:val>
          <c:extLst xmlns:c16r2="http://schemas.microsoft.com/office/drawing/2015/06/chart">
            <c:ext xmlns:c16="http://schemas.microsoft.com/office/drawing/2014/chart" uri="{C3380CC4-5D6E-409C-BE32-E72D297353CC}">
              <c16:uniqueId val="{00000000-D73C-42FE-9791-826CB0994BBA}"/>
            </c:ext>
          </c:extLst>
        </c:ser>
        <c:dLbls>
          <c:showLegendKey val="0"/>
          <c:showVal val="0"/>
          <c:showCatName val="0"/>
          <c:showSerName val="0"/>
          <c:showPercent val="0"/>
          <c:showBubbleSize val="0"/>
        </c:dLbls>
        <c:gapWidth val="150"/>
        <c:axId val="996790840"/>
        <c:axId val="99679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xmlns:c16r2="http://schemas.microsoft.com/office/drawing/2015/06/chart">
            <c:ext xmlns:c16="http://schemas.microsoft.com/office/drawing/2014/chart" uri="{C3380CC4-5D6E-409C-BE32-E72D297353CC}">
              <c16:uniqueId val="{00000001-D73C-42FE-9791-826CB0994BBA}"/>
            </c:ext>
          </c:extLst>
        </c:ser>
        <c:dLbls>
          <c:showLegendKey val="0"/>
          <c:showVal val="0"/>
          <c:showCatName val="0"/>
          <c:showSerName val="0"/>
          <c:showPercent val="0"/>
          <c:showBubbleSize val="0"/>
        </c:dLbls>
        <c:marker val="1"/>
        <c:smooth val="0"/>
        <c:axId val="996790840"/>
        <c:axId val="996796328"/>
      </c:lineChart>
      <c:dateAx>
        <c:axId val="996790840"/>
        <c:scaling>
          <c:orientation val="minMax"/>
        </c:scaling>
        <c:delete val="1"/>
        <c:axPos val="b"/>
        <c:numFmt formatCode="&quot;H&quot;yy" sourceLinked="1"/>
        <c:majorTickMark val="none"/>
        <c:minorTickMark val="none"/>
        <c:tickLblPos val="none"/>
        <c:crossAx val="996796328"/>
        <c:crosses val="autoZero"/>
        <c:auto val="1"/>
        <c:lblOffset val="100"/>
        <c:baseTimeUnit val="years"/>
      </c:dateAx>
      <c:valAx>
        <c:axId val="9967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809.57</c:v>
                </c:pt>
                <c:pt idx="1">
                  <c:v>445.2</c:v>
                </c:pt>
                <c:pt idx="2">
                  <c:v>458.52</c:v>
                </c:pt>
                <c:pt idx="3">
                  <c:v>543.28</c:v>
                </c:pt>
                <c:pt idx="4">
                  <c:v>581.92999999999995</c:v>
                </c:pt>
              </c:numCache>
            </c:numRef>
          </c:val>
          <c:extLst xmlns:c16r2="http://schemas.microsoft.com/office/drawing/2015/06/chart">
            <c:ext xmlns:c16="http://schemas.microsoft.com/office/drawing/2014/chart" uri="{C3380CC4-5D6E-409C-BE32-E72D297353CC}">
              <c16:uniqueId val="{00000000-AF95-41F2-A773-5570E9BBDCD3}"/>
            </c:ext>
          </c:extLst>
        </c:ser>
        <c:dLbls>
          <c:showLegendKey val="0"/>
          <c:showVal val="0"/>
          <c:showCatName val="0"/>
          <c:showSerName val="0"/>
          <c:showPercent val="0"/>
          <c:showBubbleSize val="0"/>
        </c:dLbls>
        <c:gapWidth val="150"/>
        <c:axId val="574495760"/>
        <c:axId val="57449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xmlns:c16r2="http://schemas.microsoft.com/office/drawing/2015/06/chart">
            <c:ext xmlns:c16="http://schemas.microsoft.com/office/drawing/2014/chart" uri="{C3380CC4-5D6E-409C-BE32-E72D297353CC}">
              <c16:uniqueId val="{00000001-AF95-41F2-A773-5570E9BBDCD3}"/>
            </c:ext>
          </c:extLst>
        </c:ser>
        <c:dLbls>
          <c:showLegendKey val="0"/>
          <c:showVal val="0"/>
          <c:showCatName val="0"/>
          <c:showSerName val="0"/>
          <c:showPercent val="0"/>
          <c:showBubbleSize val="0"/>
        </c:dLbls>
        <c:marker val="1"/>
        <c:smooth val="0"/>
        <c:axId val="574495760"/>
        <c:axId val="574497720"/>
      </c:lineChart>
      <c:dateAx>
        <c:axId val="574495760"/>
        <c:scaling>
          <c:orientation val="minMax"/>
        </c:scaling>
        <c:delete val="1"/>
        <c:axPos val="b"/>
        <c:numFmt formatCode="&quot;H&quot;yy" sourceLinked="1"/>
        <c:majorTickMark val="none"/>
        <c:minorTickMark val="none"/>
        <c:tickLblPos val="none"/>
        <c:crossAx val="574497720"/>
        <c:crosses val="autoZero"/>
        <c:auto val="1"/>
        <c:lblOffset val="100"/>
        <c:baseTimeUnit val="years"/>
      </c:dateAx>
      <c:valAx>
        <c:axId val="5744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4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黒潮町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10859</v>
      </c>
      <c r="AM8" s="51"/>
      <c r="AN8" s="51"/>
      <c r="AO8" s="51"/>
      <c r="AP8" s="51"/>
      <c r="AQ8" s="51"/>
      <c r="AR8" s="51"/>
      <c r="AS8" s="51"/>
      <c r="AT8" s="46">
        <f>データ!T6</f>
        <v>188.46</v>
      </c>
      <c r="AU8" s="46"/>
      <c r="AV8" s="46"/>
      <c r="AW8" s="46"/>
      <c r="AX8" s="46"/>
      <c r="AY8" s="46"/>
      <c r="AZ8" s="46"/>
      <c r="BA8" s="46"/>
      <c r="BB8" s="46">
        <f>データ!U6</f>
        <v>57.62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0.61</v>
      </c>
      <c r="Q10" s="46"/>
      <c r="R10" s="46"/>
      <c r="S10" s="46"/>
      <c r="T10" s="46"/>
      <c r="U10" s="46"/>
      <c r="V10" s="46"/>
      <c r="W10" s="46">
        <f>データ!Q6</f>
        <v>100</v>
      </c>
      <c r="X10" s="46"/>
      <c r="Y10" s="46"/>
      <c r="Z10" s="46"/>
      <c r="AA10" s="46"/>
      <c r="AB10" s="46"/>
      <c r="AC10" s="46"/>
      <c r="AD10" s="51">
        <f>データ!R6</f>
        <v>3970</v>
      </c>
      <c r="AE10" s="51"/>
      <c r="AF10" s="51"/>
      <c r="AG10" s="51"/>
      <c r="AH10" s="51"/>
      <c r="AI10" s="51"/>
      <c r="AJ10" s="51"/>
      <c r="AK10" s="2"/>
      <c r="AL10" s="51">
        <f>データ!V6</f>
        <v>66</v>
      </c>
      <c r="AM10" s="51"/>
      <c r="AN10" s="51"/>
      <c r="AO10" s="51"/>
      <c r="AP10" s="51"/>
      <c r="AQ10" s="51"/>
      <c r="AR10" s="51"/>
      <c r="AS10" s="51"/>
      <c r="AT10" s="46">
        <f>データ!W6</f>
        <v>0.01</v>
      </c>
      <c r="AU10" s="46"/>
      <c r="AV10" s="46"/>
      <c r="AW10" s="46"/>
      <c r="AX10" s="46"/>
      <c r="AY10" s="46"/>
      <c r="AZ10" s="46"/>
      <c r="BA10" s="46"/>
      <c r="BB10" s="46">
        <f>データ!X6</f>
        <v>6600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z5NIJxcDPdOPsVWINZA6ZPdX/L+ZUb2P+raJOQwao6yqTgt4+zqBB/4+JjIhBa3c5PDiV7cMKZXHD8tDgJGswQ==" saltValue="N3O2R7IlSyDsFu2cc445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394289</v>
      </c>
      <c r="D6" s="33">
        <f t="shared" si="3"/>
        <v>47</v>
      </c>
      <c r="E6" s="33">
        <f t="shared" si="3"/>
        <v>17</v>
      </c>
      <c r="F6" s="33">
        <f t="shared" si="3"/>
        <v>6</v>
      </c>
      <c r="G6" s="33">
        <f t="shared" si="3"/>
        <v>0</v>
      </c>
      <c r="H6" s="33" t="str">
        <f t="shared" si="3"/>
        <v>高知県　黒潮町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0.61</v>
      </c>
      <c r="Q6" s="34">
        <f t="shared" si="3"/>
        <v>100</v>
      </c>
      <c r="R6" s="34">
        <f t="shared" si="3"/>
        <v>3970</v>
      </c>
      <c r="S6" s="34">
        <f t="shared" si="3"/>
        <v>10859</v>
      </c>
      <c r="T6" s="34">
        <f t="shared" si="3"/>
        <v>188.46</v>
      </c>
      <c r="U6" s="34">
        <f t="shared" si="3"/>
        <v>57.62</v>
      </c>
      <c r="V6" s="34">
        <f t="shared" si="3"/>
        <v>66</v>
      </c>
      <c r="W6" s="34">
        <f t="shared" si="3"/>
        <v>0.01</v>
      </c>
      <c r="X6" s="34">
        <f t="shared" si="3"/>
        <v>6600</v>
      </c>
      <c r="Y6" s="35">
        <f>IF(Y7="",NA(),Y7)</f>
        <v>99.98</v>
      </c>
      <c r="Z6" s="35">
        <f t="shared" ref="Z6:AH6" si="4">IF(Z7="",NA(),Z7)</f>
        <v>99.94</v>
      </c>
      <c r="AA6" s="35">
        <f t="shared" si="4"/>
        <v>99.94</v>
      </c>
      <c r="AB6" s="35">
        <f t="shared" si="4"/>
        <v>100.08</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27.93</v>
      </c>
      <c r="BR6" s="35">
        <f t="shared" ref="BR6:BZ6" si="8">IF(BR7="",NA(),BR7)</f>
        <v>48.99</v>
      </c>
      <c r="BS6" s="35">
        <f t="shared" si="8"/>
        <v>49.09</v>
      </c>
      <c r="BT6" s="35">
        <f t="shared" si="8"/>
        <v>42.93</v>
      </c>
      <c r="BU6" s="35">
        <f t="shared" si="8"/>
        <v>41.11</v>
      </c>
      <c r="BV6" s="35">
        <f t="shared" si="8"/>
        <v>46.26</v>
      </c>
      <c r="BW6" s="35">
        <f t="shared" si="8"/>
        <v>45.81</v>
      </c>
      <c r="BX6" s="35">
        <f t="shared" si="8"/>
        <v>43.43</v>
      </c>
      <c r="BY6" s="35">
        <f t="shared" si="8"/>
        <v>41.41</v>
      </c>
      <c r="BZ6" s="35">
        <f t="shared" si="8"/>
        <v>39.64</v>
      </c>
      <c r="CA6" s="34" t="str">
        <f>IF(CA7="","",IF(CA7="-","【-】","【"&amp;SUBSTITUTE(TEXT(CA7,"#,##0.00"),"-","△")&amp;"】"))</f>
        <v>【42.60】</v>
      </c>
      <c r="CB6" s="35">
        <f>IF(CB7="",NA(),CB7)</f>
        <v>809.57</v>
      </c>
      <c r="CC6" s="35">
        <f t="shared" ref="CC6:CK6" si="9">IF(CC7="",NA(),CC7)</f>
        <v>445.2</v>
      </c>
      <c r="CD6" s="35">
        <f t="shared" si="9"/>
        <v>458.52</v>
      </c>
      <c r="CE6" s="35">
        <f t="shared" si="9"/>
        <v>543.28</v>
      </c>
      <c r="CF6" s="35">
        <f t="shared" si="9"/>
        <v>581.92999999999995</v>
      </c>
      <c r="CG6" s="35">
        <f t="shared" si="9"/>
        <v>376.4</v>
      </c>
      <c r="CH6" s="35">
        <f t="shared" si="9"/>
        <v>383.92</v>
      </c>
      <c r="CI6" s="35">
        <f t="shared" si="9"/>
        <v>400.44</v>
      </c>
      <c r="CJ6" s="35">
        <f t="shared" si="9"/>
        <v>417.56</v>
      </c>
      <c r="CK6" s="35">
        <f t="shared" si="9"/>
        <v>449.72</v>
      </c>
      <c r="CL6" s="34" t="str">
        <f>IF(CL7="","",IF(CL7="-","【-】","【"&amp;SUBSTITUTE(TEXT(CL7,"#,##0.00"),"-","△")&amp;"】"))</f>
        <v>【410.22】</v>
      </c>
      <c r="CM6" s="35">
        <f>IF(CM7="",NA(),CM7)</f>
        <v>23.26</v>
      </c>
      <c r="CN6" s="35">
        <f t="shared" ref="CN6:CV6" si="10">IF(CN7="",NA(),CN7)</f>
        <v>23.26</v>
      </c>
      <c r="CO6" s="35">
        <f t="shared" si="10"/>
        <v>20.93</v>
      </c>
      <c r="CP6" s="35">
        <f t="shared" si="10"/>
        <v>20.93</v>
      </c>
      <c r="CQ6" s="35">
        <f t="shared" si="10"/>
        <v>20.93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49.38</v>
      </c>
      <c r="CY6" s="35">
        <f t="shared" ref="CY6:DG6" si="11">IF(CY7="",NA(),CY7)</f>
        <v>42.31</v>
      </c>
      <c r="CZ6" s="35">
        <f t="shared" si="11"/>
        <v>39.44</v>
      </c>
      <c r="DA6" s="35">
        <f t="shared" si="11"/>
        <v>42.25</v>
      </c>
      <c r="DB6" s="35">
        <f t="shared" si="11"/>
        <v>45.45</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394289</v>
      </c>
      <c r="D7" s="37">
        <v>47</v>
      </c>
      <c r="E7" s="37">
        <v>17</v>
      </c>
      <c r="F7" s="37">
        <v>6</v>
      </c>
      <c r="G7" s="37">
        <v>0</v>
      </c>
      <c r="H7" s="37" t="s">
        <v>97</v>
      </c>
      <c r="I7" s="37" t="s">
        <v>98</v>
      </c>
      <c r="J7" s="37" t="s">
        <v>99</v>
      </c>
      <c r="K7" s="37" t="s">
        <v>100</v>
      </c>
      <c r="L7" s="37" t="s">
        <v>101</v>
      </c>
      <c r="M7" s="37" t="s">
        <v>102</v>
      </c>
      <c r="N7" s="38" t="s">
        <v>103</v>
      </c>
      <c r="O7" s="38" t="s">
        <v>104</v>
      </c>
      <c r="P7" s="38">
        <v>0.61</v>
      </c>
      <c r="Q7" s="38">
        <v>100</v>
      </c>
      <c r="R7" s="38">
        <v>3970</v>
      </c>
      <c r="S7" s="38">
        <v>10859</v>
      </c>
      <c r="T7" s="38">
        <v>188.46</v>
      </c>
      <c r="U7" s="38">
        <v>57.62</v>
      </c>
      <c r="V7" s="38">
        <v>66</v>
      </c>
      <c r="W7" s="38">
        <v>0.01</v>
      </c>
      <c r="X7" s="38">
        <v>6600</v>
      </c>
      <c r="Y7" s="38">
        <v>99.98</v>
      </c>
      <c r="Z7" s="38">
        <v>99.94</v>
      </c>
      <c r="AA7" s="38">
        <v>99.94</v>
      </c>
      <c r="AB7" s="38">
        <v>100.08</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27.93</v>
      </c>
      <c r="BR7" s="38">
        <v>48.99</v>
      </c>
      <c r="BS7" s="38">
        <v>49.09</v>
      </c>
      <c r="BT7" s="38">
        <v>42.93</v>
      </c>
      <c r="BU7" s="38">
        <v>41.11</v>
      </c>
      <c r="BV7" s="38">
        <v>46.26</v>
      </c>
      <c r="BW7" s="38">
        <v>45.81</v>
      </c>
      <c r="BX7" s="38">
        <v>43.43</v>
      </c>
      <c r="BY7" s="38">
        <v>41.41</v>
      </c>
      <c r="BZ7" s="38">
        <v>39.64</v>
      </c>
      <c r="CA7" s="38">
        <v>42.6</v>
      </c>
      <c r="CB7" s="38">
        <v>809.57</v>
      </c>
      <c r="CC7" s="38">
        <v>445.2</v>
      </c>
      <c r="CD7" s="38">
        <v>458.52</v>
      </c>
      <c r="CE7" s="38">
        <v>543.28</v>
      </c>
      <c r="CF7" s="38">
        <v>581.92999999999995</v>
      </c>
      <c r="CG7" s="38">
        <v>376.4</v>
      </c>
      <c r="CH7" s="38">
        <v>383.92</v>
      </c>
      <c r="CI7" s="38">
        <v>400.44</v>
      </c>
      <c r="CJ7" s="38">
        <v>417.56</v>
      </c>
      <c r="CK7" s="38">
        <v>449.72</v>
      </c>
      <c r="CL7" s="38">
        <v>410.22</v>
      </c>
      <c r="CM7" s="38">
        <v>23.26</v>
      </c>
      <c r="CN7" s="38">
        <v>23.26</v>
      </c>
      <c r="CO7" s="38">
        <v>20.93</v>
      </c>
      <c r="CP7" s="38">
        <v>20.93</v>
      </c>
      <c r="CQ7" s="38">
        <v>20.93</v>
      </c>
      <c r="CR7" s="38">
        <v>33.729999999999997</v>
      </c>
      <c r="CS7" s="38">
        <v>33.21</v>
      </c>
      <c r="CT7" s="38">
        <v>32.229999999999997</v>
      </c>
      <c r="CU7" s="38">
        <v>32.479999999999997</v>
      </c>
      <c r="CV7" s="38">
        <v>30.19</v>
      </c>
      <c r="CW7" s="38">
        <v>32.979999999999997</v>
      </c>
      <c r="CX7" s="38">
        <v>49.38</v>
      </c>
      <c r="CY7" s="38">
        <v>42.31</v>
      </c>
      <c r="CZ7" s="38">
        <v>39.44</v>
      </c>
      <c r="DA7" s="38">
        <v>42.25</v>
      </c>
      <c r="DB7" s="38">
        <v>45.45</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聖良</cp:lastModifiedBy>
  <dcterms:created xsi:type="dcterms:W3CDTF">2021-12-03T08:06:08Z</dcterms:created>
  <dcterms:modified xsi:type="dcterms:W3CDTF">2022-01-11T02:59:41Z</dcterms:modified>
  <cp:category/>
</cp:coreProperties>
</file>