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hEYz0M78K4WzlmHlRhXbCE7tL4VU85unTzuJyxFX98jcQwe2zaeA5g/Dto8xc6ezRTi/BQYYZNaHLduF1mQjw==" workbookSaltValue="dtyLf1sR1F4FumUI0L3NF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<sst xmlns="http://schemas.openxmlformats.org/spreadsheetml/2006/main" xmlns:r="http://schemas.openxmlformats.org/officeDocument/2006/relationships" count="116" uniqueCount="116">
  <si>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</si>
  <si>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</si>
  <si>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</si>
  <si>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</si>
  <si>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</si>
  <si>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</si>
  <si>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</si>
  <si>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</si>
  <si>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</si>
  <si>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</si>
  <si>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</si>
  <si>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</si>
  <si>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</si>
  <si>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</si>
  <si>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</si>
  <si>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</si>
  <si>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</si>
  <si>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</si>
  <si>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</si>
  <si>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</si>
  <si>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</si>
  <si>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</si>
  <si>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</si>
  <si>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</si>
  <si>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</si>
  <si>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</si>
  <si>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</si>
  <si>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</si>
  <si>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</si>
  <si>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</si>
  <si>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</si>
  <si>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</si>
  <si>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</si>
  <si>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</si>
  <si>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</si>
  <si>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</si>
  <si>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</si>
  <si>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</si>
  <si>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</si>
  <si>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</si>
  <si>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</si>
  <si>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</si>
  <si>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</si>
  <si>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</si>
  <si>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</si>
  <si>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</si>
  <si>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</si>
  <si>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</si>
  <si>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</si>
  <si>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</si>
  <si>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</si>
  <si>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</si>
  <si>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</si>
  <si>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</si>
  <si>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</si>
  <si>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</si>
  <si>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</si>
  <si>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</si>
  <si>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</si>
  <si>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</si>
  <si>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</si>
  <si>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</si>
  <si>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</si>
  <si>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</si>
  <si>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</si>
  <si>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</si>
  <si>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</si>
  <si>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</si>
  <si>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</si>
  <si>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</si>
  <si>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</si>
  <si>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</si>
  <si>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</si>
  <si>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</si>
  <si>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</si>
  <si>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</si>
  <si>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</si>
  <si>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</si>
  <si>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</si>
  <si>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</si>
  <si>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</si>
  <si>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</si>
  <si>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</si>
  <si>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</si>
  <si>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</si>
  <si>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</si>
  <si>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</si>
  <si>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</si>
  <si>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</si>
  <si>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</si>
  <si>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</si>
  <si>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</si>
  <si>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</si>
  <si>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</si>
  <si>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</si>
  <si>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</si>
  <si>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佐川町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</si>
  <si>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</si>
  <si>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</si>
  <si>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</si>
  <si>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</si>
  <si>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</si>
  <si>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</si>
  <si>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</si>
  <si>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</si>
  <si>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</si>
  <si>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</si>
  <si>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</si>
  <si>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</si>
  <si>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</si>
  <si>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</si>
  <si>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</si>
  <si>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</si>
  <si>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今後は、処理区域内人口の自然減に伴う接続率の低下や使用料の減少、施設の老朽化対策による維持管理のための事業費の増加が想定されており、経営の健全化に向けての取組が最重要課題となる。
　現状の取組としては、施設の老朽化対策として機能強化対策工事を令和２年度から引き続いて令和４年度まで実施する。
　また、公営企業会計を令和６年度から適用することを予定している。これにより、下水道事業の経営状況をより具体的に把握し、経営の健全化を目指す。</t>
    <rPh sb="1" eb="3">
      <t>コンゴ</t>
    </rPh>
    <rPh sb="5" eb="7">
      <t>ショリ</t>
    </rPh>
    <rPh sb="7" eb="10">
      <t>クイキナイ</t>
    </rPh>
    <rPh sb="10" eb="12">
      <t>ジンコウ</t>
    </rPh>
    <rPh sb="13" eb="16">
      <t>シゼンゲン</t>
    </rPh>
    <rPh sb="17" eb="18">
      <t>トモナ</t>
    </rPh>
    <rPh sb="19" eb="21">
      <t>セツゾク</t>
    </rPh>
    <rPh sb="21" eb="22">
      <t>リツ</t>
    </rPh>
    <rPh sb="23" eb="25">
      <t>テイカ</t>
    </rPh>
    <rPh sb="26" eb="29">
      <t>シヨウリョウ</t>
    </rPh>
    <rPh sb="30" eb="32">
      <t>ゲンショウ</t>
    </rPh>
    <rPh sb="33" eb="35">
      <t>シセツ</t>
    </rPh>
    <rPh sb="36" eb="39">
      <t>ロウキュウカ</t>
    </rPh>
    <rPh sb="39" eb="41">
      <t>タイサク</t>
    </rPh>
    <rPh sb="44" eb="46">
      <t>イジ</t>
    </rPh>
    <rPh sb="46" eb="48">
      <t>カンリ</t>
    </rPh>
    <rPh sb="52" eb="55">
      <t>ジギョウヒ</t>
    </rPh>
    <rPh sb="56" eb="58">
      <t>ゾウカ</t>
    </rPh>
    <rPh sb="59" eb="61">
      <t>ソウテイ</t>
    </rPh>
    <rPh sb="67" eb="69">
      <t>ケイエイ</t>
    </rPh>
    <rPh sb="70" eb="73">
      <t>ケンゼンカ</t>
    </rPh>
    <rPh sb="74" eb="75">
      <t>ム</t>
    </rPh>
    <rPh sb="78" eb="80">
      <t>トリクミ</t>
    </rPh>
    <rPh sb="81" eb="82">
      <t>サイ</t>
    </rPh>
    <rPh sb="82" eb="84">
      <t>ジュウヨウ</t>
    </rPh>
    <rPh sb="84" eb="86">
      <t>カダイ</t>
    </rPh>
    <rPh sb="92" eb="94">
      <t>ゲンジョウ</t>
    </rPh>
    <rPh sb="95" eb="97">
      <t>トリクミ</t>
    </rPh>
    <rPh sb="102" eb="104">
      <t>シセツ</t>
    </rPh>
    <rPh sb="105" eb="108">
      <t>ロウキュウカ</t>
    </rPh>
    <rPh sb="108" eb="110">
      <t>タイサク</t>
    </rPh>
    <rPh sb="113" eb="115">
      <t>キノウ</t>
    </rPh>
    <rPh sb="115" eb="117">
      <t>キョウカ</t>
    </rPh>
    <rPh sb="117" eb="119">
      <t>タイサク</t>
    </rPh>
    <rPh sb="119" eb="121">
      <t>コウジ</t>
    </rPh>
    <rPh sb="122" eb="124">
      <t>レイワ</t>
    </rPh>
    <rPh sb="125" eb="127">
      <t>ネンド</t>
    </rPh>
    <rPh sb="129" eb="130">
      <t>ヒ</t>
    </rPh>
    <rPh sb="131" eb="132">
      <t>ツヅ</t>
    </rPh>
    <rPh sb="134" eb="136">
      <t>レイワ</t>
    </rPh>
    <rPh sb="137" eb="139">
      <t>ネンド</t>
    </rPh>
    <rPh sb="141" eb="143">
      <t>ジッシ</t>
    </rPh>
    <rPh sb="151" eb="153">
      <t>コウエイ</t>
    </rPh>
    <rPh sb="153" eb="155">
      <t>キギョウ</t>
    </rPh>
    <rPh sb="155" eb="157">
      <t>カイケイ</t>
    </rPh>
    <rPh sb="158" eb="160">
      <t>レイワ</t>
    </rPh>
    <rPh sb="161" eb="163">
      <t>ネンド</t>
    </rPh>
    <rPh sb="165" eb="167">
      <t>テキヨウ</t>
    </rPh>
    <rPh sb="172" eb="174">
      <t>ヨテイ</t>
    </rPh>
    <rPh sb="185" eb="188">
      <t>ゲスイドウ</t>
    </rPh>
    <rPh sb="188" eb="190">
      <t>ジギョウ</t>
    </rPh>
    <rPh sb="191" eb="193">
      <t>ケイエイ</t>
    </rPh>
    <rPh sb="193" eb="195">
      <t>ジョウキョウ</t>
    </rPh>
    <rPh sb="198" eb="201">
      <t>グタイテキ</t>
    </rPh>
    <rPh sb="202" eb="204">
      <t>ハアク</t>
    </rPh>
    <rPh sb="206" eb="208">
      <t>ケイエイ</t>
    </rPh>
    <rPh sb="209" eb="212">
      <t>ケンゼンカ</t>
    </rPh>
    <rPh sb="213" eb="215">
      <t>メザ</t>
    </rPh>
    <phoneticPr fontId="1"/>
  </si>
  <si>
    <t>③管渠改善率については、０％であり管渠の更新、改善は行われていない。当該施設は平成１４年に供用開始しており、管渠以外の下水処理施設（処理場、ポンプ施設）については、令和元年度に策定した機能強化対策計画に基づいて令和２年度から令和４年度まで工事を実施する。
　令和２年度には、処理施設の非常用通報装置、ポンプ施設の非常用通報装置の電気設備をメインに更新しており、令和３年度と令和４年度には、処理施設、ポンプ施設の機械設備を更新予定である。</t>
    <rPh sb="1" eb="2">
      <t>カン</t>
    </rPh>
    <rPh sb="2" eb="3">
      <t>キョ</t>
    </rPh>
    <rPh sb="3" eb="6">
      <t>カイゼンリツ</t>
    </rPh>
    <rPh sb="17" eb="18">
      <t>カン</t>
    </rPh>
    <rPh sb="18" eb="19">
      <t>キョ</t>
    </rPh>
    <rPh sb="20" eb="22">
      <t>コウシン</t>
    </rPh>
    <rPh sb="23" eb="25">
      <t>カイゼン</t>
    </rPh>
    <rPh sb="26" eb="27">
      <t>オコナ</t>
    </rPh>
    <rPh sb="34" eb="36">
      <t>トウガイ</t>
    </rPh>
    <rPh sb="36" eb="38">
      <t>シセツ</t>
    </rPh>
    <rPh sb="39" eb="41">
      <t>ヘイセイ</t>
    </rPh>
    <rPh sb="43" eb="44">
      <t>ネン</t>
    </rPh>
    <rPh sb="45" eb="47">
      <t>キョウヨウ</t>
    </rPh>
    <rPh sb="47" eb="49">
      <t>カイシ</t>
    </rPh>
    <rPh sb="54" eb="55">
      <t>カン</t>
    </rPh>
    <rPh sb="55" eb="56">
      <t>キョ</t>
    </rPh>
    <rPh sb="56" eb="58">
      <t>イガイ</t>
    </rPh>
    <rPh sb="59" eb="61">
      <t>ゲスイ</t>
    </rPh>
    <rPh sb="61" eb="63">
      <t>ショリ</t>
    </rPh>
    <rPh sb="63" eb="65">
      <t>シセツ</t>
    </rPh>
    <rPh sb="66" eb="69">
      <t>ショリジョウ</t>
    </rPh>
    <rPh sb="73" eb="75">
      <t>シセツ</t>
    </rPh>
    <rPh sb="82" eb="84">
      <t>レイワ</t>
    </rPh>
    <rPh sb="84" eb="87">
      <t>ガンネンド</t>
    </rPh>
    <rPh sb="88" eb="90">
      <t>サクテイ</t>
    </rPh>
    <rPh sb="92" eb="94">
      <t>キノウ</t>
    </rPh>
    <rPh sb="94" eb="96">
      <t>キョウカ</t>
    </rPh>
    <rPh sb="96" eb="98">
      <t>タイサク</t>
    </rPh>
    <rPh sb="98" eb="100">
      <t>ケイカク</t>
    </rPh>
    <rPh sb="101" eb="102">
      <t>モト</t>
    </rPh>
    <rPh sb="105" eb="107">
      <t>レイワ</t>
    </rPh>
    <rPh sb="108" eb="110">
      <t>ネンド</t>
    </rPh>
    <rPh sb="112" eb="114">
      <t>レイワ</t>
    </rPh>
    <rPh sb="115" eb="117">
      <t>ネンド</t>
    </rPh>
    <rPh sb="119" eb="121">
      <t>コウジ</t>
    </rPh>
    <rPh sb="122" eb="124">
      <t>ジッシ</t>
    </rPh>
    <rPh sb="129" eb="131">
      <t>レイワ</t>
    </rPh>
    <rPh sb="132" eb="134">
      <t>ネンド</t>
    </rPh>
    <rPh sb="137" eb="139">
      <t>ショリ</t>
    </rPh>
    <rPh sb="139" eb="141">
      <t>シセツ</t>
    </rPh>
    <rPh sb="142" eb="145">
      <t>ヒジョウヨウ</t>
    </rPh>
    <rPh sb="145" eb="147">
      <t>ツウホウ</t>
    </rPh>
    <rPh sb="147" eb="149">
      <t>ソウチ</t>
    </rPh>
    <rPh sb="153" eb="155">
      <t>シセツ</t>
    </rPh>
    <rPh sb="156" eb="159">
      <t>ヒジョウヨウ</t>
    </rPh>
    <rPh sb="159" eb="161">
      <t>ツウホウ</t>
    </rPh>
    <rPh sb="161" eb="163">
      <t>ソウチ</t>
    </rPh>
    <rPh sb="164" eb="166">
      <t>デンキ</t>
    </rPh>
    <rPh sb="166" eb="168">
      <t>セツビ</t>
    </rPh>
    <rPh sb="173" eb="175">
      <t>コウシン</t>
    </rPh>
    <rPh sb="180" eb="182">
      <t>レイワ</t>
    </rPh>
    <rPh sb="183" eb="185">
      <t>ネンド</t>
    </rPh>
    <rPh sb="186" eb="188">
      <t>レイワ</t>
    </rPh>
    <rPh sb="189" eb="191">
      <t>ネンド</t>
    </rPh>
    <rPh sb="194" eb="196">
      <t>ショリ</t>
    </rPh>
    <rPh sb="196" eb="198">
      <t>シセツ</t>
    </rPh>
    <rPh sb="202" eb="204">
      <t>シセツ</t>
    </rPh>
    <rPh sb="205" eb="207">
      <t>キカイ</t>
    </rPh>
    <rPh sb="207" eb="209">
      <t>セツビ</t>
    </rPh>
    <rPh sb="210" eb="212">
      <t>コウシン</t>
    </rPh>
    <rPh sb="212" eb="214">
      <t>ヨテイ</t>
    </rPh>
    <phoneticPr fontId="1"/>
  </si>
  <si>
    <t xml:space="preserve">①収益的収支比率については、収益に対して総費用が減少したため１００％を超えた。機能強化事業の開始に伴い地方債償還金は増えているので来年度以降は数値が下がることが想定される。
④企業債残高対事業規模比率については、営業収益だけでは不足で地方債等に依存していることもあり今後は使用料の適正化の検討も必要となる。
⑤経費回収率については、施設の維持管理のための設計委託費がなくなった分、１００％に近い数値となった。施設の老朽化が進むことで今後の維持管理に必要な経費を使用料だけでまかなっていくことは難しいと考えられる。
⑥汚水処理原価については、汚水処理費に含まれる維持管理のための設計委託費がなくなった分、昨年度に比べて数値が下がっている。類似団体平均値に比べて低い水準だが、今後は施設の老朽化対策等を行うことで原価が高くなることが想定される。
⑦施設利用率については、表には出ていないが令和元年度は81.25％、令和２年度は75.00％となっている。毎年利用率に変動はあるが、全国平均に比べて高い水準を保っている。将来的には汚水処理人口が減少することが想定されることから、適切な施設規模の維持が課題となる。
⑧水洗化率については、処理区域内の施設利用者数の増減が少ないため、ほぼ横ばいの状態である。今後は人口の減少が想定されることから水洗化率向上に向けての取組が必要と考えられる。
</t>
    <rPh sb="1" eb="4">
      <t>シュウエキテキ</t>
    </rPh>
    <rPh sb="4" eb="6">
      <t>シュウシ</t>
    </rPh>
    <rPh sb="6" eb="8">
      <t>ヒリツ</t>
    </rPh>
    <rPh sb="14" eb="16">
      <t>シュウエキ</t>
    </rPh>
    <rPh sb="17" eb="18">
      <t>タイ</t>
    </rPh>
    <rPh sb="20" eb="23">
      <t>ソウヒヨウ</t>
    </rPh>
    <rPh sb="24" eb="26">
      <t>ゲンショウ</t>
    </rPh>
    <rPh sb="35" eb="36">
      <t>コ</t>
    </rPh>
    <rPh sb="39" eb="41">
      <t>キノウ</t>
    </rPh>
    <rPh sb="41" eb="43">
      <t>キョウカ</t>
    </rPh>
    <rPh sb="43" eb="45">
      <t>ジギョウ</t>
    </rPh>
    <rPh sb="46" eb="48">
      <t>カイシ</t>
    </rPh>
    <rPh sb="49" eb="50">
      <t>トモナ</t>
    </rPh>
    <rPh sb="51" eb="54">
      <t>チホウサイ</t>
    </rPh>
    <rPh sb="54" eb="57">
      <t>ショウカンキン</t>
    </rPh>
    <rPh sb="58" eb="59">
      <t>フ</t>
    </rPh>
    <rPh sb="65" eb="68">
      <t>ライネンド</t>
    </rPh>
    <rPh sb="68" eb="70">
      <t>イコウ</t>
    </rPh>
    <rPh sb="71" eb="73">
      <t>スウチ</t>
    </rPh>
    <rPh sb="74" eb="75">
      <t>サ</t>
    </rPh>
    <rPh sb="80" eb="82">
      <t>ソウテイ</t>
    </rPh>
    <rPh sb="88" eb="91">
      <t>キギョウサイ</t>
    </rPh>
    <rPh sb="91" eb="93">
      <t>ザンダカ</t>
    </rPh>
    <rPh sb="93" eb="94">
      <t>タイ</t>
    </rPh>
    <rPh sb="94" eb="96">
      <t>ジギョウ</t>
    </rPh>
    <rPh sb="96" eb="98">
      <t>キボ</t>
    </rPh>
    <rPh sb="98" eb="100">
      <t>ヒリツ</t>
    </rPh>
    <rPh sb="106" eb="108">
      <t>エイギョウ</t>
    </rPh>
    <rPh sb="108" eb="110">
      <t>シュウエキ</t>
    </rPh>
    <rPh sb="114" eb="116">
      <t>フソク</t>
    </rPh>
    <rPh sb="117" eb="120">
      <t>チホウサイ</t>
    </rPh>
    <rPh sb="120" eb="121">
      <t>トウ</t>
    </rPh>
    <rPh sb="122" eb="124">
      <t>イゾン</t>
    </rPh>
    <rPh sb="133" eb="135">
      <t>コンゴ</t>
    </rPh>
    <rPh sb="136" eb="139">
      <t>シヨウリョウ</t>
    </rPh>
    <rPh sb="140" eb="143">
      <t>テキセイカ</t>
    </rPh>
    <rPh sb="144" eb="146">
      <t>ケントウ</t>
    </rPh>
    <rPh sb="147" eb="149">
      <t>ヒツヨウ</t>
    </rPh>
    <rPh sb="155" eb="157">
      <t>ケイヒ</t>
    </rPh>
    <rPh sb="157" eb="160">
      <t>カイシュウリツ</t>
    </rPh>
    <rPh sb="166" eb="168">
      <t>シセツ</t>
    </rPh>
    <rPh sb="169" eb="171">
      <t>イジ</t>
    </rPh>
    <rPh sb="171" eb="173">
      <t>カンリ</t>
    </rPh>
    <rPh sb="177" eb="179">
      <t>セッケイ</t>
    </rPh>
    <rPh sb="179" eb="182">
      <t>イタクヒ</t>
    </rPh>
    <rPh sb="188" eb="189">
      <t>ブン</t>
    </rPh>
    <rPh sb="195" eb="196">
      <t>チカ</t>
    </rPh>
    <rPh sb="197" eb="199">
      <t>スウチ</t>
    </rPh>
    <rPh sb="204" eb="206">
      <t>シセツ</t>
    </rPh>
    <rPh sb="207" eb="210">
      <t>ロウキュウカ</t>
    </rPh>
    <rPh sb="211" eb="212">
      <t>スス</t>
    </rPh>
    <rPh sb="216" eb="218">
      <t>コンゴ</t>
    </rPh>
    <rPh sb="219" eb="221">
      <t>イジ</t>
    </rPh>
    <rPh sb="221" eb="223">
      <t>カンリ</t>
    </rPh>
    <rPh sb="224" eb="226">
      <t>ヒツヨウ</t>
    </rPh>
    <rPh sb="227" eb="229">
      <t>ケイヒ</t>
    </rPh>
    <rPh sb="230" eb="233">
      <t>シヨウリョウ</t>
    </rPh>
    <rPh sb="246" eb="247">
      <t>ムヅカ</t>
    </rPh>
    <rPh sb="250" eb="251">
      <t>カンガ</t>
    </rPh>
    <rPh sb="258" eb="260">
      <t>オスイ</t>
    </rPh>
    <rPh sb="260" eb="262">
      <t>ショリ</t>
    </rPh>
    <rPh sb="262" eb="264">
      <t>ゲンカ</t>
    </rPh>
    <rPh sb="270" eb="272">
      <t>オスイ</t>
    </rPh>
    <rPh sb="272" eb="274">
      <t>ショリ</t>
    </rPh>
    <rPh sb="274" eb="275">
      <t>ヒ</t>
    </rPh>
    <rPh sb="276" eb="277">
      <t>フク</t>
    </rPh>
    <rPh sb="280" eb="282">
      <t>イジ</t>
    </rPh>
    <rPh sb="282" eb="284">
      <t>カンリ</t>
    </rPh>
    <rPh sb="288" eb="290">
      <t>セッケイ</t>
    </rPh>
    <rPh sb="290" eb="293">
      <t>イタクヒ</t>
    </rPh>
    <rPh sb="299" eb="300">
      <t>ブン</t>
    </rPh>
    <rPh sb="301" eb="304">
      <t>サクネンド</t>
    </rPh>
    <rPh sb="305" eb="306">
      <t>クラ</t>
    </rPh>
    <rPh sb="308" eb="310">
      <t>スウチ</t>
    </rPh>
    <rPh sb="311" eb="312">
      <t>サ</t>
    </rPh>
    <rPh sb="318" eb="320">
      <t>ルイジ</t>
    </rPh>
    <rPh sb="320" eb="322">
      <t>ダンタイ</t>
    </rPh>
    <rPh sb="322" eb="325">
      <t>ヘイキンチ</t>
    </rPh>
    <rPh sb="326" eb="327">
      <t>クラ</t>
    </rPh>
    <rPh sb="329" eb="330">
      <t>ヒク</t>
    </rPh>
    <rPh sb="331" eb="333">
      <t>スイジュン</t>
    </rPh>
    <rPh sb="336" eb="338">
      <t>コンゴ</t>
    </rPh>
    <rPh sb="339" eb="341">
      <t>シセツ</t>
    </rPh>
    <rPh sb="342" eb="345">
      <t>ロウキュウカ</t>
    </rPh>
    <rPh sb="345" eb="347">
      <t>タイサク</t>
    </rPh>
    <rPh sb="347" eb="348">
      <t>トウ</t>
    </rPh>
    <rPh sb="349" eb="350">
      <t>オコナ</t>
    </rPh>
    <rPh sb="354" eb="356">
      <t>ゲンカ</t>
    </rPh>
    <rPh sb="357" eb="358">
      <t>タカ</t>
    </rPh>
    <rPh sb="364" eb="366">
      <t>ソウテイ</t>
    </rPh>
    <rPh sb="372" eb="374">
      <t>シセツ</t>
    </rPh>
    <rPh sb="374" eb="377">
      <t>リヨウリツ</t>
    </rPh>
    <rPh sb="383" eb="384">
      <t>ヒョウ</t>
    </rPh>
    <rPh sb="386" eb="387">
      <t>デ</t>
    </rPh>
    <rPh sb="392" eb="394">
      <t>レイワ</t>
    </rPh>
    <rPh sb="394" eb="397">
      <t>ガンネンド</t>
    </rPh>
    <rPh sb="405" eb="407">
      <t>レイワ</t>
    </rPh>
    <rPh sb="408" eb="410">
      <t>ネンド</t>
    </rPh>
    <rPh sb="424" eb="426">
      <t>マイネン</t>
    </rPh>
    <rPh sb="426" eb="429">
      <t>リヨウリツ</t>
    </rPh>
    <rPh sb="430" eb="432">
      <t>ヘンドウ</t>
    </rPh>
    <rPh sb="437" eb="439">
      <t>ゼンコク</t>
    </rPh>
    <rPh sb="439" eb="441">
      <t>ヘイキン</t>
    </rPh>
    <rPh sb="442" eb="443">
      <t>クラ</t>
    </rPh>
    <rPh sb="445" eb="446">
      <t>タカ</t>
    </rPh>
    <rPh sb="447" eb="449">
      <t>スイジュン</t>
    </rPh>
    <rPh sb="450" eb="451">
      <t>タモ</t>
    </rPh>
    <rPh sb="456" eb="458">
      <t>ショウライ</t>
    </rPh>
    <rPh sb="458" eb="459">
      <t>テキ</t>
    </rPh>
    <rPh sb="461" eb="463">
      <t>オスイ</t>
    </rPh>
    <rPh sb="463" eb="465">
      <t>ショリ</t>
    </rPh>
    <rPh sb="465" eb="467">
      <t>ジンコウ</t>
    </rPh>
    <rPh sb="468" eb="470">
      <t>ゲンショウ</t>
    </rPh>
    <rPh sb="475" eb="477">
      <t>ソウテイ</t>
    </rPh>
    <rPh sb="485" eb="487">
      <t>テキセツ</t>
    </rPh>
    <rPh sb="488" eb="490">
      <t>シセツ</t>
    </rPh>
    <rPh sb="490" eb="492">
      <t>キボ</t>
    </rPh>
    <rPh sb="493" eb="495">
      <t>イジ</t>
    </rPh>
    <rPh sb="496" eb="498">
      <t>カダイ</t>
    </rPh>
    <rPh sb="504" eb="506">
      <t>スイセン</t>
    </rPh>
    <rPh sb="506" eb="507">
      <t>カ</t>
    </rPh>
    <rPh sb="507" eb="508">
      <t>リツ</t>
    </rPh>
    <rPh sb="514" eb="516">
      <t>ショリ</t>
    </rPh>
    <rPh sb="516" eb="519">
      <t>クイキナイ</t>
    </rPh>
    <rPh sb="520" eb="522">
      <t>シセツ</t>
    </rPh>
    <rPh sb="522" eb="525">
      <t>リヨウシャ</t>
    </rPh>
    <rPh sb="525" eb="526">
      <t>スウ</t>
    </rPh>
    <rPh sb="527" eb="529">
      <t>ゾウゲン</t>
    </rPh>
    <rPh sb="530" eb="531">
      <t>スク</t>
    </rPh>
    <rPh sb="538" eb="539">
      <t>ヨコ</t>
    </rPh>
    <rPh sb="542" eb="544">
      <t>ジョウタイ</t>
    </rPh>
    <rPh sb="548" eb="550">
      <t>コンゴ</t>
    </rPh>
    <rPh sb="551" eb="553">
      <t>ジンコウ</t>
    </rPh>
    <rPh sb="554" eb="556">
      <t>ゲンショウ</t>
    </rPh>
    <rPh sb="557" eb="559">
      <t>ソウテイ</t>
    </rPh>
    <rPh sb="566" eb="568">
      <t>スイセン</t>
    </rPh>
    <rPh sb="568" eb="569">
      <t>カ</t>
    </rPh>
    <rPh sb="569" eb="570">
      <t>リツ</t>
    </rPh>
    <rPh sb="570" eb="572">
      <t>コウジョウ</t>
    </rPh>
    <rPh sb="573" eb="574">
      <t>ム</t>
    </rPh>
    <rPh sb="577" eb="579">
      <t>トリクミ</t>
    </rPh>
    <rPh sb="580" eb="582">
      <t>ヒツヨウ</t>
    </rPh>
    <rPh sb="583" eb="584">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</si>
</sst>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1.e-002</c:v>
                </c:pt>
                <c:pt idx="2">
                  <c:v>1.e-002</c:v>
                </c:pt>
                <c:pt idx="3">
                  <c:v>2.e-002</c:v>
                </c:pt>
                <c:pt idx="4">
                  <c:v>0.25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78.47</c:v>
                </c:pt>
                <c:pt idx="1">
                  <c:v>76.39</c:v>
                </c:pt>
                <c:pt idx="2">
                  <c:v>81.25</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42.84</c:v>
                </c:pt>
                <c:pt idx="1">
                  <c:v>51.75</c:v>
                </c:pt>
                <c:pt idx="2">
                  <c:v>50.68</c:v>
                </c:pt>
                <c:pt idx="3">
                  <c:v>50.14</c:v>
                </c:pt>
                <c:pt idx="4">
                  <c:v>54.83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85.75</c:v>
                </c:pt>
                <c:pt idx="1">
                  <c:v>86.22</c:v>
                </c:pt>
                <c:pt idx="2">
                  <c:v>86.61</c:v>
                </c:pt>
                <c:pt idx="3">
                  <c:v>87.33</c:v>
                </c:pt>
                <c:pt idx="4">
                  <c:v>86.85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66.3</c:v>
                </c:pt>
                <c:pt idx="1">
                  <c:v>84.84</c:v>
                </c:pt>
                <c:pt idx="2">
                  <c:v>84.86</c:v>
                </c:pt>
                <c:pt idx="3">
                  <c:v>84.98</c:v>
                </c:pt>
                <c:pt idx="4">
                  <c:v>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95.05</c:v>
                </c:pt>
                <c:pt idx="1">
                  <c:v>92.89</c:v>
                </c:pt>
                <c:pt idx="2">
                  <c:v>98.05</c:v>
                </c:pt>
                <c:pt idx="3">
                  <c:v>96.54</c:v>
                </c:pt>
                <c:pt idx="4">
                  <c:v>100.32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1051.43</c:v>
                </c:pt>
                <c:pt idx="1">
                  <c:v>855.8</c:v>
                </c:pt>
                <c:pt idx="2">
                  <c:v>789.46</c:v>
                </c:pt>
                <c:pt idx="3">
                  <c:v>826.83</c:v>
                </c:pt>
                <c:pt idx="4">
                  <c:v>867.83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57.05</c:v>
                </c:pt>
                <c:pt idx="1">
                  <c:v>82.48</c:v>
                </c:pt>
                <c:pt idx="2">
                  <c:v>93.01</c:v>
                </c:pt>
                <c:pt idx="3">
                  <c:v>54.81</c:v>
                </c:pt>
                <c:pt idx="4">
                  <c:v>97.9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40.06</c:v>
                </c:pt>
                <c:pt idx="1">
                  <c:v>59.8</c:v>
                </c:pt>
                <c:pt idx="2">
                  <c:v>57.77</c:v>
                </c:pt>
                <c:pt idx="3">
                  <c:v>57.31</c:v>
                </c:pt>
                <c:pt idx="4">
                  <c:v>57.08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232.57</c:v>
                </c:pt>
                <c:pt idx="1">
                  <c:v>160.97</c:v>
                </c:pt>
                <c:pt idx="2">
                  <c:v>136.13999999999999</c:v>
                </c:pt>
                <c:pt idx="3">
                  <c:v>242.6</c:v>
                </c:pt>
                <c:pt idx="4">
                  <c:v>129.97999999999999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355.22</c:v>
                </c:pt>
                <c:pt idx="1">
                  <c:v>263.76</c:v>
                </c:pt>
                <c:pt idx="2">
                  <c:v>274.35000000000002</c:v>
                </c:pt>
                <c:pt idx="3">
                  <c:v>273.52</c:v>
                </c:pt>
                <c:pt idx="4">
                  <c:v>274.99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K37" workbookViewId="0">
      <selection activeCell="CA16" sqref="CA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佐川町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12521</v>
      </c>
      <c r="AM8" s="22"/>
      <c r="AN8" s="22"/>
      <c r="AO8" s="22"/>
      <c r="AP8" s="22"/>
      <c r="AQ8" s="22"/>
      <c r="AR8" s="22"/>
      <c r="AS8" s="22"/>
      <c r="AT8" s="7">
        <f>データ!T6</f>
        <v>100.8</v>
      </c>
      <c r="AU8" s="7"/>
      <c r="AV8" s="7"/>
      <c r="AW8" s="7"/>
      <c r="AX8" s="7"/>
      <c r="AY8" s="7"/>
      <c r="AZ8" s="7"/>
      <c r="BA8" s="7"/>
      <c r="BB8" s="7">
        <f>データ!U6</f>
        <v>124.22</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3.41</v>
      </c>
      <c r="Q10" s="7"/>
      <c r="R10" s="7"/>
      <c r="S10" s="7"/>
      <c r="T10" s="7"/>
      <c r="U10" s="7"/>
      <c r="V10" s="7"/>
      <c r="W10" s="7">
        <f>データ!Q6</f>
        <v>100</v>
      </c>
      <c r="X10" s="7"/>
      <c r="Y10" s="7"/>
      <c r="Z10" s="7"/>
      <c r="AA10" s="7"/>
      <c r="AB10" s="7"/>
      <c r="AC10" s="7"/>
      <c r="AD10" s="22">
        <f>データ!R6</f>
        <v>3130</v>
      </c>
      <c r="AE10" s="22"/>
      <c r="AF10" s="22"/>
      <c r="AG10" s="22"/>
      <c r="AH10" s="22"/>
      <c r="AI10" s="22"/>
      <c r="AJ10" s="22"/>
      <c r="AK10" s="2"/>
      <c r="AL10" s="22">
        <f>データ!V6</f>
        <v>426</v>
      </c>
      <c r="AM10" s="22"/>
      <c r="AN10" s="22"/>
      <c r="AO10" s="22"/>
      <c r="AP10" s="22"/>
      <c r="AQ10" s="22"/>
      <c r="AR10" s="22"/>
      <c r="AS10" s="22"/>
      <c r="AT10" s="7">
        <f>データ!W6</f>
        <v>0.17</v>
      </c>
      <c r="AU10" s="7"/>
      <c r="AV10" s="7"/>
      <c r="AW10" s="7"/>
      <c r="AX10" s="7"/>
      <c r="AY10" s="7"/>
      <c r="AZ10" s="7"/>
      <c r="BA10" s="7"/>
      <c r="BB10" s="7">
        <f>データ!X6</f>
        <v>2505.88</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0</v>
      </c>
      <c r="I85" s="12" t="s">
        <v>8</v>
      </c>
      <c r="J85" s="12" t="s">
        <v>49</v>
      </c>
      <c r="K85" s="12" t="s">
        <v>50</v>
      </c>
      <c r="L85" s="12" t="s">
        <v>33</v>
      </c>
      <c r="M85" s="12" t="s">
        <v>36</v>
      </c>
      <c r="N85" s="12" t="s">
        <v>51</v>
      </c>
      <c r="O85" s="12" t="s">
        <v>53</v>
      </c>
    </row>
    <row r="86" spans="1:78" hidden="1">
      <c r="B86" s="12"/>
      <c r="C86" s="12"/>
      <c r="D86" s="12"/>
      <c r="E86" s="12" t="str">
        <f>データ!AI6</f>
        <v/>
      </c>
      <c r="F86" s="12" t="s">
        <v>40</v>
      </c>
      <c r="G86" s="12" t="s">
        <v>40</v>
      </c>
      <c r="H86" s="12" t="str">
        <f>データ!BP6</f>
        <v>【832.52】</v>
      </c>
      <c r="I86" s="12" t="str">
        <f>データ!CA6</f>
        <v>【60.94】</v>
      </c>
      <c r="J86" s="12" t="str">
        <f>データ!CL6</f>
        <v>【253.04】</v>
      </c>
      <c r="K86" s="12" t="str">
        <f>データ!CW6</f>
        <v>【54.84】</v>
      </c>
      <c r="L86" s="12" t="str">
        <f>データ!DH6</f>
        <v>【86.60】</v>
      </c>
      <c r="M86" s="12" t="s">
        <v>40</v>
      </c>
      <c r="N86" s="12" t="s">
        <v>40</v>
      </c>
      <c r="O86" s="12" t="str">
        <f>データ!EO6</f>
        <v>【0.16】</v>
      </c>
    </row>
  </sheetData>
  <sheetProtection algorithmName="SHA-512" hashValue="YQlv+XnE9Vy2gb4RkTlin+5D7ikgTH305Je28aP0D/yDGsZ7Ck4ezD3idfZVs70Dmn9Azeq2V2h6vaJPvdMDUg==" saltValue="vJBHmWuYlxdmr8GPVCJfX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4</v>
      </c>
      <c r="F3" s="62" t="s">
        <v>3</v>
      </c>
      <c r="G3" s="62" t="s">
        <v>26</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45</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2020</v>
      </c>
      <c r="C6" s="65">
        <f t="shared" si="1"/>
        <v>394025</v>
      </c>
      <c r="D6" s="65">
        <f t="shared" si="1"/>
        <v>47</v>
      </c>
      <c r="E6" s="65">
        <f t="shared" si="1"/>
        <v>17</v>
      </c>
      <c r="F6" s="65">
        <f t="shared" si="1"/>
        <v>5</v>
      </c>
      <c r="G6" s="65">
        <f t="shared" si="1"/>
        <v>0</v>
      </c>
      <c r="H6" s="65" t="str">
        <f t="shared" si="1"/>
        <v>高知県　佐川町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3.41</v>
      </c>
      <c r="Q6" s="74">
        <f t="shared" si="1"/>
        <v>100</v>
      </c>
      <c r="R6" s="74">
        <f t="shared" si="1"/>
        <v>3130</v>
      </c>
      <c r="S6" s="74">
        <f t="shared" si="1"/>
        <v>12521</v>
      </c>
      <c r="T6" s="74">
        <f t="shared" si="1"/>
        <v>100.8</v>
      </c>
      <c r="U6" s="74">
        <f t="shared" si="1"/>
        <v>124.22</v>
      </c>
      <c r="V6" s="74">
        <f t="shared" si="1"/>
        <v>426</v>
      </c>
      <c r="W6" s="74">
        <f t="shared" si="1"/>
        <v>0.17</v>
      </c>
      <c r="X6" s="74">
        <f t="shared" si="1"/>
        <v>2505.88</v>
      </c>
      <c r="Y6" s="82">
        <f t="shared" ref="Y6:AH6" si="2">IF(Y7="",NA(),Y7)</f>
        <v>95.05</v>
      </c>
      <c r="Z6" s="82">
        <f t="shared" si="2"/>
        <v>92.89</v>
      </c>
      <c r="AA6" s="82">
        <f t="shared" si="2"/>
        <v>98.05</v>
      </c>
      <c r="AB6" s="82">
        <f t="shared" si="2"/>
        <v>96.54</v>
      </c>
      <c r="AC6" s="82">
        <f t="shared" si="2"/>
        <v>100.32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74">
        <f t="shared" ref="BF6:BO6" si="5">IF(BF7="",NA(),BF7)</f>
        <v>0</v>
      </c>
      <c r="BG6" s="74">
        <f t="shared" si="5"/>
        <v>0</v>
      </c>
      <c r="BH6" s="74">
        <f t="shared" si="5"/>
        <v>0</v>
      </c>
      <c r="BI6" s="74">
        <f t="shared" si="5"/>
        <v>0</v>
      </c>
      <c r="BJ6" s="74">
        <f t="shared" si="5"/>
        <v>0</v>
      </c>
      <c r="BK6" s="82">
        <f t="shared" si="5"/>
        <v>1051.43</v>
      </c>
      <c r="BL6" s="82">
        <f t="shared" si="5"/>
        <v>855.8</v>
      </c>
      <c r="BM6" s="82">
        <f t="shared" si="5"/>
        <v>789.46</v>
      </c>
      <c r="BN6" s="82">
        <f t="shared" si="5"/>
        <v>826.83</v>
      </c>
      <c r="BO6" s="82">
        <f t="shared" si="5"/>
        <v>867.83</v>
      </c>
      <c r="BP6" s="74" t="str">
        <f>IF(BP7="","",IF(BP7="-","【-】","【"&amp;SUBSTITUTE(TEXT(BP7,"#,##0.00"),"-","△")&amp;"】"))</f>
        <v>【832.52】</v>
      </c>
      <c r="BQ6" s="82">
        <f t="shared" ref="BQ6:BZ6" si="6">IF(BQ7="",NA(),BQ7)</f>
        <v>57.05</v>
      </c>
      <c r="BR6" s="82">
        <f t="shared" si="6"/>
        <v>82.48</v>
      </c>
      <c r="BS6" s="82">
        <f t="shared" si="6"/>
        <v>93.01</v>
      </c>
      <c r="BT6" s="82">
        <f t="shared" si="6"/>
        <v>54.81</v>
      </c>
      <c r="BU6" s="82">
        <f t="shared" si="6"/>
        <v>97.9</v>
      </c>
      <c r="BV6" s="82">
        <f t="shared" si="6"/>
        <v>40.06</v>
      </c>
      <c r="BW6" s="82">
        <f t="shared" si="6"/>
        <v>59.8</v>
      </c>
      <c r="BX6" s="82">
        <f t="shared" si="6"/>
        <v>57.77</v>
      </c>
      <c r="BY6" s="82">
        <f t="shared" si="6"/>
        <v>57.31</v>
      </c>
      <c r="BZ6" s="82">
        <f t="shared" si="6"/>
        <v>57.08</v>
      </c>
      <c r="CA6" s="74" t="str">
        <f>IF(CA7="","",IF(CA7="-","【-】","【"&amp;SUBSTITUTE(TEXT(CA7,"#,##0.00"),"-","△")&amp;"】"))</f>
        <v>【60.94】</v>
      </c>
      <c r="CB6" s="82">
        <f t="shared" ref="CB6:CK6" si="7">IF(CB7="",NA(),CB7)</f>
        <v>232.57</v>
      </c>
      <c r="CC6" s="82">
        <f t="shared" si="7"/>
        <v>160.97</v>
      </c>
      <c r="CD6" s="82">
        <f t="shared" si="7"/>
        <v>136.13999999999999</v>
      </c>
      <c r="CE6" s="82">
        <f t="shared" si="7"/>
        <v>242.6</v>
      </c>
      <c r="CF6" s="82">
        <f t="shared" si="7"/>
        <v>129.97999999999999</v>
      </c>
      <c r="CG6" s="82">
        <f t="shared" si="7"/>
        <v>355.22</v>
      </c>
      <c r="CH6" s="82">
        <f t="shared" si="7"/>
        <v>263.76</v>
      </c>
      <c r="CI6" s="82">
        <f t="shared" si="7"/>
        <v>274.35000000000002</v>
      </c>
      <c r="CJ6" s="82">
        <f t="shared" si="7"/>
        <v>273.52</v>
      </c>
      <c r="CK6" s="82">
        <f t="shared" si="7"/>
        <v>274.99</v>
      </c>
      <c r="CL6" s="74" t="str">
        <f>IF(CL7="","",IF(CL7="-","【-】","【"&amp;SUBSTITUTE(TEXT(CL7,"#,##0.00"),"-","△")&amp;"】"))</f>
        <v>【253.04】</v>
      </c>
      <c r="CM6" s="82">
        <f t="shared" ref="CM6:CV6" si="8">IF(CM7="",NA(),CM7)</f>
        <v>78.47</v>
      </c>
      <c r="CN6" s="82">
        <f t="shared" si="8"/>
        <v>76.39</v>
      </c>
      <c r="CO6" s="82">
        <f t="shared" si="8"/>
        <v>81.25</v>
      </c>
      <c r="CP6" s="74">
        <f t="shared" si="8"/>
        <v>0</v>
      </c>
      <c r="CQ6" s="74">
        <f t="shared" si="8"/>
        <v>0</v>
      </c>
      <c r="CR6" s="82">
        <f t="shared" si="8"/>
        <v>42.84</v>
      </c>
      <c r="CS6" s="82">
        <f t="shared" si="8"/>
        <v>51.75</v>
      </c>
      <c r="CT6" s="82">
        <f t="shared" si="8"/>
        <v>50.68</v>
      </c>
      <c r="CU6" s="82">
        <f t="shared" si="8"/>
        <v>50.14</v>
      </c>
      <c r="CV6" s="82">
        <f t="shared" si="8"/>
        <v>54.83</v>
      </c>
      <c r="CW6" s="74" t="str">
        <f>IF(CW7="","",IF(CW7="-","【-】","【"&amp;SUBSTITUTE(TEXT(CW7,"#,##0.00"),"-","△")&amp;"】"))</f>
        <v>【54.84】</v>
      </c>
      <c r="CX6" s="82">
        <f t="shared" ref="CX6:DG6" si="9">IF(CX7="",NA(),CX7)</f>
        <v>85.75</v>
      </c>
      <c r="CY6" s="82">
        <f t="shared" si="9"/>
        <v>86.22</v>
      </c>
      <c r="CZ6" s="82">
        <f t="shared" si="9"/>
        <v>86.61</v>
      </c>
      <c r="DA6" s="82">
        <f t="shared" si="9"/>
        <v>87.33</v>
      </c>
      <c r="DB6" s="82">
        <f t="shared" si="9"/>
        <v>86.85</v>
      </c>
      <c r="DC6" s="82">
        <f t="shared" si="9"/>
        <v>66.3</v>
      </c>
      <c r="DD6" s="82">
        <f t="shared" si="9"/>
        <v>84.84</v>
      </c>
      <c r="DE6" s="82">
        <f t="shared" si="9"/>
        <v>84.86</v>
      </c>
      <c r="DF6" s="82">
        <f t="shared" si="9"/>
        <v>84.98</v>
      </c>
      <c r="DG6" s="82">
        <f t="shared" si="9"/>
        <v>84.7</v>
      </c>
      <c r="DH6" s="74" t="str">
        <f>IF(DH7="","",IF(DH7="-","【-】","【"&amp;SUBSTITUTE(TEXT(DH7,"#,##0.00"),"-","△")&amp;"】"))</f>
        <v>【86.60】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3.e-002</v>
      </c>
      <c r="EK6" s="82">
        <f t="shared" si="12"/>
        <v>1.e-002</v>
      </c>
      <c r="EL6" s="82">
        <f t="shared" si="12"/>
        <v>1.e-002</v>
      </c>
      <c r="EM6" s="82">
        <f t="shared" si="12"/>
        <v>2.e-002</v>
      </c>
      <c r="EN6" s="82">
        <f t="shared" si="12"/>
        <v>0.25</v>
      </c>
      <c r="EO6" s="74" t="str">
        <f>IF(EO7="","",IF(EO7="-","【-】","【"&amp;SUBSTITUTE(TEXT(EO7,"#,##0.00"),"-","△")&amp;"】"))</f>
        <v>【0.16】</v>
      </c>
    </row>
    <row r="7" spans="1:145" s="59" customFormat="1">
      <c r="A7" s="60"/>
      <c r="B7" s="66">
        <v>2020</v>
      </c>
      <c r="C7" s="66">
        <v>394025</v>
      </c>
      <c r="D7" s="66">
        <v>47</v>
      </c>
      <c r="E7" s="66">
        <v>17</v>
      </c>
      <c r="F7" s="66">
        <v>5</v>
      </c>
      <c r="G7" s="66">
        <v>0</v>
      </c>
      <c r="H7" s="66" t="s">
        <v>96</v>
      </c>
      <c r="I7" s="66" t="s">
        <v>97</v>
      </c>
      <c r="J7" s="66" t="s">
        <v>98</v>
      </c>
      <c r="K7" s="66" t="s">
        <v>99</v>
      </c>
      <c r="L7" s="66" t="s">
        <v>100</v>
      </c>
      <c r="M7" s="66" t="s">
        <v>101</v>
      </c>
      <c r="N7" s="75" t="s">
        <v>40</v>
      </c>
      <c r="O7" s="75" t="s">
        <v>102</v>
      </c>
      <c r="P7" s="75">
        <v>3.41</v>
      </c>
      <c r="Q7" s="75">
        <v>100</v>
      </c>
      <c r="R7" s="75">
        <v>3130</v>
      </c>
      <c r="S7" s="75">
        <v>12521</v>
      </c>
      <c r="T7" s="75">
        <v>100.8</v>
      </c>
      <c r="U7" s="75">
        <v>124.22</v>
      </c>
      <c r="V7" s="75">
        <v>426</v>
      </c>
      <c r="W7" s="75">
        <v>0.17</v>
      </c>
      <c r="X7" s="75">
        <v>2505.88</v>
      </c>
      <c r="Y7" s="75">
        <v>95.05</v>
      </c>
      <c r="Z7" s="75">
        <v>92.89</v>
      </c>
      <c r="AA7" s="75">
        <v>98.05</v>
      </c>
      <c r="AB7" s="75">
        <v>96.54</v>
      </c>
      <c r="AC7" s="75">
        <v>100.32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0</v>
      </c>
      <c r="BG7" s="75">
        <v>0</v>
      </c>
      <c r="BH7" s="75">
        <v>0</v>
      </c>
      <c r="BI7" s="75">
        <v>0</v>
      </c>
      <c r="BJ7" s="75">
        <v>0</v>
      </c>
      <c r="BK7" s="75">
        <v>1051.43</v>
      </c>
      <c r="BL7" s="75">
        <v>855.8</v>
      </c>
      <c r="BM7" s="75">
        <v>789.46</v>
      </c>
      <c r="BN7" s="75">
        <v>826.83</v>
      </c>
      <c r="BO7" s="75">
        <v>867.83</v>
      </c>
      <c r="BP7" s="75">
        <v>832.52</v>
      </c>
      <c r="BQ7" s="75">
        <v>57.05</v>
      </c>
      <c r="BR7" s="75">
        <v>82.48</v>
      </c>
      <c r="BS7" s="75">
        <v>93.01</v>
      </c>
      <c r="BT7" s="75">
        <v>54.81</v>
      </c>
      <c r="BU7" s="75">
        <v>97.9</v>
      </c>
      <c r="BV7" s="75">
        <v>40.06</v>
      </c>
      <c r="BW7" s="75">
        <v>59.8</v>
      </c>
      <c r="BX7" s="75">
        <v>57.77</v>
      </c>
      <c r="BY7" s="75">
        <v>57.31</v>
      </c>
      <c r="BZ7" s="75">
        <v>57.08</v>
      </c>
      <c r="CA7" s="75">
        <v>60.94</v>
      </c>
      <c r="CB7" s="75">
        <v>232.57</v>
      </c>
      <c r="CC7" s="75">
        <v>160.97</v>
      </c>
      <c r="CD7" s="75">
        <v>136.13999999999999</v>
      </c>
      <c r="CE7" s="75">
        <v>242.6</v>
      </c>
      <c r="CF7" s="75">
        <v>129.97999999999999</v>
      </c>
      <c r="CG7" s="75">
        <v>355.22</v>
      </c>
      <c r="CH7" s="75">
        <v>263.76</v>
      </c>
      <c r="CI7" s="75">
        <v>274.35000000000002</v>
      </c>
      <c r="CJ7" s="75">
        <v>273.52</v>
      </c>
      <c r="CK7" s="75">
        <v>274.99</v>
      </c>
      <c r="CL7" s="75">
        <v>253.04</v>
      </c>
      <c r="CM7" s="75">
        <v>78.47</v>
      </c>
      <c r="CN7" s="75">
        <v>76.39</v>
      </c>
      <c r="CO7" s="75">
        <v>81.25</v>
      </c>
      <c r="CP7" s="75">
        <v>0</v>
      </c>
      <c r="CQ7" s="75">
        <v>0</v>
      </c>
      <c r="CR7" s="75">
        <v>42.84</v>
      </c>
      <c r="CS7" s="75">
        <v>51.75</v>
      </c>
      <c r="CT7" s="75">
        <v>50.68</v>
      </c>
      <c r="CU7" s="75">
        <v>50.14</v>
      </c>
      <c r="CV7" s="75">
        <v>54.83</v>
      </c>
      <c r="CW7" s="75">
        <v>54.84</v>
      </c>
      <c r="CX7" s="75">
        <v>85.75</v>
      </c>
      <c r="CY7" s="75">
        <v>86.22</v>
      </c>
      <c r="CZ7" s="75">
        <v>86.61</v>
      </c>
      <c r="DA7" s="75">
        <v>87.33</v>
      </c>
      <c r="DB7" s="75">
        <v>86.85</v>
      </c>
      <c r="DC7" s="75">
        <v>66.3</v>
      </c>
      <c r="DD7" s="75">
        <v>84.84</v>
      </c>
      <c r="DE7" s="75">
        <v>84.86</v>
      </c>
      <c r="DF7" s="75">
        <v>84.98</v>
      </c>
      <c r="DG7" s="75">
        <v>84.7</v>
      </c>
      <c r="DH7" s="75">
        <v>86.6</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3.e-002</v>
      </c>
      <c r="EK7" s="75">
        <v>1.e-002</v>
      </c>
      <c r="EL7" s="75">
        <v>1.e-002</v>
      </c>
      <c r="EM7" s="75">
        <v>2.e-002</v>
      </c>
      <c r="EN7" s="75">
        <v>0.25</v>
      </c>
      <c r="EO7" s="75">
        <v>0.16</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2021-12-03T08:02:20Z</dcterms:created>
  <dcterms:modified xsi:type="dcterms:W3CDTF">2022-01-14T01:02:04Z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2022-01-14T01:02:04Z</vt:filetime>
  </property>
</Properties>
</file>