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7_宿毛市\"/>
    </mc:Choice>
  </mc:AlternateContent>
  <workbookProtection workbookAlgorithmName="SHA-512" workbookHashValue="KCwAZOFkUQzg6qXPGuQaegEE/yo13jy1m1mWfjneHUTiie0/cN7/n5DD4NmLAH6I0++OiQgPu0QGqYlOBCzO/w==" workbookSaltValue="gleTTt1wtSZ9b8xVOoEIv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<sst xmlns="http://schemas.openxmlformats.org/spreadsheetml/2006/main" count="236" uniqueCount="116">
  <si>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</si>
  <si>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</si>
  <si>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</si>
  <si>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</si>
  <si>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</si>
  <si>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</si>
  <si>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</si>
  <si>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</si>
  <si>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</si>
  <si>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</si>
  <si>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</si>
  <si>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</si>
  <si>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</si>
  <si>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</si>
  <si>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</si>
  <si>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</si>
  <si>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</si>
  <si>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</si>
  <si>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</si>
  <si>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</si>
  <si>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</si>
  <si>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</si>
  <si>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</si>
  <si>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</si>
  <si>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</si>
  <si>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</si>
  <si>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</si>
  <si>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</si>
  <si>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</si>
  <si>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</si>
  <si>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</si>
  <si>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</si>
  <si>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</si>
  <si>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</si>
  <si>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</si>
  <si>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</si>
  <si>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</si>
  <si>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</si>
  <si>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</si>
  <si>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</si>
  <si>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</si>
  <si>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</si>
  <si>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</si>
  <si>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</si>
  <si>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</si>
  <si>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</si>
  <si>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</si>
  <si>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</si>
  <si>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</si>
  <si>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</si>
  <si>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</si>
  <si>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</si>
  <si>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</si>
  <si>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</si>
  <si>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</si>
  <si>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</si>
  <si>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</si>
  <si>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</si>
  <si>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</si>
  <si>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</si>
  <si>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</si>
  <si>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</si>
  <si>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</si>
  <si>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</si>
  <si>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</si>
  <si>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</si>
  <si>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</si>
  <si>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</si>
  <si>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</si>
  <si>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</si>
  <si>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</si>
  <si>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</si>
  <si>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</si>
  <si>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</si>
  <si>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</si>
  <si>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</si>
  <si>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</si>
  <si>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</si>
  <si>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</si>
  <si>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</si>
  <si>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</si>
  <si>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</si>
  <si>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</si>
  <si>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</si>
  <si>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</si>
  <si>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</si>
  <si>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高知県　宿毛市</t>
  </si>
  <si>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</si>
  <si>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</si>
  <si>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</si>
  <si>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</si>
  <si>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</si>
  <si>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</si>
  <si>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</si>
  <si>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</si>
  <si>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</si>
  <si>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</si>
  <si>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</si>
  <si>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</si>
  <si>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</si>
  <si>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</si>
  <si>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</si>
  <si>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</si>
  <si>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</si>
  <si>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</si>
  <si>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</si>
  <si>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</si>
  <si>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</si>
  <si>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</si>
  <si>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</si>
  <si>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</si>
  <si>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</si>
  <si>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</si>
  <si>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老朽化により修繕が必要な設備が散見されるため、ストックマネジメント計画を策定し長期的な更新需要を把握する中、計画的に設備更新を行うことで、投資の平準化に取り組んでおります。</t>
  </si>
  <si>
    <t xml:space="preserve">収益的収支比率は前年同様に低い値で推移したが、経費回収率は昨年度に引き続き類似団体の平均値レベルを維持しています。これは、単年度における維持修繕経費が減少したことが主な要因と考えられます。また、現在ピークとなっている地方債償還金により、汚水処理原価、施設利用率の低下等の指標が類似団体平均値を下回っています。
経営状況としては、料金体系の見直しの検討に取り組む必要があると考えております。
企業債残高対事業規模比率については、ストックマネジメント計画に基づき現在行っております設備・施設の長寿命化計画により起債残高は一時的に増えるも、単年度決算の起債借入額よりも償還額が上回るため、一定の削減は図れていますが、今後も、引き続き施設利用率の向上や、水洗化率の向上に取り組んでまいります。
</t>
    <rPh sb="173" eb="175">
      <t>ケントウ</t>
    </rPh>
    <rPh sb="176" eb="177">
      <t>ト</t>
    </rPh>
    <rPh sb="178" eb="179">
      <t>ク</t>
    </rPh>
    <rPh sb="180" eb="182">
      <t>ヒツヨウ</t>
    </rPh>
    <rPh sb="186" eb="187">
      <t>カンガ</t>
    </rPh>
    <rPh sb="238" eb="240">
      <t>セツビ</t>
    </rPh>
    <rPh sb="309" eb="310">
      <t>ヒ</t>
    </rPh>
    <rPh sb="311" eb="312">
      <t>ツヅ</t>
    </rPh>
    <rPh sb="331" eb="332">
      <t>ト</t>
    </rPh>
    <rPh sb="333" eb="334">
      <t>ク</t>
    </rPh>
    <phoneticPr fontId="1"/>
  </si>
  <si>
    <r>
      <t>当事業の現状は、施設建設時の多額債務償還に一般会計からの繰入を行う事で経営維持している状況ですが、汚水処理区の見直し（処理施設の広域化・共同化）の実現に向け、現在、検討に着手しております。また、すでに策定しておりますストックマネジメント計画に基づき、計画的に設備更新を行うことで、投資の平準化に取り組むとともに、併せて施設利用率の向上や水洗化率の向上による安定的な収益の確保に向けた新たな取り組みが必要となってます。
※⑧水洗化率　</t>
    </r>
    <r>
      <rPr>
        <u/>
        <sz val="11"/>
        <color theme="1"/>
        <rFont val="ＭＳ ゴシック"/>
        <family val="3"/>
        <charset val="128"/>
      </rPr>
      <t>誤43.20％</t>
    </r>
    <r>
      <rPr>
        <sz val="11"/>
        <color theme="1"/>
        <rFont val="ＭＳ ゴシック"/>
        <family val="3"/>
        <charset val="128"/>
      </rPr>
      <t>→</t>
    </r>
    <r>
      <rPr>
        <u/>
        <sz val="11"/>
        <color theme="1"/>
        <rFont val="ＭＳ ゴシック"/>
        <family val="3"/>
        <charset val="128"/>
      </rPr>
      <t>正58.17％</t>
    </r>
    <rPh sb="211" eb="215">
      <t>スイセン</t>
    </rPh>
    <rPh sb="216" eb="217">
      <t>ゴ</t>
    </rPh>
    <rPh sb="224" eb="225">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</si>
</sst>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u/>
      <sz val="11"/>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0.02</c:v>
                </c:pt>
                <c:pt idx="1">
                  <c:v>0.02</c:v>
                </c:pt>
                <c:pt idx="2">
                  <c:v>0.02</c:v>
                </c:pt>
                <c:pt idx="3">
                  <c:v>0.02</c:v>
                </c:pt>
                <c:pt idx="4" formatCode="#,##0.00;&quot;△&quot;#,##0.00">
                  <c:v>0</c:v>
                </c:pt>
              </c:numCache>
            </c:numRef>
          </c:val>
          <c:extLst>
            <c:ext xmlns:c16="http://schemas.microsoft.com/office/drawing/2014/chart" uri="{C3380CC4-5D6E-409C-BE32-E72D297353CC}">
              <c16:uniqueId val="{00000000-9317-4E27-80BC-F70B7E8026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9317-4E27-80BC-F70B7E8026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42.56</c:v>
                </c:pt>
                <c:pt idx="1">
                  <c:v>44.69</c:v>
                </c:pt>
                <c:pt idx="2">
                  <c:v>44.46</c:v>
                </c:pt>
                <c:pt idx="3">
                  <c:v>42.67</c:v>
                </c:pt>
                <c:pt idx="4">
                  <c:v>45.54</c:v>
                </c:pt>
              </c:numCache>
            </c:numRef>
          </c:val>
          <c:extLst>
            <c:ext xmlns:c16="http://schemas.microsoft.com/office/drawing/2014/chart" uri="{C3380CC4-5D6E-409C-BE32-E72D297353CC}">
              <c16:uniqueId val="{00000000-8777-4E84-9C39-E372E17C31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8777-4E84-9C39-E372E17C31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64.510000000000005</c:v>
                </c:pt>
                <c:pt idx="1">
                  <c:v>65.849999999999994</c:v>
                </c:pt>
                <c:pt idx="2">
                  <c:v>52.74</c:v>
                </c:pt>
                <c:pt idx="3">
                  <c:v>53.4</c:v>
                </c:pt>
                <c:pt idx="4">
                  <c:v>43.2</c:v>
                </c:pt>
              </c:numCache>
            </c:numRef>
          </c:val>
          <c:extLst>
            <c:ext xmlns:c16="http://schemas.microsoft.com/office/drawing/2014/chart" uri="{C3380CC4-5D6E-409C-BE32-E72D297353CC}">
              <c16:uniqueId val="{00000000-29A0-4164-A9D5-96F18761C4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29A0-4164-A9D5-96F18761C4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38.08</c:v>
                </c:pt>
                <c:pt idx="1">
                  <c:v>34.53</c:v>
                </c:pt>
                <c:pt idx="2">
                  <c:v>38.1</c:v>
                </c:pt>
                <c:pt idx="3">
                  <c:v>30.58</c:v>
                </c:pt>
                <c:pt idx="4">
                  <c:v>32.74</c:v>
                </c:pt>
              </c:numCache>
            </c:numRef>
          </c:val>
          <c:extLst>
            <c:ext xmlns:c16="http://schemas.microsoft.com/office/drawing/2014/chart" uri="{C3380CC4-5D6E-409C-BE32-E72D297353CC}">
              <c16:uniqueId val="{00000000-DDF5-4169-BCFC-919E48AE61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5-4169-BCFC-919E48AE61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A-4297-A969-74396FBE76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A-4297-A969-74396FBE76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9-48F0-AF49-DFF32796AF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9-48F0-AF49-DFF32796AF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F-4401-999A-BD4FF1DA0F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F-4401-999A-BD4FF1DA0F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7-49E4-9007-79BC13ADE6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7-49E4-9007-79BC13ADE6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227.93</c:v>
                </c:pt>
                <c:pt idx="1">
                  <c:v>224.67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7E-4DBE-97AB-3A587AF2CF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737E-4DBE-97AB-3A587AF2CF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59.04</c:v>
                </c:pt>
                <c:pt idx="1">
                  <c:v>62.47</c:v>
                </c:pt>
                <c:pt idx="2">
                  <c:v>63.29</c:v>
                </c:pt>
                <c:pt idx="3">
                  <c:v>86.35</c:v>
                </c:pt>
                <c:pt idx="4">
                  <c:v>82.98</c:v>
                </c:pt>
              </c:numCache>
            </c:numRef>
          </c:val>
          <c:extLst>
            <c:ext xmlns:c16="http://schemas.microsoft.com/office/drawing/2014/chart" uri="{C3380CC4-5D6E-409C-BE32-E72D297353CC}">
              <c16:uniqueId val="{00000000-68C1-4615-A89F-404BDF8FDE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68C1-4615-A89F-404BDF8FDE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226.6</c:v>
                </c:pt>
                <c:pt idx="1">
                  <c:v>214.12</c:v>
                </c:pt>
                <c:pt idx="2">
                  <c:v>214.88</c:v>
                </c:pt>
                <c:pt idx="3">
                  <c:v>157.75</c:v>
                </c:pt>
                <c:pt idx="4">
                  <c:v>168.61</c:v>
                </c:pt>
              </c:numCache>
            </c:numRef>
          </c:val>
          <c:extLst>
            <c:ext xmlns:c16="http://schemas.microsoft.com/office/drawing/2014/chart" uri="{C3380CC4-5D6E-409C-BE32-E72D297353CC}">
              <c16:uniqueId val="{00000000-52D7-415E-9FFA-01ED45973D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52D7-415E-9FFA-01ED45973D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7" workbookViewId="0">
      <selection activeCell="AH91" sqref="AH9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高知県　宿毛市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13</v>
      </c>
      <c r="J7" s="30"/>
      <c r="K7" s="30"/>
      <c r="L7" s="30"/>
      <c r="M7" s="30"/>
      <c r="N7" s="30"/>
      <c r="O7" s="30"/>
      <c r="P7" s="30" t="s">
        <v>3</v>
      </c>
      <c r="Q7" s="30"/>
      <c r="R7" s="30"/>
      <c r="S7" s="30"/>
      <c r="T7" s="30"/>
      <c r="U7" s="30"/>
      <c r="V7" s="30"/>
      <c r="W7" s="30" t="s">
        <v>15</v>
      </c>
      <c r="X7" s="30"/>
      <c r="Y7" s="30"/>
      <c r="Z7" s="30"/>
      <c r="AA7" s="30"/>
      <c r="AB7" s="30"/>
      <c r="AC7" s="30"/>
      <c r="AD7" s="30" t="s">
        <v>7</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19539</v>
      </c>
      <c r="AM8" s="36"/>
      <c r="AN8" s="36"/>
      <c r="AO8" s="36"/>
      <c r="AP8" s="36"/>
      <c r="AQ8" s="36"/>
      <c r="AR8" s="36"/>
      <c r="AS8" s="36"/>
      <c r="AT8" s="37">
        <f>データ!T6</f>
        <v>286.17</v>
      </c>
      <c r="AU8" s="37"/>
      <c r="AV8" s="37"/>
      <c r="AW8" s="37"/>
      <c r="AX8" s="37"/>
      <c r="AY8" s="37"/>
      <c r="AZ8" s="37"/>
      <c r="BA8" s="37"/>
      <c r="BB8" s="37">
        <f>データ!U6</f>
        <v>68.28</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21.99</v>
      </c>
      <c r="Q10" s="37"/>
      <c r="R10" s="37"/>
      <c r="S10" s="37"/>
      <c r="T10" s="37"/>
      <c r="U10" s="37"/>
      <c r="V10" s="37"/>
      <c r="W10" s="37">
        <f>データ!Q6</f>
        <v>65.209999999999994</v>
      </c>
      <c r="X10" s="37"/>
      <c r="Y10" s="37"/>
      <c r="Z10" s="37"/>
      <c r="AA10" s="37"/>
      <c r="AB10" s="37"/>
      <c r="AC10" s="37"/>
      <c r="AD10" s="36">
        <f>データ!R6</f>
        <v>2310</v>
      </c>
      <c r="AE10" s="36"/>
      <c r="AF10" s="36"/>
      <c r="AG10" s="36"/>
      <c r="AH10" s="36"/>
      <c r="AI10" s="36"/>
      <c r="AJ10" s="36"/>
      <c r="AK10" s="2"/>
      <c r="AL10" s="36">
        <f>データ!V6</f>
        <v>4264</v>
      </c>
      <c r="AM10" s="36"/>
      <c r="AN10" s="36"/>
      <c r="AO10" s="36"/>
      <c r="AP10" s="36"/>
      <c r="AQ10" s="36"/>
      <c r="AR10" s="36"/>
      <c r="AS10" s="36"/>
      <c r="AT10" s="37">
        <f>データ!W6</f>
        <v>1.6</v>
      </c>
      <c r="AU10" s="37"/>
      <c r="AV10" s="37"/>
      <c r="AW10" s="37"/>
      <c r="AX10" s="37"/>
      <c r="AY10" s="37"/>
      <c r="AZ10" s="37"/>
      <c r="BA10" s="37"/>
      <c r="BB10" s="37">
        <f>データ!X6</f>
        <v>2665</v>
      </c>
      <c r="BC10" s="37"/>
      <c r="BD10" s="37"/>
      <c r="BE10" s="37"/>
      <c r="BF10" s="37"/>
      <c r="BG10" s="37"/>
      <c r="BH10" s="37"/>
      <c r="BI10" s="37"/>
      <c r="BJ10" s="2"/>
      <c r="BK10" s="2"/>
      <c r="BL10" s="46" t="s">
        <v>39</v>
      </c>
      <c r="BM10" s="47"/>
      <c r="BN10" s="48" t="s">
        <v>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46</v>
      </c>
      <c r="C85" s="6"/>
      <c r="D85" s="6"/>
      <c r="E85" s="6" t="s">
        <v>47</v>
      </c>
      <c r="F85" s="6" t="s">
        <v>49</v>
      </c>
      <c r="G85" s="6" t="s">
        <v>50</v>
      </c>
      <c r="H85" s="6" t="s">
        <v>44</v>
      </c>
      <c r="I85" s="6" t="s">
        <v>12</v>
      </c>
      <c r="J85" s="6" t="s">
        <v>51</v>
      </c>
      <c r="K85" s="6" t="s">
        <v>52</v>
      </c>
      <c r="L85" s="6" t="s">
        <v>34</v>
      </c>
      <c r="M85" s="6" t="s">
        <v>38</v>
      </c>
      <c r="N85" s="6" t="s">
        <v>53</v>
      </c>
      <c r="O85" s="6" t="s">
        <v>54</v>
      </c>
    </row>
    <row r="86" spans="1:78" hidden="1" x14ac:dyDescent="0.15">
      <c r="B86" s="6"/>
      <c r="C86" s="6"/>
      <c r="D86" s="6"/>
      <c r="E86" s="6" t="str">
        <f>データ!AI6</f>
        <v/>
      </c>
      <c r="F86" s="6" t="s">
        <v>41</v>
      </c>
      <c r="G86" s="6" t="s">
        <v>41</v>
      </c>
      <c r="H86" s="6" t="str">
        <f>データ!BP6</f>
        <v>【669.11】</v>
      </c>
      <c r="I86" s="6" t="str">
        <f>データ!CA6</f>
        <v>【99.73】</v>
      </c>
      <c r="J86" s="6" t="str">
        <f>データ!CL6</f>
        <v>【134.98】</v>
      </c>
      <c r="K86" s="6" t="str">
        <f>データ!CW6</f>
        <v>【59.99】</v>
      </c>
      <c r="L86" s="6" t="str">
        <f>データ!DH6</f>
        <v>【95.72】</v>
      </c>
      <c r="M86" s="6" t="s">
        <v>41</v>
      </c>
      <c r="N86" s="6" t="s">
        <v>41</v>
      </c>
      <c r="O86" s="6" t="str">
        <f>データ!EO6</f>
        <v>【0.24】</v>
      </c>
    </row>
  </sheetData>
  <sheetProtection algorithmName="SHA-512" hashValue="HZ/GzSd26hPutk63HCs4vL2vgeiW43YMyPDS3nTvASd/YK+Mivxm0BXhZBtACSl9brNYpz1KX7Q3cNtLLolqSQ==" saltValue="y3/+6rnL6R2uG7wHohou4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35</v>
      </c>
      <c r="C3" s="16" t="s">
        <v>60</v>
      </c>
      <c r="D3" s="16" t="s">
        <v>61</v>
      </c>
      <c r="E3" s="16" t="s">
        <v>5</v>
      </c>
      <c r="F3" s="16" t="s">
        <v>4</v>
      </c>
      <c r="G3" s="16" t="s">
        <v>25</v>
      </c>
      <c r="H3" s="74" t="s">
        <v>57</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48</v>
      </c>
      <c r="AK4" s="73"/>
      <c r="AL4" s="73"/>
      <c r="AM4" s="73"/>
      <c r="AN4" s="73"/>
      <c r="AO4" s="73"/>
      <c r="AP4" s="73"/>
      <c r="AQ4" s="73"/>
      <c r="AR4" s="73"/>
      <c r="AS4" s="73"/>
      <c r="AT4" s="73"/>
      <c r="AU4" s="73" t="s">
        <v>30</v>
      </c>
      <c r="AV4" s="73"/>
      <c r="AW4" s="73"/>
      <c r="AX4" s="73"/>
      <c r="AY4" s="73"/>
      <c r="AZ4" s="73"/>
      <c r="BA4" s="73"/>
      <c r="BB4" s="73"/>
      <c r="BC4" s="73"/>
      <c r="BD4" s="73"/>
      <c r="BE4" s="73"/>
      <c r="BF4" s="73" t="s">
        <v>64</v>
      </c>
      <c r="BG4" s="73"/>
      <c r="BH4" s="73"/>
      <c r="BI4" s="73"/>
      <c r="BJ4" s="73"/>
      <c r="BK4" s="73"/>
      <c r="BL4" s="73"/>
      <c r="BM4" s="73"/>
      <c r="BN4" s="73"/>
      <c r="BO4" s="73"/>
      <c r="BP4" s="73"/>
      <c r="BQ4" s="73" t="s">
        <v>16</v>
      </c>
      <c r="BR4" s="73"/>
      <c r="BS4" s="73"/>
      <c r="BT4" s="73"/>
      <c r="BU4" s="73"/>
      <c r="BV4" s="73"/>
      <c r="BW4" s="73"/>
      <c r="BX4" s="73"/>
      <c r="BY4" s="73"/>
      <c r="BZ4" s="73"/>
      <c r="CA4" s="73"/>
      <c r="CB4" s="73" t="s">
        <v>63</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59</v>
      </c>
      <c r="I5" s="23" t="s">
        <v>70</v>
      </c>
      <c r="J5" s="23" t="s">
        <v>71</v>
      </c>
      <c r="K5" s="23" t="s">
        <v>72</v>
      </c>
      <c r="L5" s="23" t="s">
        <v>73</v>
      </c>
      <c r="M5" s="23" t="s">
        <v>7</v>
      </c>
      <c r="N5" s="23" t="s">
        <v>74</v>
      </c>
      <c r="O5" s="23" t="s">
        <v>75</v>
      </c>
      <c r="P5" s="23" t="s">
        <v>76</v>
      </c>
      <c r="Q5" s="23" t="s">
        <v>77</v>
      </c>
      <c r="R5" s="23" t="s">
        <v>78</v>
      </c>
      <c r="S5" s="23" t="s">
        <v>79</v>
      </c>
      <c r="T5" s="23" t="s">
        <v>80</v>
      </c>
      <c r="U5" s="23" t="s">
        <v>1</v>
      </c>
      <c r="V5" s="23" t="s">
        <v>81</v>
      </c>
      <c r="W5" s="23" t="s">
        <v>82</v>
      </c>
      <c r="X5" s="23" t="s">
        <v>83</v>
      </c>
      <c r="Y5" s="23" t="s">
        <v>84</v>
      </c>
      <c r="Z5" s="23" t="s">
        <v>85</v>
      </c>
      <c r="AA5" s="23" t="s">
        <v>87</v>
      </c>
      <c r="AB5" s="23" t="s">
        <v>88</v>
      </c>
      <c r="AC5" s="23" t="s">
        <v>89</v>
      </c>
      <c r="AD5" s="23" t="s">
        <v>90</v>
      </c>
      <c r="AE5" s="23" t="s">
        <v>92</v>
      </c>
      <c r="AF5" s="23" t="s">
        <v>93</v>
      </c>
      <c r="AG5" s="23" t="s">
        <v>94</v>
      </c>
      <c r="AH5" s="23" t="s">
        <v>95</v>
      </c>
      <c r="AI5" s="23" t="s">
        <v>46</v>
      </c>
      <c r="AJ5" s="23" t="s">
        <v>84</v>
      </c>
      <c r="AK5" s="23" t="s">
        <v>85</v>
      </c>
      <c r="AL5" s="23" t="s">
        <v>87</v>
      </c>
      <c r="AM5" s="23" t="s">
        <v>88</v>
      </c>
      <c r="AN5" s="23" t="s">
        <v>89</v>
      </c>
      <c r="AO5" s="23" t="s">
        <v>90</v>
      </c>
      <c r="AP5" s="23" t="s">
        <v>92</v>
      </c>
      <c r="AQ5" s="23" t="s">
        <v>93</v>
      </c>
      <c r="AR5" s="23" t="s">
        <v>94</v>
      </c>
      <c r="AS5" s="23" t="s">
        <v>95</v>
      </c>
      <c r="AT5" s="23" t="s">
        <v>91</v>
      </c>
      <c r="AU5" s="23" t="s">
        <v>84</v>
      </c>
      <c r="AV5" s="23" t="s">
        <v>85</v>
      </c>
      <c r="AW5" s="23" t="s">
        <v>87</v>
      </c>
      <c r="AX5" s="23" t="s">
        <v>88</v>
      </c>
      <c r="AY5" s="23" t="s">
        <v>89</v>
      </c>
      <c r="AZ5" s="23" t="s">
        <v>90</v>
      </c>
      <c r="BA5" s="23" t="s">
        <v>92</v>
      </c>
      <c r="BB5" s="23" t="s">
        <v>93</v>
      </c>
      <c r="BC5" s="23" t="s">
        <v>94</v>
      </c>
      <c r="BD5" s="23" t="s">
        <v>95</v>
      </c>
      <c r="BE5" s="23" t="s">
        <v>91</v>
      </c>
      <c r="BF5" s="23" t="s">
        <v>84</v>
      </c>
      <c r="BG5" s="23" t="s">
        <v>85</v>
      </c>
      <c r="BH5" s="23" t="s">
        <v>87</v>
      </c>
      <c r="BI5" s="23" t="s">
        <v>88</v>
      </c>
      <c r="BJ5" s="23" t="s">
        <v>89</v>
      </c>
      <c r="BK5" s="23" t="s">
        <v>90</v>
      </c>
      <c r="BL5" s="23" t="s">
        <v>92</v>
      </c>
      <c r="BM5" s="23" t="s">
        <v>93</v>
      </c>
      <c r="BN5" s="23" t="s">
        <v>94</v>
      </c>
      <c r="BO5" s="23" t="s">
        <v>95</v>
      </c>
      <c r="BP5" s="23" t="s">
        <v>91</v>
      </c>
      <c r="BQ5" s="23" t="s">
        <v>84</v>
      </c>
      <c r="BR5" s="23" t="s">
        <v>85</v>
      </c>
      <c r="BS5" s="23" t="s">
        <v>87</v>
      </c>
      <c r="BT5" s="23" t="s">
        <v>88</v>
      </c>
      <c r="BU5" s="23" t="s">
        <v>89</v>
      </c>
      <c r="BV5" s="23" t="s">
        <v>90</v>
      </c>
      <c r="BW5" s="23" t="s">
        <v>92</v>
      </c>
      <c r="BX5" s="23" t="s">
        <v>93</v>
      </c>
      <c r="BY5" s="23" t="s">
        <v>94</v>
      </c>
      <c r="BZ5" s="23" t="s">
        <v>95</v>
      </c>
      <c r="CA5" s="23" t="s">
        <v>91</v>
      </c>
      <c r="CB5" s="23" t="s">
        <v>84</v>
      </c>
      <c r="CC5" s="23" t="s">
        <v>85</v>
      </c>
      <c r="CD5" s="23" t="s">
        <v>87</v>
      </c>
      <c r="CE5" s="23" t="s">
        <v>88</v>
      </c>
      <c r="CF5" s="23" t="s">
        <v>89</v>
      </c>
      <c r="CG5" s="23" t="s">
        <v>90</v>
      </c>
      <c r="CH5" s="23" t="s">
        <v>92</v>
      </c>
      <c r="CI5" s="23" t="s">
        <v>93</v>
      </c>
      <c r="CJ5" s="23" t="s">
        <v>94</v>
      </c>
      <c r="CK5" s="23" t="s">
        <v>95</v>
      </c>
      <c r="CL5" s="23" t="s">
        <v>91</v>
      </c>
      <c r="CM5" s="23" t="s">
        <v>84</v>
      </c>
      <c r="CN5" s="23" t="s">
        <v>85</v>
      </c>
      <c r="CO5" s="23" t="s">
        <v>87</v>
      </c>
      <c r="CP5" s="23" t="s">
        <v>88</v>
      </c>
      <c r="CQ5" s="23" t="s">
        <v>89</v>
      </c>
      <c r="CR5" s="23" t="s">
        <v>90</v>
      </c>
      <c r="CS5" s="23" t="s">
        <v>92</v>
      </c>
      <c r="CT5" s="23" t="s">
        <v>93</v>
      </c>
      <c r="CU5" s="23" t="s">
        <v>94</v>
      </c>
      <c r="CV5" s="23" t="s">
        <v>95</v>
      </c>
      <c r="CW5" s="23" t="s">
        <v>91</v>
      </c>
      <c r="CX5" s="23" t="s">
        <v>84</v>
      </c>
      <c r="CY5" s="23" t="s">
        <v>85</v>
      </c>
      <c r="CZ5" s="23" t="s">
        <v>87</v>
      </c>
      <c r="DA5" s="23" t="s">
        <v>88</v>
      </c>
      <c r="DB5" s="23" t="s">
        <v>89</v>
      </c>
      <c r="DC5" s="23" t="s">
        <v>90</v>
      </c>
      <c r="DD5" s="23" t="s">
        <v>92</v>
      </c>
      <c r="DE5" s="23" t="s">
        <v>93</v>
      </c>
      <c r="DF5" s="23" t="s">
        <v>94</v>
      </c>
      <c r="DG5" s="23" t="s">
        <v>95</v>
      </c>
      <c r="DH5" s="23" t="s">
        <v>91</v>
      </c>
      <c r="DI5" s="23" t="s">
        <v>84</v>
      </c>
      <c r="DJ5" s="23" t="s">
        <v>85</v>
      </c>
      <c r="DK5" s="23" t="s">
        <v>87</v>
      </c>
      <c r="DL5" s="23" t="s">
        <v>88</v>
      </c>
      <c r="DM5" s="23" t="s">
        <v>89</v>
      </c>
      <c r="DN5" s="23" t="s">
        <v>90</v>
      </c>
      <c r="DO5" s="23" t="s">
        <v>92</v>
      </c>
      <c r="DP5" s="23" t="s">
        <v>93</v>
      </c>
      <c r="DQ5" s="23" t="s">
        <v>94</v>
      </c>
      <c r="DR5" s="23" t="s">
        <v>95</v>
      </c>
      <c r="DS5" s="23" t="s">
        <v>91</v>
      </c>
      <c r="DT5" s="23" t="s">
        <v>84</v>
      </c>
      <c r="DU5" s="23" t="s">
        <v>85</v>
      </c>
      <c r="DV5" s="23" t="s">
        <v>87</v>
      </c>
      <c r="DW5" s="23" t="s">
        <v>88</v>
      </c>
      <c r="DX5" s="23" t="s">
        <v>89</v>
      </c>
      <c r="DY5" s="23" t="s">
        <v>90</v>
      </c>
      <c r="DZ5" s="23" t="s">
        <v>92</v>
      </c>
      <c r="EA5" s="23" t="s">
        <v>93</v>
      </c>
      <c r="EB5" s="23" t="s">
        <v>94</v>
      </c>
      <c r="EC5" s="23" t="s">
        <v>95</v>
      </c>
      <c r="ED5" s="23" t="s">
        <v>91</v>
      </c>
      <c r="EE5" s="23" t="s">
        <v>84</v>
      </c>
      <c r="EF5" s="23" t="s">
        <v>85</v>
      </c>
      <c r="EG5" s="23" t="s">
        <v>87</v>
      </c>
      <c r="EH5" s="23" t="s">
        <v>88</v>
      </c>
      <c r="EI5" s="23" t="s">
        <v>89</v>
      </c>
      <c r="EJ5" s="23" t="s">
        <v>90</v>
      </c>
      <c r="EK5" s="23" t="s">
        <v>92</v>
      </c>
      <c r="EL5" s="23" t="s">
        <v>93</v>
      </c>
      <c r="EM5" s="23" t="s">
        <v>94</v>
      </c>
      <c r="EN5" s="23" t="s">
        <v>95</v>
      </c>
      <c r="EO5" s="23" t="s">
        <v>91</v>
      </c>
    </row>
    <row r="6" spans="1:145" s="13" customFormat="1" x14ac:dyDescent="0.15">
      <c r="A6" s="14" t="s">
        <v>96</v>
      </c>
      <c r="B6" s="19">
        <f t="shared" ref="B6:X6" si="1">B7</f>
        <v>2021</v>
      </c>
      <c r="C6" s="19">
        <f t="shared" si="1"/>
        <v>392081</v>
      </c>
      <c r="D6" s="19">
        <f t="shared" si="1"/>
        <v>47</v>
      </c>
      <c r="E6" s="19">
        <f t="shared" si="1"/>
        <v>17</v>
      </c>
      <c r="F6" s="19">
        <f t="shared" si="1"/>
        <v>1</v>
      </c>
      <c r="G6" s="19">
        <f t="shared" si="1"/>
        <v>0</v>
      </c>
      <c r="H6" s="19" t="str">
        <f t="shared" si="1"/>
        <v>高知県　宿毛市</v>
      </c>
      <c r="I6" s="19" t="str">
        <f t="shared" si="1"/>
        <v>法非適用</v>
      </c>
      <c r="J6" s="19" t="str">
        <f t="shared" si="1"/>
        <v>下水道事業</v>
      </c>
      <c r="K6" s="19" t="str">
        <f t="shared" si="1"/>
        <v>公共下水道</v>
      </c>
      <c r="L6" s="19" t="str">
        <f t="shared" si="1"/>
        <v>Cc2</v>
      </c>
      <c r="M6" s="19" t="str">
        <f t="shared" si="1"/>
        <v>非設置</v>
      </c>
      <c r="N6" s="24" t="str">
        <f t="shared" si="1"/>
        <v>-</v>
      </c>
      <c r="O6" s="24" t="str">
        <f t="shared" si="1"/>
        <v>該当数値なし</v>
      </c>
      <c r="P6" s="24">
        <f t="shared" si="1"/>
        <v>21.99</v>
      </c>
      <c r="Q6" s="24">
        <f t="shared" si="1"/>
        <v>65.209999999999994</v>
      </c>
      <c r="R6" s="24">
        <f t="shared" si="1"/>
        <v>2310</v>
      </c>
      <c r="S6" s="24">
        <f t="shared" si="1"/>
        <v>19539</v>
      </c>
      <c r="T6" s="24">
        <f t="shared" si="1"/>
        <v>286.17</v>
      </c>
      <c r="U6" s="24">
        <f t="shared" si="1"/>
        <v>68.28</v>
      </c>
      <c r="V6" s="24">
        <f t="shared" si="1"/>
        <v>4264</v>
      </c>
      <c r="W6" s="24">
        <f t="shared" si="1"/>
        <v>1.6</v>
      </c>
      <c r="X6" s="24">
        <f t="shared" si="1"/>
        <v>2665</v>
      </c>
      <c r="Y6" s="28">
        <f t="shared" ref="Y6:AH6" si="2">IF(Y7="",NA(),Y7)</f>
        <v>38.08</v>
      </c>
      <c r="Z6" s="28">
        <f t="shared" si="2"/>
        <v>34.53</v>
      </c>
      <c r="AA6" s="28">
        <f t="shared" si="2"/>
        <v>38.1</v>
      </c>
      <c r="AB6" s="28">
        <f t="shared" si="2"/>
        <v>30.58</v>
      </c>
      <c r="AC6" s="28">
        <f t="shared" si="2"/>
        <v>32.74</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227.93</v>
      </c>
      <c r="BG6" s="28">
        <f t="shared" si="5"/>
        <v>224.67</v>
      </c>
      <c r="BH6" s="24">
        <f t="shared" si="5"/>
        <v>0</v>
      </c>
      <c r="BI6" s="24">
        <f t="shared" si="5"/>
        <v>0</v>
      </c>
      <c r="BJ6" s="24">
        <f t="shared" si="5"/>
        <v>0</v>
      </c>
      <c r="BK6" s="28">
        <f t="shared" si="5"/>
        <v>966.33</v>
      </c>
      <c r="BL6" s="28">
        <f t="shared" si="5"/>
        <v>958.81</v>
      </c>
      <c r="BM6" s="28">
        <f t="shared" si="5"/>
        <v>1001.3</v>
      </c>
      <c r="BN6" s="28">
        <f t="shared" si="5"/>
        <v>1050.51</v>
      </c>
      <c r="BO6" s="28">
        <f t="shared" si="5"/>
        <v>1102.01</v>
      </c>
      <c r="BP6" s="24" t="str">
        <f>IF(BP7="","",IF(BP7="-","【-】","【"&amp;SUBSTITUTE(TEXT(BP7,"#,##0.00"),"-","△")&amp;"】"))</f>
        <v>【669.11】</v>
      </c>
      <c r="BQ6" s="28">
        <f t="shared" ref="BQ6:BZ6" si="6">IF(BQ7="",NA(),BQ7)</f>
        <v>59.04</v>
      </c>
      <c r="BR6" s="28">
        <f t="shared" si="6"/>
        <v>62.47</v>
      </c>
      <c r="BS6" s="28">
        <f t="shared" si="6"/>
        <v>63.29</v>
      </c>
      <c r="BT6" s="28">
        <f t="shared" si="6"/>
        <v>86.35</v>
      </c>
      <c r="BU6" s="28">
        <f t="shared" si="6"/>
        <v>82.98</v>
      </c>
      <c r="BV6" s="28">
        <f t="shared" si="6"/>
        <v>81.739999999999995</v>
      </c>
      <c r="BW6" s="28">
        <f t="shared" si="6"/>
        <v>82.88</v>
      </c>
      <c r="BX6" s="28">
        <f t="shared" si="6"/>
        <v>81.88</v>
      </c>
      <c r="BY6" s="28">
        <f t="shared" si="6"/>
        <v>82.65</v>
      </c>
      <c r="BZ6" s="28">
        <f t="shared" si="6"/>
        <v>82.55</v>
      </c>
      <c r="CA6" s="24" t="str">
        <f>IF(CA7="","",IF(CA7="-","【-】","【"&amp;SUBSTITUTE(TEXT(CA7,"#,##0.00"),"-","△")&amp;"】"))</f>
        <v>【99.73】</v>
      </c>
      <c r="CB6" s="28">
        <f t="shared" ref="CB6:CK6" si="7">IF(CB7="",NA(),CB7)</f>
        <v>226.6</v>
      </c>
      <c r="CC6" s="28">
        <f t="shared" si="7"/>
        <v>214.12</v>
      </c>
      <c r="CD6" s="28">
        <f t="shared" si="7"/>
        <v>214.88</v>
      </c>
      <c r="CE6" s="28">
        <f t="shared" si="7"/>
        <v>157.75</v>
      </c>
      <c r="CF6" s="28">
        <f t="shared" si="7"/>
        <v>168.61</v>
      </c>
      <c r="CG6" s="28">
        <f t="shared" si="7"/>
        <v>194.31</v>
      </c>
      <c r="CH6" s="28">
        <f t="shared" si="7"/>
        <v>190.99</v>
      </c>
      <c r="CI6" s="28">
        <f t="shared" si="7"/>
        <v>187.55</v>
      </c>
      <c r="CJ6" s="28">
        <f t="shared" si="7"/>
        <v>186.3</v>
      </c>
      <c r="CK6" s="28">
        <f t="shared" si="7"/>
        <v>188.38</v>
      </c>
      <c r="CL6" s="24" t="str">
        <f>IF(CL7="","",IF(CL7="-","【-】","【"&amp;SUBSTITUTE(TEXT(CL7,"#,##0.00"),"-","△")&amp;"】"))</f>
        <v>【134.98】</v>
      </c>
      <c r="CM6" s="28">
        <f t="shared" ref="CM6:CV6" si="8">IF(CM7="",NA(),CM7)</f>
        <v>42.56</v>
      </c>
      <c r="CN6" s="28">
        <f t="shared" si="8"/>
        <v>44.69</v>
      </c>
      <c r="CO6" s="28">
        <f t="shared" si="8"/>
        <v>44.46</v>
      </c>
      <c r="CP6" s="28">
        <f t="shared" si="8"/>
        <v>42.67</v>
      </c>
      <c r="CQ6" s="28">
        <f t="shared" si="8"/>
        <v>45.54</v>
      </c>
      <c r="CR6" s="28">
        <f t="shared" si="8"/>
        <v>53.5</v>
      </c>
      <c r="CS6" s="28">
        <f t="shared" si="8"/>
        <v>52.58</v>
      </c>
      <c r="CT6" s="28">
        <f t="shared" si="8"/>
        <v>50.94</v>
      </c>
      <c r="CU6" s="28">
        <f t="shared" si="8"/>
        <v>50.53</v>
      </c>
      <c r="CV6" s="28">
        <f t="shared" si="8"/>
        <v>51.42</v>
      </c>
      <c r="CW6" s="24" t="str">
        <f>IF(CW7="","",IF(CW7="-","【-】","【"&amp;SUBSTITUTE(TEXT(CW7,"#,##0.00"),"-","△")&amp;"】"))</f>
        <v>【59.99】</v>
      </c>
      <c r="CX6" s="28">
        <f t="shared" ref="CX6:DG6" si="9">IF(CX7="",NA(),CX7)</f>
        <v>64.510000000000005</v>
      </c>
      <c r="CY6" s="28">
        <f t="shared" si="9"/>
        <v>65.849999999999994</v>
      </c>
      <c r="CZ6" s="28">
        <f t="shared" si="9"/>
        <v>52.74</v>
      </c>
      <c r="DA6" s="28">
        <f t="shared" si="9"/>
        <v>53.4</v>
      </c>
      <c r="DB6" s="28">
        <f t="shared" si="9"/>
        <v>43.2</v>
      </c>
      <c r="DC6" s="28">
        <f t="shared" si="9"/>
        <v>83.51</v>
      </c>
      <c r="DD6" s="28">
        <f t="shared" si="9"/>
        <v>83.02</v>
      </c>
      <c r="DE6" s="28">
        <f t="shared" si="9"/>
        <v>82.55</v>
      </c>
      <c r="DF6" s="28">
        <f t="shared" si="9"/>
        <v>82.08</v>
      </c>
      <c r="DG6" s="28">
        <f t="shared" si="9"/>
        <v>81.34</v>
      </c>
      <c r="DH6" s="24" t="str">
        <f>IF(DH7="","",IF(DH7="-","【-】","【"&amp;SUBSTITUTE(TEXT(DH7,"#,##0.00"),"-","△")&amp;"】"))</f>
        <v>【95.72】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f t="shared" ref="EE6:EN6" si="12">IF(EE7="",NA(),EE7)</f>
        <v>0.02</v>
      </c>
      <c r="EF6" s="28">
        <f t="shared" si="12"/>
        <v>0.02</v>
      </c>
      <c r="EG6" s="28">
        <f t="shared" si="12"/>
        <v>0.02</v>
      </c>
      <c r="EH6" s="28">
        <f t="shared" si="12"/>
        <v>0.02</v>
      </c>
      <c r="EI6" s="24">
        <f t="shared" si="12"/>
        <v>0</v>
      </c>
      <c r="EJ6" s="28">
        <f t="shared" si="12"/>
        <v>0.16</v>
      </c>
      <c r="EK6" s="28">
        <f t="shared" si="12"/>
        <v>0.13</v>
      </c>
      <c r="EL6" s="28">
        <f t="shared" si="12"/>
        <v>0.15</v>
      </c>
      <c r="EM6" s="28">
        <f t="shared" si="12"/>
        <v>1.65</v>
      </c>
      <c r="EN6" s="28">
        <f t="shared" si="12"/>
        <v>0.14000000000000001</v>
      </c>
      <c r="EO6" s="24" t="str">
        <f>IF(EO7="","",IF(EO7="-","【-】","【"&amp;SUBSTITUTE(TEXT(EO7,"#,##0.00"),"-","△")&amp;"】"))</f>
        <v>【0.24】</v>
      </c>
    </row>
    <row r="7" spans="1:145" s="13" customFormat="1" x14ac:dyDescent="0.15">
      <c r="A7" s="14"/>
      <c r="B7" s="20">
        <v>2021</v>
      </c>
      <c r="C7" s="20">
        <v>392081</v>
      </c>
      <c r="D7" s="20">
        <v>47</v>
      </c>
      <c r="E7" s="20">
        <v>17</v>
      </c>
      <c r="F7" s="20">
        <v>1</v>
      </c>
      <c r="G7" s="20">
        <v>0</v>
      </c>
      <c r="H7" s="20" t="s">
        <v>86</v>
      </c>
      <c r="I7" s="20" t="s">
        <v>97</v>
      </c>
      <c r="J7" s="20" t="s">
        <v>98</v>
      </c>
      <c r="K7" s="20" t="s">
        <v>99</v>
      </c>
      <c r="L7" s="20" t="s">
        <v>100</v>
      </c>
      <c r="M7" s="20" t="s">
        <v>101</v>
      </c>
      <c r="N7" s="25" t="s">
        <v>41</v>
      </c>
      <c r="O7" s="25" t="s">
        <v>102</v>
      </c>
      <c r="P7" s="25">
        <v>21.99</v>
      </c>
      <c r="Q7" s="25">
        <v>65.209999999999994</v>
      </c>
      <c r="R7" s="25">
        <v>2310</v>
      </c>
      <c r="S7" s="25">
        <v>19539</v>
      </c>
      <c r="T7" s="25">
        <v>286.17</v>
      </c>
      <c r="U7" s="25">
        <v>68.28</v>
      </c>
      <c r="V7" s="25">
        <v>4264</v>
      </c>
      <c r="W7" s="25">
        <v>1.6</v>
      </c>
      <c r="X7" s="25">
        <v>2665</v>
      </c>
      <c r="Y7" s="25">
        <v>38.08</v>
      </c>
      <c r="Z7" s="25">
        <v>34.53</v>
      </c>
      <c r="AA7" s="25">
        <v>38.1</v>
      </c>
      <c r="AB7" s="25">
        <v>30.58</v>
      </c>
      <c r="AC7" s="25">
        <v>32.74</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227.93</v>
      </c>
      <c r="BG7" s="25">
        <v>224.67</v>
      </c>
      <c r="BH7" s="25">
        <v>0</v>
      </c>
      <c r="BI7" s="25">
        <v>0</v>
      </c>
      <c r="BJ7" s="25">
        <v>0</v>
      </c>
      <c r="BK7" s="25">
        <v>966.33</v>
      </c>
      <c r="BL7" s="25">
        <v>958.81</v>
      </c>
      <c r="BM7" s="25">
        <v>1001.3</v>
      </c>
      <c r="BN7" s="25">
        <v>1050.51</v>
      </c>
      <c r="BO7" s="25">
        <v>1102.01</v>
      </c>
      <c r="BP7" s="25">
        <v>669.11</v>
      </c>
      <c r="BQ7" s="25">
        <v>59.04</v>
      </c>
      <c r="BR7" s="25">
        <v>62.47</v>
      </c>
      <c r="BS7" s="25">
        <v>63.29</v>
      </c>
      <c r="BT7" s="25">
        <v>86.35</v>
      </c>
      <c r="BU7" s="25">
        <v>82.98</v>
      </c>
      <c r="BV7" s="25">
        <v>81.739999999999995</v>
      </c>
      <c r="BW7" s="25">
        <v>82.88</v>
      </c>
      <c r="BX7" s="25">
        <v>81.88</v>
      </c>
      <c r="BY7" s="25">
        <v>82.65</v>
      </c>
      <c r="BZ7" s="25">
        <v>82.55</v>
      </c>
      <c r="CA7" s="25">
        <v>99.73</v>
      </c>
      <c r="CB7" s="25">
        <v>226.6</v>
      </c>
      <c r="CC7" s="25">
        <v>214.12</v>
      </c>
      <c r="CD7" s="25">
        <v>214.88</v>
      </c>
      <c r="CE7" s="25">
        <v>157.75</v>
      </c>
      <c r="CF7" s="25">
        <v>168.61</v>
      </c>
      <c r="CG7" s="25">
        <v>194.31</v>
      </c>
      <c r="CH7" s="25">
        <v>190.99</v>
      </c>
      <c r="CI7" s="25">
        <v>187.55</v>
      </c>
      <c r="CJ7" s="25">
        <v>186.3</v>
      </c>
      <c r="CK7" s="25">
        <v>188.38</v>
      </c>
      <c r="CL7" s="25">
        <v>134.97999999999999</v>
      </c>
      <c r="CM7" s="25">
        <v>42.56</v>
      </c>
      <c r="CN7" s="25">
        <v>44.69</v>
      </c>
      <c r="CO7" s="25">
        <v>44.46</v>
      </c>
      <c r="CP7" s="25">
        <v>42.67</v>
      </c>
      <c r="CQ7" s="25">
        <v>45.54</v>
      </c>
      <c r="CR7" s="25">
        <v>53.5</v>
      </c>
      <c r="CS7" s="25">
        <v>52.58</v>
      </c>
      <c r="CT7" s="25">
        <v>50.94</v>
      </c>
      <c r="CU7" s="25">
        <v>50.53</v>
      </c>
      <c r="CV7" s="25">
        <v>51.42</v>
      </c>
      <c r="CW7" s="25">
        <v>59.99</v>
      </c>
      <c r="CX7" s="25">
        <v>64.510000000000005</v>
      </c>
      <c r="CY7" s="25">
        <v>65.849999999999994</v>
      </c>
      <c r="CZ7" s="25">
        <v>52.74</v>
      </c>
      <c r="DA7" s="25">
        <v>53.4</v>
      </c>
      <c r="DB7" s="25">
        <v>43.2</v>
      </c>
      <c r="DC7" s="25">
        <v>83.51</v>
      </c>
      <c r="DD7" s="25">
        <v>83.02</v>
      </c>
      <c r="DE7" s="25">
        <v>82.55</v>
      </c>
      <c r="DF7" s="25">
        <v>82.08</v>
      </c>
      <c r="DG7" s="25">
        <v>81.34</v>
      </c>
      <c r="DH7" s="25">
        <v>95.72</v>
      </c>
      <c r="DI7" s="25"/>
      <c r="DJ7" s="25"/>
      <c r="DK7" s="25"/>
      <c r="DL7" s="25"/>
      <c r="DM7" s="25"/>
      <c r="DN7" s="25"/>
      <c r="DO7" s="25"/>
      <c r="DP7" s="25"/>
      <c r="DQ7" s="25"/>
      <c r="DR7" s="25"/>
      <c r="DS7" s="25"/>
      <c r="DT7" s="25"/>
      <c r="DU7" s="25"/>
      <c r="DV7" s="25"/>
      <c r="DW7" s="25"/>
      <c r="DX7" s="25"/>
      <c r="DY7" s="25"/>
      <c r="DZ7" s="25"/>
      <c r="EA7" s="25"/>
      <c r="EB7" s="25"/>
      <c r="EC7" s="25"/>
      <c r="ED7" s="25"/>
      <c r="EE7" s="25">
        <v>0.02</v>
      </c>
      <c r="EF7" s="25">
        <v>0.02</v>
      </c>
      <c r="EG7" s="25">
        <v>0.02</v>
      </c>
      <c r="EH7" s="25">
        <v>0.02</v>
      </c>
      <c r="EI7" s="25">
        <v>0</v>
      </c>
      <c r="EJ7" s="25">
        <v>0.16</v>
      </c>
      <c r="EK7" s="25">
        <v>0.13</v>
      </c>
      <c r="EL7" s="25">
        <v>0.15</v>
      </c>
      <c r="EM7" s="25">
        <v>1.65</v>
      </c>
      <c r="EN7" s="25">
        <v>0.14000000000000001</v>
      </c>
      <c r="EO7" s="25">
        <v>0.24</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108</v>
      </c>
    </row>
    <row r="12" spans="1:145" x14ac:dyDescent="0.15">
      <c r="B12">
        <v>1</v>
      </c>
      <c r="C12">
        <v>1</v>
      </c>
      <c r="D12">
        <v>1</v>
      </c>
      <c r="E12">
        <v>2</v>
      </c>
      <c r="F12">
        <v>3</v>
      </c>
      <c r="G12" t="s">
        <v>109</v>
      </c>
    </row>
    <row r="13" spans="1:145"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2023-02-16T06:27:08Z</cp:lastPrinted>
  <dcterms:created xsi:type="dcterms:W3CDTF">2023-01-12T23:54:21Z</dcterms:created>
  <dcterms:modified xsi:type="dcterms:W3CDTF">2023-02-16T06:27:10Z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2023-02-16T06:11:55Z</vt:filetime>
  </property>
</Properties>
</file>