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AM35"/>
  <c r="C35"/>
  <c r="AM34"/>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W34" l="1"/>
  <c r="BW35" s="1"/>
  <c r="BW36" s="1"/>
  <c r="BW37" s="1"/>
  <c r="BW38" s="1"/>
  <c r="BW39" s="1"/>
  <c r="BW40" s="1"/>
  <c r="BW41" s="1"/>
  <c r="BW42" s="1"/>
  <c r="BW43" s="1"/>
  <c r="CO34" l="1"/>
</calcChain>
</file>

<file path=xl/sharedStrings.xml><?xml version="1.0" encoding="utf-8"?>
<sst xmlns="http://schemas.openxmlformats.org/spreadsheetml/2006/main" count="1052" uniqueCount="555">
  <si>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</si>
  <si>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</si>
  <si>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</si>
  <si>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</si>
  <si>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</si>
  <si>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</si>
  <si>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</si>
  <si>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</si>
  <si>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</si>
  <si>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</si>
  <si>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</si>
  <si>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</si>
  <si>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</si>
  <si>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</si>
  <si>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</si>
  <si>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</si>
  <si>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</si>
  <si>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</si>
  <si>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</si>
  <si>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</si>
  <si>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</si>
  <si>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</si>
  <si>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</si>
  <si>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</si>
  <si>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</si>
  <si>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</si>
  <si>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</si>
  <si>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</si>
  <si>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</si>
  <si>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</si>
  <si>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</si>
  <si>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</si>
  <si>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</si>
  <si>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</si>
  <si>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</si>
  <si>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</si>
  <si>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</si>
  <si>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</si>
  <si>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</si>
  <si>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</si>
  <si>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</si>
  <si>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</si>
  <si>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</si>
  <si>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</si>
  <si>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</si>
  <si>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</si>
  <si>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</si>
  <si>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</si>
  <si>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</si>
  <si>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</si>
  <si>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</si>
  <si>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</si>
  <si>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</si>
  <si>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</si>
  <si>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</si>
  <si>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</si>
  <si>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</si>
  <si>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</si>
  <si>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</si>
  <si>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</si>
  <si>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</si>
  <si>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</si>
  <si>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</si>
  <si>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</si>
  <si>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</si>
  <si>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</si>
  <si>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</si>
  <si>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</si>
  <si>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</si>
  <si>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</si>
  <si>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</si>
  <si>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</si>
  <si>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</si>
  <si>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</si>
  <si>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</si>
  <si>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</si>
  <si>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</si>
  <si>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</si>
  <si>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</si>
  <si>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</si>
  <si>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</si>
  <si>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</si>
  <si>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</si>
  <si>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</si>
  <si>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</si>
  <si>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</si>
  <si>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</si>
  <si>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</si>
  <si>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</si>
  <si>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</si>
  <si>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</si>
  <si>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</si>
  <si>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</si>
  <si>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</si>
  <si>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</si>
  <si>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</si>
  <si>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</si>
  <si>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</si>
  <si>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</si>
  <si>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</si>
  <si>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</si>
  <si>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</si>
  <si>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</si>
  <si>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</si>
  <si>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</si>
  <si>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</si>
  <si>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</si>
  <si>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</si>
  <si>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</si>
  <si>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</si>
  <si>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</si>
  <si>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</si>
  <si>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</si>
  <si>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</si>
  <si>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</si>
  <si>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</si>
  <si>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</si>
  <si>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</si>
  <si>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</si>
  <si>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</si>
  <si>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</si>
  <si>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</si>
  <si>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</si>
  <si>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</si>
  <si>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</si>
  <si>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</si>
  <si>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</si>
  <si>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</si>
  <si>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</si>
  <si>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</si>
  <si>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</si>
  <si>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</si>
  <si>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</si>
  <si>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</si>
  <si>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</si>
  <si>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</si>
  <si>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</si>
  <si>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</si>
  <si>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</si>
  <si>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</si>
  <si>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</si>
  <si>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</si>
  <si>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</si>
  <si>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</si>
  <si>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</si>
  <si>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</si>
  <si>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</si>
  <si>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</si>
  <si>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</si>
  <si>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</si>
  <si>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</si>
  <si>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</si>
  <si>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</si>
  <si>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</si>
  <si>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</si>
  <si>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</si>
  <si>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</si>
  <si>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</si>
  <si>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</si>
  <si>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</si>
  <si>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</si>
  <si>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</si>
  <si>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</si>
  <si>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</si>
  <si>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</si>
  <si>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</si>
  <si>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</si>
  <si>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</si>
  <si>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</si>
  <si>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</si>
  <si>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</si>
  <si>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</si>
  <si>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</si>
  <si>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</si>
  <si>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</si>
  <si>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</si>
  <si>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</si>
  <si>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</si>
  <si>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</si>
  <si>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</si>
  <si>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</si>
  <si>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</si>
  <si>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</si>
  <si>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</si>
  <si>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</si>
  <si>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</si>
  <si>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</si>
  <si>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</si>
  <si>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</si>
  <si>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</si>
  <si>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</si>
  <si>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</si>
  <si>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</si>
  <si>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高知県土佐町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</si>
  <si>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</si>
  <si>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</si>
  <si>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</si>
  <si>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</si>
  <si>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</si>
  <si>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</si>
  <si>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</si>
  <si>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</si>
  <si>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</si>
  <si>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</si>
  <si>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</si>
  <si>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</si>
  <si>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</si>
  <si>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</si>
  <si>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</si>
  <si>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</si>
  <si>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</si>
  <si>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</si>
  <si>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</si>
  <si>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</si>
  <si>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</si>
  <si>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</si>
  <si>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</si>
  <si>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</si>
  <si>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</si>
  <si>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</si>
  <si>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</si>
  <si>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</si>
  <si>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</si>
  <si>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</si>
  <si>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</si>
  <si>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</si>
  <si>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</si>
  <si>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</si>
  <si>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</si>
  <si>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</si>
  <si>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</si>
  <si>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</si>
  <si>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</si>
  <si>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</si>
  <si>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</si>
  <si>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</si>
  <si>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</si>
  <si>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</si>
  <si>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</si>
  <si>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</si>
  <si>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</si>
  <si>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</si>
  <si>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</si>
  <si>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</si>
  <si>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</si>
  <si>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</si>
  <si>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</si>
  <si>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</si>
  <si>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</si>
  <si>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</si>
  <si>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</si>
  <si>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</si>
  <si>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</si>
  <si>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</si>
  <si>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</si>
  <si>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</si>
  <si>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</si>
  <si>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</si>
  <si>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</si>
  <si>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</si>
  <si>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</si>
  <si>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</si>
  <si>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</si>
  <si>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</si>
  <si>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</si>
  <si>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</si>
  <si>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</si>
  <si>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</si>
  <si>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</si>
  <si>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</si>
  <si>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</si>
  <si>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</si>
  <si>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</si>
  <si>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</si>
  <si>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</si>
  <si>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</si>
  <si>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</si>
  <si>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</si>
  <si>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</si>
  <si>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</si>
  <si>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</si>
  <si>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</si>
  <si>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</si>
  <si>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</si>
  <si>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</si>
  <si>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</si>
  <si>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</si>
  <si>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</si>
  <si>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</si>
  <si>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</si>
  <si>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</si>
  <si>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</si>
  <si>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</si>
  <si>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</si>
  <si>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</si>
  <si>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</si>
  <si>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</si>
  <si>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</si>
  <si>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</si>
  <si>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</si>
  <si>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</si>
  <si>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</si>
  <si>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</si>
  <si>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</si>
  <si>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</si>
  <si>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</si>
  <si>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</si>
  <si>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</si>
  <si>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</si>
  <si>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</si>
  <si>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</si>
  <si>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</si>
  <si>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</si>
  <si>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</si>
  <si>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</si>
  <si>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</si>
  <si>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</si>
  <si>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</si>
  <si>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</si>
  <si>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</si>
  <si>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</si>
  <si>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</si>
  <si>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</si>
  <si>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</si>
  <si>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</si>
  <si>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</si>
  <si>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</si>
  <si>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</si>
  <si>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</si>
  <si>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</si>
  <si>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</si>
  <si>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</si>
  <si>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</si>
  <si>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</si>
  <si>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</si>
  <si>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</si>
  <si>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</si>
  <si>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</si>
  <si>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</si>
  <si>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</si>
  <si>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</si>
  <si>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高知県土佐町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</si>
  <si>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</si>
  <si>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</si>
  <si>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</si>
  <si>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</si>
  <si>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</si>
  <si>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</si>
  <si>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</si>
  <si>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</si>
  <si>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</si>
  <si>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</si>
  <si>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</si>
  <si>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</si>
  <si>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</si>
  <si>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</si>
  <si>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</si>
  <si>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</si>
  <si>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</si>
  <si>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</si>
  <si>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</si>
  <si>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</si>
  <si>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</si>
  <si>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</si>
  <si>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</si>
  <si>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</si>
  <si>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</si>
  <si>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</si>
  <si>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</si>
  <si>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</si>
  <si>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</si>
  <si>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</si>
  <si>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</si>
  <si>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</si>
  <si>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</si>
  <si>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</si>
  <si>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</si>
  <si>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</si>
  <si>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</si>
  <si>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</si>
  <si>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</si>
  <si>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</si>
  <si>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</si>
  <si>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</si>
  <si>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</si>
  <si>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</si>
  <si>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</si>
  <si>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</si>
  <si>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</si>
  <si>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</si>
  <si>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</si>
  <si>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</si>
  <si>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</si>
  <si>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</si>
  <si>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</si>
  <si>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</si>
  <si>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</si>
  <si>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</si>
  <si>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</si>
  <si>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</si>
  <si>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</si>
  <si>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</si>
  <si>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</si>
  <si>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</si>
  <si>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</si>
  <si>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</si>
  <si>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</si>
  <si>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</si>
  <si>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</si>
  <si>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</si>
  <si>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</si>
  <si>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</si>
  <si>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</si>
  <si>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</si>
  <si>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</si>
  <si>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</si>
  <si>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</si>
  <si>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</si>
  <si>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</si>
  <si>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</si>
  <si>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</si>
  <si>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</si>
  <si>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</si>
  <si>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</si>
  <si>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</si>
  <si>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</si>
  <si>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</si>
  <si>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</si>
  <si>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</si>
  <si>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</si>
  <si>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</si>
  <si>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</si>
  <si>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</si>
  <si>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</si>
  <si>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</si>
  <si>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</si>
  <si>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</si>
  <si>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</si>
  <si>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</si>
  <si>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</si>
  <si>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</si>
  <si>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</si>
  <si>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</si>
  <si>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</si>
  <si>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</si>
  <si>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</si>
  <si>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</si>
  <si>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</si>
  <si>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</si>
  <si>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</si>
  <si>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</si>
  <si>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</si>
  <si>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</si>
  <si>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</si>
  <si>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</si>
  <si>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</si>
  <si>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</si>
  <si>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</si>
  <si>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</si>
  <si>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</si>
  <si>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</si>
  <si>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</si>
  <si>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</si>
  <si>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</si>
  <si>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</si>
  <si>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</si>
  <si>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</si>
  <si>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</si>
  <si>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</si>
  <si>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</si>
  <si>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</si>
  <si>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</si>
  <si>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</si>
  <si>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</si>
  <si>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</si>
  <si>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</si>
  <si>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</si>
  <si>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</si>
  <si>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</si>
  <si>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</si>
  <si>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</si>
  <si>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</si>
  <si>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</si>
  <si>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</si>
  <si>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</si>
  <si>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</si>
  <si>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</si>
  <si>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</si>
  <si>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</si>
  <si>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</si>
  <si>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</si>
  <si>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</si>
  <si>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</si>
  <si>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</si>
  <si>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</si>
  <si>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</si>
  <si>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</si>
  <si>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</si>
  <si>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</si>
  <si>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</si>
  <si>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</si>
  <si>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</si>
  <si>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</si>
  <si>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</si>
  <si>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</si>
  <si>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</si>
  <si>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</si>
  <si>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</si>
  <si>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</si>
  <si>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</si>
  <si>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</si>
  <si>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</si>
  <si>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</si>
  <si>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</si>
  <si>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</si>
  <si>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</si>
  <si>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</si>
  <si>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</si>
  <si>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</si>
  <si>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</si>
  <si>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</si>
  <si>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1.87</t>
  </si>
  <si>
    <t>▲ 0.19</t>
  </si>
  <si>
    <t>一般会計</t>
  </si>
  <si>
    <t>下水道事業特別会計</t>
  </si>
  <si>
    <t>簡易水道事業特別会計</t>
  </si>
  <si>
    <t>介護保険事業特別会計</t>
  </si>
  <si>
    <t>後期高齢者医療保険事業特別会計</t>
  </si>
  <si>
    <t>国民健康保険事業特別会計</t>
  </si>
  <si>
    <t>その他会計（赤字）</t>
  </si>
  <si>
    <t>その他会計（黒字）</t>
  </si>
  <si>
    <t>高知県広域食肉センター事務組合</t>
    <rPh sb="0" eb="3">
      <t>コウチケン</t>
    </rPh>
    <rPh sb="3" eb="5">
      <t>コウイキ</t>
    </rPh>
    <rPh sb="5" eb="7">
      <t>ショクニク</t>
    </rPh>
    <rPh sb="11" eb="13">
      <t>ジム</t>
    </rPh>
    <rPh sb="13" eb="15">
      <t>クミアイ</t>
    </rPh>
    <phoneticPr fontId="2"/>
  </si>
  <si>
    <t>嶺北広域事務組合</t>
    <rPh sb="0" eb="2">
      <t>レイホク</t>
    </rPh>
    <rPh sb="2" eb="4">
      <t>コウイキ</t>
    </rPh>
    <rPh sb="4" eb="6">
      <t>ジム</t>
    </rPh>
    <rPh sb="6" eb="8">
      <t>クミアイ</t>
    </rPh>
    <phoneticPr fontId="2"/>
  </si>
  <si>
    <t>一般会計</t>
    <rPh sb="0" eb="2">
      <t>イッパン</t>
    </rPh>
    <rPh sb="2" eb="4">
      <t>カイケイ</t>
    </rPh>
    <phoneticPr fontId="2"/>
  </si>
  <si>
    <t>特別養護老人ホーム特別会計</t>
    <rPh sb="0" eb="2">
      <t>トクベツ</t>
    </rPh>
    <rPh sb="2" eb="4">
      <t>ヨウゴ</t>
    </rPh>
    <rPh sb="4" eb="6">
      <t>ロウジン</t>
    </rPh>
    <rPh sb="9" eb="11">
      <t>トクベツ</t>
    </rPh>
    <rPh sb="11" eb="13">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</si>
  <si>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</si>
  <si>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高知人づくり広域連合</t>
    <rPh sb="0" eb="2">
      <t>コウチ</t>
    </rPh>
    <rPh sb="2" eb="3">
      <t>ヒト</t>
    </rPh>
    <rPh sb="6" eb="8">
      <t>コウイキ</t>
    </rPh>
    <rPh sb="8" eb="10">
      <t>レンゴウ</t>
    </rPh>
    <phoneticPr fontId="2"/>
  </si>
  <si>
    <t>高知県市町村総合事務組合</t>
    <rPh sb="0" eb="3">
      <t>コウチケン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</si>
  <si>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</si>
  <si>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</si>
  <si>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</si>
  <si>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</si>
  <si>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株式会社れいほく未来</t>
    <rPh sb="0" eb="2">
      <t>カブシキ</t>
    </rPh>
    <rPh sb="2" eb="4">
      <t>カイシャ</t>
    </rPh>
    <rPh sb="8" eb="10">
      <t>ミライ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</si>
  <si>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</si>
  <si>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</si>
  <si>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</si>
  <si>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</si>
  <si>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</si>
  <si>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</si>
  <si>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</si>
  <si>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</si>
  <si>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</si>
  <si>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</si>
  <si>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</si>
  <si>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低下傾向にある。将来負担比率も低下傾向にあるが、29年度以降で宿泊施設、清掃センター、給食センターの建設に関する地方債の発行を予定しており、将来負担比率及び実質公債費比率ともに上昇していくことが想定さ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7" eb="18">
      <t>ヒク</t>
    </rPh>
    <rPh sb="19" eb="21">
      <t>スイジュン</t>
    </rPh>
    <rPh sb="25" eb="27">
      <t>テイカ</t>
    </rPh>
    <rPh sb="27" eb="29">
      <t>ケイコウ</t>
    </rPh>
    <rPh sb="33" eb="35">
      <t>ショウライ</t>
    </rPh>
    <rPh sb="35" eb="37">
      <t>フタン</t>
    </rPh>
    <rPh sb="37" eb="39">
      <t>ヒリツ</t>
    </rPh>
    <rPh sb="40" eb="42">
      <t>テイカ</t>
    </rPh>
    <rPh sb="42" eb="44">
      <t>ケイコウ</t>
    </rPh>
    <rPh sb="51" eb="53">
      <t>ネンド</t>
    </rPh>
    <rPh sb="53" eb="55">
      <t>イコウ</t>
    </rPh>
    <rPh sb="56" eb="58">
      <t>シュクハク</t>
    </rPh>
    <rPh sb="58" eb="60">
      <t>シセツ</t>
    </rPh>
    <rPh sb="61" eb="63">
      <t>セイソウ</t>
    </rPh>
    <rPh sb="68" eb="70">
      <t>キュウショク</t>
    </rPh>
    <rPh sb="75" eb="77">
      <t>ケンセツ</t>
    </rPh>
    <rPh sb="78" eb="79">
      <t>カン</t>
    </rPh>
    <rPh sb="81" eb="84">
      <t>チホウサイ</t>
    </rPh>
    <rPh sb="85" eb="87">
      <t>ハッコウ</t>
    </rPh>
    <rPh sb="88" eb="90">
      <t>ヨテイ</t>
    </rPh>
    <rPh sb="95" eb="97">
      <t>ショウライ</t>
    </rPh>
    <rPh sb="97" eb="99">
      <t>フタン</t>
    </rPh>
    <rPh sb="99" eb="101">
      <t>ヒリツ</t>
    </rPh>
    <rPh sb="101" eb="102">
      <t>オヨ</t>
    </rPh>
    <rPh sb="103" eb="105">
      <t>ジッシツ</t>
    </rPh>
    <rPh sb="105" eb="107">
      <t>コウサイ</t>
    </rPh>
    <rPh sb="107" eb="108">
      <t>ヒ</t>
    </rPh>
    <rPh sb="113" eb="115">
      <t>ジョウショウ</t>
    </rPh>
    <rPh sb="134" eb="136">
      <t>イジョウ</t>
    </rPh>
    <rPh sb="137" eb="140">
      <t>コウサイヒ</t>
    </rPh>
    <rPh sb="141" eb="144">
      <t>テキセイカ</t>
    </rPh>
    <rPh sb="145" eb="146">
      <t>ト</t>
    </rPh>
    <rPh sb="147" eb="148">
      <t>ク</t>
    </rPh>
    <rPh sb="152" eb="154">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</si>
</sst>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183169</c:v>
                </c:pt>
                <c:pt idx="1">
                  <c:v>124506</c:v>
                </c:pt>
                <c:pt idx="2">
                  <c:v>221891</c:v>
                </c:pt>
                <c:pt idx="3">
                  <c:v>227651</c:v>
                </c:pt>
                <c:pt idx="4">
                  <c:v>137708</c:v>
                </c:pt>
              </c:numCache>
            </c:numRef>
          </c:val>
        </c:ser>
        <c:marker val="1"/>
        <c:axId val="120438144"/>
        <c:axId val="120546816"/>
      </c:lineChart>
      <c:catAx>
        <c:axId val="12043814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46816"/>
        <c:crosses val="autoZero"/>
        <c:auto val="1"/>
        <c:lblAlgn val="ctr"/>
        <c:lblOffset val="100"/>
        <c:tickLblSkip val="1"/>
        <c:tickMarkSkip val="1"/>
      </c:catAx>
      <c:valAx>
        <c:axId val="12054681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814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2.29</c:v>
                </c:pt>
                <c:pt idx="1">
                  <c:v>2.5099999999999998</c:v>
                </c:pt>
                <c:pt idx="2">
                  <c:v>2.83</c:v>
                </c:pt>
                <c:pt idx="3">
                  <c:v>1.82</c:v>
                </c:pt>
                <c:pt idx="4">
                  <c:v>1.38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34.82</c:v>
                </c:pt>
                <c:pt idx="1">
                  <c:v>38.54</c:v>
                </c:pt>
                <c:pt idx="2">
                  <c:v>41.16</c:v>
                </c:pt>
                <c:pt idx="3">
                  <c:v>42.33</c:v>
                </c:pt>
                <c:pt idx="4">
                  <c:v>47.61</c:v>
                </c:pt>
              </c:numCache>
            </c:numRef>
          </c:val>
        </c:ser>
        <c:gapWidth val="250"/>
        <c:overlap val="100"/>
        <c:axId val="132452352"/>
        <c:axId val="1324542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-1.87</c:v>
                </c:pt>
                <c:pt idx="1">
                  <c:v>3.18</c:v>
                </c:pt>
                <c:pt idx="2">
                  <c:v>2.38</c:v>
                </c:pt>
                <c:pt idx="3">
                  <c:v>-0.19</c:v>
                </c:pt>
                <c:pt idx="4">
                  <c:v>6.14</c:v>
                </c:pt>
              </c:numCache>
            </c:numRef>
          </c:val>
        </c:ser>
        <c:marker val="1"/>
        <c:axId val="132452352"/>
        <c:axId val="132454272"/>
      </c:lineChart>
      <c:catAx>
        <c:axId val="1324523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54272"/>
        <c:crosses val="autoZero"/>
        <c:auto val="1"/>
        <c:lblAlgn val="ctr"/>
        <c:lblOffset val="100"/>
        <c:tickLblSkip val="1"/>
        <c:tickMarkSkip val="1"/>
      </c:catAx>
      <c:valAx>
        <c:axId val="1324542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2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1.02</c:v>
                </c:pt>
                <c:pt idx="2">
                  <c:v>#N/A</c:v>
                </c:pt>
                <c:pt idx="3">
                  <c:v>0.84</c:v>
                </c:pt>
                <c:pt idx="4">
                  <c:v>#N/A</c:v>
                </c:pt>
                <c:pt idx="5">
                  <c:v>0.27</c:v>
                </c:pt>
                <c:pt idx="6">
                  <c:v>#N/A</c:v>
                </c:pt>
                <c:pt idx="7">
                  <c:v>0.45</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0.01</c:v>
                </c:pt>
                <c:pt idx="4">
                  <c:v>#N/A</c:v>
                </c:pt>
                <c:pt idx="5">
                  <c:v>0.1</c:v>
                </c:pt>
                <c:pt idx="6">
                  <c:v>#N/A</c:v>
                </c:pt>
                <c:pt idx="7">
                  <c:v>0.02</c:v>
                </c:pt>
                <c:pt idx="8">
                  <c:v>#N/A</c:v>
                </c:pt>
                <c:pt idx="9">
                  <c:v>0.02</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0.08</c:v>
                </c:pt>
                <c:pt idx="2">
                  <c:v>#N/A</c:v>
                </c:pt>
                <c:pt idx="3">
                  <c:v>0.08</c:v>
                </c:pt>
                <c:pt idx="4">
                  <c:v>#N/A</c:v>
                </c:pt>
                <c:pt idx="5">
                  <c:v>0.04</c:v>
                </c:pt>
                <c:pt idx="6">
                  <c:v>#N/A</c:v>
                </c:pt>
                <c:pt idx="7">
                  <c:v>0.03</c:v>
                </c:pt>
                <c:pt idx="8">
                  <c:v>#N/A</c:v>
                </c:pt>
                <c:pt idx="9">
                  <c:v>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2.29</c:v>
                </c:pt>
                <c:pt idx="2">
                  <c:v>#N/A</c:v>
                </c:pt>
                <c:pt idx="3">
                  <c:v>2.5099999999999998</c:v>
                </c:pt>
                <c:pt idx="4">
                  <c:v>#N/A</c:v>
                </c:pt>
                <c:pt idx="5">
                  <c:v>2.83</c:v>
                </c:pt>
                <c:pt idx="6">
                  <c:v>#N/A</c:v>
                </c:pt>
                <c:pt idx="7">
                  <c:v>1.82</c:v>
                </c:pt>
                <c:pt idx="8">
                  <c:v>#N/A</c:v>
                </c:pt>
                <c:pt idx="9">
                  <c:v>1.37</c:v>
                </c:pt>
              </c:numCache>
            </c:numRef>
          </c:val>
        </c:ser>
        <c:overlap val="100"/>
        <c:axId val="133378048"/>
        <c:axId val="133379584"/>
      </c:barChart>
      <c:catAx>
        <c:axId val="1333780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79584"/>
        <c:crosses val="autoZero"/>
        <c:auto val="1"/>
        <c:lblAlgn val="ctr"/>
        <c:lblOffset val="100"/>
        <c:tickLblSkip val="1"/>
        <c:tickMarkSkip val="1"/>
      </c:catAx>
      <c:valAx>
        <c:axId val="1333795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780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467</c:v>
                </c:pt>
                <c:pt idx="5">
                  <c:v>442</c:v>
                </c:pt>
                <c:pt idx="8">
                  <c:v>449</c:v>
                </c:pt>
                <c:pt idx="11">
                  <c:v>485</c:v>
                </c:pt>
                <c:pt idx="14">
                  <c:v>465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57</c:v>
                </c:pt>
                <c:pt idx="6">
                  <c:v>57</c:v>
                </c:pt>
                <c:pt idx="9">
                  <c:v>54</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205</c:v>
                </c:pt>
                <c:pt idx="3">
                  <c:v>188</c:v>
                </c:pt>
                <c:pt idx="6">
                  <c:v>193</c:v>
                </c:pt>
                <c:pt idx="9">
                  <c:v>193</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370</c:v>
                </c:pt>
                <c:pt idx="3">
                  <c:v>347</c:v>
                </c:pt>
                <c:pt idx="6">
                  <c:v>353</c:v>
                </c:pt>
                <c:pt idx="9">
                  <c:v>382</c:v>
                </c:pt>
                <c:pt idx="12">
                  <c:v>355</c:v>
                </c:pt>
              </c:numCache>
            </c:numRef>
          </c:val>
        </c:ser>
        <c:gapWidth val="100"/>
        <c:overlap val="100"/>
        <c:axId val="71820416"/>
        <c:axId val="718223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170</c:v>
                </c:pt>
                <c:pt idx="2">
                  <c:v>#N/A</c:v>
                </c:pt>
                <c:pt idx="3">
                  <c:v>#N/A</c:v>
                </c:pt>
                <c:pt idx="4">
                  <c:v>150</c:v>
                </c:pt>
                <c:pt idx="5">
                  <c:v>#N/A</c:v>
                </c:pt>
                <c:pt idx="6">
                  <c:v>#N/A</c:v>
                </c:pt>
                <c:pt idx="7">
                  <c:v>154</c:v>
                </c:pt>
                <c:pt idx="8">
                  <c:v>#N/A</c:v>
                </c:pt>
                <c:pt idx="9">
                  <c:v>#N/A</c:v>
                </c:pt>
                <c:pt idx="10">
                  <c:v>144</c:v>
                </c:pt>
                <c:pt idx="11">
                  <c:v>#N/A</c:v>
                </c:pt>
                <c:pt idx="12">
                  <c:v>#N/A</c:v>
                </c:pt>
                <c:pt idx="13">
                  <c:v>117</c:v>
                </c:pt>
                <c:pt idx="14">
                  <c:v>#N/A</c:v>
                </c:pt>
              </c:numCache>
            </c:numRef>
          </c:val>
        </c:ser>
        <c:marker val="1"/>
        <c:axId val="71820416"/>
        <c:axId val="71822336"/>
      </c:lineChart>
      <c:catAx>
        <c:axId val="718204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822336"/>
        <c:crosses val="autoZero"/>
        <c:auto val="1"/>
        <c:lblAlgn val="ctr"/>
        <c:lblOffset val="100"/>
        <c:tickLblSkip val="1"/>
        <c:tickMarkSkip val="1"/>
      </c:catAx>
      <c:valAx>
        <c:axId val="71822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820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4230</c:v>
                </c:pt>
                <c:pt idx="5">
                  <c:v>4256</c:v>
                </c:pt>
                <c:pt idx="8">
                  <c:v>4072</c:v>
                </c:pt>
                <c:pt idx="11">
                  <c:v>3731</c:v>
                </c:pt>
                <c:pt idx="14">
                  <c:v>3662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259</c:v>
                </c:pt>
                <c:pt idx="5">
                  <c:v>278</c:v>
                </c:pt>
                <c:pt idx="8">
                  <c:v>306</c:v>
                </c:pt>
                <c:pt idx="11">
                  <c:v>333</c:v>
                </c:pt>
                <c:pt idx="14">
                  <c:v>355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2197</c:v>
                </c:pt>
                <c:pt idx="5">
                  <c:v>2278</c:v>
                </c:pt>
                <c:pt idx="8">
                  <c:v>2464</c:v>
                </c:pt>
                <c:pt idx="11">
                  <c:v>2599</c:v>
                </c:pt>
                <c:pt idx="14">
                  <c:v>2871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851</c:v>
                </c:pt>
                <c:pt idx="3">
                  <c:v>936</c:v>
                </c:pt>
                <c:pt idx="6">
                  <c:v>807</c:v>
                </c:pt>
                <c:pt idx="9">
                  <c:v>752</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210</c:v>
                </c:pt>
                <c:pt idx="3">
                  <c:v>151</c:v>
                </c:pt>
                <c:pt idx="6">
                  <c:v>140</c:v>
                </c:pt>
                <c:pt idx="9">
                  <c:v>82</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2438</c:v>
                </c:pt>
                <c:pt idx="3">
                  <c:v>2391</c:v>
                </c:pt>
                <c:pt idx="6">
                  <c:v>2377</c:v>
                </c:pt>
                <c:pt idx="9">
                  <c:v>2153</c:v>
                </c:pt>
                <c:pt idx="12">
                  <c:v>1885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3403</c:v>
                </c:pt>
                <c:pt idx="3">
                  <c:v>3379</c:v>
                </c:pt>
                <c:pt idx="6">
                  <c:v>3535</c:v>
                </c:pt>
                <c:pt idx="9">
                  <c:v>3610</c:v>
                </c:pt>
                <c:pt idx="12">
                  <c:v>3608</c:v>
                </c:pt>
              </c:numCache>
            </c:numRef>
          </c:val>
        </c:ser>
        <c:gapWidth val="100"/>
        <c:overlap val="100"/>
        <c:axId val="72001408"/>
        <c:axId val="720076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215</c:v>
                </c:pt>
                <c:pt idx="2">
                  <c:v>#N/A</c:v>
                </c:pt>
                <c:pt idx="3">
                  <c:v>#N/A</c:v>
                </c:pt>
                <c:pt idx="4">
                  <c:v>45</c:v>
                </c:pt>
                <c:pt idx="5">
                  <c:v>#N/A</c:v>
                </c:pt>
                <c:pt idx="6">
                  <c:v>#N/A</c:v>
                </c:pt>
                <c:pt idx="7">
                  <c:v>17</c:v>
                </c:pt>
                <c:pt idx="8">
                  <c:v>#N/A</c:v>
                </c:pt>
                <c:pt idx="9">
                  <c:v>#N/A</c:v>
                </c:pt>
                <c:pt idx="10">
                  <c:v>0</c:v>
                </c:pt>
                <c:pt idx="11">
                  <c:v>#N/A</c:v>
                </c:pt>
                <c:pt idx="12">
                  <c:v>#N/A</c:v>
                </c:pt>
                <c:pt idx="13">
                  <c:v>0</c:v>
                </c:pt>
                <c:pt idx="14">
                  <c:v>#N/A</c:v>
                </c:pt>
              </c:numCache>
            </c:numRef>
          </c:val>
        </c:ser>
        <c:marker val="1"/>
        <c:axId val="72001408"/>
        <c:axId val="72007680"/>
      </c:lineChart>
      <c:catAx>
        <c:axId val="720014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007680"/>
        <c:crosses val="autoZero"/>
        <c:auto val="1"/>
        <c:lblAlgn val="ctr"/>
        <c:lblOffset val="100"/>
        <c:tickLblSkip val="1"/>
        <c:tickMarkSkip val="1"/>
      </c:catAx>
      <c:valAx>
        <c:axId val="72007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014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{35822665-249F-4946-B833-B6519A96483E}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{1237F412-3F33-42D5-B3CC-51AB4881919A}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{FD1CA862-5214-4CA8-87C8-2228A2C64A4C}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{517CE1C2-EFF9-4337-A885-2BB368362B0F}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{C6A509FD-718F-40E2-9396-8A1C157520AD}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{9D5F21D6-0AF5-40B8-978D-31695ED334EC}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{B893DCE0-961D-4362-AEAC-1B8082D97BD1}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{133A8730-31B0-431D-BA06-7420638DF14D}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{1487C380-6B1E-4EDA-BCC7-BD1CD5E07676}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{9D888F95-6266-4D16-AEAF-C25229E0FFFB}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72144000"/>
        <c:axId val="72145920"/>
      </c:scatterChart>
      <c:valAx>
        <c:axId val="72144000"/>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145920"/>
        <c:crosses val="autoZero"/>
        <c:crossBetween val="midCat"/>
      </c:valAx>
      <c:valAx>
        <c:axId val="721459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21440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{00DB83A1-7D17-4A81-B08D-B9A58559FFD3}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{A396BC4F-5FC3-4678-9B0F-935EEBB3A24D}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{FC84722C-1BA3-4446-A392-14696FCD48CA}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{F344B7B0-924F-4C5A-A50B-76492D3AF348}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{B157677F-E174-4324-9775-B454A7E29910}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8.8000000000000007</c:v>
                </c:pt>
                <c:pt idx="2">
                  <c:v>7.8</c:v>
                </c:pt>
                <c:pt idx="3">
                  <c:v>7.4</c:v>
                </c:pt>
                <c:pt idx="4">
                  <c:v>7</c:v>
                </c:pt>
              </c:numCache>
            </c:numRef>
          </c:xVal>
          <c:yVal>
            <c:numRef>
              <c:f>公会計指標分析・財政指標組合せ分析表!$K$73:$O$73</c:f>
              <c:numCache>
                <c:formatCode>#,##0.0;"▲ "#,##0.0</c:formatCode>
                <c:ptCount val="5"/>
                <c:pt idx="0">
                  <c:v>10.5</c:v>
                </c:pt>
                <c:pt idx="1">
                  <c:v>2.2000000000000002</c:v>
                </c:pt>
                <c:pt idx="2">
                  <c:v>0.8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{062ECE75-EF6E-48CB-A6D4-B5480229E75E}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{F820910E-18C2-4B27-AA49-E6452623BD7F}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{D9A034E2-924F-44EA-A8B1-8BEDB0B20C65}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{7A22B19C-380A-4D15-B427-8FAA80E51DCC}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{E70F91CB-A34A-47BE-8860-2839456A2601}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71954432"/>
        <c:axId val="71956352"/>
      </c:scatterChart>
      <c:valAx>
        <c:axId val="71954432"/>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956352"/>
        <c:crosses val="autoZero"/>
        <c:crossBetween val="midCat"/>
      </c:valAx>
      <c:valAx>
        <c:axId val="71956352"/>
        <c:scaling>
          <c:orientation val="minMax"/>
          <c:max val="13"/>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1954432"/>
        <c:crosses val="autoZero"/>
        <c:crossBetween val="midCat"/>
        <c:majorUnit val="2"/>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a:solidFill>
                <a:sysClr val="windowText" lastClr="000000"/>
              </a:solidFill>
              <a:effectLst/>
              <a:latin typeface="+mn-lt"/>
              <a:ea typeface="+mn-ea"/>
              <a:cs typeface="+mn-cs"/>
            </a:rPr>
            <a:t>一般会計における元利償還金は前年度と比較すると</a:t>
          </a:r>
          <a:r>
            <a:rPr lang="ja-JP" altLang="en-US" sz="1000">
              <a:solidFill>
                <a:sysClr val="windowText" lastClr="000000"/>
              </a:solidFill>
              <a:effectLst/>
              <a:latin typeface="+mn-lt"/>
              <a:ea typeface="+mn-ea"/>
              <a:cs typeface="+mn-cs"/>
            </a:rPr>
            <a:t>２７百</a:t>
          </a:r>
          <a:r>
            <a:rPr lang="ja-JP" altLang="ja-JP" sz="1000">
              <a:solidFill>
                <a:sysClr val="windowText" lastClr="000000"/>
              </a:solidFill>
              <a:effectLst/>
              <a:latin typeface="+mn-lt"/>
              <a:ea typeface="+mn-ea"/>
              <a:cs typeface="+mn-cs"/>
            </a:rPr>
            <a:t>万円の減少となっている。事業量の減少に伴う公営住宅建設事業債、過疎対策事業債によるものが大きく影響しているが、公営企業債の元利償還金に対する繰入金は公共下水道整備時に借り入れた起債償還額の増加に伴い増加傾向にある。また現在事業継続中であることから今後においても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おり、平成２</a:t>
          </a:r>
          <a:r>
            <a:rPr lang="ja-JP" altLang="en-US" sz="1000">
              <a:solidFill>
                <a:sysClr val="windowText" lastClr="000000"/>
              </a:solidFill>
              <a:effectLst/>
              <a:latin typeface="+mn-lt"/>
              <a:ea typeface="+mn-ea"/>
              <a:cs typeface="+mn-cs"/>
            </a:rPr>
            <a:t>７</a:t>
          </a:r>
          <a:r>
            <a:rPr lang="ja-JP" altLang="ja-JP" sz="1000">
              <a:solidFill>
                <a:sysClr val="windowText" lastClr="000000"/>
              </a:solidFill>
              <a:effectLst/>
              <a:latin typeface="+mn-lt"/>
              <a:ea typeface="+mn-ea"/>
              <a:cs typeface="+mn-cs"/>
            </a:rPr>
            <a:t>年度以降においても減少していく。しかし今後、老朽化に伴い施設整備も必要となることから、それによる起債の借入に伴う数値の増加も懸念される。さらに臨時財政対策債の償還額が年々増加しており併せて懸念される。債務負担行為に基づく支出について平成２３年度以降は支出していない。算入公債費等については地方交付税への算入がほとんどであり起債の償還金の減少に伴い減少してはいるが、近年過疎対策事業債、臨時財政対策債、災害復旧事業債等の交付税への算入率が高い起債を中心として借入を行っているため、元利償還金に比例している。</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一般会計等に係る地方債現在高は、大規模な普通建設事業の実施に影響を受けており、近年実施した住宅整備・畜産基地整備・橋梁整備の実施に伴い地方債現在高が年々増加してい</a:t>
          </a:r>
          <a:r>
            <a:rPr lang="ja-JP" altLang="en-US" sz="1100">
              <a:solidFill>
                <a:sysClr val="windowText" lastClr="000000"/>
              </a:solidFill>
              <a:effectLst/>
              <a:latin typeface="+mn-lt"/>
              <a:ea typeface="+mn-ea"/>
              <a:cs typeface="+mn-cs"/>
            </a:rPr>
            <a:t>る</a:t>
          </a:r>
          <a:r>
            <a:rPr lang="ja-JP" altLang="ja-JP" sz="1100">
              <a:solidFill>
                <a:sysClr val="windowText" lastClr="000000"/>
              </a:solidFill>
              <a:effectLst/>
              <a:latin typeface="+mn-lt"/>
              <a:ea typeface="+mn-ea"/>
              <a:cs typeface="+mn-cs"/>
            </a:rPr>
            <a:t>。加えて住宅整備に伴い、やむを得ず公営住宅建設事業債の発行で対応していることから、使用料の充当はあるものの後年度の基準財政需要額に算入されない。公営企業債等繰入見込額については現在上下水道の整備を継続していることから、その建設費に係る地方債の残高は償還期間が長いことも影響し見込額の増加がやむをえない状況で、平成２７年度以降も地方債借入を予定しており、</a:t>
          </a:r>
          <a:r>
            <a:rPr lang="ja-JP" altLang="en-US" sz="1100">
              <a:solidFill>
                <a:sysClr val="windowText" lastClr="000000"/>
              </a:solidFill>
              <a:effectLst/>
              <a:latin typeface="+mn-lt"/>
              <a:ea typeface="+mn-ea"/>
              <a:cs typeface="+mn-cs"/>
            </a:rPr>
            <a:t>これまでは減少傾向にあったが、</a:t>
          </a:r>
          <a:r>
            <a:rPr lang="ja-JP" altLang="ja-JP" sz="1100">
              <a:solidFill>
                <a:sysClr val="windowText" lastClr="000000"/>
              </a:solidFill>
              <a:effectLst/>
              <a:latin typeface="+mn-lt"/>
              <a:ea typeface="+mn-ea"/>
              <a:cs typeface="+mn-cs"/>
            </a:rPr>
            <a:t>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平成２２年度から</a:t>
          </a:r>
          <a:r>
            <a:rPr lang="ja-JP" altLang="en-US" sz="1100">
              <a:solidFill>
                <a:sysClr val="windowText" lastClr="000000"/>
              </a:solidFill>
              <a:effectLst/>
              <a:latin typeface="+mn-lt"/>
              <a:ea typeface="+mn-ea"/>
              <a:cs typeface="+mn-cs"/>
            </a:rPr>
            <a:t>徐々に増加している</a:t>
          </a:r>
          <a:r>
            <a:rPr lang="ja-JP" altLang="ja-JP" sz="1100">
              <a:solidFill>
                <a:sysClr val="windowText" lastClr="000000"/>
              </a:solidFill>
              <a:effectLst/>
              <a:latin typeface="+mn-lt"/>
              <a:ea typeface="+mn-ea"/>
              <a:cs typeface="+mn-cs"/>
            </a:rPr>
            <a:t>。充当可能特定歳入は公営住宅使用料であり、公営住宅建設等により平成２２～２６年度に引き続き平成２７年度も同様に増加しているが今後においてはほぼ同様の数値で推移していくと考える。基準財政需要額算入見込額については起債の完済等に伴い算入額が減少している。基本的には交付税算入率が高い起債を中心として借入を行っているため、地方債現在高と基準財政需要額算入見込額の増減についてはほぼ同じ動きになっ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歳出削減や徴収業務の強化など一定の行財政改革は行っているが、人口減少や長引く景気の低迷、ダム</a:t>
          </a:r>
          <a:r>
            <a:rPr kumimoji="1" lang="ja-JP" altLang="en-US" sz="1100">
              <a:solidFill>
                <a:sysClr val="windowText" lastClr="000000"/>
              </a:solidFill>
              <a:effectLst/>
              <a:latin typeface="+mn-lt"/>
              <a:ea typeface="+mn-ea"/>
              <a:cs typeface="+mn-cs"/>
            </a:rPr>
            <a:t>関係</a:t>
          </a:r>
          <a:r>
            <a:rPr kumimoji="1" lang="ja-JP" altLang="ja-JP" sz="1100">
              <a:solidFill>
                <a:sysClr val="windowText" lastClr="000000"/>
              </a:solidFill>
              <a:effectLst/>
              <a:latin typeface="+mn-lt"/>
              <a:ea typeface="+mn-ea"/>
              <a:cs typeface="+mn-cs"/>
            </a:rPr>
            <a:t>に係る償却資産逓減などによる税収減等により、財政力指数は</a:t>
          </a:r>
          <a:r>
            <a:rPr kumimoji="1" lang="ja-JP" altLang="en-US" sz="1100">
              <a:solidFill>
                <a:sysClr val="windowText" lastClr="000000"/>
              </a:solidFill>
              <a:effectLst/>
              <a:latin typeface="+mn-lt"/>
              <a:ea typeface="+mn-ea"/>
              <a:cs typeface="+mn-cs"/>
            </a:rPr>
            <a:t>類似団体平均よりも低い水準</a:t>
          </a:r>
          <a:r>
            <a:rPr kumimoji="1" lang="ja-JP" altLang="ja-JP" sz="1100">
              <a:solidFill>
                <a:sysClr val="windowText" lastClr="000000"/>
              </a:solidFill>
              <a:effectLst/>
              <a:latin typeface="+mn-lt"/>
              <a:ea typeface="+mn-ea"/>
              <a:cs typeface="+mn-cs"/>
            </a:rPr>
            <a:t>にある。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1" name="テキスト ボックス 90"/>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5" name="テキスト ボックス 94"/>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2012</xdr:rowOff>
    </xdr:from>
    <xdr:ext cx="762000" cy="259045"/>
    <xdr:sp macro="" textlink="">
      <xdr:nvSpPr>
        <xdr:cNvPr id="97" name="テキスト ボックス 96"/>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義務的経費の抑制などの歳出見直しを実施するとともに、税収の徴収率向上対策（未収金徴収職員の配置等）を中心とする歳入経常一般財源の確保に引き続き務めている。類似団体平均を上回っているが、前年度に比べると３．４ポイント改善した。主な要因としては、普通建設事業の減少に伴う公債費の減少や、補助費においては一部事務組合の地方債償還額が一部完済等により減少したことによるものである。今後も財政改革の取組みを通じて、更なる義務的経費の削減・財政健全化を図り、組織の見直し、民間委託の積極的利用などを含めた行政の効率化を引き続き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168063</xdr:rowOff>
    </xdr:to>
    <xdr:cxnSp macro="">
      <xdr:nvCxnSpPr>
        <xdr:cNvPr id="132" name="直線コネクタ 131"/>
        <xdr:cNvCxnSpPr/>
      </xdr:nvCxnSpPr>
      <xdr:spPr>
        <a:xfrm flipV="1">
          <a:off x="4114800" y="1100412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64</xdr:row>
      <xdr:rowOff>168063</xdr:rowOff>
    </xdr:to>
    <xdr:cxnSp macro="">
      <xdr:nvCxnSpPr>
        <xdr:cNvPr id="135" name="直線コネクタ 134"/>
        <xdr:cNvCxnSpPr/>
      </xdr:nvCxnSpPr>
      <xdr:spPr>
        <a:xfrm>
          <a:off x="3225800" y="1093575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134408</xdr:rowOff>
    </xdr:from>
    <xdr:to>
      <xdr:col>4</xdr:col>
      <xdr:colOff>482600</xdr:colOff>
      <xdr:row>64</xdr:row>
      <xdr:rowOff>27305</xdr:rowOff>
    </xdr:to>
    <xdr:cxnSp macro="">
      <xdr:nvCxnSpPr>
        <xdr:cNvPr id="138" name="直線コネクタ 137"/>
        <xdr:cNvCxnSpPr/>
      </xdr:nvCxnSpPr>
      <xdr:spPr>
        <a:xfrm flipV="1">
          <a:off x="2336800" y="1093575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64</xdr:row>
      <xdr:rowOff>27305</xdr:rowOff>
    </xdr:to>
    <xdr:cxnSp macro="">
      <xdr:nvCxnSpPr>
        <xdr:cNvPr id="141" name="直線コネクタ 140"/>
        <xdr:cNvCxnSpPr/>
      </xdr:nvCxnSpPr>
      <xdr:spPr>
        <a:xfrm>
          <a:off x="1447800" y="109236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1" name="円/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117263</xdr:rowOff>
    </xdr:from>
    <xdr:to>
      <xdr:col>6</xdr:col>
      <xdr:colOff>50800</xdr:colOff>
      <xdr:row>65</xdr:row>
      <xdr:rowOff>47413</xdr:rowOff>
    </xdr:to>
    <xdr:sp macro="" textlink="">
      <xdr:nvSpPr>
        <xdr:cNvPr id="153" name="円/楕円 152"/>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32190</xdr:rowOff>
    </xdr:from>
    <xdr:ext cx="736600" cy="259045"/>
    <xdr:sp macro="" textlink="">
      <xdr:nvSpPr>
        <xdr:cNvPr id="154" name="テキスト ボックス 153"/>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83608</xdr:rowOff>
    </xdr:from>
    <xdr:to>
      <xdr:col>4</xdr:col>
      <xdr:colOff>533400</xdr:colOff>
      <xdr:row>64</xdr:row>
      <xdr:rowOff>13758</xdr:rowOff>
    </xdr:to>
    <xdr:sp macro="" textlink="">
      <xdr:nvSpPr>
        <xdr:cNvPr id="155" name="円/楕円 154"/>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169985</xdr:rowOff>
    </xdr:from>
    <xdr:ext cx="762000" cy="259045"/>
    <xdr:sp macro="" textlink="">
      <xdr:nvSpPr>
        <xdr:cNvPr id="156" name="テキスト ボックス 155"/>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7" name="円/楕円 156"/>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8" name="テキスト ボックス 157"/>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9" name="円/楕円 158"/>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0" name="テキスト ボックス 159"/>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職員数の削減による人件費の縮小、旅費規程の見直し、需用費・役務費等の節減を実施しており、類似団体平均</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下回っている。昨年度から</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要因は、</a:t>
          </a:r>
          <a:r>
            <a:rPr lang="ja-JP" altLang="en-US" sz="1100" b="0" i="0" baseline="0">
              <a:solidFill>
                <a:sysClr val="windowText" lastClr="000000"/>
              </a:solidFill>
              <a:effectLst/>
              <a:latin typeface="+mn-lt"/>
              <a:ea typeface="+mn-ea"/>
              <a:cs typeface="+mn-cs"/>
            </a:rPr>
            <a:t>緊急雇用創出臨時特例基金等</a:t>
          </a:r>
          <a:r>
            <a:rPr lang="ja-JP" altLang="ja-JP" sz="1100" b="0" i="0" baseline="0">
              <a:solidFill>
                <a:sysClr val="windowText" lastClr="000000"/>
              </a:solidFill>
              <a:effectLst/>
              <a:latin typeface="+mn-lt"/>
              <a:ea typeface="+mn-ea"/>
              <a:cs typeface="+mn-cs"/>
            </a:rPr>
            <a:t>のの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によるものである。今後もさらなる経費削減を図っていく。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30828</xdr:rowOff>
    </xdr:from>
    <xdr:to>
      <xdr:col>7</xdr:col>
      <xdr:colOff>152400</xdr:colOff>
      <xdr:row>82</xdr:row>
      <xdr:rowOff>34277</xdr:rowOff>
    </xdr:to>
    <xdr:cxnSp macro="">
      <xdr:nvCxnSpPr>
        <xdr:cNvPr id="196" name="直線コネクタ 195"/>
        <xdr:cNvCxnSpPr/>
      </xdr:nvCxnSpPr>
      <xdr:spPr>
        <a:xfrm flipV="1">
          <a:off x="4114800" y="14089728"/>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158449</xdr:rowOff>
    </xdr:from>
    <xdr:to>
      <xdr:col>6</xdr:col>
      <xdr:colOff>0</xdr:colOff>
      <xdr:row>82</xdr:row>
      <xdr:rowOff>34277</xdr:rowOff>
    </xdr:to>
    <xdr:cxnSp macro="">
      <xdr:nvCxnSpPr>
        <xdr:cNvPr id="199" name="直線コネクタ 198"/>
        <xdr:cNvCxnSpPr/>
      </xdr:nvCxnSpPr>
      <xdr:spPr>
        <a:xfrm>
          <a:off x="3225800" y="14045899"/>
          <a:ext cx="8890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158449</xdr:rowOff>
    </xdr:from>
    <xdr:to>
      <xdr:col>4</xdr:col>
      <xdr:colOff>482600</xdr:colOff>
      <xdr:row>82</xdr:row>
      <xdr:rowOff>12402</xdr:rowOff>
    </xdr:to>
    <xdr:cxnSp macro="">
      <xdr:nvCxnSpPr>
        <xdr:cNvPr id="202" name="直線コネクタ 201"/>
        <xdr:cNvCxnSpPr/>
      </xdr:nvCxnSpPr>
      <xdr:spPr>
        <a:xfrm flipV="1">
          <a:off x="2336800" y="14045899"/>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1494</xdr:rowOff>
    </xdr:from>
    <xdr:to>
      <xdr:col>3</xdr:col>
      <xdr:colOff>279400</xdr:colOff>
      <xdr:row>82</xdr:row>
      <xdr:rowOff>12402</xdr:rowOff>
    </xdr:to>
    <xdr:cxnSp macro="">
      <xdr:nvCxnSpPr>
        <xdr:cNvPr id="205" name="直線コネクタ 204"/>
        <xdr:cNvCxnSpPr/>
      </xdr:nvCxnSpPr>
      <xdr:spPr>
        <a:xfrm>
          <a:off x="1447800" y="1406039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151478</xdr:rowOff>
    </xdr:from>
    <xdr:to>
      <xdr:col>7</xdr:col>
      <xdr:colOff>203200</xdr:colOff>
      <xdr:row>82</xdr:row>
      <xdr:rowOff>81628</xdr:rowOff>
    </xdr:to>
    <xdr:sp macro="" textlink="">
      <xdr:nvSpPr>
        <xdr:cNvPr id="215" name="円/楕円 214"/>
        <xdr:cNvSpPr/>
      </xdr:nvSpPr>
      <xdr:spPr>
        <a:xfrm>
          <a:off x="49022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168005</xdr:rowOff>
    </xdr:from>
    <xdr:ext cx="762000" cy="259045"/>
    <xdr:sp macro="" textlink="">
      <xdr:nvSpPr>
        <xdr:cNvPr id="216" name="人件費・物件費等の状況該当値テキスト"/>
        <xdr:cNvSpPr txBox="1"/>
      </xdr:nvSpPr>
      <xdr:spPr>
        <a:xfrm>
          <a:off x="5041900" y="1388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154927</xdr:rowOff>
    </xdr:from>
    <xdr:to>
      <xdr:col>6</xdr:col>
      <xdr:colOff>50800</xdr:colOff>
      <xdr:row>82</xdr:row>
      <xdr:rowOff>85077</xdr:rowOff>
    </xdr:to>
    <xdr:sp macro="" textlink="">
      <xdr:nvSpPr>
        <xdr:cNvPr id="217" name="円/楕円 216"/>
        <xdr:cNvSpPr/>
      </xdr:nvSpPr>
      <xdr:spPr>
        <a:xfrm>
          <a:off x="4064000" y="14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95254</xdr:rowOff>
    </xdr:from>
    <xdr:ext cx="736600" cy="259045"/>
    <xdr:sp macro="" textlink="">
      <xdr:nvSpPr>
        <xdr:cNvPr id="218" name="テキスト ボックス 217"/>
        <xdr:cNvSpPr txBox="1"/>
      </xdr:nvSpPr>
      <xdr:spPr>
        <a:xfrm>
          <a:off x="3733800" y="13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107649</xdr:rowOff>
    </xdr:from>
    <xdr:to>
      <xdr:col>4</xdr:col>
      <xdr:colOff>533400</xdr:colOff>
      <xdr:row>82</xdr:row>
      <xdr:rowOff>37799</xdr:rowOff>
    </xdr:to>
    <xdr:sp macro="" textlink="">
      <xdr:nvSpPr>
        <xdr:cNvPr id="219" name="円/楕円 218"/>
        <xdr:cNvSpPr/>
      </xdr:nvSpPr>
      <xdr:spPr>
        <a:xfrm>
          <a:off x="3175000" y="139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47976</xdr:rowOff>
    </xdr:from>
    <xdr:ext cx="762000" cy="259045"/>
    <xdr:sp macro="" textlink="">
      <xdr:nvSpPr>
        <xdr:cNvPr id="220" name="テキスト ボックス 219"/>
        <xdr:cNvSpPr txBox="1"/>
      </xdr:nvSpPr>
      <xdr:spPr>
        <a:xfrm>
          <a:off x="2844800" y="137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133052</xdr:rowOff>
    </xdr:from>
    <xdr:to>
      <xdr:col>3</xdr:col>
      <xdr:colOff>330200</xdr:colOff>
      <xdr:row>82</xdr:row>
      <xdr:rowOff>63202</xdr:rowOff>
    </xdr:to>
    <xdr:sp macro="" textlink="">
      <xdr:nvSpPr>
        <xdr:cNvPr id="221" name="円/楕円 220"/>
        <xdr:cNvSpPr/>
      </xdr:nvSpPr>
      <xdr:spPr>
        <a:xfrm>
          <a:off x="2286000" y="14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73379</xdr:rowOff>
    </xdr:from>
    <xdr:ext cx="762000" cy="259045"/>
    <xdr:sp macro="" textlink="">
      <xdr:nvSpPr>
        <xdr:cNvPr id="222" name="テキスト ボックス 221"/>
        <xdr:cNvSpPr txBox="1"/>
      </xdr:nvSpPr>
      <xdr:spPr>
        <a:xfrm>
          <a:off x="1955800" y="137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122144</xdr:rowOff>
    </xdr:from>
    <xdr:to>
      <xdr:col>2</xdr:col>
      <xdr:colOff>127000</xdr:colOff>
      <xdr:row>82</xdr:row>
      <xdr:rowOff>52294</xdr:rowOff>
    </xdr:to>
    <xdr:sp macro="" textlink="">
      <xdr:nvSpPr>
        <xdr:cNvPr id="223" name="円/楕円 222"/>
        <xdr:cNvSpPr/>
      </xdr:nvSpPr>
      <xdr:spPr>
        <a:xfrm>
          <a:off x="1397000" y="140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62471</xdr:rowOff>
    </xdr:from>
    <xdr:ext cx="762000" cy="259045"/>
    <xdr:sp macro="" textlink="">
      <xdr:nvSpPr>
        <xdr:cNvPr id="224" name="テキスト ボックス 223"/>
        <xdr:cNvSpPr txBox="1"/>
      </xdr:nvSpPr>
      <xdr:spPr>
        <a:xfrm>
          <a:off x="1066800" y="1377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０．３ポイント改善したが、前年度に引き続き類似団体平均を上回る結果となった。現行は旧来からの給与体系により年功的な体系となっているが、職務・職責に応じた構造への転換を図る観点から、職務の級間の給料表水準の重複廃止や昇格抑制措置を講じることにより、人件費抑制を図る。市町村の職員構成等に違いがあるため、ラスパイレス指数のみの比較は難しいが、今後においても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22648</xdr:rowOff>
    </xdr:from>
    <xdr:to>
      <xdr:col>24</xdr:col>
      <xdr:colOff>558800</xdr:colOff>
      <xdr:row>87</xdr:row>
      <xdr:rowOff>34713</xdr:rowOff>
    </xdr:to>
    <xdr:cxnSp macro="">
      <xdr:nvCxnSpPr>
        <xdr:cNvPr id="258" name="直線コネクタ 257"/>
        <xdr:cNvCxnSpPr/>
      </xdr:nvCxnSpPr>
      <xdr:spPr>
        <a:xfrm flipV="1">
          <a:off x="16179800" y="149387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169968</xdr:rowOff>
    </xdr:from>
    <xdr:to>
      <xdr:col>23</xdr:col>
      <xdr:colOff>406400</xdr:colOff>
      <xdr:row>87</xdr:row>
      <xdr:rowOff>34713</xdr:rowOff>
    </xdr:to>
    <xdr:cxnSp macro="">
      <xdr:nvCxnSpPr>
        <xdr:cNvPr id="261" name="直線コネクタ 260"/>
        <xdr:cNvCxnSpPr/>
      </xdr:nvCxnSpPr>
      <xdr:spPr>
        <a:xfrm>
          <a:off x="15290800" y="14914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89</xdr:row>
      <xdr:rowOff>5504</xdr:rowOff>
    </xdr:to>
    <xdr:cxnSp macro="">
      <xdr:nvCxnSpPr>
        <xdr:cNvPr id="264" name="直線コネクタ 263"/>
        <xdr:cNvCxnSpPr/>
      </xdr:nvCxnSpPr>
      <xdr:spPr>
        <a:xfrm flipV="1">
          <a:off x="14401800" y="14914668"/>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49741</xdr:rowOff>
    </xdr:to>
    <xdr:cxnSp macro="">
      <xdr:nvCxnSpPr>
        <xdr:cNvPr id="267" name="直線コネクタ 266"/>
        <xdr:cNvCxnSpPr/>
      </xdr:nvCxnSpPr>
      <xdr:spPr>
        <a:xfrm flipV="1">
          <a:off x="13512800" y="1526455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143298</xdr:rowOff>
    </xdr:from>
    <xdr:to>
      <xdr:col>24</xdr:col>
      <xdr:colOff>609600</xdr:colOff>
      <xdr:row>87</xdr:row>
      <xdr:rowOff>73448</xdr:rowOff>
    </xdr:to>
    <xdr:sp macro="" textlink="">
      <xdr:nvSpPr>
        <xdr:cNvPr id="277" name="円/楕円 276"/>
        <xdr:cNvSpPr/>
      </xdr:nvSpPr>
      <xdr:spPr>
        <a:xfrm>
          <a:off x="169672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39175</xdr:rowOff>
    </xdr:from>
    <xdr:ext cx="762000" cy="259045"/>
    <xdr:sp macro="" textlink="">
      <xdr:nvSpPr>
        <xdr:cNvPr id="278" name="給与水準   （国との比較）該当値テキスト"/>
        <xdr:cNvSpPr txBox="1"/>
      </xdr:nvSpPr>
      <xdr:spPr>
        <a:xfrm>
          <a:off x="17106900" y="147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9" name="円/楕円 278"/>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70290</xdr:rowOff>
    </xdr:from>
    <xdr:ext cx="736600" cy="259045"/>
    <xdr:sp macro="" textlink="">
      <xdr:nvSpPr>
        <xdr:cNvPr id="280" name="テキスト ボックス 279"/>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119168</xdr:rowOff>
    </xdr:from>
    <xdr:to>
      <xdr:col>22</xdr:col>
      <xdr:colOff>254000</xdr:colOff>
      <xdr:row>87</xdr:row>
      <xdr:rowOff>49318</xdr:rowOff>
    </xdr:to>
    <xdr:sp macro="" textlink="">
      <xdr:nvSpPr>
        <xdr:cNvPr id="281" name="円/楕円 280"/>
        <xdr:cNvSpPr/>
      </xdr:nvSpPr>
      <xdr:spPr>
        <a:xfrm>
          <a:off x="15240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34095</xdr:rowOff>
    </xdr:from>
    <xdr:ext cx="762000" cy="259045"/>
    <xdr:sp macro="" textlink="">
      <xdr:nvSpPr>
        <xdr:cNvPr id="282" name="テキスト ボックス 281"/>
        <xdr:cNvSpPr txBox="1"/>
      </xdr:nvSpPr>
      <xdr:spPr>
        <a:xfrm>
          <a:off x="14909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3" name="円/楕円 282"/>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4" name="テキスト ボックス 283"/>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5" name="円/楕円 284"/>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86" name="テキスト ボックス 28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67501</xdr:rowOff>
    </xdr:from>
    <xdr:to>
      <xdr:col>24</xdr:col>
      <xdr:colOff>558800</xdr:colOff>
      <xdr:row>61</xdr:row>
      <xdr:rowOff>70638</xdr:rowOff>
    </xdr:to>
    <xdr:cxnSp macro="">
      <xdr:nvCxnSpPr>
        <xdr:cNvPr id="318" name="直線コネクタ 317"/>
        <xdr:cNvCxnSpPr/>
      </xdr:nvCxnSpPr>
      <xdr:spPr>
        <a:xfrm flipV="1">
          <a:off x="16179800" y="10525951"/>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68707</xdr:rowOff>
    </xdr:from>
    <xdr:to>
      <xdr:col>23</xdr:col>
      <xdr:colOff>406400</xdr:colOff>
      <xdr:row>61</xdr:row>
      <xdr:rowOff>70638</xdr:rowOff>
    </xdr:to>
    <xdr:cxnSp macro="">
      <xdr:nvCxnSpPr>
        <xdr:cNvPr id="321" name="直線コネクタ 320"/>
        <xdr:cNvCxnSpPr/>
      </xdr:nvCxnSpPr>
      <xdr:spPr>
        <a:xfrm>
          <a:off x="15290800" y="1052715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61709</xdr:rowOff>
    </xdr:from>
    <xdr:to>
      <xdr:col>22</xdr:col>
      <xdr:colOff>203200</xdr:colOff>
      <xdr:row>61</xdr:row>
      <xdr:rowOff>68707</xdr:rowOff>
    </xdr:to>
    <xdr:cxnSp macro="">
      <xdr:nvCxnSpPr>
        <xdr:cNvPr id="324" name="直線コネクタ 323"/>
        <xdr:cNvCxnSpPr/>
      </xdr:nvCxnSpPr>
      <xdr:spPr>
        <a:xfrm>
          <a:off x="14401800" y="10520159"/>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54229</xdr:rowOff>
    </xdr:from>
    <xdr:to>
      <xdr:col>21</xdr:col>
      <xdr:colOff>0</xdr:colOff>
      <xdr:row>61</xdr:row>
      <xdr:rowOff>61709</xdr:rowOff>
    </xdr:to>
    <xdr:cxnSp macro="">
      <xdr:nvCxnSpPr>
        <xdr:cNvPr id="327" name="直線コネクタ 326"/>
        <xdr:cNvCxnSpPr/>
      </xdr:nvCxnSpPr>
      <xdr:spPr>
        <a:xfrm>
          <a:off x="13512800" y="1051267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16701</xdr:rowOff>
    </xdr:from>
    <xdr:to>
      <xdr:col>24</xdr:col>
      <xdr:colOff>609600</xdr:colOff>
      <xdr:row>61</xdr:row>
      <xdr:rowOff>118301</xdr:rowOff>
    </xdr:to>
    <xdr:sp macro="" textlink="">
      <xdr:nvSpPr>
        <xdr:cNvPr id="337" name="円/楕円 336"/>
        <xdr:cNvSpPr/>
      </xdr:nvSpPr>
      <xdr:spPr>
        <a:xfrm>
          <a:off x="169672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33228</xdr:rowOff>
    </xdr:from>
    <xdr:ext cx="762000" cy="259045"/>
    <xdr:sp macro="" textlink="">
      <xdr:nvSpPr>
        <xdr:cNvPr id="338" name="定員管理の状況該当値テキスト"/>
        <xdr:cNvSpPr txBox="1"/>
      </xdr:nvSpPr>
      <xdr:spPr>
        <a:xfrm>
          <a:off x="17106900" y="1032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19838</xdr:rowOff>
    </xdr:from>
    <xdr:to>
      <xdr:col>23</xdr:col>
      <xdr:colOff>457200</xdr:colOff>
      <xdr:row>61</xdr:row>
      <xdr:rowOff>121438</xdr:rowOff>
    </xdr:to>
    <xdr:sp macro="" textlink="">
      <xdr:nvSpPr>
        <xdr:cNvPr id="339" name="円/楕円 338"/>
        <xdr:cNvSpPr/>
      </xdr:nvSpPr>
      <xdr:spPr>
        <a:xfrm>
          <a:off x="16129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131615</xdr:rowOff>
    </xdr:from>
    <xdr:ext cx="736600" cy="259045"/>
    <xdr:sp macro="" textlink="">
      <xdr:nvSpPr>
        <xdr:cNvPr id="340" name="テキスト ボックス 339"/>
        <xdr:cNvSpPr txBox="1"/>
      </xdr:nvSpPr>
      <xdr:spPr>
        <a:xfrm>
          <a:off x="15798800" y="1024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17907</xdr:rowOff>
    </xdr:from>
    <xdr:to>
      <xdr:col>22</xdr:col>
      <xdr:colOff>254000</xdr:colOff>
      <xdr:row>61</xdr:row>
      <xdr:rowOff>119507</xdr:rowOff>
    </xdr:to>
    <xdr:sp macro="" textlink="">
      <xdr:nvSpPr>
        <xdr:cNvPr id="341" name="円/楕円 340"/>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129684</xdr:rowOff>
    </xdr:from>
    <xdr:ext cx="762000" cy="259045"/>
    <xdr:sp macro="" textlink="">
      <xdr:nvSpPr>
        <xdr:cNvPr id="342" name="テキスト ボックス 341"/>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10909</xdr:rowOff>
    </xdr:from>
    <xdr:to>
      <xdr:col>21</xdr:col>
      <xdr:colOff>50800</xdr:colOff>
      <xdr:row>61</xdr:row>
      <xdr:rowOff>112509</xdr:rowOff>
    </xdr:to>
    <xdr:sp macro="" textlink="">
      <xdr:nvSpPr>
        <xdr:cNvPr id="343" name="円/楕円 342"/>
        <xdr:cNvSpPr/>
      </xdr:nvSpPr>
      <xdr:spPr>
        <a:xfrm>
          <a:off x="14351000" y="104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122686</xdr:rowOff>
    </xdr:from>
    <xdr:ext cx="762000" cy="259045"/>
    <xdr:sp macro="" textlink="">
      <xdr:nvSpPr>
        <xdr:cNvPr id="344" name="テキスト ボックス 343"/>
        <xdr:cNvSpPr txBox="1"/>
      </xdr:nvSpPr>
      <xdr:spPr>
        <a:xfrm>
          <a:off x="14020800" y="1023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3429</xdr:rowOff>
    </xdr:from>
    <xdr:to>
      <xdr:col>19</xdr:col>
      <xdr:colOff>533400</xdr:colOff>
      <xdr:row>61</xdr:row>
      <xdr:rowOff>105029</xdr:rowOff>
    </xdr:to>
    <xdr:sp macro="" textlink="">
      <xdr:nvSpPr>
        <xdr:cNvPr id="345" name="円/楕円 344"/>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115206</xdr:rowOff>
    </xdr:from>
    <xdr:ext cx="762000" cy="259045"/>
    <xdr:sp macro="" textlink="">
      <xdr:nvSpPr>
        <xdr:cNvPr id="346" name="テキスト ボックス 345"/>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一般会計における起債償還額の減少により平成１８年度をピークとして減少傾向にある。前年度と比較すると０．４ポイント改善され類似団体平均値を下回っている。しかし、簡易水道事業及び下水道事業の起債償還額に対する繰出金は増加傾向にあり、今後も上下水道事業の維持補修の増大が予測されることから、今後の事業実施にあたっては普通会計だけでなく他会計との更なる調整を一層行い、比率を上昇させない取り組み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71374</xdr:rowOff>
    </xdr:to>
    <xdr:cxnSp macro="">
      <xdr:nvCxnSpPr>
        <xdr:cNvPr id="377" name="直線コネクタ 376"/>
        <xdr:cNvCxnSpPr/>
      </xdr:nvCxnSpPr>
      <xdr:spPr>
        <a:xfrm flipV="1">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90678</xdr:rowOff>
    </xdr:to>
    <xdr:cxnSp macro="">
      <xdr:nvCxnSpPr>
        <xdr:cNvPr id="380" name="直線コネクタ 379"/>
        <xdr:cNvCxnSpPr/>
      </xdr:nvCxnSpPr>
      <xdr:spPr>
        <a:xfrm flipV="1">
          <a:off x="15290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138938</xdr:rowOff>
    </xdr:to>
    <xdr:cxnSp macro="">
      <xdr:nvCxnSpPr>
        <xdr:cNvPr id="383" name="直線コネクタ 382"/>
        <xdr:cNvCxnSpPr/>
      </xdr:nvCxnSpPr>
      <xdr:spPr>
        <a:xfrm flipV="1">
          <a:off x="14401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54356</xdr:rowOff>
    </xdr:to>
    <xdr:cxnSp macro="">
      <xdr:nvCxnSpPr>
        <xdr:cNvPr id="386" name="直線コネクタ 385"/>
        <xdr:cNvCxnSpPr/>
      </xdr:nvCxnSpPr>
      <xdr:spPr>
        <a:xfrm flipV="1">
          <a:off x="13512800" y="716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7"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8" name="円/楕円 397"/>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399" name="テキスト ボックス 398"/>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0" name="円/楕円 399"/>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1" name="テキスト ボックス 400"/>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2" name="円/楕円 401"/>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3" name="テキスト ボックス 402"/>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4" name="円/楕円 403"/>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5" name="テキスト ボックス 404"/>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ポイントの減少となった。これは</a:t>
          </a:r>
          <a:r>
            <a:rPr lang="ja-JP" altLang="en-US" sz="1100" b="0" i="0" baseline="0">
              <a:solidFill>
                <a:schemeClr val="dk1"/>
              </a:solidFill>
              <a:effectLst/>
              <a:latin typeface="+mn-lt"/>
              <a:ea typeface="+mn-ea"/>
              <a:cs typeface="+mn-cs"/>
            </a:rPr>
            <a:t>公営企業債等繰入見込額の減少と、下水道事業特別会計の元金残高が減少したことによる。昨</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に引き続き</a:t>
          </a:r>
          <a:r>
            <a:rPr lang="ja-JP" altLang="ja-JP" sz="1100" b="0" i="0" baseline="0">
              <a:solidFill>
                <a:schemeClr val="dk1"/>
              </a:solidFill>
              <a:effectLst/>
              <a:latin typeface="+mn-lt"/>
              <a:ea typeface="+mn-ea"/>
              <a:cs typeface="+mn-cs"/>
            </a:rPr>
            <a:t>マイナス数値となったが、比率に大きく影響する地方債残高を中心に、比率上昇を防ぐ取り組みを行っていく。</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152541</xdr:rowOff>
    </xdr:from>
    <xdr:to>
      <xdr:col>22</xdr:col>
      <xdr:colOff>203200</xdr:colOff>
      <xdr:row>13</xdr:row>
      <xdr:rowOff>171309</xdr:rowOff>
    </xdr:to>
    <xdr:cxnSp macro="">
      <xdr:nvCxnSpPr>
        <xdr:cNvPr id="439" name="直線コネクタ 438"/>
        <xdr:cNvCxnSpPr/>
      </xdr:nvCxnSpPr>
      <xdr:spPr>
        <a:xfrm flipV="1">
          <a:off x="14401800" y="238139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171309</xdr:rowOff>
    </xdr:from>
    <xdr:to>
      <xdr:col>21</xdr:col>
      <xdr:colOff>0</xdr:colOff>
      <xdr:row>14</xdr:row>
      <xdr:rowOff>111125</xdr:rowOff>
    </xdr:to>
    <xdr:cxnSp macro="">
      <xdr:nvCxnSpPr>
        <xdr:cNvPr id="442" name="直線コネクタ 441"/>
        <xdr:cNvCxnSpPr/>
      </xdr:nvCxnSpPr>
      <xdr:spPr>
        <a:xfrm flipV="1">
          <a:off x="13512800" y="2400159"/>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101741</xdr:rowOff>
    </xdr:from>
    <xdr:to>
      <xdr:col>22</xdr:col>
      <xdr:colOff>254000</xdr:colOff>
      <xdr:row>14</xdr:row>
      <xdr:rowOff>31891</xdr:rowOff>
    </xdr:to>
    <xdr:sp macro="" textlink="">
      <xdr:nvSpPr>
        <xdr:cNvPr id="456" name="円/楕円 455"/>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16668</xdr:rowOff>
    </xdr:from>
    <xdr:ext cx="762000" cy="259045"/>
    <xdr:sp macro="" textlink="">
      <xdr:nvSpPr>
        <xdr:cNvPr id="457" name="テキスト ボックス 456"/>
        <xdr:cNvSpPr txBox="1"/>
      </xdr:nvSpPr>
      <xdr:spPr>
        <a:xfrm>
          <a:off x="14909800" y="24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120509</xdr:rowOff>
    </xdr:from>
    <xdr:to>
      <xdr:col>21</xdr:col>
      <xdr:colOff>50800</xdr:colOff>
      <xdr:row>14</xdr:row>
      <xdr:rowOff>50659</xdr:rowOff>
    </xdr:to>
    <xdr:sp macro="" textlink="">
      <xdr:nvSpPr>
        <xdr:cNvPr id="458" name="円/楕円 457"/>
        <xdr:cNvSpPr/>
      </xdr:nvSpPr>
      <xdr:spPr>
        <a:xfrm>
          <a:off x="14351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35436</xdr:rowOff>
    </xdr:from>
    <xdr:ext cx="762000" cy="259045"/>
    <xdr:sp macro="" textlink="">
      <xdr:nvSpPr>
        <xdr:cNvPr id="459" name="テキスト ボックス 458"/>
        <xdr:cNvSpPr txBox="1"/>
      </xdr:nvSpPr>
      <xdr:spPr>
        <a:xfrm>
          <a:off x="14020800" y="243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60325</xdr:rowOff>
    </xdr:from>
    <xdr:to>
      <xdr:col>19</xdr:col>
      <xdr:colOff>533400</xdr:colOff>
      <xdr:row>14</xdr:row>
      <xdr:rowOff>161925</xdr:rowOff>
    </xdr:to>
    <xdr:sp macro="" textlink="">
      <xdr:nvSpPr>
        <xdr:cNvPr id="460" name="円/楕円 459"/>
        <xdr:cNvSpPr/>
      </xdr:nvSpPr>
      <xdr:spPr>
        <a:xfrm>
          <a:off x="13462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146702</xdr:rowOff>
    </xdr:from>
    <xdr:ext cx="762000" cy="259045"/>
    <xdr:sp macro="" textlink="">
      <xdr:nvSpPr>
        <xdr:cNvPr id="461" name="テキスト ボックス 460"/>
        <xdr:cNvSpPr txBox="1"/>
      </xdr:nvSpPr>
      <xdr:spPr>
        <a:xfrm>
          <a:off x="1313180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不補充により人員を削減してきた経緯があり、歳出削減を実施しているが、数値としてはほぼ横ばいで推移している。また、職員の平均年齢が高くなっているため類似団体と比べると２．０ポイント上回っているが今後定年による退職が増加することから数年後には減少す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74422</xdr:rowOff>
    </xdr:to>
    <xdr:cxnSp macro="">
      <xdr:nvCxnSpPr>
        <xdr:cNvPr id="64" name="直線コネクタ 63"/>
        <xdr:cNvCxnSpPr/>
      </xdr:nvCxnSpPr>
      <xdr:spPr>
        <a:xfrm>
          <a:off x="3987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97282</xdr:rowOff>
    </xdr:to>
    <xdr:cxnSp macro="">
      <xdr:nvCxnSpPr>
        <xdr:cNvPr id="67" name="直線コネクタ 66"/>
        <xdr:cNvCxnSpPr/>
      </xdr:nvCxnSpPr>
      <xdr:spPr>
        <a:xfrm flipV="1">
          <a:off x="3098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97282</xdr:rowOff>
    </xdr:to>
    <xdr:cxnSp macro="">
      <xdr:nvCxnSpPr>
        <xdr:cNvPr id="70" name="直線コネクタ 69"/>
        <xdr:cNvCxnSpPr/>
      </xdr:nvCxnSpPr>
      <xdr:spPr>
        <a:xfrm>
          <a:off x="2209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138430</xdr:rowOff>
    </xdr:to>
    <xdr:cxnSp macro="">
      <xdr:nvCxnSpPr>
        <xdr:cNvPr id="73" name="直線コネクタ 72"/>
        <xdr:cNvCxnSpPr/>
      </xdr:nvCxnSpPr>
      <xdr:spPr>
        <a:xfrm flipV="1">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3" name="円/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臨時事務職員の原則廃止や県外出張の原則禁止等の歳出削減により類似団体平均を若干上回っている。本年度は、前年度に比較して０．６ポイントの増加となった。要因として、地域活性化・地域住民等緊急支援交付金事業の新規事業に係る委託料の増加や、ふるさと納税業務委託などの大幅な増額によるものが大きい。近年増加傾向となっており、削減にも限界があるため、これ以上の削減が非常に厳しい状況となっているが、今後においても引き続き削減努力を継続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1270</xdr:rowOff>
    </xdr:to>
    <xdr:cxnSp macro="">
      <xdr:nvCxnSpPr>
        <xdr:cNvPr id="125" name="直線コネクタ 124"/>
        <xdr:cNvCxnSpPr/>
      </xdr:nvCxnSpPr>
      <xdr:spPr>
        <a:xfrm>
          <a:off x="15671800" y="287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127000</xdr:rowOff>
    </xdr:to>
    <xdr:cxnSp macro="">
      <xdr:nvCxnSpPr>
        <xdr:cNvPr id="128" name="直線コネクタ 127"/>
        <xdr:cNvCxnSpPr/>
      </xdr:nvCxnSpPr>
      <xdr:spPr>
        <a:xfrm>
          <a:off x="14782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27940</xdr:rowOff>
    </xdr:to>
    <xdr:cxnSp macro="">
      <xdr:nvCxnSpPr>
        <xdr:cNvPr id="131" name="直線コネクタ 130"/>
        <xdr:cNvCxnSpPr/>
      </xdr:nvCxnSpPr>
      <xdr:spPr>
        <a:xfrm flipV="1">
          <a:off x="13893800" y="2687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16</xdr:row>
      <xdr:rowOff>27940</xdr:rowOff>
    </xdr:to>
    <xdr:cxnSp macro="">
      <xdr:nvCxnSpPr>
        <xdr:cNvPr id="134" name="直線コネクタ 133"/>
        <xdr:cNvCxnSpPr/>
      </xdr:nvCxnSpPr>
      <xdr:spPr>
        <a:xfrm>
          <a:off x="13004800" y="2611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前年度と比較すると０．</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ポイントの減少で、類似団体平均値を若干下回る結果となっているが、ほぼ横ばいで推移している。本年度減少要因としては、臨時福祉給付金事業の減少</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ある。近年高齢化が進む中で増加傾向にならざるをえない状況であり、また調整や削減が非常に難しい現状がある。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53522</xdr:rowOff>
    </xdr:to>
    <xdr:cxnSp macro="">
      <xdr:nvCxnSpPr>
        <xdr:cNvPr id="187" name="直線コネクタ 186"/>
        <xdr:cNvCxnSpPr/>
      </xdr:nvCxnSpPr>
      <xdr:spPr>
        <a:xfrm flipV="1">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53522</xdr:rowOff>
    </xdr:to>
    <xdr:cxnSp macro="">
      <xdr:nvCxnSpPr>
        <xdr:cNvPr id="190" name="直線コネクタ 189"/>
        <xdr:cNvCxnSpPr/>
      </xdr:nvCxnSpPr>
      <xdr:spPr>
        <a:xfrm>
          <a:off x="3098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3" name="直線コネクタ 192"/>
        <xdr:cNvCxnSpPr/>
      </xdr:nvCxnSpPr>
      <xdr:spPr>
        <a:xfrm flipV="1">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143328</xdr:rowOff>
    </xdr:to>
    <xdr:cxnSp macro="">
      <xdr:nvCxnSpPr>
        <xdr:cNvPr id="196" name="直線コネクタ 195"/>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9" name="テキスト ボックス 208"/>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数値からは０．４ポイントの増加となっており、前年同様公営企業会計における繰出金（下水道特別会計・簡易水道事業特別会計）が大きく影響し類似団体平均を大きく上回っている。国保・介護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8128</xdr:rowOff>
    </xdr:to>
    <xdr:cxnSp macro="">
      <xdr:nvCxnSpPr>
        <xdr:cNvPr id="245" name="直線コネクタ 244"/>
        <xdr:cNvCxnSpPr/>
      </xdr:nvCxnSpPr>
      <xdr:spPr>
        <a:xfrm>
          <a:off x="15671800" y="9933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161290</xdr:rowOff>
    </xdr:to>
    <xdr:cxnSp macro="">
      <xdr:nvCxnSpPr>
        <xdr:cNvPr id="248" name="直線コネクタ 247"/>
        <xdr:cNvCxnSpPr/>
      </xdr:nvCxnSpPr>
      <xdr:spPr>
        <a:xfrm>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133858</xdr:rowOff>
    </xdr:to>
    <xdr:cxnSp macro="">
      <xdr:nvCxnSpPr>
        <xdr:cNvPr id="251" name="直線コネクタ 250"/>
        <xdr:cNvCxnSpPr/>
      </xdr:nvCxnSpPr>
      <xdr:spPr>
        <a:xfrm flipV="1">
          <a:off x="13893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133858</xdr:rowOff>
    </xdr:from>
    <xdr:to>
      <xdr:col>20</xdr:col>
      <xdr:colOff>158750</xdr:colOff>
      <xdr:row>57</xdr:row>
      <xdr:rowOff>170434</xdr:rowOff>
    </xdr:to>
    <xdr:cxnSp macro="">
      <xdr:nvCxnSpPr>
        <xdr:cNvPr id="254" name="直線コネクタ 253"/>
        <xdr:cNvCxnSpPr/>
      </xdr:nvCxnSpPr>
      <xdr:spPr>
        <a:xfrm flipV="1">
          <a:off x="13004800" y="9906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128778</xdr:rowOff>
    </xdr:from>
    <xdr:to>
      <xdr:col>24</xdr:col>
      <xdr:colOff>82550</xdr:colOff>
      <xdr:row>58</xdr:row>
      <xdr:rowOff>58928</xdr:rowOff>
    </xdr:to>
    <xdr:sp macro="" textlink="">
      <xdr:nvSpPr>
        <xdr:cNvPr id="264" name="円/楕円 263"/>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100855</xdr:rowOff>
    </xdr:from>
    <xdr:ext cx="762000" cy="259045"/>
    <xdr:sp macro="" textlink="">
      <xdr:nvSpPr>
        <xdr:cNvPr id="265" name="その他該当値テキスト"/>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6" name="円/楕円 26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7" name="テキスト ボックス 26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8" name="円/楕円 26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9" name="テキスト ボックス 268"/>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83058</xdr:rowOff>
    </xdr:from>
    <xdr:to>
      <xdr:col>20</xdr:col>
      <xdr:colOff>209550</xdr:colOff>
      <xdr:row>58</xdr:row>
      <xdr:rowOff>13208</xdr:rowOff>
    </xdr:to>
    <xdr:sp macro="" textlink="">
      <xdr:nvSpPr>
        <xdr:cNvPr id="270" name="円/楕円 269"/>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169435</xdr:rowOff>
    </xdr:from>
    <xdr:ext cx="762000" cy="259045"/>
    <xdr:sp macro="" textlink="">
      <xdr:nvSpPr>
        <xdr:cNvPr id="271" name="テキスト ボックス 270"/>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119634</xdr:rowOff>
    </xdr:from>
    <xdr:to>
      <xdr:col>19</xdr:col>
      <xdr:colOff>6350</xdr:colOff>
      <xdr:row>58</xdr:row>
      <xdr:rowOff>49784</xdr:rowOff>
    </xdr:to>
    <xdr:sp macro="" textlink="">
      <xdr:nvSpPr>
        <xdr:cNvPr id="272" name="円/楕円 271"/>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34561</xdr:rowOff>
    </xdr:from>
    <xdr:ext cx="762000" cy="259045"/>
    <xdr:sp macro="" textlink="">
      <xdr:nvSpPr>
        <xdr:cNvPr id="273" name="テキスト ボックス 272"/>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から３．１ポイント減少した。大きな要因としては、ふるさと納税の業務委託による報償費の減少、前年度に実施した固定資産税の見直しが完了したことによる過誤納金還付の金減少によるものである。一部事務組合に対する負担金が大きいため、類似団体と比較すると１．８ポイント上回っているが、今後一部事務組合が起こした起債の償還額が減少していくため、数値も次第に減少する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133858</xdr:rowOff>
    </xdr:to>
    <xdr:cxnSp macro="">
      <xdr:nvCxnSpPr>
        <xdr:cNvPr id="303" name="直線コネクタ 302"/>
        <xdr:cNvCxnSpPr/>
      </xdr:nvCxnSpPr>
      <xdr:spPr>
        <a:xfrm flipV="1">
          <a:off x="15671800" y="63357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133858</xdr:rowOff>
    </xdr:to>
    <xdr:cxnSp macro="">
      <xdr:nvCxnSpPr>
        <xdr:cNvPr id="306" name="直線コネクタ 305"/>
        <xdr:cNvCxnSpPr/>
      </xdr:nvCxnSpPr>
      <xdr:spPr>
        <a:xfrm>
          <a:off x="14782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83566</xdr:rowOff>
    </xdr:to>
    <xdr:cxnSp macro="">
      <xdr:nvCxnSpPr>
        <xdr:cNvPr id="309" name="直線コネクタ 308"/>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83566</xdr:rowOff>
    </xdr:to>
    <xdr:cxnSp macro="">
      <xdr:nvCxnSpPr>
        <xdr:cNvPr id="312" name="直線コネクタ 311"/>
        <xdr:cNvCxnSpPr/>
      </xdr:nvCxnSpPr>
      <xdr:spPr>
        <a:xfrm>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4" name="円/楕円 32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5" name="テキスト ボックス 32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6" name="円/楕円 32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7" name="テキスト ボックス 32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8" name="円/楕円 32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9" name="テキスト ボックス 32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0" name="円/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1" name="テキスト ボックス 33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償還額は新たな発行に伴いピーク時期がずれ込んでいるが、平成２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をピークに減少に転じる見込みである。平成２７年度においては前年度に比べ１．３ポイント減少に転じた。減少要因としては、事業費の減少に伴う公営住宅建設事業債、過疎対策事業債の減少によるもの</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ある。平均を大きく下回っているが、この数値は一般会計のみの数値であるため、公債費を考える場合には増加傾向にある下水道事業に係る起債償還も一定加味していく必要があると考える。今後も更なる事業の精選に努め、繰上償還も含め、起債の計画的な発行、償還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76</xdr:row>
      <xdr:rowOff>27939</xdr:rowOff>
    </xdr:to>
    <xdr:cxnSp macro="">
      <xdr:nvCxnSpPr>
        <xdr:cNvPr id="363" name="直線コネクタ 362"/>
        <xdr:cNvCxnSpPr/>
      </xdr:nvCxnSpPr>
      <xdr:spPr>
        <a:xfrm flipV="1">
          <a:off x="3987800" y="13008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27939</xdr:rowOff>
    </xdr:to>
    <xdr:cxnSp macro="">
      <xdr:nvCxnSpPr>
        <xdr:cNvPr id="366" name="直線コネクタ 365"/>
        <xdr:cNvCxnSpPr/>
      </xdr:nvCxnSpPr>
      <xdr:spPr>
        <a:xfrm>
          <a:off x="3098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76</xdr:row>
      <xdr:rowOff>1270</xdr:rowOff>
    </xdr:to>
    <xdr:cxnSp macro="">
      <xdr:nvCxnSpPr>
        <xdr:cNvPr id="369" name="直線コネクタ 368"/>
        <xdr:cNvCxnSpPr/>
      </xdr:nvCxnSpPr>
      <xdr:spPr>
        <a:xfrm>
          <a:off x="2209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5080</xdr:rowOff>
    </xdr:to>
    <xdr:cxnSp macro="">
      <xdr:nvCxnSpPr>
        <xdr:cNvPr id="372" name="直線コネクタ 371"/>
        <xdr:cNvCxnSpPr/>
      </xdr:nvCxnSpPr>
      <xdr:spPr>
        <a:xfrm flipV="1">
          <a:off x="1320800" y="13016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82" name="円/楕円 381"/>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115587</xdr:rowOff>
    </xdr:from>
    <xdr:ext cx="762000" cy="259045"/>
    <xdr:sp macro="" textlink="">
      <xdr:nvSpPr>
        <xdr:cNvPr id="383"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4" name="円/楕円 383"/>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85" name="テキスト ボックス 384"/>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6" name="円/楕円 385"/>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7" name="テキスト ボックス 386"/>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90" name="円/楕円 389"/>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91" name="テキスト ボックス 390"/>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については、ほぼ類似団体平均を上回っており、全体で１０．２ポイント高くなっている。大きな要因としては特別会計への繰出金や、人件費、一部事務組合への補助金等が大きいことによる。今後は特別会計に対する繰出金については公共下水道施設整備時（平成２４年度完了）に借り入れた起債償還が増加していくことから繰出金を大きく減少させることは困難であると考えているが、人件費、補助費については減少が見込まれていることなどから一定減少していくと考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16511</xdr:rowOff>
    </xdr:from>
    <xdr:to>
      <xdr:col>24</xdr:col>
      <xdr:colOff>31750</xdr:colOff>
      <xdr:row>80</xdr:row>
      <xdr:rowOff>96520</xdr:rowOff>
    </xdr:to>
    <xdr:cxnSp macro="">
      <xdr:nvCxnSpPr>
        <xdr:cNvPr id="424" name="直線コネクタ 423"/>
        <xdr:cNvCxnSpPr/>
      </xdr:nvCxnSpPr>
      <xdr:spPr>
        <a:xfrm flipV="1">
          <a:off x="15671800" y="137325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96520</xdr:rowOff>
    </xdr:to>
    <xdr:cxnSp macro="">
      <xdr:nvCxnSpPr>
        <xdr:cNvPr id="427" name="直線コネクタ 426"/>
        <xdr:cNvCxnSpPr/>
      </xdr:nvCxnSpPr>
      <xdr:spPr>
        <a:xfrm>
          <a:off x="14782800" y="1364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80</xdr:row>
      <xdr:rowOff>5080</xdr:rowOff>
    </xdr:to>
    <xdr:cxnSp macro="">
      <xdr:nvCxnSpPr>
        <xdr:cNvPr id="430" name="直線コネクタ 429"/>
        <xdr:cNvCxnSpPr/>
      </xdr:nvCxnSpPr>
      <xdr:spPr>
        <a:xfrm flipV="1">
          <a:off x="13893800" y="1364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85089</xdr:rowOff>
    </xdr:from>
    <xdr:to>
      <xdr:col>20</xdr:col>
      <xdr:colOff>158750</xdr:colOff>
      <xdr:row>80</xdr:row>
      <xdr:rowOff>5080</xdr:rowOff>
    </xdr:to>
    <xdr:cxnSp macro="">
      <xdr:nvCxnSpPr>
        <xdr:cNvPr id="433" name="直線コネクタ 432"/>
        <xdr:cNvCxnSpPr/>
      </xdr:nvCxnSpPr>
      <xdr:spPr>
        <a:xfrm>
          <a:off x="13004800" y="13629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3" name="円/楕円 442"/>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4"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45720</xdr:rowOff>
    </xdr:from>
    <xdr:to>
      <xdr:col>22</xdr:col>
      <xdr:colOff>615950</xdr:colOff>
      <xdr:row>80</xdr:row>
      <xdr:rowOff>147320</xdr:rowOff>
    </xdr:to>
    <xdr:sp macro="" textlink="">
      <xdr:nvSpPr>
        <xdr:cNvPr id="445" name="円/楕円 444"/>
        <xdr:cNvSpPr/>
      </xdr:nvSpPr>
      <xdr:spPr>
        <a:xfrm>
          <a:off x="15621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132097</xdr:rowOff>
    </xdr:from>
    <xdr:ext cx="736600" cy="259045"/>
    <xdr:sp macro="" textlink="">
      <xdr:nvSpPr>
        <xdr:cNvPr id="446" name="テキスト ボックス 445"/>
        <xdr:cNvSpPr txBox="1"/>
      </xdr:nvSpPr>
      <xdr:spPr>
        <a:xfrm>
          <a:off x="15290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47" name="円/楕円 446"/>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48" name="テキスト ボックス 447"/>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125730</xdr:rowOff>
    </xdr:from>
    <xdr:to>
      <xdr:col>20</xdr:col>
      <xdr:colOff>209550</xdr:colOff>
      <xdr:row>80</xdr:row>
      <xdr:rowOff>55880</xdr:rowOff>
    </xdr:to>
    <xdr:sp macro="" textlink="">
      <xdr:nvSpPr>
        <xdr:cNvPr id="449" name="円/楕円 448"/>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40657</xdr:rowOff>
    </xdr:from>
    <xdr:ext cx="762000" cy="259045"/>
    <xdr:sp macro="" textlink="">
      <xdr:nvSpPr>
        <xdr:cNvPr id="450" name="テキスト ボックス 449"/>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34289</xdr:rowOff>
    </xdr:from>
    <xdr:to>
      <xdr:col>19</xdr:col>
      <xdr:colOff>6350</xdr:colOff>
      <xdr:row>79</xdr:row>
      <xdr:rowOff>135889</xdr:rowOff>
    </xdr:to>
    <xdr:sp macro="" textlink="">
      <xdr:nvSpPr>
        <xdr:cNvPr id="451" name="円/楕円 450"/>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120666</xdr:rowOff>
    </xdr:from>
    <xdr:ext cx="762000" cy="259045"/>
    <xdr:sp macro="" textlink="">
      <xdr:nvSpPr>
        <xdr:cNvPr id="452" name="テキスト ボックス 451"/>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37935</xdr:rowOff>
    </xdr:from>
    <xdr:to>
      <xdr:col>4</xdr:col>
      <xdr:colOff>1117600</xdr:colOff>
      <xdr:row>18</xdr:row>
      <xdr:rowOff>42576</xdr:rowOff>
    </xdr:to>
    <xdr:cxnSp macro="">
      <xdr:nvCxnSpPr>
        <xdr:cNvPr id="49" name="直線コネクタ 48"/>
        <xdr:cNvCxnSpPr/>
      </xdr:nvCxnSpPr>
      <xdr:spPr bwMode="auto">
        <a:xfrm flipV="1">
          <a:off x="5003800" y="3171660"/>
          <a:ext cx="6477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42576</xdr:rowOff>
    </xdr:from>
    <xdr:to>
      <xdr:col>4</xdr:col>
      <xdr:colOff>469900</xdr:colOff>
      <xdr:row>18</xdr:row>
      <xdr:rowOff>53294</xdr:rowOff>
    </xdr:to>
    <xdr:cxnSp macro="">
      <xdr:nvCxnSpPr>
        <xdr:cNvPr id="52" name="直線コネクタ 51"/>
        <xdr:cNvCxnSpPr/>
      </xdr:nvCxnSpPr>
      <xdr:spPr bwMode="auto">
        <a:xfrm flipV="1">
          <a:off x="4305300" y="3176301"/>
          <a:ext cx="698500" cy="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50533</xdr:rowOff>
    </xdr:from>
    <xdr:to>
      <xdr:col>3</xdr:col>
      <xdr:colOff>904875</xdr:colOff>
      <xdr:row>18</xdr:row>
      <xdr:rowOff>53294</xdr:rowOff>
    </xdr:to>
    <xdr:cxnSp macro="">
      <xdr:nvCxnSpPr>
        <xdr:cNvPr id="55" name="直線コネクタ 54"/>
        <xdr:cNvCxnSpPr/>
      </xdr:nvCxnSpPr>
      <xdr:spPr bwMode="auto">
        <a:xfrm>
          <a:off x="3606800" y="3184258"/>
          <a:ext cx="698500" cy="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30032</xdr:rowOff>
    </xdr:from>
    <xdr:to>
      <xdr:col>3</xdr:col>
      <xdr:colOff>206375</xdr:colOff>
      <xdr:row>18</xdr:row>
      <xdr:rowOff>50533</xdr:rowOff>
    </xdr:to>
    <xdr:cxnSp macro="">
      <xdr:nvCxnSpPr>
        <xdr:cNvPr id="58" name="直線コネクタ 57"/>
        <xdr:cNvCxnSpPr/>
      </xdr:nvCxnSpPr>
      <xdr:spPr bwMode="auto">
        <a:xfrm>
          <a:off x="2908300" y="3163757"/>
          <a:ext cx="6985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158585</xdr:rowOff>
    </xdr:from>
    <xdr:to>
      <xdr:col>5</xdr:col>
      <xdr:colOff>34925</xdr:colOff>
      <xdr:row>18</xdr:row>
      <xdr:rowOff>88735</xdr:rowOff>
    </xdr:to>
    <xdr:sp macro="" textlink="">
      <xdr:nvSpPr>
        <xdr:cNvPr id="68" name="円/楕円 67"/>
        <xdr:cNvSpPr/>
      </xdr:nvSpPr>
      <xdr:spPr bwMode="auto">
        <a:xfrm>
          <a:off x="5600700" y="31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130662</xdr:rowOff>
    </xdr:from>
    <xdr:ext cx="762000" cy="259045"/>
    <xdr:sp macro="" textlink="">
      <xdr:nvSpPr>
        <xdr:cNvPr id="69" name="人口1人当たり決算額の推移該当値テキスト130"/>
        <xdr:cNvSpPr txBox="1"/>
      </xdr:nvSpPr>
      <xdr:spPr>
        <a:xfrm>
          <a:off x="5740400" y="30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201,753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163226</xdr:rowOff>
    </xdr:from>
    <xdr:to>
      <xdr:col>4</xdr:col>
      <xdr:colOff>520700</xdr:colOff>
      <xdr:row>18</xdr:row>
      <xdr:rowOff>93376</xdr:rowOff>
    </xdr:to>
    <xdr:sp macro="" textlink="">
      <xdr:nvSpPr>
        <xdr:cNvPr id="70" name="円/楕円 69"/>
        <xdr:cNvSpPr/>
      </xdr:nvSpPr>
      <xdr:spPr bwMode="auto">
        <a:xfrm>
          <a:off x="4953000" y="312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78153</xdr:rowOff>
    </xdr:from>
    <xdr:ext cx="736600" cy="259045"/>
    <xdr:sp macro="" textlink="">
      <xdr:nvSpPr>
        <xdr:cNvPr id="71" name="テキスト ボックス 70"/>
        <xdr:cNvSpPr txBox="1"/>
      </xdr:nvSpPr>
      <xdr:spPr>
        <a:xfrm>
          <a:off x="4622800" y="321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2494</xdr:rowOff>
    </xdr:from>
    <xdr:to>
      <xdr:col>3</xdr:col>
      <xdr:colOff>955675</xdr:colOff>
      <xdr:row>18</xdr:row>
      <xdr:rowOff>104094</xdr:rowOff>
    </xdr:to>
    <xdr:sp macro="" textlink="">
      <xdr:nvSpPr>
        <xdr:cNvPr id="72" name="円/楕円 71"/>
        <xdr:cNvSpPr/>
      </xdr:nvSpPr>
      <xdr:spPr bwMode="auto">
        <a:xfrm>
          <a:off x="4254500" y="313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88871</xdr:rowOff>
    </xdr:from>
    <xdr:ext cx="762000" cy="259045"/>
    <xdr:sp macro="" textlink="">
      <xdr:nvSpPr>
        <xdr:cNvPr id="73" name="テキスト ボックス 72"/>
        <xdr:cNvSpPr txBox="1"/>
      </xdr:nvSpPr>
      <xdr:spPr>
        <a:xfrm>
          <a:off x="3924300" y="322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171183</xdr:rowOff>
    </xdr:from>
    <xdr:to>
      <xdr:col>3</xdr:col>
      <xdr:colOff>257175</xdr:colOff>
      <xdr:row>18</xdr:row>
      <xdr:rowOff>101333</xdr:rowOff>
    </xdr:to>
    <xdr:sp macro="" textlink="">
      <xdr:nvSpPr>
        <xdr:cNvPr id="74" name="円/楕円 73"/>
        <xdr:cNvSpPr/>
      </xdr:nvSpPr>
      <xdr:spPr bwMode="auto">
        <a:xfrm>
          <a:off x="3556000" y="3133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86110</xdr:rowOff>
    </xdr:from>
    <xdr:ext cx="762000" cy="259045"/>
    <xdr:sp macro="" textlink="">
      <xdr:nvSpPr>
        <xdr:cNvPr id="75" name="テキスト ボックス 74"/>
        <xdr:cNvSpPr txBox="1"/>
      </xdr:nvSpPr>
      <xdr:spPr>
        <a:xfrm>
          <a:off x="3225800" y="32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150682</xdr:rowOff>
    </xdr:from>
    <xdr:to>
      <xdr:col>2</xdr:col>
      <xdr:colOff>692150</xdr:colOff>
      <xdr:row>18</xdr:row>
      <xdr:rowOff>80832</xdr:rowOff>
    </xdr:to>
    <xdr:sp macro="" textlink="">
      <xdr:nvSpPr>
        <xdr:cNvPr id="76" name="円/楕円 75"/>
        <xdr:cNvSpPr/>
      </xdr:nvSpPr>
      <xdr:spPr bwMode="auto">
        <a:xfrm>
          <a:off x="2857500" y="311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65609</xdr:rowOff>
    </xdr:from>
    <xdr:ext cx="762000" cy="259045"/>
    <xdr:sp macro="" textlink="">
      <xdr:nvSpPr>
        <xdr:cNvPr id="77" name="テキスト ボックス 76"/>
        <xdr:cNvSpPr txBox="1"/>
      </xdr:nvSpPr>
      <xdr:spPr>
        <a:xfrm>
          <a:off x="2527300" y="319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294991</xdr:rowOff>
    </xdr:from>
    <xdr:to>
      <xdr:col>4</xdr:col>
      <xdr:colOff>1117600</xdr:colOff>
      <xdr:row>36</xdr:row>
      <xdr:rowOff>4051</xdr:rowOff>
    </xdr:to>
    <xdr:cxnSp macro="">
      <xdr:nvCxnSpPr>
        <xdr:cNvPr id="110" name="直線コネクタ 109"/>
        <xdr:cNvCxnSpPr/>
      </xdr:nvCxnSpPr>
      <xdr:spPr bwMode="auto">
        <a:xfrm>
          <a:off x="5003800" y="6905341"/>
          <a:ext cx="647700" cy="5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285527</xdr:rowOff>
    </xdr:from>
    <xdr:to>
      <xdr:col>4</xdr:col>
      <xdr:colOff>469900</xdr:colOff>
      <xdr:row>35</xdr:row>
      <xdr:rowOff>294991</xdr:rowOff>
    </xdr:to>
    <xdr:cxnSp macro="">
      <xdr:nvCxnSpPr>
        <xdr:cNvPr id="113" name="直線コネクタ 112"/>
        <xdr:cNvCxnSpPr/>
      </xdr:nvCxnSpPr>
      <xdr:spPr bwMode="auto">
        <a:xfrm>
          <a:off x="4305300" y="6895877"/>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285527</xdr:rowOff>
    </xdr:from>
    <xdr:to>
      <xdr:col>3</xdr:col>
      <xdr:colOff>904875</xdr:colOff>
      <xdr:row>35</xdr:row>
      <xdr:rowOff>295036</xdr:rowOff>
    </xdr:to>
    <xdr:cxnSp macro="">
      <xdr:nvCxnSpPr>
        <xdr:cNvPr id="116" name="直線コネクタ 115"/>
        <xdr:cNvCxnSpPr/>
      </xdr:nvCxnSpPr>
      <xdr:spPr bwMode="auto">
        <a:xfrm flipV="1">
          <a:off x="3606800" y="6895877"/>
          <a:ext cx="698500" cy="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263299</xdr:rowOff>
    </xdr:from>
    <xdr:to>
      <xdr:col>3</xdr:col>
      <xdr:colOff>206375</xdr:colOff>
      <xdr:row>35</xdr:row>
      <xdr:rowOff>295036</xdr:rowOff>
    </xdr:to>
    <xdr:cxnSp macro="">
      <xdr:nvCxnSpPr>
        <xdr:cNvPr id="119" name="直線コネクタ 118"/>
        <xdr:cNvCxnSpPr/>
      </xdr:nvCxnSpPr>
      <xdr:spPr bwMode="auto">
        <a:xfrm>
          <a:off x="2908300" y="6873649"/>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296151</xdr:rowOff>
    </xdr:from>
    <xdr:to>
      <xdr:col>5</xdr:col>
      <xdr:colOff>34925</xdr:colOff>
      <xdr:row>36</xdr:row>
      <xdr:rowOff>54851</xdr:rowOff>
    </xdr:to>
    <xdr:sp macro="" textlink="">
      <xdr:nvSpPr>
        <xdr:cNvPr id="129" name="円/楕円 128"/>
        <xdr:cNvSpPr/>
      </xdr:nvSpPr>
      <xdr:spPr bwMode="auto">
        <a:xfrm>
          <a:off x="5600700" y="690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268228</xdr:rowOff>
    </xdr:from>
    <xdr:ext cx="762000" cy="259045"/>
    <xdr:sp macro="" textlink="">
      <xdr:nvSpPr>
        <xdr:cNvPr id="130" name="人口1人当たり決算額の推移該当値テキスト445"/>
        <xdr:cNvSpPr txBox="1"/>
      </xdr:nvSpPr>
      <xdr:spPr>
        <a:xfrm>
          <a:off x="5740400" y="687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244191</xdr:rowOff>
    </xdr:from>
    <xdr:to>
      <xdr:col>4</xdr:col>
      <xdr:colOff>520700</xdr:colOff>
      <xdr:row>36</xdr:row>
      <xdr:rowOff>2891</xdr:rowOff>
    </xdr:to>
    <xdr:sp macro="" textlink="">
      <xdr:nvSpPr>
        <xdr:cNvPr id="131" name="円/楕円 130"/>
        <xdr:cNvSpPr/>
      </xdr:nvSpPr>
      <xdr:spPr bwMode="auto">
        <a:xfrm>
          <a:off x="4953000" y="685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330568</xdr:rowOff>
    </xdr:from>
    <xdr:ext cx="736600" cy="259045"/>
    <xdr:sp macro="" textlink="">
      <xdr:nvSpPr>
        <xdr:cNvPr id="132" name="テキスト ボックス 131"/>
        <xdr:cNvSpPr txBox="1"/>
      </xdr:nvSpPr>
      <xdr:spPr>
        <a:xfrm>
          <a:off x="4622800" y="694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234727</xdr:rowOff>
    </xdr:from>
    <xdr:to>
      <xdr:col>3</xdr:col>
      <xdr:colOff>955675</xdr:colOff>
      <xdr:row>35</xdr:row>
      <xdr:rowOff>336327</xdr:rowOff>
    </xdr:to>
    <xdr:sp macro="" textlink="">
      <xdr:nvSpPr>
        <xdr:cNvPr id="133" name="円/楕円 132"/>
        <xdr:cNvSpPr/>
      </xdr:nvSpPr>
      <xdr:spPr bwMode="auto">
        <a:xfrm>
          <a:off x="4254500" y="68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321104</xdr:rowOff>
    </xdr:from>
    <xdr:ext cx="762000" cy="259045"/>
    <xdr:sp macro="" textlink="">
      <xdr:nvSpPr>
        <xdr:cNvPr id="134" name="テキスト ボックス 133"/>
        <xdr:cNvSpPr txBox="1"/>
      </xdr:nvSpPr>
      <xdr:spPr>
        <a:xfrm>
          <a:off x="3924300" y="693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244236</xdr:rowOff>
    </xdr:from>
    <xdr:to>
      <xdr:col>3</xdr:col>
      <xdr:colOff>257175</xdr:colOff>
      <xdr:row>36</xdr:row>
      <xdr:rowOff>2936</xdr:rowOff>
    </xdr:to>
    <xdr:sp macro="" textlink="">
      <xdr:nvSpPr>
        <xdr:cNvPr id="135" name="円/楕円 134"/>
        <xdr:cNvSpPr/>
      </xdr:nvSpPr>
      <xdr:spPr bwMode="auto">
        <a:xfrm>
          <a:off x="3556000" y="685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330613</xdr:rowOff>
    </xdr:from>
    <xdr:ext cx="762000" cy="259045"/>
    <xdr:sp macro="" textlink="">
      <xdr:nvSpPr>
        <xdr:cNvPr id="136" name="テキスト ボックス 135"/>
        <xdr:cNvSpPr txBox="1"/>
      </xdr:nvSpPr>
      <xdr:spPr>
        <a:xfrm>
          <a:off x="3225800" y="694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212499</xdr:rowOff>
    </xdr:from>
    <xdr:to>
      <xdr:col>2</xdr:col>
      <xdr:colOff>692150</xdr:colOff>
      <xdr:row>35</xdr:row>
      <xdr:rowOff>314099</xdr:rowOff>
    </xdr:to>
    <xdr:sp macro="" textlink="">
      <xdr:nvSpPr>
        <xdr:cNvPr id="137" name="円/楕円 136"/>
        <xdr:cNvSpPr/>
      </xdr:nvSpPr>
      <xdr:spPr bwMode="auto">
        <a:xfrm>
          <a:off x="2857500" y="682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298876</xdr:rowOff>
    </xdr:from>
    <xdr:ext cx="762000" cy="259045"/>
    <xdr:sp macro="" textlink="">
      <xdr:nvSpPr>
        <xdr:cNvPr id="138" name="テキスト ボックス 137"/>
        <xdr:cNvSpPr txBox="1"/>
      </xdr:nvSpPr>
      <xdr:spPr>
        <a:xfrm>
          <a:off x="2527300" y="690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42986</xdr:rowOff>
    </xdr:from>
    <xdr:to>
      <xdr:col>6</xdr:col>
      <xdr:colOff>511175</xdr:colOff>
      <xdr:row>38</xdr:row>
      <xdr:rowOff>43394</xdr:rowOff>
    </xdr:to>
    <xdr:cxnSp macro="">
      <xdr:nvCxnSpPr>
        <xdr:cNvPr id="63" name="直線コネクタ 62"/>
        <xdr:cNvCxnSpPr/>
      </xdr:nvCxnSpPr>
      <xdr:spPr>
        <a:xfrm>
          <a:off x="3797300" y="6558086"/>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42986</xdr:rowOff>
    </xdr:from>
    <xdr:to>
      <xdr:col>5</xdr:col>
      <xdr:colOff>358775</xdr:colOff>
      <xdr:row>38</xdr:row>
      <xdr:rowOff>61352</xdr:rowOff>
    </xdr:to>
    <xdr:cxnSp macro="">
      <xdr:nvCxnSpPr>
        <xdr:cNvPr id="66" name="直線コネクタ 65"/>
        <xdr:cNvCxnSpPr/>
      </xdr:nvCxnSpPr>
      <xdr:spPr>
        <a:xfrm flipV="1">
          <a:off x="2908300" y="6558086"/>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49527</xdr:rowOff>
    </xdr:from>
    <xdr:to>
      <xdr:col>4</xdr:col>
      <xdr:colOff>155575</xdr:colOff>
      <xdr:row>38</xdr:row>
      <xdr:rowOff>61352</xdr:rowOff>
    </xdr:to>
    <xdr:cxnSp macro="">
      <xdr:nvCxnSpPr>
        <xdr:cNvPr id="69" name="直線コネクタ 68"/>
        <xdr:cNvCxnSpPr/>
      </xdr:nvCxnSpPr>
      <xdr:spPr>
        <a:xfrm>
          <a:off x="2019300" y="6564627"/>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44694</xdr:rowOff>
    </xdr:from>
    <xdr:to>
      <xdr:col>2</xdr:col>
      <xdr:colOff>638175</xdr:colOff>
      <xdr:row>38</xdr:row>
      <xdr:rowOff>49527</xdr:rowOff>
    </xdr:to>
    <xdr:cxnSp macro="">
      <xdr:nvCxnSpPr>
        <xdr:cNvPr id="72" name="直線コネクタ 71"/>
        <xdr:cNvCxnSpPr/>
      </xdr:nvCxnSpPr>
      <xdr:spPr>
        <a:xfrm>
          <a:off x="1130300" y="655979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164044</xdr:rowOff>
    </xdr:from>
    <xdr:to>
      <xdr:col>6</xdr:col>
      <xdr:colOff>561975</xdr:colOff>
      <xdr:row>38</xdr:row>
      <xdr:rowOff>94194</xdr:rowOff>
    </xdr:to>
    <xdr:sp macro="" textlink="">
      <xdr:nvSpPr>
        <xdr:cNvPr id="82" name="円/楕円 81"/>
        <xdr:cNvSpPr/>
      </xdr:nvSpPr>
      <xdr:spPr>
        <a:xfrm>
          <a:off x="4584700" y="65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142471</xdr:rowOff>
    </xdr:from>
    <xdr:ext cx="599010" cy="259045"/>
    <xdr:sp macro="" textlink="">
      <xdr:nvSpPr>
        <xdr:cNvPr id="83" name="人件費該当値テキスト"/>
        <xdr:cNvSpPr txBox="1"/>
      </xdr:nvSpPr>
      <xdr:spPr>
        <a:xfrm>
          <a:off x="4686300" y="64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163636</xdr:rowOff>
    </xdr:from>
    <xdr:to>
      <xdr:col>5</xdr:col>
      <xdr:colOff>409575</xdr:colOff>
      <xdr:row>38</xdr:row>
      <xdr:rowOff>93786</xdr:rowOff>
    </xdr:to>
    <xdr:sp macro="" textlink="">
      <xdr:nvSpPr>
        <xdr:cNvPr id="84" name="円/楕円 83"/>
        <xdr:cNvSpPr/>
      </xdr:nvSpPr>
      <xdr:spPr>
        <a:xfrm>
          <a:off x="3746500" y="65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84913</xdr:rowOff>
    </xdr:from>
    <xdr:ext cx="599010" cy="259045"/>
    <xdr:sp macro="" textlink="">
      <xdr:nvSpPr>
        <xdr:cNvPr id="85" name="テキスト ボックス 84"/>
        <xdr:cNvSpPr txBox="1"/>
      </xdr:nvSpPr>
      <xdr:spPr>
        <a:xfrm>
          <a:off x="3497794" y="660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10552</xdr:rowOff>
    </xdr:from>
    <xdr:to>
      <xdr:col>4</xdr:col>
      <xdr:colOff>206375</xdr:colOff>
      <xdr:row>38</xdr:row>
      <xdr:rowOff>112152</xdr:rowOff>
    </xdr:to>
    <xdr:sp macro="" textlink="">
      <xdr:nvSpPr>
        <xdr:cNvPr id="86" name="円/楕円 85"/>
        <xdr:cNvSpPr/>
      </xdr:nvSpPr>
      <xdr:spPr>
        <a:xfrm>
          <a:off x="2857500" y="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103279</xdr:rowOff>
    </xdr:from>
    <xdr:ext cx="599010" cy="259045"/>
    <xdr:sp macro="" textlink="">
      <xdr:nvSpPr>
        <xdr:cNvPr id="87" name="テキスト ボックス 86"/>
        <xdr:cNvSpPr txBox="1"/>
      </xdr:nvSpPr>
      <xdr:spPr>
        <a:xfrm>
          <a:off x="2608794" y="6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170177</xdr:rowOff>
    </xdr:from>
    <xdr:to>
      <xdr:col>3</xdr:col>
      <xdr:colOff>3175</xdr:colOff>
      <xdr:row>38</xdr:row>
      <xdr:rowOff>100327</xdr:rowOff>
    </xdr:to>
    <xdr:sp macro="" textlink="">
      <xdr:nvSpPr>
        <xdr:cNvPr id="88" name="円/楕円 87"/>
        <xdr:cNvSpPr/>
      </xdr:nvSpPr>
      <xdr:spPr>
        <a:xfrm>
          <a:off x="1968500" y="65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91454</xdr:rowOff>
    </xdr:from>
    <xdr:ext cx="599010" cy="259045"/>
    <xdr:sp macro="" textlink="">
      <xdr:nvSpPr>
        <xdr:cNvPr id="89" name="テキスト ボックス 88"/>
        <xdr:cNvSpPr txBox="1"/>
      </xdr:nvSpPr>
      <xdr:spPr>
        <a:xfrm>
          <a:off x="1719794" y="66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165344</xdr:rowOff>
    </xdr:from>
    <xdr:to>
      <xdr:col>1</xdr:col>
      <xdr:colOff>485775</xdr:colOff>
      <xdr:row>38</xdr:row>
      <xdr:rowOff>95494</xdr:rowOff>
    </xdr:to>
    <xdr:sp macro="" textlink="">
      <xdr:nvSpPr>
        <xdr:cNvPr id="90" name="円/楕円 89"/>
        <xdr:cNvSpPr/>
      </xdr:nvSpPr>
      <xdr:spPr>
        <a:xfrm>
          <a:off x="1079500" y="6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86621</xdr:rowOff>
    </xdr:from>
    <xdr:ext cx="599010" cy="259045"/>
    <xdr:sp macro="" textlink="">
      <xdr:nvSpPr>
        <xdr:cNvPr id="91" name="テキスト ボックス 90"/>
        <xdr:cNvSpPr txBox="1"/>
      </xdr:nvSpPr>
      <xdr:spPr>
        <a:xfrm>
          <a:off x="830794" y="660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31288</xdr:rowOff>
    </xdr:from>
    <xdr:to>
      <xdr:col>6</xdr:col>
      <xdr:colOff>511175</xdr:colOff>
      <xdr:row>58</xdr:row>
      <xdr:rowOff>34154</xdr:rowOff>
    </xdr:to>
    <xdr:cxnSp macro="">
      <xdr:nvCxnSpPr>
        <xdr:cNvPr id="122" name="直線コネクタ 121"/>
        <xdr:cNvCxnSpPr/>
      </xdr:nvCxnSpPr>
      <xdr:spPr>
        <a:xfrm flipV="1">
          <a:off x="3797300" y="9975388"/>
          <a:ext cx="8382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34154</xdr:rowOff>
    </xdr:from>
    <xdr:to>
      <xdr:col>5</xdr:col>
      <xdr:colOff>358775</xdr:colOff>
      <xdr:row>58</xdr:row>
      <xdr:rowOff>84134</xdr:rowOff>
    </xdr:to>
    <xdr:cxnSp macro="">
      <xdr:nvCxnSpPr>
        <xdr:cNvPr id="125" name="直線コネクタ 124"/>
        <xdr:cNvCxnSpPr/>
      </xdr:nvCxnSpPr>
      <xdr:spPr>
        <a:xfrm flipV="1">
          <a:off x="2908300" y="9978254"/>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54194</xdr:rowOff>
    </xdr:from>
    <xdr:to>
      <xdr:col>4</xdr:col>
      <xdr:colOff>155575</xdr:colOff>
      <xdr:row>58</xdr:row>
      <xdr:rowOff>84134</xdr:rowOff>
    </xdr:to>
    <xdr:cxnSp macro="">
      <xdr:nvCxnSpPr>
        <xdr:cNvPr id="128" name="直線コネクタ 127"/>
        <xdr:cNvCxnSpPr/>
      </xdr:nvCxnSpPr>
      <xdr:spPr>
        <a:xfrm>
          <a:off x="2019300" y="9998294"/>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54194</xdr:rowOff>
    </xdr:from>
    <xdr:to>
      <xdr:col>2</xdr:col>
      <xdr:colOff>638175</xdr:colOff>
      <xdr:row>58</xdr:row>
      <xdr:rowOff>76411</xdr:rowOff>
    </xdr:to>
    <xdr:cxnSp macro="">
      <xdr:nvCxnSpPr>
        <xdr:cNvPr id="131" name="直線コネクタ 130"/>
        <xdr:cNvCxnSpPr/>
      </xdr:nvCxnSpPr>
      <xdr:spPr>
        <a:xfrm flipV="1">
          <a:off x="1130300" y="9998294"/>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151938</xdr:rowOff>
    </xdr:from>
    <xdr:to>
      <xdr:col>6</xdr:col>
      <xdr:colOff>561975</xdr:colOff>
      <xdr:row>58</xdr:row>
      <xdr:rowOff>82088</xdr:rowOff>
    </xdr:to>
    <xdr:sp macro="" textlink="">
      <xdr:nvSpPr>
        <xdr:cNvPr id="141" name="円/楕円 140"/>
        <xdr:cNvSpPr/>
      </xdr:nvSpPr>
      <xdr:spPr>
        <a:xfrm>
          <a:off x="4584700" y="99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66865</xdr:rowOff>
    </xdr:from>
    <xdr:ext cx="599010" cy="259045"/>
    <xdr:sp macro="" textlink="">
      <xdr:nvSpPr>
        <xdr:cNvPr id="142" name="物件費該当値テキスト"/>
        <xdr:cNvSpPr txBox="1"/>
      </xdr:nvSpPr>
      <xdr:spPr>
        <a:xfrm>
          <a:off x="4686300" y="983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154804</xdr:rowOff>
    </xdr:from>
    <xdr:to>
      <xdr:col>5</xdr:col>
      <xdr:colOff>409575</xdr:colOff>
      <xdr:row>58</xdr:row>
      <xdr:rowOff>84954</xdr:rowOff>
    </xdr:to>
    <xdr:sp macro="" textlink="">
      <xdr:nvSpPr>
        <xdr:cNvPr id="143" name="円/楕円 142"/>
        <xdr:cNvSpPr/>
      </xdr:nvSpPr>
      <xdr:spPr>
        <a:xfrm>
          <a:off x="3746500" y="9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76081</xdr:rowOff>
    </xdr:from>
    <xdr:ext cx="599010" cy="259045"/>
    <xdr:sp macro="" textlink="">
      <xdr:nvSpPr>
        <xdr:cNvPr id="144" name="テキスト ボックス 143"/>
        <xdr:cNvSpPr txBox="1"/>
      </xdr:nvSpPr>
      <xdr:spPr>
        <a:xfrm>
          <a:off x="3497794" y="1002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33334</xdr:rowOff>
    </xdr:from>
    <xdr:to>
      <xdr:col>4</xdr:col>
      <xdr:colOff>206375</xdr:colOff>
      <xdr:row>58</xdr:row>
      <xdr:rowOff>134934</xdr:rowOff>
    </xdr:to>
    <xdr:sp macro="" textlink="">
      <xdr:nvSpPr>
        <xdr:cNvPr id="145" name="円/楕円 144"/>
        <xdr:cNvSpPr/>
      </xdr:nvSpPr>
      <xdr:spPr>
        <a:xfrm>
          <a:off x="2857500" y="9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126061</xdr:rowOff>
    </xdr:from>
    <xdr:ext cx="599010" cy="259045"/>
    <xdr:sp macro="" textlink="">
      <xdr:nvSpPr>
        <xdr:cNvPr id="146" name="テキスト ボックス 145"/>
        <xdr:cNvSpPr txBox="1"/>
      </xdr:nvSpPr>
      <xdr:spPr>
        <a:xfrm>
          <a:off x="2608794" y="100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3394</xdr:rowOff>
    </xdr:from>
    <xdr:to>
      <xdr:col>3</xdr:col>
      <xdr:colOff>3175</xdr:colOff>
      <xdr:row>58</xdr:row>
      <xdr:rowOff>104994</xdr:rowOff>
    </xdr:to>
    <xdr:sp macro="" textlink="">
      <xdr:nvSpPr>
        <xdr:cNvPr id="147" name="円/楕円 146"/>
        <xdr:cNvSpPr/>
      </xdr:nvSpPr>
      <xdr:spPr>
        <a:xfrm>
          <a:off x="1968500" y="99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96121</xdr:rowOff>
    </xdr:from>
    <xdr:ext cx="599010" cy="259045"/>
    <xdr:sp macro="" textlink="">
      <xdr:nvSpPr>
        <xdr:cNvPr id="148" name="テキスト ボックス 147"/>
        <xdr:cNvSpPr txBox="1"/>
      </xdr:nvSpPr>
      <xdr:spPr>
        <a:xfrm>
          <a:off x="1719794" y="100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25611</xdr:rowOff>
    </xdr:from>
    <xdr:to>
      <xdr:col>1</xdr:col>
      <xdr:colOff>485775</xdr:colOff>
      <xdr:row>58</xdr:row>
      <xdr:rowOff>127211</xdr:rowOff>
    </xdr:to>
    <xdr:sp macro="" textlink="">
      <xdr:nvSpPr>
        <xdr:cNvPr id="149" name="円/楕円 148"/>
        <xdr:cNvSpPr/>
      </xdr:nvSpPr>
      <xdr:spPr>
        <a:xfrm>
          <a:off x="1079500" y="9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118338</xdr:rowOff>
    </xdr:from>
    <xdr:ext cx="599010" cy="259045"/>
    <xdr:sp macro="" textlink="">
      <xdr:nvSpPr>
        <xdr:cNvPr id="150" name="テキスト ボックス 149"/>
        <xdr:cNvSpPr txBox="1"/>
      </xdr:nvSpPr>
      <xdr:spPr>
        <a:xfrm>
          <a:off x="830794" y="1006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170955</xdr:rowOff>
    </xdr:from>
    <xdr:to>
      <xdr:col>6</xdr:col>
      <xdr:colOff>511175</xdr:colOff>
      <xdr:row>79</xdr:row>
      <xdr:rowOff>6668</xdr:rowOff>
    </xdr:to>
    <xdr:cxnSp macro="">
      <xdr:nvCxnSpPr>
        <xdr:cNvPr id="179" name="直線コネクタ 178"/>
        <xdr:cNvCxnSpPr/>
      </xdr:nvCxnSpPr>
      <xdr:spPr>
        <a:xfrm>
          <a:off x="3797300" y="13544055"/>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170955</xdr:rowOff>
    </xdr:from>
    <xdr:to>
      <xdr:col>5</xdr:col>
      <xdr:colOff>358775</xdr:colOff>
      <xdr:row>79</xdr:row>
      <xdr:rowOff>10604</xdr:rowOff>
    </xdr:to>
    <xdr:cxnSp macro="">
      <xdr:nvCxnSpPr>
        <xdr:cNvPr id="182" name="直線コネクタ 181"/>
        <xdr:cNvCxnSpPr/>
      </xdr:nvCxnSpPr>
      <xdr:spPr>
        <a:xfrm flipV="1">
          <a:off x="2908300" y="13544055"/>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10604</xdr:rowOff>
    </xdr:from>
    <xdr:to>
      <xdr:col>4</xdr:col>
      <xdr:colOff>155575</xdr:colOff>
      <xdr:row>79</xdr:row>
      <xdr:rowOff>24536</xdr:rowOff>
    </xdr:to>
    <xdr:cxnSp macro="">
      <xdr:nvCxnSpPr>
        <xdr:cNvPr id="185" name="直線コネクタ 184"/>
        <xdr:cNvCxnSpPr/>
      </xdr:nvCxnSpPr>
      <xdr:spPr>
        <a:xfrm flipV="1">
          <a:off x="2019300" y="13555154"/>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5677</xdr:rowOff>
    </xdr:from>
    <xdr:to>
      <xdr:col>2</xdr:col>
      <xdr:colOff>638175</xdr:colOff>
      <xdr:row>79</xdr:row>
      <xdr:rowOff>24536</xdr:rowOff>
    </xdr:to>
    <xdr:cxnSp macro="">
      <xdr:nvCxnSpPr>
        <xdr:cNvPr id="188" name="直線コネクタ 187"/>
        <xdr:cNvCxnSpPr/>
      </xdr:nvCxnSpPr>
      <xdr:spPr>
        <a:xfrm>
          <a:off x="1130300" y="1355022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127318</xdr:rowOff>
    </xdr:from>
    <xdr:to>
      <xdr:col>6</xdr:col>
      <xdr:colOff>561975</xdr:colOff>
      <xdr:row>79</xdr:row>
      <xdr:rowOff>57468</xdr:rowOff>
    </xdr:to>
    <xdr:sp macro="" textlink="">
      <xdr:nvSpPr>
        <xdr:cNvPr id="198" name="円/楕円 197"/>
        <xdr:cNvSpPr/>
      </xdr:nvSpPr>
      <xdr:spPr>
        <a:xfrm>
          <a:off x="45847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42245</xdr:rowOff>
    </xdr:from>
    <xdr:ext cx="469744" cy="259045"/>
    <xdr:sp macro="" textlink="">
      <xdr:nvSpPr>
        <xdr:cNvPr id="199" name="維持補修費該当値テキスト"/>
        <xdr:cNvSpPr txBox="1"/>
      </xdr:nvSpPr>
      <xdr:spPr>
        <a:xfrm>
          <a:off x="4686300" y="134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120155</xdr:rowOff>
    </xdr:from>
    <xdr:to>
      <xdr:col>5</xdr:col>
      <xdr:colOff>409575</xdr:colOff>
      <xdr:row>79</xdr:row>
      <xdr:rowOff>50305</xdr:rowOff>
    </xdr:to>
    <xdr:sp macro="" textlink="">
      <xdr:nvSpPr>
        <xdr:cNvPr id="200" name="円/楕円 199"/>
        <xdr:cNvSpPr/>
      </xdr:nvSpPr>
      <xdr:spPr>
        <a:xfrm>
          <a:off x="3746500" y="134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41432</xdr:rowOff>
    </xdr:from>
    <xdr:ext cx="469744" cy="259045"/>
    <xdr:sp macro="" textlink="">
      <xdr:nvSpPr>
        <xdr:cNvPr id="201" name="テキスト ボックス 200"/>
        <xdr:cNvSpPr txBox="1"/>
      </xdr:nvSpPr>
      <xdr:spPr>
        <a:xfrm>
          <a:off x="3562427" y="1358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131254</xdr:rowOff>
    </xdr:from>
    <xdr:to>
      <xdr:col>4</xdr:col>
      <xdr:colOff>206375</xdr:colOff>
      <xdr:row>79</xdr:row>
      <xdr:rowOff>61404</xdr:rowOff>
    </xdr:to>
    <xdr:sp macro="" textlink="">
      <xdr:nvSpPr>
        <xdr:cNvPr id="202" name="円/楕円 201"/>
        <xdr:cNvSpPr/>
      </xdr:nvSpPr>
      <xdr:spPr>
        <a:xfrm>
          <a:off x="2857500" y="135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52531</xdr:rowOff>
    </xdr:from>
    <xdr:ext cx="469744" cy="259045"/>
    <xdr:sp macro="" textlink="">
      <xdr:nvSpPr>
        <xdr:cNvPr id="203" name="テキスト ボックス 202"/>
        <xdr:cNvSpPr txBox="1"/>
      </xdr:nvSpPr>
      <xdr:spPr>
        <a:xfrm>
          <a:off x="2673427" y="135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145186</xdr:rowOff>
    </xdr:from>
    <xdr:to>
      <xdr:col>3</xdr:col>
      <xdr:colOff>3175</xdr:colOff>
      <xdr:row>79</xdr:row>
      <xdr:rowOff>75336</xdr:rowOff>
    </xdr:to>
    <xdr:sp macro="" textlink="">
      <xdr:nvSpPr>
        <xdr:cNvPr id="204" name="円/楕円 203"/>
        <xdr:cNvSpPr/>
      </xdr:nvSpPr>
      <xdr:spPr>
        <a:xfrm>
          <a:off x="1968500" y="135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66463</xdr:rowOff>
    </xdr:from>
    <xdr:ext cx="469744" cy="259045"/>
    <xdr:sp macro="" textlink="">
      <xdr:nvSpPr>
        <xdr:cNvPr id="205" name="テキスト ボックス 204"/>
        <xdr:cNvSpPr txBox="1"/>
      </xdr:nvSpPr>
      <xdr:spPr>
        <a:xfrm>
          <a:off x="1784427" y="136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126327</xdr:rowOff>
    </xdr:from>
    <xdr:to>
      <xdr:col>1</xdr:col>
      <xdr:colOff>485775</xdr:colOff>
      <xdr:row>79</xdr:row>
      <xdr:rowOff>56477</xdr:rowOff>
    </xdr:to>
    <xdr:sp macro="" textlink="">
      <xdr:nvSpPr>
        <xdr:cNvPr id="206" name="円/楕円 205"/>
        <xdr:cNvSpPr/>
      </xdr:nvSpPr>
      <xdr:spPr>
        <a:xfrm>
          <a:off x="1079500" y="13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47604</xdr:rowOff>
    </xdr:from>
    <xdr:ext cx="469744" cy="259045"/>
    <xdr:sp macro="" textlink="">
      <xdr:nvSpPr>
        <xdr:cNvPr id="207" name="テキスト ボックス 206"/>
        <xdr:cNvSpPr txBox="1"/>
      </xdr:nvSpPr>
      <xdr:spPr>
        <a:xfrm>
          <a:off x="895427" y="1359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3938</xdr:rowOff>
    </xdr:from>
    <xdr:to>
      <xdr:col>6</xdr:col>
      <xdr:colOff>511175</xdr:colOff>
      <xdr:row>98</xdr:row>
      <xdr:rowOff>25755</xdr:rowOff>
    </xdr:to>
    <xdr:cxnSp macro="">
      <xdr:nvCxnSpPr>
        <xdr:cNvPr id="237" name="直線コネクタ 236"/>
        <xdr:cNvCxnSpPr/>
      </xdr:nvCxnSpPr>
      <xdr:spPr>
        <a:xfrm>
          <a:off x="3797300" y="16806038"/>
          <a:ext cx="8382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3938</xdr:rowOff>
    </xdr:from>
    <xdr:to>
      <xdr:col>5</xdr:col>
      <xdr:colOff>358775</xdr:colOff>
      <xdr:row>98</xdr:row>
      <xdr:rowOff>103556</xdr:rowOff>
    </xdr:to>
    <xdr:cxnSp macro="">
      <xdr:nvCxnSpPr>
        <xdr:cNvPr id="240" name="直線コネクタ 239"/>
        <xdr:cNvCxnSpPr/>
      </xdr:nvCxnSpPr>
      <xdr:spPr>
        <a:xfrm flipV="1">
          <a:off x="2908300" y="16806038"/>
          <a:ext cx="889000" cy="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103556</xdr:rowOff>
    </xdr:from>
    <xdr:to>
      <xdr:col>4</xdr:col>
      <xdr:colOff>155575</xdr:colOff>
      <xdr:row>98</xdr:row>
      <xdr:rowOff>111570</xdr:rowOff>
    </xdr:to>
    <xdr:cxnSp macro="">
      <xdr:nvCxnSpPr>
        <xdr:cNvPr id="243" name="直線コネクタ 242"/>
        <xdr:cNvCxnSpPr/>
      </xdr:nvCxnSpPr>
      <xdr:spPr>
        <a:xfrm flipV="1">
          <a:off x="2019300" y="16905656"/>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111570</xdr:rowOff>
    </xdr:from>
    <xdr:to>
      <xdr:col>2</xdr:col>
      <xdr:colOff>638175</xdr:colOff>
      <xdr:row>98</xdr:row>
      <xdr:rowOff>140729</xdr:rowOff>
    </xdr:to>
    <xdr:cxnSp macro="">
      <xdr:nvCxnSpPr>
        <xdr:cNvPr id="246" name="直線コネクタ 245"/>
        <xdr:cNvCxnSpPr/>
      </xdr:nvCxnSpPr>
      <xdr:spPr>
        <a:xfrm flipV="1">
          <a:off x="1130300" y="1691367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146405</xdr:rowOff>
    </xdr:from>
    <xdr:to>
      <xdr:col>6</xdr:col>
      <xdr:colOff>561975</xdr:colOff>
      <xdr:row>98</xdr:row>
      <xdr:rowOff>76555</xdr:rowOff>
    </xdr:to>
    <xdr:sp macro="" textlink="">
      <xdr:nvSpPr>
        <xdr:cNvPr id="256" name="円/楕円 255"/>
        <xdr:cNvSpPr/>
      </xdr:nvSpPr>
      <xdr:spPr>
        <a:xfrm>
          <a:off x="4584700" y="1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124832</xdr:rowOff>
    </xdr:from>
    <xdr:ext cx="534377" cy="259045"/>
    <xdr:sp macro="" textlink="">
      <xdr:nvSpPr>
        <xdr:cNvPr id="257" name="扶助費該当値テキスト"/>
        <xdr:cNvSpPr txBox="1"/>
      </xdr:nvSpPr>
      <xdr:spPr>
        <a:xfrm>
          <a:off x="4686300" y="167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124588</xdr:rowOff>
    </xdr:from>
    <xdr:to>
      <xdr:col>5</xdr:col>
      <xdr:colOff>409575</xdr:colOff>
      <xdr:row>98</xdr:row>
      <xdr:rowOff>54738</xdr:rowOff>
    </xdr:to>
    <xdr:sp macro="" textlink="">
      <xdr:nvSpPr>
        <xdr:cNvPr id="258" name="円/楕円 257"/>
        <xdr:cNvSpPr/>
      </xdr:nvSpPr>
      <xdr:spPr>
        <a:xfrm>
          <a:off x="3746500" y="167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45865</xdr:rowOff>
    </xdr:from>
    <xdr:ext cx="534377" cy="259045"/>
    <xdr:sp macro="" textlink="">
      <xdr:nvSpPr>
        <xdr:cNvPr id="259" name="テキスト ボックス 258"/>
        <xdr:cNvSpPr txBox="1"/>
      </xdr:nvSpPr>
      <xdr:spPr>
        <a:xfrm>
          <a:off x="3530111" y="168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52756</xdr:rowOff>
    </xdr:from>
    <xdr:to>
      <xdr:col>4</xdr:col>
      <xdr:colOff>206375</xdr:colOff>
      <xdr:row>98</xdr:row>
      <xdr:rowOff>154356</xdr:rowOff>
    </xdr:to>
    <xdr:sp macro="" textlink="">
      <xdr:nvSpPr>
        <xdr:cNvPr id="260" name="円/楕円 259"/>
        <xdr:cNvSpPr/>
      </xdr:nvSpPr>
      <xdr:spPr>
        <a:xfrm>
          <a:off x="2857500" y="168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145483</xdr:rowOff>
    </xdr:from>
    <xdr:ext cx="534377" cy="259045"/>
    <xdr:sp macro="" textlink="">
      <xdr:nvSpPr>
        <xdr:cNvPr id="261" name="テキスト ボックス 260"/>
        <xdr:cNvSpPr txBox="1"/>
      </xdr:nvSpPr>
      <xdr:spPr>
        <a:xfrm>
          <a:off x="2641111" y="169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60770</xdr:rowOff>
    </xdr:from>
    <xdr:to>
      <xdr:col>3</xdr:col>
      <xdr:colOff>3175</xdr:colOff>
      <xdr:row>98</xdr:row>
      <xdr:rowOff>162370</xdr:rowOff>
    </xdr:to>
    <xdr:sp macro="" textlink="">
      <xdr:nvSpPr>
        <xdr:cNvPr id="262" name="円/楕円 261"/>
        <xdr:cNvSpPr/>
      </xdr:nvSpPr>
      <xdr:spPr>
        <a:xfrm>
          <a:off x="1968500" y="168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153497</xdr:rowOff>
    </xdr:from>
    <xdr:ext cx="534377" cy="259045"/>
    <xdr:sp macro="" textlink="">
      <xdr:nvSpPr>
        <xdr:cNvPr id="263" name="テキスト ボックス 262"/>
        <xdr:cNvSpPr txBox="1"/>
      </xdr:nvSpPr>
      <xdr:spPr>
        <a:xfrm>
          <a:off x="1752111" y="169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89929</xdr:rowOff>
    </xdr:from>
    <xdr:to>
      <xdr:col>1</xdr:col>
      <xdr:colOff>485775</xdr:colOff>
      <xdr:row>99</xdr:row>
      <xdr:rowOff>20079</xdr:rowOff>
    </xdr:to>
    <xdr:sp macro="" textlink="">
      <xdr:nvSpPr>
        <xdr:cNvPr id="264" name="円/楕円 263"/>
        <xdr:cNvSpPr/>
      </xdr:nvSpPr>
      <xdr:spPr>
        <a:xfrm>
          <a:off x="1079500" y="168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11206</xdr:rowOff>
    </xdr:from>
    <xdr:ext cx="534377" cy="259045"/>
    <xdr:sp macro="" textlink="">
      <xdr:nvSpPr>
        <xdr:cNvPr id="265" name="テキスト ボックス 264"/>
        <xdr:cNvSpPr txBox="1"/>
      </xdr:nvSpPr>
      <xdr:spPr>
        <a:xfrm>
          <a:off x="863111" y="169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136001</xdr:rowOff>
    </xdr:from>
    <xdr:to>
      <xdr:col>15</xdr:col>
      <xdr:colOff>180975</xdr:colOff>
      <xdr:row>37</xdr:row>
      <xdr:rowOff>136018</xdr:rowOff>
    </xdr:to>
    <xdr:cxnSp macro="">
      <xdr:nvCxnSpPr>
        <xdr:cNvPr id="294" name="直線コネクタ 293"/>
        <xdr:cNvCxnSpPr/>
      </xdr:nvCxnSpPr>
      <xdr:spPr>
        <a:xfrm>
          <a:off x="9639300" y="6479651"/>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136001</xdr:rowOff>
    </xdr:from>
    <xdr:to>
      <xdr:col>14</xdr:col>
      <xdr:colOff>28575</xdr:colOff>
      <xdr:row>37</xdr:row>
      <xdr:rowOff>149637</xdr:rowOff>
    </xdr:to>
    <xdr:cxnSp macro="">
      <xdr:nvCxnSpPr>
        <xdr:cNvPr id="297" name="直線コネクタ 296"/>
        <xdr:cNvCxnSpPr/>
      </xdr:nvCxnSpPr>
      <xdr:spPr>
        <a:xfrm flipV="1">
          <a:off x="8750300" y="6479651"/>
          <a:ext cx="889000" cy="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149637</xdr:rowOff>
    </xdr:from>
    <xdr:to>
      <xdr:col>12</xdr:col>
      <xdr:colOff>511175</xdr:colOff>
      <xdr:row>37</xdr:row>
      <xdr:rowOff>151427</xdr:rowOff>
    </xdr:to>
    <xdr:cxnSp macro="">
      <xdr:nvCxnSpPr>
        <xdr:cNvPr id="300" name="直線コネクタ 299"/>
        <xdr:cNvCxnSpPr/>
      </xdr:nvCxnSpPr>
      <xdr:spPr>
        <a:xfrm flipV="1">
          <a:off x="7861300" y="649328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151427</xdr:rowOff>
    </xdr:from>
    <xdr:to>
      <xdr:col>11</xdr:col>
      <xdr:colOff>307975</xdr:colOff>
      <xdr:row>37</xdr:row>
      <xdr:rowOff>165691</xdr:rowOff>
    </xdr:to>
    <xdr:cxnSp macro="">
      <xdr:nvCxnSpPr>
        <xdr:cNvPr id="303" name="直線コネクタ 302"/>
        <xdr:cNvCxnSpPr/>
      </xdr:nvCxnSpPr>
      <xdr:spPr>
        <a:xfrm flipV="1">
          <a:off x="6972300" y="6495077"/>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85218</xdr:rowOff>
    </xdr:from>
    <xdr:to>
      <xdr:col>15</xdr:col>
      <xdr:colOff>231775</xdr:colOff>
      <xdr:row>38</xdr:row>
      <xdr:rowOff>15368</xdr:rowOff>
    </xdr:to>
    <xdr:sp macro="" textlink="">
      <xdr:nvSpPr>
        <xdr:cNvPr id="313" name="円/楕円 312"/>
        <xdr:cNvSpPr/>
      </xdr:nvSpPr>
      <xdr:spPr>
        <a:xfrm>
          <a:off x="10426700" y="64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63645</xdr:rowOff>
    </xdr:from>
    <xdr:ext cx="599010" cy="259045"/>
    <xdr:sp macro="" textlink="">
      <xdr:nvSpPr>
        <xdr:cNvPr id="314" name="補助費等該当値テキスト"/>
        <xdr:cNvSpPr txBox="1"/>
      </xdr:nvSpPr>
      <xdr:spPr>
        <a:xfrm>
          <a:off x="10528300" y="640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85201</xdr:rowOff>
    </xdr:from>
    <xdr:to>
      <xdr:col>14</xdr:col>
      <xdr:colOff>79375</xdr:colOff>
      <xdr:row>38</xdr:row>
      <xdr:rowOff>15351</xdr:rowOff>
    </xdr:to>
    <xdr:sp macro="" textlink="">
      <xdr:nvSpPr>
        <xdr:cNvPr id="315" name="円/楕円 314"/>
        <xdr:cNvSpPr/>
      </xdr:nvSpPr>
      <xdr:spPr>
        <a:xfrm>
          <a:off x="9588500" y="64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6477</xdr:rowOff>
    </xdr:from>
    <xdr:ext cx="599010" cy="259045"/>
    <xdr:sp macro="" textlink="">
      <xdr:nvSpPr>
        <xdr:cNvPr id="316" name="テキスト ボックス 315"/>
        <xdr:cNvSpPr txBox="1"/>
      </xdr:nvSpPr>
      <xdr:spPr>
        <a:xfrm>
          <a:off x="9339794" y="652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98837</xdr:rowOff>
    </xdr:from>
    <xdr:to>
      <xdr:col>12</xdr:col>
      <xdr:colOff>561975</xdr:colOff>
      <xdr:row>38</xdr:row>
      <xdr:rowOff>28987</xdr:rowOff>
    </xdr:to>
    <xdr:sp macro="" textlink="">
      <xdr:nvSpPr>
        <xdr:cNvPr id="317" name="円/楕円 316"/>
        <xdr:cNvSpPr/>
      </xdr:nvSpPr>
      <xdr:spPr>
        <a:xfrm>
          <a:off x="8699500" y="64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20114</xdr:rowOff>
    </xdr:from>
    <xdr:ext cx="599010" cy="259045"/>
    <xdr:sp macro="" textlink="">
      <xdr:nvSpPr>
        <xdr:cNvPr id="318" name="テキスト ボックス 317"/>
        <xdr:cNvSpPr txBox="1"/>
      </xdr:nvSpPr>
      <xdr:spPr>
        <a:xfrm>
          <a:off x="8450794" y="653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100627</xdr:rowOff>
    </xdr:from>
    <xdr:to>
      <xdr:col>11</xdr:col>
      <xdr:colOff>358775</xdr:colOff>
      <xdr:row>38</xdr:row>
      <xdr:rowOff>30777</xdr:rowOff>
    </xdr:to>
    <xdr:sp macro="" textlink="">
      <xdr:nvSpPr>
        <xdr:cNvPr id="319" name="円/楕円 318"/>
        <xdr:cNvSpPr/>
      </xdr:nvSpPr>
      <xdr:spPr>
        <a:xfrm>
          <a:off x="7810500" y="6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21904</xdr:rowOff>
    </xdr:from>
    <xdr:ext cx="599010" cy="259045"/>
    <xdr:sp macro="" textlink="">
      <xdr:nvSpPr>
        <xdr:cNvPr id="320" name="テキスト ボックス 319"/>
        <xdr:cNvSpPr txBox="1"/>
      </xdr:nvSpPr>
      <xdr:spPr>
        <a:xfrm>
          <a:off x="7561794" y="65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114892</xdr:rowOff>
    </xdr:from>
    <xdr:to>
      <xdr:col>10</xdr:col>
      <xdr:colOff>155575</xdr:colOff>
      <xdr:row>38</xdr:row>
      <xdr:rowOff>45042</xdr:rowOff>
    </xdr:to>
    <xdr:sp macro="" textlink="">
      <xdr:nvSpPr>
        <xdr:cNvPr id="321" name="円/楕円 320"/>
        <xdr:cNvSpPr/>
      </xdr:nvSpPr>
      <xdr:spPr>
        <a:xfrm>
          <a:off x="6921500" y="64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36168</xdr:rowOff>
    </xdr:from>
    <xdr:ext cx="599010" cy="259045"/>
    <xdr:sp macro="" textlink="">
      <xdr:nvSpPr>
        <xdr:cNvPr id="322" name="テキスト ボックス 321"/>
        <xdr:cNvSpPr txBox="1"/>
      </xdr:nvSpPr>
      <xdr:spPr>
        <a:xfrm>
          <a:off x="6672794" y="655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42430</xdr:rowOff>
    </xdr:from>
    <xdr:to>
      <xdr:col>15</xdr:col>
      <xdr:colOff>180975</xdr:colOff>
      <xdr:row>58</xdr:row>
      <xdr:rowOff>110967</xdr:rowOff>
    </xdr:to>
    <xdr:cxnSp macro="">
      <xdr:nvCxnSpPr>
        <xdr:cNvPr id="351" name="直線コネクタ 350"/>
        <xdr:cNvCxnSpPr/>
      </xdr:nvCxnSpPr>
      <xdr:spPr>
        <a:xfrm>
          <a:off x="9639300" y="9986530"/>
          <a:ext cx="838200" cy="6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42430</xdr:rowOff>
    </xdr:from>
    <xdr:to>
      <xdr:col>14</xdr:col>
      <xdr:colOff>28575</xdr:colOff>
      <xdr:row>58</xdr:row>
      <xdr:rowOff>46819</xdr:rowOff>
    </xdr:to>
    <xdr:cxnSp macro="">
      <xdr:nvCxnSpPr>
        <xdr:cNvPr id="354" name="直線コネクタ 353"/>
        <xdr:cNvCxnSpPr/>
      </xdr:nvCxnSpPr>
      <xdr:spPr>
        <a:xfrm flipV="1">
          <a:off x="8750300" y="998653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46819</xdr:rowOff>
    </xdr:from>
    <xdr:to>
      <xdr:col>12</xdr:col>
      <xdr:colOff>511175</xdr:colOff>
      <xdr:row>58</xdr:row>
      <xdr:rowOff>121027</xdr:rowOff>
    </xdr:to>
    <xdr:cxnSp macro="">
      <xdr:nvCxnSpPr>
        <xdr:cNvPr id="357" name="直線コネクタ 356"/>
        <xdr:cNvCxnSpPr/>
      </xdr:nvCxnSpPr>
      <xdr:spPr>
        <a:xfrm flipV="1">
          <a:off x="7861300" y="9990919"/>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76326</xdr:rowOff>
    </xdr:from>
    <xdr:to>
      <xdr:col>11</xdr:col>
      <xdr:colOff>307975</xdr:colOff>
      <xdr:row>58</xdr:row>
      <xdr:rowOff>121027</xdr:rowOff>
    </xdr:to>
    <xdr:cxnSp macro="">
      <xdr:nvCxnSpPr>
        <xdr:cNvPr id="360" name="直線コネクタ 359"/>
        <xdr:cNvCxnSpPr/>
      </xdr:nvCxnSpPr>
      <xdr:spPr>
        <a:xfrm>
          <a:off x="6972300" y="10020426"/>
          <a:ext cx="889000" cy="4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60167</xdr:rowOff>
    </xdr:from>
    <xdr:to>
      <xdr:col>15</xdr:col>
      <xdr:colOff>231775</xdr:colOff>
      <xdr:row>58</xdr:row>
      <xdr:rowOff>161767</xdr:rowOff>
    </xdr:to>
    <xdr:sp macro="" textlink="">
      <xdr:nvSpPr>
        <xdr:cNvPr id="370" name="円/楕円 369"/>
        <xdr:cNvSpPr/>
      </xdr:nvSpPr>
      <xdr:spPr>
        <a:xfrm>
          <a:off x="10426700" y="10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146544</xdr:rowOff>
    </xdr:from>
    <xdr:ext cx="599010" cy="259045"/>
    <xdr:sp macro="" textlink="">
      <xdr:nvSpPr>
        <xdr:cNvPr id="371" name="普通建設事業費該当値テキスト"/>
        <xdr:cNvSpPr txBox="1"/>
      </xdr:nvSpPr>
      <xdr:spPr>
        <a:xfrm>
          <a:off x="10528300" y="99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163080</xdr:rowOff>
    </xdr:from>
    <xdr:to>
      <xdr:col>14</xdr:col>
      <xdr:colOff>79375</xdr:colOff>
      <xdr:row>58</xdr:row>
      <xdr:rowOff>93230</xdr:rowOff>
    </xdr:to>
    <xdr:sp macro="" textlink="">
      <xdr:nvSpPr>
        <xdr:cNvPr id="372" name="円/楕円 371"/>
        <xdr:cNvSpPr/>
      </xdr:nvSpPr>
      <xdr:spPr>
        <a:xfrm>
          <a:off x="9588500" y="99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84357</xdr:rowOff>
    </xdr:from>
    <xdr:ext cx="599010" cy="259045"/>
    <xdr:sp macro="" textlink="">
      <xdr:nvSpPr>
        <xdr:cNvPr id="373" name="テキスト ボックス 372"/>
        <xdr:cNvSpPr txBox="1"/>
      </xdr:nvSpPr>
      <xdr:spPr>
        <a:xfrm>
          <a:off x="9339794" y="100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167469</xdr:rowOff>
    </xdr:from>
    <xdr:to>
      <xdr:col>12</xdr:col>
      <xdr:colOff>561975</xdr:colOff>
      <xdr:row>58</xdr:row>
      <xdr:rowOff>97619</xdr:rowOff>
    </xdr:to>
    <xdr:sp macro="" textlink="">
      <xdr:nvSpPr>
        <xdr:cNvPr id="374" name="円/楕円 373"/>
        <xdr:cNvSpPr/>
      </xdr:nvSpPr>
      <xdr:spPr>
        <a:xfrm>
          <a:off x="8699500" y="99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88746</xdr:rowOff>
    </xdr:from>
    <xdr:ext cx="599010" cy="259045"/>
    <xdr:sp macro="" textlink="">
      <xdr:nvSpPr>
        <xdr:cNvPr id="375" name="テキスト ボックス 374"/>
        <xdr:cNvSpPr txBox="1"/>
      </xdr:nvSpPr>
      <xdr:spPr>
        <a:xfrm>
          <a:off x="8450794" y="1003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70227</xdr:rowOff>
    </xdr:from>
    <xdr:to>
      <xdr:col>11</xdr:col>
      <xdr:colOff>358775</xdr:colOff>
      <xdr:row>59</xdr:row>
      <xdr:rowOff>377</xdr:rowOff>
    </xdr:to>
    <xdr:sp macro="" textlink="">
      <xdr:nvSpPr>
        <xdr:cNvPr id="376" name="円/楕円 375"/>
        <xdr:cNvSpPr/>
      </xdr:nvSpPr>
      <xdr:spPr>
        <a:xfrm>
          <a:off x="7810500" y="100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162954</xdr:rowOff>
    </xdr:from>
    <xdr:ext cx="599010" cy="259045"/>
    <xdr:sp macro="" textlink="">
      <xdr:nvSpPr>
        <xdr:cNvPr id="377" name="テキスト ボックス 376"/>
        <xdr:cNvSpPr txBox="1"/>
      </xdr:nvSpPr>
      <xdr:spPr>
        <a:xfrm>
          <a:off x="7561794" y="101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25526</xdr:rowOff>
    </xdr:from>
    <xdr:to>
      <xdr:col>10</xdr:col>
      <xdr:colOff>155575</xdr:colOff>
      <xdr:row>58</xdr:row>
      <xdr:rowOff>127126</xdr:rowOff>
    </xdr:to>
    <xdr:sp macro="" textlink="">
      <xdr:nvSpPr>
        <xdr:cNvPr id="378" name="円/楕円 377"/>
        <xdr:cNvSpPr/>
      </xdr:nvSpPr>
      <xdr:spPr>
        <a:xfrm>
          <a:off x="6921500" y="99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118253</xdr:rowOff>
    </xdr:from>
    <xdr:ext cx="599010" cy="259045"/>
    <xdr:sp macro="" textlink="">
      <xdr:nvSpPr>
        <xdr:cNvPr id="379" name="テキスト ボックス 378"/>
        <xdr:cNvSpPr txBox="1"/>
      </xdr:nvSpPr>
      <xdr:spPr>
        <a:xfrm>
          <a:off x="6672794" y="1006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156164</xdr:rowOff>
    </xdr:from>
    <xdr:to>
      <xdr:col>15</xdr:col>
      <xdr:colOff>180975</xdr:colOff>
      <xdr:row>78</xdr:row>
      <xdr:rowOff>167878</xdr:rowOff>
    </xdr:to>
    <xdr:cxnSp macro="">
      <xdr:nvCxnSpPr>
        <xdr:cNvPr id="408" name="直線コネクタ 407"/>
        <xdr:cNvCxnSpPr/>
      </xdr:nvCxnSpPr>
      <xdr:spPr>
        <a:xfrm>
          <a:off x="9639300" y="13529264"/>
          <a:ext cx="8382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117078</xdr:rowOff>
    </xdr:from>
    <xdr:to>
      <xdr:col>15</xdr:col>
      <xdr:colOff>231775</xdr:colOff>
      <xdr:row>79</xdr:row>
      <xdr:rowOff>47228</xdr:rowOff>
    </xdr:to>
    <xdr:sp macro="" textlink="">
      <xdr:nvSpPr>
        <xdr:cNvPr id="418" name="円/楕円 417"/>
        <xdr:cNvSpPr/>
      </xdr:nvSpPr>
      <xdr:spPr>
        <a:xfrm>
          <a:off x="10426700" y="134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32005</xdr:rowOff>
    </xdr:from>
    <xdr:ext cx="534377" cy="259045"/>
    <xdr:sp macro="" textlink="">
      <xdr:nvSpPr>
        <xdr:cNvPr id="419" name="普通建設事業費 （ うち新規整備　）該当値テキスト"/>
        <xdr:cNvSpPr txBox="1"/>
      </xdr:nvSpPr>
      <xdr:spPr>
        <a:xfrm>
          <a:off x="10528300" y="134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105364</xdr:rowOff>
    </xdr:from>
    <xdr:to>
      <xdr:col>14</xdr:col>
      <xdr:colOff>79375</xdr:colOff>
      <xdr:row>79</xdr:row>
      <xdr:rowOff>35514</xdr:rowOff>
    </xdr:to>
    <xdr:sp macro="" textlink="">
      <xdr:nvSpPr>
        <xdr:cNvPr id="420" name="円/楕円 419"/>
        <xdr:cNvSpPr/>
      </xdr:nvSpPr>
      <xdr:spPr>
        <a:xfrm>
          <a:off x="9588500" y="134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26641</xdr:rowOff>
    </xdr:from>
    <xdr:ext cx="534377" cy="259045"/>
    <xdr:sp macro="" textlink="">
      <xdr:nvSpPr>
        <xdr:cNvPr id="421" name="テキスト ボックス 420"/>
        <xdr:cNvSpPr txBox="1"/>
      </xdr:nvSpPr>
      <xdr:spPr>
        <a:xfrm>
          <a:off x="9372111" y="135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34972</xdr:rowOff>
    </xdr:from>
    <xdr:to>
      <xdr:col>15</xdr:col>
      <xdr:colOff>180975</xdr:colOff>
      <xdr:row>98</xdr:row>
      <xdr:rowOff>66647</xdr:rowOff>
    </xdr:to>
    <xdr:cxnSp macro="">
      <xdr:nvCxnSpPr>
        <xdr:cNvPr id="448" name="直線コネクタ 447"/>
        <xdr:cNvCxnSpPr/>
      </xdr:nvCxnSpPr>
      <xdr:spPr>
        <a:xfrm>
          <a:off x="9639300" y="16837072"/>
          <a:ext cx="838200" cy="3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15847</xdr:rowOff>
    </xdr:from>
    <xdr:to>
      <xdr:col>15</xdr:col>
      <xdr:colOff>231775</xdr:colOff>
      <xdr:row>98</xdr:row>
      <xdr:rowOff>117447</xdr:rowOff>
    </xdr:to>
    <xdr:sp macro="" textlink="">
      <xdr:nvSpPr>
        <xdr:cNvPr id="458" name="円/楕円 457"/>
        <xdr:cNvSpPr/>
      </xdr:nvSpPr>
      <xdr:spPr>
        <a:xfrm>
          <a:off x="10426700" y="168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155622</xdr:rowOff>
    </xdr:from>
    <xdr:to>
      <xdr:col>14</xdr:col>
      <xdr:colOff>79375</xdr:colOff>
      <xdr:row>98</xdr:row>
      <xdr:rowOff>85772</xdr:rowOff>
    </xdr:to>
    <xdr:sp macro="" textlink="">
      <xdr:nvSpPr>
        <xdr:cNvPr id="460" name="円/楕円 459"/>
        <xdr:cNvSpPr/>
      </xdr:nvSpPr>
      <xdr:spPr>
        <a:xfrm>
          <a:off x="9588500" y="16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76899</xdr:rowOff>
    </xdr:from>
    <xdr:ext cx="599010" cy="259045"/>
    <xdr:sp macro="" textlink="">
      <xdr:nvSpPr>
        <xdr:cNvPr id="461" name="テキスト ボックス 460"/>
        <xdr:cNvSpPr txBox="1"/>
      </xdr:nvSpPr>
      <xdr:spPr>
        <a:xfrm>
          <a:off x="9339794" y="1687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37081</xdr:rowOff>
    </xdr:from>
    <xdr:to>
      <xdr:col>23</xdr:col>
      <xdr:colOff>517525</xdr:colOff>
      <xdr:row>38</xdr:row>
      <xdr:rowOff>104258</xdr:rowOff>
    </xdr:to>
    <xdr:cxnSp macro="">
      <xdr:nvCxnSpPr>
        <xdr:cNvPr id="488" name="直線コネクタ 487"/>
        <xdr:cNvCxnSpPr/>
      </xdr:nvCxnSpPr>
      <xdr:spPr>
        <a:xfrm flipV="1">
          <a:off x="15481300" y="6552181"/>
          <a:ext cx="838200" cy="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104258</xdr:rowOff>
    </xdr:from>
    <xdr:to>
      <xdr:col>22</xdr:col>
      <xdr:colOff>365125</xdr:colOff>
      <xdr:row>38</xdr:row>
      <xdr:rowOff>118938</xdr:rowOff>
    </xdr:to>
    <xdr:cxnSp macro="">
      <xdr:nvCxnSpPr>
        <xdr:cNvPr id="491" name="直線コネクタ 490"/>
        <xdr:cNvCxnSpPr/>
      </xdr:nvCxnSpPr>
      <xdr:spPr>
        <a:xfrm flipV="1">
          <a:off x="14592300" y="6619358"/>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118938</xdr:rowOff>
    </xdr:from>
    <xdr:to>
      <xdr:col>21</xdr:col>
      <xdr:colOff>161925</xdr:colOff>
      <xdr:row>38</xdr:row>
      <xdr:rowOff>131311</xdr:rowOff>
    </xdr:to>
    <xdr:cxnSp macro="">
      <xdr:nvCxnSpPr>
        <xdr:cNvPr id="494" name="直線コネクタ 493"/>
        <xdr:cNvCxnSpPr/>
      </xdr:nvCxnSpPr>
      <xdr:spPr>
        <a:xfrm flipV="1">
          <a:off x="13703300" y="6634038"/>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131311</xdr:rowOff>
    </xdr:from>
    <xdr:to>
      <xdr:col>19</xdr:col>
      <xdr:colOff>644525</xdr:colOff>
      <xdr:row>38</xdr:row>
      <xdr:rowOff>135969</xdr:rowOff>
    </xdr:to>
    <xdr:cxnSp macro="">
      <xdr:nvCxnSpPr>
        <xdr:cNvPr id="497" name="直線コネクタ 496"/>
        <xdr:cNvCxnSpPr/>
      </xdr:nvCxnSpPr>
      <xdr:spPr>
        <a:xfrm flipV="1">
          <a:off x="12814300" y="6646411"/>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157731</xdr:rowOff>
    </xdr:from>
    <xdr:to>
      <xdr:col>23</xdr:col>
      <xdr:colOff>568325</xdr:colOff>
      <xdr:row>38</xdr:row>
      <xdr:rowOff>87881</xdr:rowOff>
    </xdr:to>
    <xdr:sp macro="" textlink="">
      <xdr:nvSpPr>
        <xdr:cNvPr id="507" name="円/楕円 506"/>
        <xdr:cNvSpPr/>
      </xdr:nvSpPr>
      <xdr:spPr>
        <a:xfrm>
          <a:off x="16268700" y="65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117108</xdr:rowOff>
    </xdr:from>
    <xdr:ext cx="534377" cy="259045"/>
    <xdr:sp macro="" textlink="">
      <xdr:nvSpPr>
        <xdr:cNvPr id="508" name="災害復旧事業費該当値テキスト"/>
        <xdr:cNvSpPr txBox="1"/>
      </xdr:nvSpPr>
      <xdr:spPr>
        <a:xfrm>
          <a:off x="16370300" y="62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53458</xdr:rowOff>
    </xdr:from>
    <xdr:to>
      <xdr:col>22</xdr:col>
      <xdr:colOff>415925</xdr:colOff>
      <xdr:row>38</xdr:row>
      <xdr:rowOff>155058</xdr:rowOff>
    </xdr:to>
    <xdr:sp macro="" textlink="">
      <xdr:nvSpPr>
        <xdr:cNvPr id="509" name="円/楕円 508"/>
        <xdr:cNvSpPr/>
      </xdr:nvSpPr>
      <xdr:spPr>
        <a:xfrm>
          <a:off x="15430500" y="65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146185</xdr:rowOff>
    </xdr:from>
    <xdr:ext cx="534377" cy="259045"/>
    <xdr:sp macro="" textlink="">
      <xdr:nvSpPr>
        <xdr:cNvPr id="510" name="テキスト ボックス 509"/>
        <xdr:cNvSpPr txBox="1"/>
      </xdr:nvSpPr>
      <xdr:spPr>
        <a:xfrm>
          <a:off x="15214111" y="66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68138</xdr:rowOff>
    </xdr:from>
    <xdr:to>
      <xdr:col>21</xdr:col>
      <xdr:colOff>212725</xdr:colOff>
      <xdr:row>38</xdr:row>
      <xdr:rowOff>169738</xdr:rowOff>
    </xdr:to>
    <xdr:sp macro="" textlink="">
      <xdr:nvSpPr>
        <xdr:cNvPr id="511" name="円/楕円 510"/>
        <xdr:cNvSpPr/>
      </xdr:nvSpPr>
      <xdr:spPr>
        <a:xfrm>
          <a:off x="14541500" y="65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160865</xdr:rowOff>
    </xdr:from>
    <xdr:ext cx="469744" cy="259045"/>
    <xdr:sp macro="" textlink="">
      <xdr:nvSpPr>
        <xdr:cNvPr id="512" name="テキスト ボックス 511"/>
        <xdr:cNvSpPr txBox="1"/>
      </xdr:nvSpPr>
      <xdr:spPr>
        <a:xfrm>
          <a:off x="14357427" y="66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80511</xdr:rowOff>
    </xdr:from>
    <xdr:to>
      <xdr:col>20</xdr:col>
      <xdr:colOff>9525</xdr:colOff>
      <xdr:row>39</xdr:row>
      <xdr:rowOff>10661</xdr:rowOff>
    </xdr:to>
    <xdr:sp macro="" textlink="">
      <xdr:nvSpPr>
        <xdr:cNvPr id="513" name="円/楕円 512"/>
        <xdr:cNvSpPr/>
      </xdr:nvSpPr>
      <xdr:spPr>
        <a:xfrm>
          <a:off x="13652500" y="65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1788</xdr:rowOff>
    </xdr:from>
    <xdr:ext cx="469744" cy="259045"/>
    <xdr:sp macro="" textlink="">
      <xdr:nvSpPr>
        <xdr:cNvPr id="514" name="テキスト ボックス 513"/>
        <xdr:cNvSpPr txBox="1"/>
      </xdr:nvSpPr>
      <xdr:spPr>
        <a:xfrm>
          <a:off x="13468427" y="668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85169</xdr:rowOff>
    </xdr:from>
    <xdr:to>
      <xdr:col>18</xdr:col>
      <xdr:colOff>492125</xdr:colOff>
      <xdr:row>39</xdr:row>
      <xdr:rowOff>15319</xdr:rowOff>
    </xdr:to>
    <xdr:sp macro="" textlink="">
      <xdr:nvSpPr>
        <xdr:cNvPr id="515" name="円/楕円 514"/>
        <xdr:cNvSpPr/>
      </xdr:nvSpPr>
      <xdr:spPr>
        <a:xfrm>
          <a:off x="12763500" y="66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6446</xdr:rowOff>
    </xdr:from>
    <xdr:ext cx="469744" cy="259045"/>
    <xdr:sp macro="" textlink="">
      <xdr:nvSpPr>
        <xdr:cNvPr id="516" name="テキスト ボックス 515"/>
        <xdr:cNvSpPr txBox="1"/>
      </xdr:nvSpPr>
      <xdr:spPr>
        <a:xfrm>
          <a:off x="12579427" y="66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39015</xdr:rowOff>
    </xdr:from>
    <xdr:to>
      <xdr:col>23</xdr:col>
      <xdr:colOff>517525</xdr:colOff>
      <xdr:row>78</xdr:row>
      <xdr:rowOff>50388</xdr:rowOff>
    </xdr:to>
    <xdr:cxnSp macro="">
      <xdr:nvCxnSpPr>
        <xdr:cNvPr id="600" name="直線コネクタ 599"/>
        <xdr:cNvCxnSpPr/>
      </xdr:nvCxnSpPr>
      <xdr:spPr>
        <a:xfrm>
          <a:off x="15481300" y="13412115"/>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39015</xdr:rowOff>
    </xdr:from>
    <xdr:to>
      <xdr:col>22</xdr:col>
      <xdr:colOff>365125</xdr:colOff>
      <xdr:row>78</xdr:row>
      <xdr:rowOff>55049</xdr:rowOff>
    </xdr:to>
    <xdr:cxnSp macro="">
      <xdr:nvCxnSpPr>
        <xdr:cNvPr id="603" name="直線コネクタ 602"/>
        <xdr:cNvCxnSpPr/>
      </xdr:nvCxnSpPr>
      <xdr:spPr>
        <a:xfrm flipV="1">
          <a:off x="14592300" y="13412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55049</xdr:rowOff>
    </xdr:from>
    <xdr:to>
      <xdr:col>21</xdr:col>
      <xdr:colOff>161925</xdr:colOff>
      <xdr:row>78</xdr:row>
      <xdr:rowOff>60040</xdr:rowOff>
    </xdr:to>
    <xdr:cxnSp macro="">
      <xdr:nvCxnSpPr>
        <xdr:cNvPr id="606" name="直線コネクタ 605"/>
        <xdr:cNvCxnSpPr/>
      </xdr:nvCxnSpPr>
      <xdr:spPr>
        <a:xfrm flipV="1">
          <a:off x="13703300" y="1342814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52699</xdr:rowOff>
    </xdr:from>
    <xdr:to>
      <xdr:col>19</xdr:col>
      <xdr:colOff>644525</xdr:colOff>
      <xdr:row>78</xdr:row>
      <xdr:rowOff>60040</xdr:rowOff>
    </xdr:to>
    <xdr:cxnSp macro="">
      <xdr:nvCxnSpPr>
        <xdr:cNvPr id="609" name="直線コネクタ 608"/>
        <xdr:cNvCxnSpPr/>
      </xdr:nvCxnSpPr>
      <xdr:spPr>
        <a:xfrm>
          <a:off x="12814300" y="13425799"/>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171038</xdr:rowOff>
    </xdr:from>
    <xdr:to>
      <xdr:col>23</xdr:col>
      <xdr:colOff>568325</xdr:colOff>
      <xdr:row>78</xdr:row>
      <xdr:rowOff>101188</xdr:rowOff>
    </xdr:to>
    <xdr:sp macro="" textlink="">
      <xdr:nvSpPr>
        <xdr:cNvPr id="619" name="円/楕円 618"/>
        <xdr:cNvSpPr/>
      </xdr:nvSpPr>
      <xdr:spPr>
        <a:xfrm>
          <a:off x="16268700" y="133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85965</xdr:rowOff>
    </xdr:from>
    <xdr:ext cx="534377" cy="259045"/>
    <xdr:sp macro="" textlink="">
      <xdr:nvSpPr>
        <xdr:cNvPr id="620" name="公債費該当値テキスト"/>
        <xdr:cNvSpPr txBox="1"/>
      </xdr:nvSpPr>
      <xdr:spPr>
        <a:xfrm>
          <a:off x="16370300" y="132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159665</xdr:rowOff>
    </xdr:from>
    <xdr:to>
      <xdr:col>22</xdr:col>
      <xdr:colOff>415925</xdr:colOff>
      <xdr:row>78</xdr:row>
      <xdr:rowOff>89815</xdr:rowOff>
    </xdr:to>
    <xdr:sp macro="" textlink="">
      <xdr:nvSpPr>
        <xdr:cNvPr id="621" name="円/楕円 620"/>
        <xdr:cNvSpPr/>
      </xdr:nvSpPr>
      <xdr:spPr>
        <a:xfrm>
          <a:off x="15430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80942</xdr:rowOff>
    </xdr:from>
    <xdr:ext cx="534377" cy="259045"/>
    <xdr:sp macro="" textlink="">
      <xdr:nvSpPr>
        <xdr:cNvPr id="622" name="テキスト ボックス 621"/>
        <xdr:cNvSpPr txBox="1"/>
      </xdr:nvSpPr>
      <xdr:spPr>
        <a:xfrm>
          <a:off x="15214111" y="13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4249</xdr:rowOff>
    </xdr:from>
    <xdr:to>
      <xdr:col>21</xdr:col>
      <xdr:colOff>212725</xdr:colOff>
      <xdr:row>78</xdr:row>
      <xdr:rowOff>105849</xdr:rowOff>
    </xdr:to>
    <xdr:sp macro="" textlink="">
      <xdr:nvSpPr>
        <xdr:cNvPr id="623" name="円/楕円 622"/>
        <xdr:cNvSpPr/>
      </xdr:nvSpPr>
      <xdr:spPr>
        <a:xfrm>
          <a:off x="14541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96976</xdr:rowOff>
    </xdr:from>
    <xdr:ext cx="534377" cy="259045"/>
    <xdr:sp macro="" textlink="">
      <xdr:nvSpPr>
        <xdr:cNvPr id="624" name="テキスト ボックス 623"/>
        <xdr:cNvSpPr txBox="1"/>
      </xdr:nvSpPr>
      <xdr:spPr>
        <a:xfrm>
          <a:off x="14325111" y="134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9240</xdr:rowOff>
    </xdr:from>
    <xdr:to>
      <xdr:col>20</xdr:col>
      <xdr:colOff>9525</xdr:colOff>
      <xdr:row>78</xdr:row>
      <xdr:rowOff>110840</xdr:rowOff>
    </xdr:to>
    <xdr:sp macro="" textlink="">
      <xdr:nvSpPr>
        <xdr:cNvPr id="625" name="円/楕円 624"/>
        <xdr:cNvSpPr/>
      </xdr:nvSpPr>
      <xdr:spPr>
        <a:xfrm>
          <a:off x="13652500" y="133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101967</xdr:rowOff>
    </xdr:from>
    <xdr:ext cx="534377" cy="259045"/>
    <xdr:sp macro="" textlink="">
      <xdr:nvSpPr>
        <xdr:cNvPr id="626" name="テキスト ボックス 625"/>
        <xdr:cNvSpPr txBox="1"/>
      </xdr:nvSpPr>
      <xdr:spPr>
        <a:xfrm>
          <a:off x="13436111" y="134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1899</xdr:rowOff>
    </xdr:from>
    <xdr:to>
      <xdr:col>18</xdr:col>
      <xdr:colOff>492125</xdr:colOff>
      <xdr:row>78</xdr:row>
      <xdr:rowOff>103499</xdr:rowOff>
    </xdr:to>
    <xdr:sp macro="" textlink="">
      <xdr:nvSpPr>
        <xdr:cNvPr id="627" name="円/楕円 626"/>
        <xdr:cNvSpPr/>
      </xdr:nvSpPr>
      <xdr:spPr>
        <a:xfrm>
          <a:off x="12763500" y="13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94626</xdr:rowOff>
    </xdr:from>
    <xdr:ext cx="534377" cy="259045"/>
    <xdr:sp macro="" textlink="">
      <xdr:nvSpPr>
        <xdr:cNvPr id="628" name="テキスト ボックス 627"/>
        <xdr:cNvSpPr txBox="1"/>
      </xdr:nvSpPr>
      <xdr:spPr>
        <a:xfrm>
          <a:off x="12547111" y="13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107466</xdr:rowOff>
    </xdr:from>
    <xdr:to>
      <xdr:col>23</xdr:col>
      <xdr:colOff>517525</xdr:colOff>
      <xdr:row>98</xdr:row>
      <xdr:rowOff>150132</xdr:rowOff>
    </xdr:to>
    <xdr:cxnSp macro="">
      <xdr:nvCxnSpPr>
        <xdr:cNvPr id="657" name="直線コネクタ 656"/>
        <xdr:cNvCxnSpPr/>
      </xdr:nvCxnSpPr>
      <xdr:spPr>
        <a:xfrm flipV="1">
          <a:off x="15481300" y="16909566"/>
          <a:ext cx="8382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83083</xdr:rowOff>
    </xdr:from>
    <xdr:to>
      <xdr:col>22</xdr:col>
      <xdr:colOff>365125</xdr:colOff>
      <xdr:row>98</xdr:row>
      <xdr:rowOff>150132</xdr:rowOff>
    </xdr:to>
    <xdr:cxnSp macro="">
      <xdr:nvCxnSpPr>
        <xdr:cNvPr id="660" name="直線コネクタ 659"/>
        <xdr:cNvCxnSpPr/>
      </xdr:nvCxnSpPr>
      <xdr:spPr>
        <a:xfrm>
          <a:off x="14592300" y="16885183"/>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83083</xdr:rowOff>
    </xdr:from>
    <xdr:to>
      <xdr:col>21</xdr:col>
      <xdr:colOff>161925</xdr:colOff>
      <xdr:row>98</xdr:row>
      <xdr:rowOff>148389</xdr:rowOff>
    </xdr:to>
    <xdr:cxnSp macro="">
      <xdr:nvCxnSpPr>
        <xdr:cNvPr id="663" name="直線コネクタ 662"/>
        <xdr:cNvCxnSpPr/>
      </xdr:nvCxnSpPr>
      <xdr:spPr>
        <a:xfrm flipV="1">
          <a:off x="13703300" y="16885183"/>
          <a:ext cx="889000" cy="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148389</xdr:rowOff>
    </xdr:from>
    <xdr:to>
      <xdr:col>19</xdr:col>
      <xdr:colOff>644525</xdr:colOff>
      <xdr:row>98</xdr:row>
      <xdr:rowOff>162111</xdr:rowOff>
    </xdr:to>
    <xdr:cxnSp macro="">
      <xdr:nvCxnSpPr>
        <xdr:cNvPr id="666" name="直線コネクタ 665"/>
        <xdr:cNvCxnSpPr/>
      </xdr:nvCxnSpPr>
      <xdr:spPr>
        <a:xfrm flipV="1">
          <a:off x="12814300" y="16950489"/>
          <a:ext cx="8890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56666</xdr:rowOff>
    </xdr:from>
    <xdr:to>
      <xdr:col>23</xdr:col>
      <xdr:colOff>568325</xdr:colOff>
      <xdr:row>98</xdr:row>
      <xdr:rowOff>158266</xdr:rowOff>
    </xdr:to>
    <xdr:sp macro="" textlink="">
      <xdr:nvSpPr>
        <xdr:cNvPr id="676" name="円/楕円 675"/>
        <xdr:cNvSpPr/>
      </xdr:nvSpPr>
      <xdr:spPr>
        <a:xfrm>
          <a:off x="16268700" y="168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16043</xdr:rowOff>
    </xdr:from>
    <xdr:ext cx="534377" cy="259045"/>
    <xdr:sp macro="" textlink="">
      <xdr:nvSpPr>
        <xdr:cNvPr id="677" name="積立金該当値テキスト"/>
        <xdr:cNvSpPr txBox="1"/>
      </xdr:nvSpPr>
      <xdr:spPr>
        <a:xfrm>
          <a:off x="16370300" y="1664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99332</xdr:rowOff>
    </xdr:from>
    <xdr:to>
      <xdr:col>22</xdr:col>
      <xdr:colOff>415925</xdr:colOff>
      <xdr:row>99</xdr:row>
      <xdr:rowOff>29482</xdr:rowOff>
    </xdr:to>
    <xdr:sp macro="" textlink="">
      <xdr:nvSpPr>
        <xdr:cNvPr id="678" name="円/楕円 677"/>
        <xdr:cNvSpPr/>
      </xdr:nvSpPr>
      <xdr:spPr>
        <a:xfrm>
          <a:off x="15430500" y="169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20609</xdr:rowOff>
    </xdr:from>
    <xdr:ext cx="534377" cy="259045"/>
    <xdr:sp macro="" textlink="">
      <xdr:nvSpPr>
        <xdr:cNvPr id="679" name="テキスト ボックス 678"/>
        <xdr:cNvSpPr txBox="1"/>
      </xdr:nvSpPr>
      <xdr:spPr>
        <a:xfrm>
          <a:off x="15214111" y="169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32283</xdr:rowOff>
    </xdr:from>
    <xdr:to>
      <xdr:col>21</xdr:col>
      <xdr:colOff>212725</xdr:colOff>
      <xdr:row>98</xdr:row>
      <xdr:rowOff>133883</xdr:rowOff>
    </xdr:to>
    <xdr:sp macro="" textlink="">
      <xdr:nvSpPr>
        <xdr:cNvPr id="680" name="円/楕円 679"/>
        <xdr:cNvSpPr/>
      </xdr:nvSpPr>
      <xdr:spPr>
        <a:xfrm>
          <a:off x="14541500" y="168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150410</xdr:rowOff>
    </xdr:from>
    <xdr:ext cx="599010" cy="259045"/>
    <xdr:sp macro="" textlink="">
      <xdr:nvSpPr>
        <xdr:cNvPr id="681" name="テキスト ボックス 680"/>
        <xdr:cNvSpPr txBox="1"/>
      </xdr:nvSpPr>
      <xdr:spPr>
        <a:xfrm>
          <a:off x="14292794" y="166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97589</xdr:rowOff>
    </xdr:from>
    <xdr:to>
      <xdr:col>20</xdr:col>
      <xdr:colOff>9525</xdr:colOff>
      <xdr:row>99</xdr:row>
      <xdr:rowOff>27739</xdr:rowOff>
    </xdr:to>
    <xdr:sp macro="" textlink="">
      <xdr:nvSpPr>
        <xdr:cNvPr id="682" name="円/楕円 681"/>
        <xdr:cNvSpPr/>
      </xdr:nvSpPr>
      <xdr:spPr>
        <a:xfrm>
          <a:off x="13652500" y="168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18866</xdr:rowOff>
    </xdr:from>
    <xdr:ext cx="534377" cy="259045"/>
    <xdr:sp macro="" textlink="">
      <xdr:nvSpPr>
        <xdr:cNvPr id="683" name="テキスト ボックス 682"/>
        <xdr:cNvSpPr txBox="1"/>
      </xdr:nvSpPr>
      <xdr:spPr>
        <a:xfrm>
          <a:off x="13436111" y="169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111311</xdr:rowOff>
    </xdr:from>
    <xdr:to>
      <xdr:col>18</xdr:col>
      <xdr:colOff>492125</xdr:colOff>
      <xdr:row>99</xdr:row>
      <xdr:rowOff>41461</xdr:rowOff>
    </xdr:to>
    <xdr:sp macro="" textlink="">
      <xdr:nvSpPr>
        <xdr:cNvPr id="684" name="円/楕円 683"/>
        <xdr:cNvSpPr/>
      </xdr:nvSpPr>
      <xdr:spPr>
        <a:xfrm>
          <a:off x="12763500" y="169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32588</xdr:rowOff>
    </xdr:from>
    <xdr:ext cx="534377" cy="259045"/>
    <xdr:sp macro="" textlink="">
      <xdr:nvSpPr>
        <xdr:cNvPr id="685" name="テキスト ボックス 684"/>
        <xdr:cNvSpPr txBox="1"/>
      </xdr:nvSpPr>
      <xdr:spPr>
        <a:xfrm>
          <a:off x="12547111" y="170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36830</xdr:rowOff>
    </xdr:from>
    <xdr:to>
      <xdr:col>32</xdr:col>
      <xdr:colOff>187325</xdr:colOff>
      <xdr:row>39</xdr:row>
      <xdr:rowOff>43231</xdr:rowOff>
    </xdr:to>
    <xdr:cxnSp macro="">
      <xdr:nvCxnSpPr>
        <xdr:cNvPr id="714" name="直線コネクタ 713"/>
        <xdr:cNvCxnSpPr/>
      </xdr:nvCxnSpPr>
      <xdr:spPr>
        <a:xfrm>
          <a:off x="21323300" y="672338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75730</xdr:rowOff>
    </xdr:from>
    <xdr:to>
      <xdr:col>31</xdr:col>
      <xdr:colOff>34925</xdr:colOff>
      <xdr:row>39</xdr:row>
      <xdr:rowOff>36830</xdr:rowOff>
    </xdr:to>
    <xdr:cxnSp macro="">
      <xdr:nvCxnSpPr>
        <xdr:cNvPr id="717" name="直線コネクタ 716"/>
        <xdr:cNvCxnSpPr/>
      </xdr:nvCxnSpPr>
      <xdr:spPr>
        <a:xfrm>
          <a:off x="20434300" y="6419380"/>
          <a:ext cx="889000" cy="3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75730</xdr:rowOff>
    </xdr:from>
    <xdr:to>
      <xdr:col>29</xdr:col>
      <xdr:colOff>517525</xdr:colOff>
      <xdr:row>39</xdr:row>
      <xdr:rowOff>43269</xdr:rowOff>
    </xdr:to>
    <xdr:cxnSp macro="">
      <xdr:nvCxnSpPr>
        <xdr:cNvPr id="720" name="直線コネクタ 719"/>
        <xdr:cNvCxnSpPr/>
      </xdr:nvCxnSpPr>
      <xdr:spPr>
        <a:xfrm flipV="1">
          <a:off x="19545300" y="6419380"/>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34468</xdr:rowOff>
    </xdr:from>
    <xdr:to>
      <xdr:col>28</xdr:col>
      <xdr:colOff>314325</xdr:colOff>
      <xdr:row>39</xdr:row>
      <xdr:rowOff>43269</xdr:rowOff>
    </xdr:to>
    <xdr:cxnSp macro="">
      <xdr:nvCxnSpPr>
        <xdr:cNvPr id="723" name="直線コネクタ 722"/>
        <xdr:cNvCxnSpPr/>
      </xdr:nvCxnSpPr>
      <xdr:spPr>
        <a:xfrm>
          <a:off x="18656300" y="672101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163881</xdr:rowOff>
    </xdr:from>
    <xdr:to>
      <xdr:col>32</xdr:col>
      <xdr:colOff>238125</xdr:colOff>
      <xdr:row>39</xdr:row>
      <xdr:rowOff>94031</xdr:rowOff>
    </xdr:to>
    <xdr:sp macro="" textlink="">
      <xdr:nvSpPr>
        <xdr:cNvPr id="733" name="円/楕円 732"/>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157480</xdr:rowOff>
    </xdr:from>
    <xdr:to>
      <xdr:col>31</xdr:col>
      <xdr:colOff>85725</xdr:colOff>
      <xdr:row>39</xdr:row>
      <xdr:rowOff>87630</xdr:rowOff>
    </xdr:to>
    <xdr:sp macro="" textlink="">
      <xdr:nvSpPr>
        <xdr:cNvPr id="735" name="円/楕円 734"/>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78757</xdr:rowOff>
    </xdr:from>
    <xdr:ext cx="378565" cy="259045"/>
    <xdr:sp macro="" textlink="">
      <xdr:nvSpPr>
        <xdr:cNvPr id="736" name="テキスト ボックス 735"/>
        <xdr:cNvSpPr txBox="1"/>
      </xdr:nvSpPr>
      <xdr:spPr>
        <a:xfrm>
          <a:off x="21134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24930</xdr:rowOff>
    </xdr:from>
    <xdr:to>
      <xdr:col>29</xdr:col>
      <xdr:colOff>568325</xdr:colOff>
      <xdr:row>37</xdr:row>
      <xdr:rowOff>126530</xdr:rowOff>
    </xdr:to>
    <xdr:sp macro="" textlink="">
      <xdr:nvSpPr>
        <xdr:cNvPr id="737" name="円/楕円 736"/>
        <xdr:cNvSpPr/>
      </xdr:nvSpPr>
      <xdr:spPr>
        <a:xfrm>
          <a:off x="20383500" y="63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143057</xdr:rowOff>
    </xdr:from>
    <xdr:ext cx="469744" cy="259045"/>
    <xdr:sp macro="" textlink="">
      <xdr:nvSpPr>
        <xdr:cNvPr id="738" name="テキスト ボックス 737"/>
        <xdr:cNvSpPr txBox="1"/>
      </xdr:nvSpPr>
      <xdr:spPr>
        <a:xfrm>
          <a:off x="20199427" y="61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163919</xdr:rowOff>
    </xdr:from>
    <xdr:to>
      <xdr:col>28</xdr:col>
      <xdr:colOff>365125</xdr:colOff>
      <xdr:row>39</xdr:row>
      <xdr:rowOff>94069</xdr:rowOff>
    </xdr:to>
    <xdr:sp macro="" textlink="">
      <xdr:nvSpPr>
        <xdr:cNvPr id="739" name="円/楕円 738"/>
        <xdr:cNvSpPr/>
      </xdr:nvSpPr>
      <xdr:spPr>
        <a:xfrm>
          <a:off x="19494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85196</xdr:rowOff>
    </xdr:from>
    <xdr:ext cx="313932" cy="259045"/>
    <xdr:sp macro="" textlink="">
      <xdr:nvSpPr>
        <xdr:cNvPr id="740" name="テキスト ボックス 739"/>
        <xdr:cNvSpPr txBox="1"/>
      </xdr:nvSpPr>
      <xdr:spPr>
        <a:xfrm>
          <a:off x="19388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155118</xdr:rowOff>
    </xdr:from>
    <xdr:to>
      <xdr:col>27</xdr:col>
      <xdr:colOff>161925</xdr:colOff>
      <xdr:row>39</xdr:row>
      <xdr:rowOff>85268</xdr:rowOff>
    </xdr:to>
    <xdr:sp macro="" textlink="">
      <xdr:nvSpPr>
        <xdr:cNvPr id="741" name="円/楕円 740"/>
        <xdr:cNvSpPr/>
      </xdr:nvSpPr>
      <xdr:spPr>
        <a:xfrm>
          <a:off x="18605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76395</xdr:rowOff>
    </xdr:from>
    <xdr:ext cx="378565" cy="259045"/>
    <xdr:sp macro="" textlink="">
      <xdr:nvSpPr>
        <xdr:cNvPr id="742" name="テキスト ボックス 741"/>
        <xdr:cNvSpPr txBox="1"/>
      </xdr:nvSpPr>
      <xdr:spPr>
        <a:xfrm>
          <a:off x="18467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133741</xdr:rowOff>
    </xdr:from>
    <xdr:to>
      <xdr:col>32</xdr:col>
      <xdr:colOff>187325</xdr:colOff>
      <xdr:row>58</xdr:row>
      <xdr:rowOff>150375</xdr:rowOff>
    </xdr:to>
    <xdr:cxnSp macro="">
      <xdr:nvCxnSpPr>
        <xdr:cNvPr id="771" name="直線コネクタ 770"/>
        <xdr:cNvCxnSpPr/>
      </xdr:nvCxnSpPr>
      <xdr:spPr>
        <a:xfrm flipV="1">
          <a:off x="21323300" y="10077841"/>
          <a:ext cx="838200" cy="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144897</xdr:rowOff>
    </xdr:from>
    <xdr:to>
      <xdr:col>31</xdr:col>
      <xdr:colOff>34925</xdr:colOff>
      <xdr:row>58</xdr:row>
      <xdr:rowOff>150375</xdr:rowOff>
    </xdr:to>
    <xdr:cxnSp macro="">
      <xdr:nvCxnSpPr>
        <xdr:cNvPr id="774" name="直線コネクタ 773"/>
        <xdr:cNvCxnSpPr/>
      </xdr:nvCxnSpPr>
      <xdr:spPr>
        <a:xfrm>
          <a:off x="20434300" y="10088997"/>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129725</xdr:rowOff>
    </xdr:from>
    <xdr:to>
      <xdr:col>29</xdr:col>
      <xdr:colOff>517525</xdr:colOff>
      <xdr:row>58</xdr:row>
      <xdr:rowOff>144897</xdr:rowOff>
    </xdr:to>
    <xdr:cxnSp macro="">
      <xdr:nvCxnSpPr>
        <xdr:cNvPr id="777" name="直線コネクタ 776"/>
        <xdr:cNvCxnSpPr/>
      </xdr:nvCxnSpPr>
      <xdr:spPr>
        <a:xfrm>
          <a:off x="19545300" y="10073825"/>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129725</xdr:rowOff>
    </xdr:from>
    <xdr:to>
      <xdr:col>28</xdr:col>
      <xdr:colOff>314325</xdr:colOff>
      <xdr:row>58</xdr:row>
      <xdr:rowOff>160045</xdr:rowOff>
    </xdr:to>
    <xdr:cxnSp macro="">
      <xdr:nvCxnSpPr>
        <xdr:cNvPr id="780" name="直線コネクタ 779"/>
        <xdr:cNvCxnSpPr/>
      </xdr:nvCxnSpPr>
      <xdr:spPr>
        <a:xfrm flipV="1">
          <a:off x="18656300" y="10073825"/>
          <a:ext cx="889000" cy="3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82941</xdr:rowOff>
    </xdr:from>
    <xdr:to>
      <xdr:col>32</xdr:col>
      <xdr:colOff>238125</xdr:colOff>
      <xdr:row>59</xdr:row>
      <xdr:rowOff>13091</xdr:rowOff>
    </xdr:to>
    <xdr:sp macro="" textlink="">
      <xdr:nvSpPr>
        <xdr:cNvPr id="790" name="円/楕円 789"/>
        <xdr:cNvSpPr/>
      </xdr:nvSpPr>
      <xdr:spPr>
        <a:xfrm>
          <a:off x="22110700" y="100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42318</xdr:rowOff>
    </xdr:from>
    <xdr:ext cx="534377" cy="259045"/>
    <xdr:sp macro="" textlink="">
      <xdr:nvSpPr>
        <xdr:cNvPr id="791" name="貸付金該当値テキスト"/>
        <xdr:cNvSpPr txBox="1"/>
      </xdr:nvSpPr>
      <xdr:spPr>
        <a:xfrm>
          <a:off x="22212300" y="98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99575</xdr:rowOff>
    </xdr:from>
    <xdr:to>
      <xdr:col>31</xdr:col>
      <xdr:colOff>85725</xdr:colOff>
      <xdr:row>59</xdr:row>
      <xdr:rowOff>29725</xdr:rowOff>
    </xdr:to>
    <xdr:sp macro="" textlink="">
      <xdr:nvSpPr>
        <xdr:cNvPr id="792" name="円/楕円 791"/>
        <xdr:cNvSpPr/>
      </xdr:nvSpPr>
      <xdr:spPr>
        <a:xfrm>
          <a:off x="21272500" y="100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20852</xdr:rowOff>
    </xdr:from>
    <xdr:ext cx="469744" cy="259045"/>
    <xdr:sp macro="" textlink="">
      <xdr:nvSpPr>
        <xdr:cNvPr id="793" name="テキスト ボックス 792"/>
        <xdr:cNvSpPr txBox="1"/>
      </xdr:nvSpPr>
      <xdr:spPr>
        <a:xfrm>
          <a:off x="21088427" y="101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94097</xdr:rowOff>
    </xdr:from>
    <xdr:to>
      <xdr:col>29</xdr:col>
      <xdr:colOff>568325</xdr:colOff>
      <xdr:row>59</xdr:row>
      <xdr:rowOff>24247</xdr:rowOff>
    </xdr:to>
    <xdr:sp macro="" textlink="">
      <xdr:nvSpPr>
        <xdr:cNvPr id="794" name="円/楕円 793"/>
        <xdr:cNvSpPr/>
      </xdr:nvSpPr>
      <xdr:spPr>
        <a:xfrm>
          <a:off x="20383500" y="100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40774</xdr:rowOff>
    </xdr:from>
    <xdr:ext cx="469744" cy="259045"/>
    <xdr:sp macro="" textlink="">
      <xdr:nvSpPr>
        <xdr:cNvPr id="795" name="テキスト ボックス 794"/>
        <xdr:cNvSpPr txBox="1"/>
      </xdr:nvSpPr>
      <xdr:spPr>
        <a:xfrm>
          <a:off x="20199427" y="98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78925</xdr:rowOff>
    </xdr:from>
    <xdr:to>
      <xdr:col>28</xdr:col>
      <xdr:colOff>365125</xdr:colOff>
      <xdr:row>59</xdr:row>
      <xdr:rowOff>9075</xdr:rowOff>
    </xdr:to>
    <xdr:sp macro="" textlink="">
      <xdr:nvSpPr>
        <xdr:cNvPr id="796" name="円/楕円 795"/>
        <xdr:cNvSpPr/>
      </xdr:nvSpPr>
      <xdr:spPr>
        <a:xfrm>
          <a:off x="19494500" y="100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25602</xdr:rowOff>
    </xdr:from>
    <xdr:ext cx="534377" cy="259045"/>
    <xdr:sp macro="" textlink="">
      <xdr:nvSpPr>
        <xdr:cNvPr id="797" name="テキスト ボックス 796"/>
        <xdr:cNvSpPr txBox="1"/>
      </xdr:nvSpPr>
      <xdr:spPr>
        <a:xfrm>
          <a:off x="19278111" y="97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109245</xdr:rowOff>
    </xdr:from>
    <xdr:to>
      <xdr:col>27</xdr:col>
      <xdr:colOff>161925</xdr:colOff>
      <xdr:row>59</xdr:row>
      <xdr:rowOff>39395</xdr:rowOff>
    </xdr:to>
    <xdr:sp macro="" textlink="">
      <xdr:nvSpPr>
        <xdr:cNvPr id="798" name="円/楕円 797"/>
        <xdr:cNvSpPr/>
      </xdr:nvSpPr>
      <xdr:spPr>
        <a:xfrm>
          <a:off x="18605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30522</xdr:rowOff>
    </xdr:from>
    <xdr:ext cx="469744" cy="259045"/>
    <xdr:sp macro="" textlink="">
      <xdr:nvSpPr>
        <xdr:cNvPr id="799" name="テキスト ボックス 798"/>
        <xdr:cNvSpPr txBox="1"/>
      </xdr:nvSpPr>
      <xdr:spPr>
        <a:xfrm>
          <a:off x="18421427" y="10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49654</xdr:rowOff>
    </xdr:from>
    <xdr:to>
      <xdr:col>32</xdr:col>
      <xdr:colOff>187325</xdr:colOff>
      <xdr:row>76</xdr:row>
      <xdr:rowOff>66286</xdr:rowOff>
    </xdr:to>
    <xdr:cxnSp macro="">
      <xdr:nvCxnSpPr>
        <xdr:cNvPr id="828" name="直線コネクタ 827"/>
        <xdr:cNvCxnSpPr/>
      </xdr:nvCxnSpPr>
      <xdr:spPr>
        <a:xfrm flipV="1">
          <a:off x="21323300" y="13079854"/>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66286</xdr:rowOff>
    </xdr:from>
    <xdr:to>
      <xdr:col>31</xdr:col>
      <xdr:colOff>34925</xdr:colOff>
      <xdr:row>76</xdr:row>
      <xdr:rowOff>70168</xdr:rowOff>
    </xdr:to>
    <xdr:cxnSp macro="">
      <xdr:nvCxnSpPr>
        <xdr:cNvPr id="831" name="直線コネクタ 830"/>
        <xdr:cNvCxnSpPr/>
      </xdr:nvCxnSpPr>
      <xdr:spPr>
        <a:xfrm flipV="1">
          <a:off x="20434300" y="13096486"/>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70168</xdr:rowOff>
    </xdr:from>
    <xdr:to>
      <xdr:col>29</xdr:col>
      <xdr:colOff>517525</xdr:colOff>
      <xdr:row>76</xdr:row>
      <xdr:rowOff>118342</xdr:rowOff>
    </xdr:to>
    <xdr:cxnSp macro="">
      <xdr:nvCxnSpPr>
        <xdr:cNvPr id="834" name="直線コネクタ 833"/>
        <xdr:cNvCxnSpPr/>
      </xdr:nvCxnSpPr>
      <xdr:spPr>
        <a:xfrm flipV="1">
          <a:off x="19545300" y="13100368"/>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82104</xdr:rowOff>
    </xdr:from>
    <xdr:to>
      <xdr:col>28</xdr:col>
      <xdr:colOff>314325</xdr:colOff>
      <xdr:row>76</xdr:row>
      <xdr:rowOff>118342</xdr:rowOff>
    </xdr:to>
    <xdr:cxnSp macro="">
      <xdr:nvCxnSpPr>
        <xdr:cNvPr id="837" name="直線コネクタ 836"/>
        <xdr:cNvCxnSpPr/>
      </xdr:nvCxnSpPr>
      <xdr:spPr>
        <a:xfrm>
          <a:off x="18656300" y="13112304"/>
          <a:ext cx="889000" cy="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170304</xdr:rowOff>
    </xdr:from>
    <xdr:to>
      <xdr:col>32</xdr:col>
      <xdr:colOff>238125</xdr:colOff>
      <xdr:row>76</xdr:row>
      <xdr:rowOff>100454</xdr:rowOff>
    </xdr:to>
    <xdr:sp macro="" textlink="">
      <xdr:nvSpPr>
        <xdr:cNvPr id="847" name="円/楕円 846"/>
        <xdr:cNvSpPr/>
      </xdr:nvSpPr>
      <xdr:spPr>
        <a:xfrm>
          <a:off x="22110700" y="130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21731</xdr:rowOff>
    </xdr:from>
    <xdr:ext cx="599010" cy="259045"/>
    <xdr:sp macro="" textlink="">
      <xdr:nvSpPr>
        <xdr:cNvPr id="848" name="繰出金該当値テキスト"/>
        <xdr:cNvSpPr txBox="1"/>
      </xdr:nvSpPr>
      <xdr:spPr>
        <a:xfrm>
          <a:off x="22212300" y="1288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15486</xdr:rowOff>
    </xdr:from>
    <xdr:to>
      <xdr:col>31</xdr:col>
      <xdr:colOff>85725</xdr:colOff>
      <xdr:row>76</xdr:row>
      <xdr:rowOff>117086</xdr:rowOff>
    </xdr:to>
    <xdr:sp macro="" textlink="">
      <xdr:nvSpPr>
        <xdr:cNvPr id="849" name="円/楕円 848"/>
        <xdr:cNvSpPr/>
      </xdr:nvSpPr>
      <xdr:spPr>
        <a:xfrm>
          <a:off x="21272500" y="130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133612</xdr:rowOff>
    </xdr:from>
    <xdr:ext cx="599010" cy="259045"/>
    <xdr:sp macro="" textlink="">
      <xdr:nvSpPr>
        <xdr:cNvPr id="850" name="テキスト ボックス 849"/>
        <xdr:cNvSpPr txBox="1"/>
      </xdr:nvSpPr>
      <xdr:spPr>
        <a:xfrm>
          <a:off x="21023794" y="1282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19368</xdr:rowOff>
    </xdr:from>
    <xdr:to>
      <xdr:col>29</xdr:col>
      <xdr:colOff>568325</xdr:colOff>
      <xdr:row>76</xdr:row>
      <xdr:rowOff>120968</xdr:rowOff>
    </xdr:to>
    <xdr:sp macro="" textlink="">
      <xdr:nvSpPr>
        <xdr:cNvPr id="851" name="円/楕円 850"/>
        <xdr:cNvSpPr/>
      </xdr:nvSpPr>
      <xdr:spPr>
        <a:xfrm>
          <a:off x="20383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137495</xdr:rowOff>
    </xdr:from>
    <xdr:ext cx="599010" cy="259045"/>
    <xdr:sp macro="" textlink="">
      <xdr:nvSpPr>
        <xdr:cNvPr id="852" name="テキスト ボックス 851"/>
        <xdr:cNvSpPr txBox="1"/>
      </xdr:nvSpPr>
      <xdr:spPr>
        <a:xfrm>
          <a:off x="20134794" y="1282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67542</xdr:rowOff>
    </xdr:from>
    <xdr:to>
      <xdr:col>28</xdr:col>
      <xdr:colOff>365125</xdr:colOff>
      <xdr:row>76</xdr:row>
      <xdr:rowOff>169142</xdr:rowOff>
    </xdr:to>
    <xdr:sp macro="" textlink="">
      <xdr:nvSpPr>
        <xdr:cNvPr id="853" name="円/楕円 852"/>
        <xdr:cNvSpPr/>
      </xdr:nvSpPr>
      <xdr:spPr>
        <a:xfrm>
          <a:off x="19494500" y="130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14218</xdr:rowOff>
    </xdr:from>
    <xdr:ext cx="599010" cy="259045"/>
    <xdr:sp macro="" textlink="">
      <xdr:nvSpPr>
        <xdr:cNvPr id="854" name="テキスト ボックス 853"/>
        <xdr:cNvSpPr txBox="1"/>
      </xdr:nvSpPr>
      <xdr:spPr>
        <a:xfrm>
          <a:off x="19245794" y="1287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31304</xdr:rowOff>
    </xdr:from>
    <xdr:to>
      <xdr:col>27</xdr:col>
      <xdr:colOff>161925</xdr:colOff>
      <xdr:row>76</xdr:row>
      <xdr:rowOff>132904</xdr:rowOff>
    </xdr:to>
    <xdr:sp macro="" textlink="">
      <xdr:nvSpPr>
        <xdr:cNvPr id="855" name="円/楕円 854"/>
        <xdr:cNvSpPr/>
      </xdr:nvSpPr>
      <xdr:spPr>
        <a:xfrm>
          <a:off x="18605500" y="130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149431</xdr:rowOff>
    </xdr:from>
    <xdr:ext cx="599010" cy="259045"/>
    <xdr:sp macro="" textlink="">
      <xdr:nvSpPr>
        <xdr:cNvPr id="856" name="テキスト ボックス 855"/>
        <xdr:cNvSpPr txBox="1"/>
      </xdr:nvSpPr>
      <xdr:spPr>
        <a:xfrm>
          <a:off x="18356794" y="128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９９５千円となっている。主な構成項目である人件費は、住民一人当たり１６９，４９０円となっている。類似団体平均と比べて低い水準にあり、近年ほぼ横ばいとな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１３７，７０８円となっており、類似団体と比較して一人当たりのコストは低い状況となっているが、公共施設等総合管理計画に基づき、事業の取捨選択を徹底していくことで、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4,084
4,064
212.13
4,152,672
4,063,879
33,752
2,448,391
3,607,956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23261</xdr:rowOff>
    </xdr:from>
    <xdr:to>
      <xdr:col>6</xdr:col>
      <xdr:colOff>511175</xdr:colOff>
      <xdr:row>38</xdr:row>
      <xdr:rowOff>36650</xdr:rowOff>
    </xdr:to>
    <xdr:cxnSp macro="">
      <xdr:nvCxnSpPr>
        <xdr:cNvPr id="62" name="直線コネクタ 61"/>
        <xdr:cNvCxnSpPr/>
      </xdr:nvCxnSpPr>
      <xdr:spPr>
        <a:xfrm>
          <a:off x="3797300" y="6538361"/>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23261</xdr:rowOff>
    </xdr:from>
    <xdr:to>
      <xdr:col>5</xdr:col>
      <xdr:colOff>358775</xdr:colOff>
      <xdr:row>38</xdr:row>
      <xdr:rowOff>28388</xdr:rowOff>
    </xdr:to>
    <xdr:cxnSp macro="">
      <xdr:nvCxnSpPr>
        <xdr:cNvPr id="65" name="直線コネクタ 64"/>
        <xdr:cNvCxnSpPr/>
      </xdr:nvCxnSpPr>
      <xdr:spPr>
        <a:xfrm flipV="1">
          <a:off x="2908300" y="653836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28388</xdr:rowOff>
    </xdr:from>
    <xdr:to>
      <xdr:col>4</xdr:col>
      <xdr:colOff>155575</xdr:colOff>
      <xdr:row>38</xdr:row>
      <xdr:rowOff>28862</xdr:rowOff>
    </xdr:to>
    <xdr:cxnSp macro="">
      <xdr:nvCxnSpPr>
        <xdr:cNvPr id="68" name="直線コネクタ 67"/>
        <xdr:cNvCxnSpPr/>
      </xdr:nvCxnSpPr>
      <xdr:spPr>
        <a:xfrm flipV="1">
          <a:off x="2019300" y="654348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2246</xdr:rowOff>
    </xdr:from>
    <xdr:to>
      <xdr:col>2</xdr:col>
      <xdr:colOff>638175</xdr:colOff>
      <xdr:row>38</xdr:row>
      <xdr:rowOff>28862</xdr:rowOff>
    </xdr:to>
    <xdr:cxnSp macro="">
      <xdr:nvCxnSpPr>
        <xdr:cNvPr id="71" name="直線コネクタ 70"/>
        <xdr:cNvCxnSpPr/>
      </xdr:nvCxnSpPr>
      <xdr:spPr>
        <a:xfrm>
          <a:off x="1130300" y="6517346"/>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157300</xdr:rowOff>
    </xdr:from>
    <xdr:to>
      <xdr:col>6</xdr:col>
      <xdr:colOff>561975</xdr:colOff>
      <xdr:row>38</xdr:row>
      <xdr:rowOff>87450</xdr:rowOff>
    </xdr:to>
    <xdr:sp macro="" textlink="">
      <xdr:nvSpPr>
        <xdr:cNvPr id="81" name="円/楕円 80"/>
        <xdr:cNvSpPr/>
      </xdr:nvSpPr>
      <xdr:spPr>
        <a:xfrm>
          <a:off x="4584700" y="65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72227</xdr:rowOff>
    </xdr:from>
    <xdr:ext cx="534377" cy="259045"/>
    <xdr:sp macro="" textlink="">
      <xdr:nvSpPr>
        <xdr:cNvPr id="82" name="議会費該当値テキスト"/>
        <xdr:cNvSpPr txBox="1"/>
      </xdr:nvSpPr>
      <xdr:spPr>
        <a:xfrm>
          <a:off x="4686300" y="641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143911</xdr:rowOff>
    </xdr:from>
    <xdr:to>
      <xdr:col>5</xdr:col>
      <xdr:colOff>409575</xdr:colOff>
      <xdr:row>38</xdr:row>
      <xdr:rowOff>74061</xdr:rowOff>
    </xdr:to>
    <xdr:sp macro="" textlink="">
      <xdr:nvSpPr>
        <xdr:cNvPr id="83" name="円/楕円 82"/>
        <xdr:cNvSpPr/>
      </xdr:nvSpPr>
      <xdr:spPr>
        <a:xfrm>
          <a:off x="3746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65188</xdr:rowOff>
    </xdr:from>
    <xdr:ext cx="534377" cy="259045"/>
    <xdr:sp macro="" textlink="">
      <xdr:nvSpPr>
        <xdr:cNvPr id="84" name="テキスト ボックス 83"/>
        <xdr:cNvSpPr txBox="1"/>
      </xdr:nvSpPr>
      <xdr:spPr>
        <a:xfrm>
          <a:off x="3530111" y="65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149038</xdr:rowOff>
    </xdr:from>
    <xdr:to>
      <xdr:col>4</xdr:col>
      <xdr:colOff>206375</xdr:colOff>
      <xdr:row>38</xdr:row>
      <xdr:rowOff>79188</xdr:rowOff>
    </xdr:to>
    <xdr:sp macro="" textlink="">
      <xdr:nvSpPr>
        <xdr:cNvPr id="85" name="円/楕円 84"/>
        <xdr:cNvSpPr/>
      </xdr:nvSpPr>
      <xdr:spPr>
        <a:xfrm>
          <a:off x="2857500" y="64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70315</xdr:rowOff>
    </xdr:from>
    <xdr:ext cx="534377" cy="259045"/>
    <xdr:sp macro="" textlink="">
      <xdr:nvSpPr>
        <xdr:cNvPr id="86" name="テキスト ボックス 85"/>
        <xdr:cNvSpPr txBox="1"/>
      </xdr:nvSpPr>
      <xdr:spPr>
        <a:xfrm>
          <a:off x="2641111" y="65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149512</xdr:rowOff>
    </xdr:from>
    <xdr:to>
      <xdr:col>3</xdr:col>
      <xdr:colOff>3175</xdr:colOff>
      <xdr:row>38</xdr:row>
      <xdr:rowOff>79662</xdr:rowOff>
    </xdr:to>
    <xdr:sp macro="" textlink="">
      <xdr:nvSpPr>
        <xdr:cNvPr id="87" name="円/楕円 86"/>
        <xdr:cNvSpPr/>
      </xdr:nvSpPr>
      <xdr:spPr>
        <a:xfrm>
          <a:off x="1968500" y="64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70789</xdr:rowOff>
    </xdr:from>
    <xdr:ext cx="534377" cy="259045"/>
    <xdr:sp macro="" textlink="">
      <xdr:nvSpPr>
        <xdr:cNvPr id="88" name="テキスト ボックス 87"/>
        <xdr:cNvSpPr txBox="1"/>
      </xdr:nvSpPr>
      <xdr:spPr>
        <a:xfrm>
          <a:off x="1752111" y="65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122896</xdr:rowOff>
    </xdr:from>
    <xdr:to>
      <xdr:col>1</xdr:col>
      <xdr:colOff>485775</xdr:colOff>
      <xdr:row>38</xdr:row>
      <xdr:rowOff>53046</xdr:rowOff>
    </xdr:to>
    <xdr:sp macro="" textlink="">
      <xdr:nvSpPr>
        <xdr:cNvPr id="89" name="円/楕円 88"/>
        <xdr:cNvSpPr/>
      </xdr:nvSpPr>
      <xdr:spPr>
        <a:xfrm>
          <a:off x="1079500" y="64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44173</xdr:rowOff>
    </xdr:from>
    <xdr:ext cx="534377" cy="259045"/>
    <xdr:sp macro="" textlink="">
      <xdr:nvSpPr>
        <xdr:cNvPr id="90" name="テキスト ボックス 89"/>
        <xdr:cNvSpPr txBox="1"/>
      </xdr:nvSpPr>
      <xdr:spPr>
        <a:xfrm>
          <a:off x="863111"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133688</xdr:rowOff>
    </xdr:from>
    <xdr:to>
      <xdr:col>6</xdr:col>
      <xdr:colOff>511175</xdr:colOff>
      <xdr:row>57</xdr:row>
      <xdr:rowOff>142414</xdr:rowOff>
    </xdr:to>
    <xdr:cxnSp macro="">
      <xdr:nvCxnSpPr>
        <xdr:cNvPr id="121" name="直線コネクタ 120"/>
        <xdr:cNvCxnSpPr/>
      </xdr:nvCxnSpPr>
      <xdr:spPr>
        <a:xfrm flipV="1">
          <a:off x="3797300" y="9906338"/>
          <a:ext cx="8382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142414</xdr:rowOff>
    </xdr:from>
    <xdr:to>
      <xdr:col>5</xdr:col>
      <xdr:colOff>358775</xdr:colOff>
      <xdr:row>57</xdr:row>
      <xdr:rowOff>166503</xdr:rowOff>
    </xdr:to>
    <xdr:cxnSp macro="">
      <xdr:nvCxnSpPr>
        <xdr:cNvPr id="124" name="直線コネクタ 123"/>
        <xdr:cNvCxnSpPr/>
      </xdr:nvCxnSpPr>
      <xdr:spPr>
        <a:xfrm flipV="1">
          <a:off x="2908300" y="9915064"/>
          <a:ext cx="889000" cy="2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166503</xdr:rowOff>
    </xdr:from>
    <xdr:to>
      <xdr:col>4</xdr:col>
      <xdr:colOff>155575</xdr:colOff>
      <xdr:row>58</xdr:row>
      <xdr:rowOff>13186</xdr:rowOff>
    </xdr:to>
    <xdr:cxnSp macro="">
      <xdr:nvCxnSpPr>
        <xdr:cNvPr id="127" name="直線コネクタ 126"/>
        <xdr:cNvCxnSpPr/>
      </xdr:nvCxnSpPr>
      <xdr:spPr>
        <a:xfrm flipV="1">
          <a:off x="2019300" y="9939153"/>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107524</xdr:rowOff>
    </xdr:from>
    <xdr:to>
      <xdr:col>2</xdr:col>
      <xdr:colOff>638175</xdr:colOff>
      <xdr:row>58</xdr:row>
      <xdr:rowOff>13186</xdr:rowOff>
    </xdr:to>
    <xdr:cxnSp macro="">
      <xdr:nvCxnSpPr>
        <xdr:cNvPr id="130" name="直線コネクタ 129"/>
        <xdr:cNvCxnSpPr/>
      </xdr:nvCxnSpPr>
      <xdr:spPr>
        <a:xfrm>
          <a:off x="1130300" y="9880174"/>
          <a:ext cx="889000" cy="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82888</xdr:rowOff>
    </xdr:from>
    <xdr:to>
      <xdr:col>6</xdr:col>
      <xdr:colOff>561975</xdr:colOff>
      <xdr:row>58</xdr:row>
      <xdr:rowOff>13038</xdr:rowOff>
    </xdr:to>
    <xdr:sp macro="" textlink="">
      <xdr:nvSpPr>
        <xdr:cNvPr id="140" name="円/楕円 139"/>
        <xdr:cNvSpPr/>
      </xdr:nvSpPr>
      <xdr:spPr>
        <a:xfrm>
          <a:off x="4584700" y="98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105765</xdr:rowOff>
    </xdr:from>
    <xdr:ext cx="599010" cy="259045"/>
    <xdr:sp macro="" textlink="">
      <xdr:nvSpPr>
        <xdr:cNvPr id="141" name="総務費該当値テキスト"/>
        <xdr:cNvSpPr txBox="1"/>
      </xdr:nvSpPr>
      <xdr:spPr>
        <a:xfrm>
          <a:off x="4686300" y="97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91614</xdr:rowOff>
    </xdr:from>
    <xdr:to>
      <xdr:col>5</xdr:col>
      <xdr:colOff>409575</xdr:colOff>
      <xdr:row>58</xdr:row>
      <xdr:rowOff>21764</xdr:rowOff>
    </xdr:to>
    <xdr:sp macro="" textlink="">
      <xdr:nvSpPr>
        <xdr:cNvPr id="142" name="円/楕円 141"/>
        <xdr:cNvSpPr/>
      </xdr:nvSpPr>
      <xdr:spPr>
        <a:xfrm>
          <a:off x="3746500" y="98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38291</xdr:rowOff>
    </xdr:from>
    <xdr:ext cx="599010" cy="259045"/>
    <xdr:sp macro="" textlink="">
      <xdr:nvSpPr>
        <xdr:cNvPr id="143" name="テキスト ボックス 142"/>
        <xdr:cNvSpPr txBox="1"/>
      </xdr:nvSpPr>
      <xdr:spPr>
        <a:xfrm>
          <a:off x="3497794" y="963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115703</xdr:rowOff>
    </xdr:from>
    <xdr:to>
      <xdr:col>4</xdr:col>
      <xdr:colOff>206375</xdr:colOff>
      <xdr:row>58</xdr:row>
      <xdr:rowOff>45853</xdr:rowOff>
    </xdr:to>
    <xdr:sp macro="" textlink="">
      <xdr:nvSpPr>
        <xdr:cNvPr id="144" name="円/楕円 143"/>
        <xdr:cNvSpPr/>
      </xdr:nvSpPr>
      <xdr:spPr>
        <a:xfrm>
          <a:off x="28575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62380</xdr:rowOff>
    </xdr:from>
    <xdr:ext cx="599010" cy="259045"/>
    <xdr:sp macro="" textlink="">
      <xdr:nvSpPr>
        <xdr:cNvPr id="145" name="テキスト ボックス 144"/>
        <xdr:cNvSpPr txBox="1"/>
      </xdr:nvSpPr>
      <xdr:spPr>
        <a:xfrm>
          <a:off x="2608794" y="966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133836</xdr:rowOff>
    </xdr:from>
    <xdr:to>
      <xdr:col>3</xdr:col>
      <xdr:colOff>3175</xdr:colOff>
      <xdr:row>58</xdr:row>
      <xdr:rowOff>63986</xdr:rowOff>
    </xdr:to>
    <xdr:sp macro="" textlink="">
      <xdr:nvSpPr>
        <xdr:cNvPr id="146" name="円/楕円 145"/>
        <xdr:cNvSpPr/>
      </xdr:nvSpPr>
      <xdr:spPr>
        <a:xfrm>
          <a:off x="1968500" y="99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55113</xdr:rowOff>
    </xdr:from>
    <xdr:ext cx="599010" cy="259045"/>
    <xdr:sp macro="" textlink="">
      <xdr:nvSpPr>
        <xdr:cNvPr id="147" name="テキスト ボックス 146"/>
        <xdr:cNvSpPr txBox="1"/>
      </xdr:nvSpPr>
      <xdr:spPr>
        <a:xfrm>
          <a:off x="1719794" y="999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56724</xdr:rowOff>
    </xdr:from>
    <xdr:to>
      <xdr:col>1</xdr:col>
      <xdr:colOff>485775</xdr:colOff>
      <xdr:row>57</xdr:row>
      <xdr:rowOff>158324</xdr:rowOff>
    </xdr:to>
    <xdr:sp macro="" textlink="">
      <xdr:nvSpPr>
        <xdr:cNvPr id="148" name="円/楕円 147"/>
        <xdr:cNvSpPr/>
      </xdr:nvSpPr>
      <xdr:spPr>
        <a:xfrm>
          <a:off x="1079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3401</xdr:rowOff>
    </xdr:from>
    <xdr:ext cx="599010" cy="259045"/>
    <xdr:sp macro="" textlink="">
      <xdr:nvSpPr>
        <xdr:cNvPr id="149" name="テキスト ボックス 148"/>
        <xdr:cNvSpPr txBox="1"/>
      </xdr:nvSpPr>
      <xdr:spPr>
        <a:xfrm>
          <a:off x="830794" y="96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144732</xdr:rowOff>
    </xdr:from>
    <xdr:to>
      <xdr:col>6</xdr:col>
      <xdr:colOff>511175</xdr:colOff>
      <xdr:row>77</xdr:row>
      <xdr:rowOff>149425</xdr:rowOff>
    </xdr:to>
    <xdr:cxnSp macro="">
      <xdr:nvCxnSpPr>
        <xdr:cNvPr id="178" name="直線コネクタ 177"/>
        <xdr:cNvCxnSpPr/>
      </xdr:nvCxnSpPr>
      <xdr:spPr>
        <a:xfrm flipV="1">
          <a:off x="3797300" y="13346382"/>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149425</xdr:rowOff>
    </xdr:from>
    <xdr:to>
      <xdr:col>5</xdr:col>
      <xdr:colOff>358775</xdr:colOff>
      <xdr:row>78</xdr:row>
      <xdr:rowOff>836</xdr:rowOff>
    </xdr:to>
    <xdr:cxnSp macro="">
      <xdr:nvCxnSpPr>
        <xdr:cNvPr id="181" name="直線コネクタ 180"/>
        <xdr:cNvCxnSpPr/>
      </xdr:nvCxnSpPr>
      <xdr:spPr>
        <a:xfrm flipV="1">
          <a:off x="2908300" y="133510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169073</xdr:rowOff>
    </xdr:from>
    <xdr:to>
      <xdr:col>4</xdr:col>
      <xdr:colOff>155575</xdr:colOff>
      <xdr:row>78</xdr:row>
      <xdr:rowOff>836</xdr:rowOff>
    </xdr:to>
    <xdr:cxnSp macro="">
      <xdr:nvCxnSpPr>
        <xdr:cNvPr id="184" name="直線コネクタ 183"/>
        <xdr:cNvCxnSpPr/>
      </xdr:nvCxnSpPr>
      <xdr:spPr>
        <a:xfrm>
          <a:off x="2019300" y="13370723"/>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169073</xdr:rowOff>
    </xdr:from>
    <xdr:to>
      <xdr:col>2</xdr:col>
      <xdr:colOff>638175</xdr:colOff>
      <xdr:row>77</xdr:row>
      <xdr:rowOff>171002</xdr:rowOff>
    </xdr:to>
    <xdr:cxnSp macro="">
      <xdr:nvCxnSpPr>
        <xdr:cNvPr id="187" name="直線コネクタ 186"/>
        <xdr:cNvCxnSpPr/>
      </xdr:nvCxnSpPr>
      <xdr:spPr>
        <a:xfrm flipV="1">
          <a:off x="1130300" y="13370723"/>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93932</xdr:rowOff>
    </xdr:from>
    <xdr:to>
      <xdr:col>6</xdr:col>
      <xdr:colOff>561975</xdr:colOff>
      <xdr:row>78</xdr:row>
      <xdr:rowOff>24082</xdr:rowOff>
    </xdr:to>
    <xdr:sp macro="" textlink="">
      <xdr:nvSpPr>
        <xdr:cNvPr id="197" name="円/楕円 196"/>
        <xdr:cNvSpPr/>
      </xdr:nvSpPr>
      <xdr:spPr>
        <a:xfrm>
          <a:off x="4584700" y="132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98625</xdr:rowOff>
    </xdr:from>
    <xdr:to>
      <xdr:col>5</xdr:col>
      <xdr:colOff>409575</xdr:colOff>
      <xdr:row>78</xdr:row>
      <xdr:rowOff>28775</xdr:rowOff>
    </xdr:to>
    <xdr:sp macro="" textlink="">
      <xdr:nvSpPr>
        <xdr:cNvPr id="199" name="円/楕円 198"/>
        <xdr:cNvSpPr/>
      </xdr:nvSpPr>
      <xdr:spPr>
        <a:xfrm>
          <a:off x="3746500" y="133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19902</xdr:rowOff>
    </xdr:from>
    <xdr:ext cx="599010" cy="259045"/>
    <xdr:sp macro="" textlink="">
      <xdr:nvSpPr>
        <xdr:cNvPr id="200" name="テキスト ボックス 199"/>
        <xdr:cNvSpPr txBox="1"/>
      </xdr:nvSpPr>
      <xdr:spPr>
        <a:xfrm>
          <a:off x="3497794" y="133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121486</xdr:rowOff>
    </xdr:from>
    <xdr:to>
      <xdr:col>4</xdr:col>
      <xdr:colOff>206375</xdr:colOff>
      <xdr:row>78</xdr:row>
      <xdr:rowOff>51636</xdr:rowOff>
    </xdr:to>
    <xdr:sp macro="" textlink="">
      <xdr:nvSpPr>
        <xdr:cNvPr id="201" name="円/楕円 200"/>
        <xdr:cNvSpPr/>
      </xdr:nvSpPr>
      <xdr:spPr>
        <a:xfrm>
          <a:off x="2857500" y="133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42763</xdr:rowOff>
    </xdr:from>
    <xdr:ext cx="599010" cy="259045"/>
    <xdr:sp macro="" textlink="">
      <xdr:nvSpPr>
        <xdr:cNvPr id="202" name="テキスト ボックス 201"/>
        <xdr:cNvSpPr txBox="1"/>
      </xdr:nvSpPr>
      <xdr:spPr>
        <a:xfrm>
          <a:off x="2608794" y="1341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118273</xdr:rowOff>
    </xdr:from>
    <xdr:to>
      <xdr:col>3</xdr:col>
      <xdr:colOff>3175</xdr:colOff>
      <xdr:row>78</xdr:row>
      <xdr:rowOff>48423</xdr:rowOff>
    </xdr:to>
    <xdr:sp macro="" textlink="">
      <xdr:nvSpPr>
        <xdr:cNvPr id="203" name="円/楕円 202"/>
        <xdr:cNvSpPr/>
      </xdr:nvSpPr>
      <xdr:spPr>
        <a:xfrm>
          <a:off x="1968500" y="133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39550</xdr:rowOff>
    </xdr:from>
    <xdr:ext cx="599010" cy="259045"/>
    <xdr:sp macro="" textlink="">
      <xdr:nvSpPr>
        <xdr:cNvPr id="204" name="テキスト ボックス 203"/>
        <xdr:cNvSpPr txBox="1"/>
      </xdr:nvSpPr>
      <xdr:spPr>
        <a:xfrm>
          <a:off x="1719794" y="1341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120202</xdr:rowOff>
    </xdr:from>
    <xdr:to>
      <xdr:col>1</xdr:col>
      <xdr:colOff>485775</xdr:colOff>
      <xdr:row>78</xdr:row>
      <xdr:rowOff>50352</xdr:rowOff>
    </xdr:to>
    <xdr:sp macro="" textlink="">
      <xdr:nvSpPr>
        <xdr:cNvPr id="205" name="円/楕円 204"/>
        <xdr:cNvSpPr/>
      </xdr:nvSpPr>
      <xdr:spPr>
        <a:xfrm>
          <a:off x="1079500" y="133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41479</xdr:rowOff>
    </xdr:from>
    <xdr:ext cx="599010" cy="259045"/>
    <xdr:sp macro="" textlink="">
      <xdr:nvSpPr>
        <xdr:cNvPr id="206" name="テキスト ボックス 205"/>
        <xdr:cNvSpPr txBox="1"/>
      </xdr:nvSpPr>
      <xdr:spPr>
        <a:xfrm>
          <a:off x="830794" y="134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144481</xdr:rowOff>
    </xdr:from>
    <xdr:to>
      <xdr:col>6</xdr:col>
      <xdr:colOff>511175</xdr:colOff>
      <xdr:row>97</xdr:row>
      <xdr:rowOff>146726</xdr:rowOff>
    </xdr:to>
    <xdr:cxnSp macro="">
      <xdr:nvCxnSpPr>
        <xdr:cNvPr id="235" name="直線コネクタ 234"/>
        <xdr:cNvCxnSpPr/>
      </xdr:nvCxnSpPr>
      <xdr:spPr>
        <a:xfrm>
          <a:off x="3797300" y="16775131"/>
          <a:ext cx="8382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137334</xdr:rowOff>
    </xdr:from>
    <xdr:to>
      <xdr:col>5</xdr:col>
      <xdr:colOff>358775</xdr:colOff>
      <xdr:row>97</xdr:row>
      <xdr:rowOff>144481</xdr:rowOff>
    </xdr:to>
    <xdr:cxnSp macro="">
      <xdr:nvCxnSpPr>
        <xdr:cNvPr id="238" name="直線コネクタ 237"/>
        <xdr:cNvCxnSpPr/>
      </xdr:nvCxnSpPr>
      <xdr:spPr>
        <a:xfrm>
          <a:off x="2908300" y="16767984"/>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137334</xdr:rowOff>
    </xdr:from>
    <xdr:to>
      <xdr:col>4</xdr:col>
      <xdr:colOff>155575</xdr:colOff>
      <xdr:row>97</xdr:row>
      <xdr:rowOff>151099</xdr:rowOff>
    </xdr:to>
    <xdr:cxnSp macro="">
      <xdr:nvCxnSpPr>
        <xdr:cNvPr id="241" name="直線コネクタ 240"/>
        <xdr:cNvCxnSpPr/>
      </xdr:nvCxnSpPr>
      <xdr:spPr>
        <a:xfrm flipV="1">
          <a:off x="2019300" y="16767984"/>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120959</xdr:rowOff>
    </xdr:from>
    <xdr:to>
      <xdr:col>2</xdr:col>
      <xdr:colOff>638175</xdr:colOff>
      <xdr:row>97</xdr:row>
      <xdr:rowOff>151099</xdr:rowOff>
    </xdr:to>
    <xdr:cxnSp macro="">
      <xdr:nvCxnSpPr>
        <xdr:cNvPr id="244" name="直線コネクタ 243"/>
        <xdr:cNvCxnSpPr/>
      </xdr:nvCxnSpPr>
      <xdr:spPr>
        <a:xfrm>
          <a:off x="1130300" y="16751609"/>
          <a:ext cx="889000" cy="3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95926</xdr:rowOff>
    </xdr:from>
    <xdr:to>
      <xdr:col>6</xdr:col>
      <xdr:colOff>561975</xdr:colOff>
      <xdr:row>98</xdr:row>
      <xdr:rowOff>26076</xdr:rowOff>
    </xdr:to>
    <xdr:sp macro="" textlink="">
      <xdr:nvSpPr>
        <xdr:cNvPr id="254" name="円/楕円 253"/>
        <xdr:cNvSpPr/>
      </xdr:nvSpPr>
      <xdr:spPr>
        <a:xfrm>
          <a:off x="45847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74353</xdr:rowOff>
    </xdr:from>
    <xdr:ext cx="534377" cy="259045"/>
    <xdr:sp macro="" textlink="">
      <xdr:nvSpPr>
        <xdr:cNvPr id="255" name="衛生費該当値テキスト"/>
        <xdr:cNvSpPr txBox="1"/>
      </xdr:nvSpPr>
      <xdr:spPr>
        <a:xfrm>
          <a:off x="4686300" y="167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93681</xdr:rowOff>
    </xdr:from>
    <xdr:to>
      <xdr:col>5</xdr:col>
      <xdr:colOff>409575</xdr:colOff>
      <xdr:row>98</xdr:row>
      <xdr:rowOff>23831</xdr:rowOff>
    </xdr:to>
    <xdr:sp macro="" textlink="">
      <xdr:nvSpPr>
        <xdr:cNvPr id="256" name="円/楕円 255"/>
        <xdr:cNvSpPr/>
      </xdr:nvSpPr>
      <xdr:spPr>
        <a:xfrm>
          <a:off x="3746500" y="16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14958</xdr:rowOff>
    </xdr:from>
    <xdr:ext cx="534377" cy="259045"/>
    <xdr:sp macro="" textlink="">
      <xdr:nvSpPr>
        <xdr:cNvPr id="257" name="テキスト ボックス 256"/>
        <xdr:cNvSpPr txBox="1"/>
      </xdr:nvSpPr>
      <xdr:spPr>
        <a:xfrm>
          <a:off x="3530111" y="168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86534</xdr:rowOff>
    </xdr:from>
    <xdr:to>
      <xdr:col>4</xdr:col>
      <xdr:colOff>206375</xdr:colOff>
      <xdr:row>98</xdr:row>
      <xdr:rowOff>16684</xdr:rowOff>
    </xdr:to>
    <xdr:sp macro="" textlink="">
      <xdr:nvSpPr>
        <xdr:cNvPr id="258" name="円/楕円 257"/>
        <xdr:cNvSpPr/>
      </xdr:nvSpPr>
      <xdr:spPr>
        <a:xfrm>
          <a:off x="2857500" y="16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7811</xdr:rowOff>
    </xdr:from>
    <xdr:ext cx="534377" cy="259045"/>
    <xdr:sp macro="" textlink="">
      <xdr:nvSpPr>
        <xdr:cNvPr id="259" name="テキスト ボックス 258"/>
        <xdr:cNvSpPr txBox="1"/>
      </xdr:nvSpPr>
      <xdr:spPr>
        <a:xfrm>
          <a:off x="2641111" y="16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100299</xdr:rowOff>
    </xdr:from>
    <xdr:to>
      <xdr:col>3</xdr:col>
      <xdr:colOff>3175</xdr:colOff>
      <xdr:row>98</xdr:row>
      <xdr:rowOff>30449</xdr:rowOff>
    </xdr:to>
    <xdr:sp macro="" textlink="">
      <xdr:nvSpPr>
        <xdr:cNvPr id="260" name="円/楕円 259"/>
        <xdr:cNvSpPr/>
      </xdr:nvSpPr>
      <xdr:spPr>
        <a:xfrm>
          <a:off x="1968500" y="167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21576</xdr:rowOff>
    </xdr:from>
    <xdr:ext cx="534377" cy="259045"/>
    <xdr:sp macro="" textlink="">
      <xdr:nvSpPr>
        <xdr:cNvPr id="261" name="テキスト ボックス 260"/>
        <xdr:cNvSpPr txBox="1"/>
      </xdr:nvSpPr>
      <xdr:spPr>
        <a:xfrm>
          <a:off x="1752111"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70159</xdr:rowOff>
    </xdr:from>
    <xdr:to>
      <xdr:col>1</xdr:col>
      <xdr:colOff>485775</xdr:colOff>
      <xdr:row>98</xdr:row>
      <xdr:rowOff>309</xdr:rowOff>
    </xdr:to>
    <xdr:sp macro="" textlink="">
      <xdr:nvSpPr>
        <xdr:cNvPr id="262" name="円/楕円 261"/>
        <xdr:cNvSpPr/>
      </xdr:nvSpPr>
      <xdr:spPr>
        <a:xfrm>
          <a:off x="1079500" y="167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162886</xdr:rowOff>
    </xdr:from>
    <xdr:ext cx="534377" cy="259045"/>
    <xdr:sp macro="" textlink="">
      <xdr:nvSpPr>
        <xdr:cNvPr id="263" name="テキスト ボックス 262"/>
        <xdr:cNvSpPr txBox="1"/>
      </xdr:nvSpPr>
      <xdr:spPr>
        <a:xfrm>
          <a:off x="863111" y="167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68573</xdr:rowOff>
    </xdr:from>
    <xdr:to>
      <xdr:col>15</xdr:col>
      <xdr:colOff>180975</xdr:colOff>
      <xdr:row>39</xdr:row>
      <xdr:rowOff>26967</xdr:rowOff>
    </xdr:to>
    <xdr:cxnSp macro="">
      <xdr:nvCxnSpPr>
        <xdr:cNvPr id="294" name="直線コネクタ 293"/>
        <xdr:cNvCxnSpPr/>
      </xdr:nvCxnSpPr>
      <xdr:spPr>
        <a:xfrm>
          <a:off x="9639300" y="6412223"/>
          <a:ext cx="838200" cy="3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68573</xdr:rowOff>
    </xdr:from>
    <xdr:to>
      <xdr:col>14</xdr:col>
      <xdr:colOff>28575</xdr:colOff>
      <xdr:row>38</xdr:row>
      <xdr:rowOff>74353</xdr:rowOff>
    </xdr:to>
    <xdr:cxnSp macro="">
      <xdr:nvCxnSpPr>
        <xdr:cNvPr id="297" name="直線コネクタ 296"/>
        <xdr:cNvCxnSpPr/>
      </xdr:nvCxnSpPr>
      <xdr:spPr>
        <a:xfrm flipV="1">
          <a:off x="8750300" y="6412223"/>
          <a:ext cx="889000" cy="1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14949</xdr:rowOff>
    </xdr:from>
    <xdr:to>
      <xdr:col>12</xdr:col>
      <xdr:colOff>511175</xdr:colOff>
      <xdr:row>38</xdr:row>
      <xdr:rowOff>74353</xdr:rowOff>
    </xdr:to>
    <xdr:cxnSp macro="">
      <xdr:nvCxnSpPr>
        <xdr:cNvPr id="300" name="直線コネクタ 299"/>
        <xdr:cNvCxnSpPr/>
      </xdr:nvCxnSpPr>
      <xdr:spPr>
        <a:xfrm>
          <a:off x="7861300" y="6530049"/>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14949</xdr:rowOff>
    </xdr:from>
    <xdr:to>
      <xdr:col>11</xdr:col>
      <xdr:colOff>307975</xdr:colOff>
      <xdr:row>38</xdr:row>
      <xdr:rowOff>22118</xdr:rowOff>
    </xdr:to>
    <xdr:cxnSp macro="">
      <xdr:nvCxnSpPr>
        <xdr:cNvPr id="303" name="直線コネクタ 302"/>
        <xdr:cNvCxnSpPr/>
      </xdr:nvCxnSpPr>
      <xdr:spPr>
        <a:xfrm flipV="1">
          <a:off x="6972300" y="6530049"/>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147617</xdr:rowOff>
    </xdr:from>
    <xdr:to>
      <xdr:col>15</xdr:col>
      <xdr:colOff>231775</xdr:colOff>
      <xdr:row>39</xdr:row>
      <xdr:rowOff>77767</xdr:rowOff>
    </xdr:to>
    <xdr:sp macro="" textlink="">
      <xdr:nvSpPr>
        <xdr:cNvPr id="313" name="円/楕円 312"/>
        <xdr:cNvSpPr/>
      </xdr:nvSpPr>
      <xdr:spPr>
        <a:xfrm>
          <a:off x="10426700" y="66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106995</xdr:rowOff>
    </xdr:from>
    <xdr:ext cx="469744" cy="259045"/>
    <xdr:sp macro="" textlink="">
      <xdr:nvSpPr>
        <xdr:cNvPr id="314" name="労働費該当値テキスト"/>
        <xdr:cNvSpPr txBox="1"/>
      </xdr:nvSpPr>
      <xdr:spPr>
        <a:xfrm>
          <a:off x="10528300" y="64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17773</xdr:rowOff>
    </xdr:from>
    <xdr:to>
      <xdr:col>14</xdr:col>
      <xdr:colOff>79375</xdr:colOff>
      <xdr:row>37</xdr:row>
      <xdr:rowOff>119373</xdr:rowOff>
    </xdr:to>
    <xdr:sp macro="" textlink="">
      <xdr:nvSpPr>
        <xdr:cNvPr id="315" name="円/楕円 314"/>
        <xdr:cNvSpPr/>
      </xdr:nvSpPr>
      <xdr:spPr>
        <a:xfrm>
          <a:off x="9588500" y="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135900</xdr:rowOff>
    </xdr:from>
    <xdr:ext cx="534377" cy="259045"/>
    <xdr:sp macro="" textlink="">
      <xdr:nvSpPr>
        <xdr:cNvPr id="316" name="テキスト ボックス 315"/>
        <xdr:cNvSpPr txBox="1"/>
      </xdr:nvSpPr>
      <xdr:spPr>
        <a:xfrm>
          <a:off x="9372111" y="61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23553</xdr:rowOff>
    </xdr:from>
    <xdr:to>
      <xdr:col>12</xdr:col>
      <xdr:colOff>561975</xdr:colOff>
      <xdr:row>38</xdr:row>
      <xdr:rowOff>125153</xdr:rowOff>
    </xdr:to>
    <xdr:sp macro="" textlink="">
      <xdr:nvSpPr>
        <xdr:cNvPr id="317" name="円/楕円 316"/>
        <xdr:cNvSpPr/>
      </xdr:nvSpPr>
      <xdr:spPr>
        <a:xfrm>
          <a:off x="8699500" y="65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141680</xdr:rowOff>
    </xdr:from>
    <xdr:ext cx="534377" cy="259045"/>
    <xdr:sp macro="" textlink="">
      <xdr:nvSpPr>
        <xdr:cNvPr id="318" name="テキスト ボックス 317"/>
        <xdr:cNvSpPr txBox="1"/>
      </xdr:nvSpPr>
      <xdr:spPr>
        <a:xfrm>
          <a:off x="8483111" y="63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135600</xdr:rowOff>
    </xdr:from>
    <xdr:to>
      <xdr:col>11</xdr:col>
      <xdr:colOff>358775</xdr:colOff>
      <xdr:row>38</xdr:row>
      <xdr:rowOff>65749</xdr:rowOff>
    </xdr:to>
    <xdr:sp macro="" textlink="">
      <xdr:nvSpPr>
        <xdr:cNvPr id="319" name="円/楕円 318"/>
        <xdr:cNvSpPr/>
      </xdr:nvSpPr>
      <xdr:spPr>
        <a:xfrm>
          <a:off x="7810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82277</xdr:rowOff>
    </xdr:from>
    <xdr:ext cx="534377" cy="259045"/>
    <xdr:sp macro="" textlink="">
      <xdr:nvSpPr>
        <xdr:cNvPr id="320" name="テキスト ボックス 319"/>
        <xdr:cNvSpPr txBox="1"/>
      </xdr:nvSpPr>
      <xdr:spPr>
        <a:xfrm>
          <a:off x="7594111" y="62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142768</xdr:rowOff>
    </xdr:from>
    <xdr:to>
      <xdr:col>10</xdr:col>
      <xdr:colOff>155575</xdr:colOff>
      <xdr:row>38</xdr:row>
      <xdr:rowOff>72918</xdr:rowOff>
    </xdr:to>
    <xdr:sp macro="" textlink="">
      <xdr:nvSpPr>
        <xdr:cNvPr id="321" name="円/楕円 320"/>
        <xdr:cNvSpPr/>
      </xdr:nvSpPr>
      <xdr:spPr>
        <a:xfrm>
          <a:off x="6921500" y="64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89445</xdr:rowOff>
    </xdr:from>
    <xdr:ext cx="534377" cy="259045"/>
    <xdr:sp macro="" textlink="">
      <xdr:nvSpPr>
        <xdr:cNvPr id="322" name="テキスト ボックス 321"/>
        <xdr:cNvSpPr txBox="1"/>
      </xdr:nvSpPr>
      <xdr:spPr>
        <a:xfrm>
          <a:off x="6705111" y="62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122495</xdr:rowOff>
    </xdr:from>
    <xdr:to>
      <xdr:col>15</xdr:col>
      <xdr:colOff>180975</xdr:colOff>
      <xdr:row>58</xdr:row>
      <xdr:rowOff>161217</xdr:rowOff>
    </xdr:to>
    <xdr:cxnSp macro="">
      <xdr:nvCxnSpPr>
        <xdr:cNvPr id="353" name="直線コネクタ 352"/>
        <xdr:cNvCxnSpPr/>
      </xdr:nvCxnSpPr>
      <xdr:spPr>
        <a:xfrm>
          <a:off x="9639300" y="10066595"/>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122495</xdr:rowOff>
    </xdr:from>
    <xdr:to>
      <xdr:col>14</xdr:col>
      <xdr:colOff>28575</xdr:colOff>
      <xdr:row>58</xdr:row>
      <xdr:rowOff>151860</xdr:rowOff>
    </xdr:to>
    <xdr:cxnSp macro="">
      <xdr:nvCxnSpPr>
        <xdr:cNvPr id="356" name="直線コネクタ 355"/>
        <xdr:cNvCxnSpPr/>
      </xdr:nvCxnSpPr>
      <xdr:spPr>
        <a:xfrm flipV="1">
          <a:off x="8750300" y="10066595"/>
          <a:ext cx="889000" cy="2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151860</xdr:rowOff>
    </xdr:from>
    <xdr:to>
      <xdr:col>12</xdr:col>
      <xdr:colOff>511175</xdr:colOff>
      <xdr:row>58</xdr:row>
      <xdr:rowOff>155559</xdr:rowOff>
    </xdr:to>
    <xdr:cxnSp macro="">
      <xdr:nvCxnSpPr>
        <xdr:cNvPr id="359" name="直線コネクタ 358"/>
        <xdr:cNvCxnSpPr/>
      </xdr:nvCxnSpPr>
      <xdr:spPr>
        <a:xfrm flipV="1">
          <a:off x="7861300" y="10095960"/>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155559</xdr:rowOff>
    </xdr:from>
    <xdr:to>
      <xdr:col>11</xdr:col>
      <xdr:colOff>307975</xdr:colOff>
      <xdr:row>59</xdr:row>
      <xdr:rowOff>25733</xdr:rowOff>
    </xdr:to>
    <xdr:cxnSp macro="">
      <xdr:nvCxnSpPr>
        <xdr:cNvPr id="362" name="直線コネクタ 361"/>
        <xdr:cNvCxnSpPr/>
      </xdr:nvCxnSpPr>
      <xdr:spPr>
        <a:xfrm flipV="1">
          <a:off x="6972300" y="10099659"/>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110417</xdr:rowOff>
    </xdr:from>
    <xdr:to>
      <xdr:col>15</xdr:col>
      <xdr:colOff>231775</xdr:colOff>
      <xdr:row>59</xdr:row>
      <xdr:rowOff>40567</xdr:rowOff>
    </xdr:to>
    <xdr:sp macro="" textlink="">
      <xdr:nvSpPr>
        <xdr:cNvPr id="372" name="円/楕円 371"/>
        <xdr:cNvSpPr/>
      </xdr:nvSpPr>
      <xdr:spPr>
        <a:xfrm>
          <a:off x="10426700" y="100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71695</xdr:rowOff>
    </xdr:from>
    <xdr:to>
      <xdr:col>14</xdr:col>
      <xdr:colOff>79375</xdr:colOff>
      <xdr:row>59</xdr:row>
      <xdr:rowOff>1845</xdr:rowOff>
    </xdr:to>
    <xdr:sp macro="" textlink="">
      <xdr:nvSpPr>
        <xdr:cNvPr id="374" name="円/楕円 373"/>
        <xdr:cNvSpPr/>
      </xdr:nvSpPr>
      <xdr:spPr>
        <a:xfrm>
          <a:off x="9588500" y="100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164422</xdr:rowOff>
    </xdr:from>
    <xdr:ext cx="599010" cy="259045"/>
    <xdr:sp macro="" textlink="">
      <xdr:nvSpPr>
        <xdr:cNvPr id="375" name="テキスト ボックス 374"/>
        <xdr:cNvSpPr txBox="1"/>
      </xdr:nvSpPr>
      <xdr:spPr>
        <a:xfrm>
          <a:off x="9339794" y="101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101060</xdr:rowOff>
    </xdr:from>
    <xdr:to>
      <xdr:col>12</xdr:col>
      <xdr:colOff>561975</xdr:colOff>
      <xdr:row>59</xdr:row>
      <xdr:rowOff>31210</xdr:rowOff>
    </xdr:to>
    <xdr:sp macro="" textlink="">
      <xdr:nvSpPr>
        <xdr:cNvPr id="376" name="円/楕円 375"/>
        <xdr:cNvSpPr/>
      </xdr:nvSpPr>
      <xdr:spPr>
        <a:xfrm>
          <a:off x="8699500" y="100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22337</xdr:rowOff>
    </xdr:from>
    <xdr:ext cx="599010" cy="259045"/>
    <xdr:sp macro="" textlink="">
      <xdr:nvSpPr>
        <xdr:cNvPr id="377" name="テキスト ボックス 376"/>
        <xdr:cNvSpPr txBox="1"/>
      </xdr:nvSpPr>
      <xdr:spPr>
        <a:xfrm>
          <a:off x="8450794" y="101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104759</xdr:rowOff>
    </xdr:from>
    <xdr:to>
      <xdr:col>11</xdr:col>
      <xdr:colOff>358775</xdr:colOff>
      <xdr:row>59</xdr:row>
      <xdr:rowOff>34909</xdr:rowOff>
    </xdr:to>
    <xdr:sp macro="" textlink="">
      <xdr:nvSpPr>
        <xdr:cNvPr id="378" name="円/楕円 377"/>
        <xdr:cNvSpPr/>
      </xdr:nvSpPr>
      <xdr:spPr>
        <a:xfrm>
          <a:off x="7810500" y="100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26036</xdr:rowOff>
    </xdr:from>
    <xdr:ext cx="599010" cy="259045"/>
    <xdr:sp macro="" textlink="">
      <xdr:nvSpPr>
        <xdr:cNvPr id="379" name="テキスト ボックス 378"/>
        <xdr:cNvSpPr txBox="1"/>
      </xdr:nvSpPr>
      <xdr:spPr>
        <a:xfrm>
          <a:off x="7561794" y="1014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146383</xdr:rowOff>
    </xdr:from>
    <xdr:to>
      <xdr:col>10</xdr:col>
      <xdr:colOff>155575</xdr:colOff>
      <xdr:row>59</xdr:row>
      <xdr:rowOff>76533</xdr:rowOff>
    </xdr:to>
    <xdr:sp macro="" textlink="">
      <xdr:nvSpPr>
        <xdr:cNvPr id="380" name="円/楕円 379"/>
        <xdr:cNvSpPr/>
      </xdr:nvSpPr>
      <xdr:spPr>
        <a:xfrm>
          <a:off x="6921500" y="100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67660</xdr:rowOff>
    </xdr:from>
    <xdr:ext cx="534377" cy="259045"/>
    <xdr:sp macro="" textlink="">
      <xdr:nvSpPr>
        <xdr:cNvPr id="381" name="テキスト ボックス 380"/>
        <xdr:cNvSpPr txBox="1"/>
      </xdr:nvSpPr>
      <xdr:spPr>
        <a:xfrm>
          <a:off x="6705111" y="101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142058</xdr:rowOff>
    </xdr:from>
    <xdr:to>
      <xdr:col>15</xdr:col>
      <xdr:colOff>180975</xdr:colOff>
      <xdr:row>78</xdr:row>
      <xdr:rowOff>142489</xdr:rowOff>
    </xdr:to>
    <xdr:cxnSp macro="">
      <xdr:nvCxnSpPr>
        <xdr:cNvPr id="410" name="直線コネクタ 409"/>
        <xdr:cNvCxnSpPr/>
      </xdr:nvCxnSpPr>
      <xdr:spPr>
        <a:xfrm>
          <a:off x="9639300" y="13515158"/>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98895</xdr:rowOff>
    </xdr:from>
    <xdr:to>
      <xdr:col>14</xdr:col>
      <xdr:colOff>28575</xdr:colOff>
      <xdr:row>78</xdr:row>
      <xdr:rowOff>142058</xdr:rowOff>
    </xdr:to>
    <xdr:cxnSp macro="">
      <xdr:nvCxnSpPr>
        <xdr:cNvPr id="413" name="直線コネクタ 412"/>
        <xdr:cNvCxnSpPr/>
      </xdr:nvCxnSpPr>
      <xdr:spPr>
        <a:xfrm>
          <a:off x="8750300" y="13471995"/>
          <a:ext cx="889000" cy="4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98895</xdr:rowOff>
    </xdr:from>
    <xdr:to>
      <xdr:col>12</xdr:col>
      <xdr:colOff>511175</xdr:colOff>
      <xdr:row>79</xdr:row>
      <xdr:rowOff>11337</xdr:rowOff>
    </xdr:to>
    <xdr:cxnSp macro="">
      <xdr:nvCxnSpPr>
        <xdr:cNvPr id="416" name="直線コネクタ 415"/>
        <xdr:cNvCxnSpPr/>
      </xdr:nvCxnSpPr>
      <xdr:spPr>
        <a:xfrm flipV="1">
          <a:off x="7861300" y="13471995"/>
          <a:ext cx="8890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161581</xdr:rowOff>
    </xdr:from>
    <xdr:to>
      <xdr:col>11</xdr:col>
      <xdr:colOff>307975</xdr:colOff>
      <xdr:row>79</xdr:row>
      <xdr:rowOff>11337</xdr:rowOff>
    </xdr:to>
    <xdr:cxnSp macro="">
      <xdr:nvCxnSpPr>
        <xdr:cNvPr id="419" name="直線コネクタ 418"/>
        <xdr:cNvCxnSpPr/>
      </xdr:nvCxnSpPr>
      <xdr:spPr>
        <a:xfrm>
          <a:off x="6972300" y="13534681"/>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91689</xdr:rowOff>
    </xdr:from>
    <xdr:to>
      <xdr:col>15</xdr:col>
      <xdr:colOff>231775</xdr:colOff>
      <xdr:row>79</xdr:row>
      <xdr:rowOff>21839</xdr:rowOff>
    </xdr:to>
    <xdr:sp macro="" textlink="">
      <xdr:nvSpPr>
        <xdr:cNvPr id="429" name="円/楕円 428"/>
        <xdr:cNvSpPr/>
      </xdr:nvSpPr>
      <xdr:spPr>
        <a:xfrm>
          <a:off x="10426700" y="13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6616</xdr:rowOff>
    </xdr:from>
    <xdr:ext cx="534377" cy="259045"/>
    <xdr:sp macro="" textlink="">
      <xdr:nvSpPr>
        <xdr:cNvPr id="430" name="商工費該当値テキスト"/>
        <xdr:cNvSpPr txBox="1"/>
      </xdr:nvSpPr>
      <xdr:spPr>
        <a:xfrm>
          <a:off x="10528300" y="133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91258</xdr:rowOff>
    </xdr:from>
    <xdr:to>
      <xdr:col>14</xdr:col>
      <xdr:colOff>79375</xdr:colOff>
      <xdr:row>79</xdr:row>
      <xdr:rowOff>21408</xdr:rowOff>
    </xdr:to>
    <xdr:sp macro="" textlink="">
      <xdr:nvSpPr>
        <xdr:cNvPr id="431" name="円/楕円 430"/>
        <xdr:cNvSpPr/>
      </xdr:nvSpPr>
      <xdr:spPr>
        <a:xfrm>
          <a:off x="9588500" y="13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12535</xdr:rowOff>
    </xdr:from>
    <xdr:ext cx="534377" cy="259045"/>
    <xdr:sp macro="" textlink="">
      <xdr:nvSpPr>
        <xdr:cNvPr id="432" name="テキスト ボックス 431"/>
        <xdr:cNvSpPr txBox="1"/>
      </xdr:nvSpPr>
      <xdr:spPr>
        <a:xfrm>
          <a:off x="9372111" y="135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48095</xdr:rowOff>
    </xdr:from>
    <xdr:to>
      <xdr:col>12</xdr:col>
      <xdr:colOff>561975</xdr:colOff>
      <xdr:row>78</xdr:row>
      <xdr:rowOff>149695</xdr:rowOff>
    </xdr:to>
    <xdr:sp macro="" textlink="">
      <xdr:nvSpPr>
        <xdr:cNvPr id="433" name="円/楕円 432"/>
        <xdr:cNvSpPr/>
      </xdr:nvSpPr>
      <xdr:spPr>
        <a:xfrm>
          <a:off x="8699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140822</xdr:rowOff>
    </xdr:from>
    <xdr:ext cx="534377" cy="259045"/>
    <xdr:sp macro="" textlink="">
      <xdr:nvSpPr>
        <xdr:cNvPr id="434" name="テキスト ボックス 433"/>
        <xdr:cNvSpPr txBox="1"/>
      </xdr:nvSpPr>
      <xdr:spPr>
        <a:xfrm>
          <a:off x="8483111" y="135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131987</xdr:rowOff>
    </xdr:from>
    <xdr:to>
      <xdr:col>11</xdr:col>
      <xdr:colOff>358775</xdr:colOff>
      <xdr:row>79</xdr:row>
      <xdr:rowOff>62137</xdr:rowOff>
    </xdr:to>
    <xdr:sp macro="" textlink="">
      <xdr:nvSpPr>
        <xdr:cNvPr id="435" name="円/楕円 434"/>
        <xdr:cNvSpPr/>
      </xdr:nvSpPr>
      <xdr:spPr>
        <a:xfrm>
          <a:off x="7810500" y="135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53264</xdr:rowOff>
    </xdr:from>
    <xdr:ext cx="469744" cy="259045"/>
    <xdr:sp macro="" textlink="">
      <xdr:nvSpPr>
        <xdr:cNvPr id="436" name="テキスト ボックス 435"/>
        <xdr:cNvSpPr txBox="1"/>
      </xdr:nvSpPr>
      <xdr:spPr>
        <a:xfrm>
          <a:off x="7626427" y="135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110781</xdr:rowOff>
    </xdr:from>
    <xdr:to>
      <xdr:col>10</xdr:col>
      <xdr:colOff>155575</xdr:colOff>
      <xdr:row>79</xdr:row>
      <xdr:rowOff>40931</xdr:rowOff>
    </xdr:to>
    <xdr:sp macro="" textlink="">
      <xdr:nvSpPr>
        <xdr:cNvPr id="437" name="円/楕円 436"/>
        <xdr:cNvSpPr/>
      </xdr:nvSpPr>
      <xdr:spPr>
        <a:xfrm>
          <a:off x="6921500" y="134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32058</xdr:rowOff>
    </xdr:from>
    <xdr:ext cx="534377" cy="259045"/>
    <xdr:sp macro="" textlink="">
      <xdr:nvSpPr>
        <xdr:cNvPr id="438" name="テキスト ボックス 437"/>
        <xdr:cNvSpPr txBox="1"/>
      </xdr:nvSpPr>
      <xdr:spPr>
        <a:xfrm>
          <a:off x="6705111" y="135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135314</xdr:rowOff>
    </xdr:from>
    <xdr:to>
      <xdr:col>15</xdr:col>
      <xdr:colOff>180975</xdr:colOff>
      <xdr:row>98</xdr:row>
      <xdr:rowOff>136508</xdr:rowOff>
    </xdr:to>
    <xdr:cxnSp macro="">
      <xdr:nvCxnSpPr>
        <xdr:cNvPr id="467" name="直線コネクタ 466"/>
        <xdr:cNvCxnSpPr/>
      </xdr:nvCxnSpPr>
      <xdr:spPr>
        <a:xfrm>
          <a:off x="9639300" y="16937414"/>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89576</xdr:rowOff>
    </xdr:from>
    <xdr:to>
      <xdr:col>14</xdr:col>
      <xdr:colOff>28575</xdr:colOff>
      <xdr:row>98</xdr:row>
      <xdr:rowOff>135314</xdr:rowOff>
    </xdr:to>
    <xdr:cxnSp macro="">
      <xdr:nvCxnSpPr>
        <xdr:cNvPr id="470" name="直線コネクタ 469"/>
        <xdr:cNvCxnSpPr/>
      </xdr:nvCxnSpPr>
      <xdr:spPr>
        <a:xfrm>
          <a:off x="8750300" y="16891676"/>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89576</xdr:rowOff>
    </xdr:from>
    <xdr:to>
      <xdr:col>12</xdr:col>
      <xdr:colOff>511175</xdr:colOff>
      <xdr:row>98</xdr:row>
      <xdr:rowOff>165350</xdr:rowOff>
    </xdr:to>
    <xdr:cxnSp macro="">
      <xdr:nvCxnSpPr>
        <xdr:cNvPr id="473" name="直線コネクタ 472"/>
        <xdr:cNvCxnSpPr/>
      </xdr:nvCxnSpPr>
      <xdr:spPr>
        <a:xfrm flipV="1">
          <a:off x="7861300" y="16891676"/>
          <a:ext cx="889000" cy="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165350</xdr:rowOff>
    </xdr:from>
    <xdr:to>
      <xdr:col>11</xdr:col>
      <xdr:colOff>307975</xdr:colOff>
      <xdr:row>99</xdr:row>
      <xdr:rowOff>3823</xdr:rowOff>
    </xdr:to>
    <xdr:cxnSp macro="">
      <xdr:nvCxnSpPr>
        <xdr:cNvPr id="476" name="直線コネクタ 475"/>
        <xdr:cNvCxnSpPr/>
      </xdr:nvCxnSpPr>
      <xdr:spPr>
        <a:xfrm flipV="1">
          <a:off x="6972300" y="16967450"/>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85708</xdr:rowOff>
    </xdr:from>
    <xdr:to>
      <xdr:col>15</xdr:col>
      <xdr:colOff>231775</xdr:colOff>
      <xdr:row>99</xdr:row>
      <xdr:rowOff>15858</xdr:rowOff>
    </xdr:to>
    <xdr:sp macro="" textlink="">
      <xdr:nvSpPr>
        <xdr:cNvPr id="486" name="円/楕円 485"/>
        <xdr:cNvSpPr/>
      </xdr:nvSpPr>
      <xdr:spPr>
        <a:xfrm>
          <a:off x="104267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99010" cy="259045"/>
    <xdr:sp macro="" textlink="">
      <xdr:nvSpPr>
        <xdr:cNvPr id="487" name="土木費該当値テキスト"/>
        <xdr:cNvSpPr txBox="1"/>
      </xdr:nvSpPr>
      <xdr:spPr>
        <a:xfrm>
          <a:off x="10528300" y="168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84514</xdr:rowOff>
    </xdr:from>
    <xdr:to>
      <xdr:col>14</xdr:col>
      <xdr:colOff>79375</xdr:colOff>
      <xdr:row>99</xdr:row>
      <xdr:rowOff>14664</xdr:rowOff>
    </xdr:to>
    <xdr:sp macro="" textlink="">
      <xdr:nvSpPr>
        <xdr:cNvPr id="488" name="円/楕円 487"/>
        <xdr:cNvSpPr/>
      </xdr:nvSpPr>
      <xdr:spPr>
        <a:xfrm>
          <a:off x="9588500" y="168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5791</xdr:rowOff>
    </xdr:from>
    <xdr:ext cx="599010" cy="259045"/>
    <xdr:sp macro="" textlink="">
      <xdr:nvSpPr>
        <xdr:cNvPr id="489" name="テキスト ボックス 488"/>
        <xdr:cNvSpPr txBox="1"/>
      </xdr:nvSpPr>
      <xdr:spPr>
        <a:xfrm>
          <a:off x="9339794" y="1697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38776</xdr:rowOff>
    </xdr:from>
    <xdr:to>
      <xdr:col>12</xdr:col>
      <xdr:colOff>561975</xdr:colOff>
      <xdr:row>98</xdr:row>
      <xdr:rowOff>140376</xdr:rowOff>
    </xdr:to>
    <xdr:sp macro="" textlink="">
      <xdr:nvSpPr>
        <xdr:cNvPr id="490" name="円/楕円 489"/>
        <xdr:cNvSpPr/>
      </xdr:nvSpPr>
      <xdr:spPr>
        <a:xfrm>
          <a:off x="8699500" y="168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156903</xdr:rowOff>
    </xdr:from>
    <xdr:ext cx="599010" cy="259045"/>
    <xdr:sp macro="" textlink="">
      <xdr:nvSpPr>
        <xdr:cNvPr id="491" name="テキスト ボックス 490"/>
        <xdr:cNvSpPr txBox="1"/>
      </xdr:nvSpPr>
      <xdr:spPr>
        <a:xfrm>
          <a:off x="8450794" y="166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114550</xdr:rowOff>
    </xdr:from>
    <xdr:to>
      <xdr:col>11</xdr:col>
      <xdr:colOff>358775</xdr:colOff>
      <xdr:row>99</xdr:row>
      <xdr:rowOff>44700</xdr:rowOff>
    </xdr:to>
    <xdr:sp macro="" textlink="">
      <xdr:nvSpPr>
        <xdr:cNvPr id="492" name="円/楕円 491"/>
        <xdr:cNvSpPr/>
      </xdr:nvSpPr>
      <xdr:spPr>
        <a:xfrm>
          <a:off x="7810500" y="16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35827</xdr:rowOff>
    </xdr:from>
    <xdr:ext cx="534377" cy="259045"/>
    <xdr:sp macro="" textlink="">
      <xdr:nvSpPr>
        <xdr:cNvPr id="493" name="テキスト ボックス 492"/>
        <xdr:cNvSpPr txBox="1"/>
      </xdr:nvSpPr>
      <xdr:spPr>
        <a:xfrm>
          <a:off x="7594111" y="170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124473</xdr:rowOff>
    </xdr:from>
    <xdr:to>
      <xdr:col>10</xdr:col>
      <xdr:colOff>155575</xdr:colOff>
      <xdr:row>99</xdr:row>
      <xdr:rowOff>54623</xdr:rowOff>
    </xdr:to>
    <xdr:sp macro="" textlink="">
      <xdr:nvSpPr>
        <xdr:cNvPr id="494" name="円/楕円 493"/>
        <xdr:cNvSpPr/>
      </xdr:nvSpPr>
      <xdr:spPr>
        <a:xfrm>
          <a:off x="6921500" y="169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45750</xdr:rowOff>
    </xdr:from>
    <xdr:ext cx="534377" cy="259045"/>
    <xdr:sp macro="" textlink="">
      <xdr:nvSpPr>
        <xdr:cNvPr id="495" name="テキスト ボックス 494"/>
        <xdr:cNvSpPr txBox="1"/>
      </xdr:nvSpPr>
      <xdr:spPr>
        <a:xfrm>
          <a:off x="6705111" y="170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57822</xdr:rowOff>
    </xdr:from>
    <xdr:to>
      <xdr:col>23</xdr:col>
      <xdr:colOff>517525</xdr:colOff>
      <xdr:row>38</xdr:row>
      <xdr:rowOff>62381</xdr:rowOff>
    </xdr:to>
    <xdr:cxnSp macro="">
      <xdr:nvCxnSpPr>
        <xdr:cNvPr id="522" name="直線コネクタ 521"/>
        <xdr:cNvCxnSpPr/>
      </xdr:nvCxnSpPr>
      <xdr:spPr>
        <a:xfrm flipV="1">
          <a:off x="15481300" y="6572922"/>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28305</xdr:rowOff>
    </xdr:from>
    <xdr:to>
      <xdr:col>22</xdr:col>
      <xdr:colOff>365125</xdr:colOff>
      <xdr:row>38</xdr:row>
      <xdr:rowOff>62381</xdr:rowOff>
    </xdr:to>
    <xdr:cxnSp macro="">
      <xdr:nvCxnSpPr>
        <xdr:cNvPr id="525" name="直線コネクタ 524"/>
        <xdr:cNvCxnSpPr/>
      </xdr:nvCxnSpPr>
      <xdr:spPr>
        <a:xfrm>
          <a:off x="14592300" y="6543405"/>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28305</xdr:rowOff>
    </xdr:from>
    <xdr:to>
      <xdr:col>21</xdr:col>
      <xdr:colOff>161925</xdr:colOff>
      <xdr:row>38</xdr:row>
      <xdr:rowOff>61423</xdr:rowOff>
    </xdr:to>
    <xdr:cxnSp macro="">
      <xdr:nvCxnSpPr>
        <xdr:cNvPr id="528" name="直線コネクタ 527"/>
        <xdr:cNvCxnSpPr/>
      </xdr:nvCxnSpPr>
      <xdr:spPr>
        <a:xfrm flipV="1">
          <a:off x="13703300" y="6543405"/>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61423</xdr:rowOff>
    </xdr:from>
    <xdr:to>
      <xdr:col>19</xdr:col>
      <xdr:colOff>644525</xdr:colOff>
      <xdr:row>38</xdr:row>
      <xdr:rowOff>69156</xdr:rowOff>
    </xdr:to>
    <xdr:cxnSp macro="">
      <xdr:nvCxnSpPr>
        <xdr:cNvPr id="531" name="直線コネクタ 530"/>
        <xdr:cNvCxnSpPr/>
      </xdr:nvCxnSpPr>
      <xdr:spPr>
        <a:xfrm flipV="1">
          <a:off x="12814300" y="6576523"/>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7022</xdr:rowOff>
    </xdr:from>
    <xdr:to>
      <xdr:col>23</xdr:col>
      <xdr:colOff>568325</xdr:colOff>
      <xdr:row>38</xdr:row>
      <xdr:rowOff>108622</xdr:rowOff>
    </xdr:to>
    <xdr:sp macro="" textlink="">
      <xdr:nvSpPr>
        <xdr:cNvPr id="541" name="円/楕円 540"/>
        <xdr:cNvSpPr/>
      </xdr:nvSpPr>
      <xdr:spPr>
        <a:xfrm>
          <a:off x="16268700" y="6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11581</xdr:rowOff>
    </xdr:from>
    <xdr:to>
      <xdr:col>22</xdr:col>
      <xdr:colOff>415925</xdr:colOff>
      <xdr:row>38</xdr:row>
      <xdr:rowOff>113181</xdr:rowOff>
    </xdr:to>
    <xdr:sp macro="" textlink="">
      <xdr:nvSpPr>
        <xdr:cNvPr id="543" name="円/楕円 542"/>
        <xdr:cNvSpPr/>
      </xdr:nvSpPr>
      <xdr:spPr>
        <a:xfrm>
          <a:off x="15430500" y="6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104308</xdr:rowOff>
    </xdr:from>
    <xdr:ext cx="534377" cy="259045"/>
    <xdr:sp macro="" textlink="">
      <xdr:nvSpPr>
        <xdr:cNvPr id="544" name="テキスト ボックス 543"/>
        <xdr:cNvSpPr txBox="1"/>
      </xdr:nvSpPr>
      <xdr:spPr>
        <a:xfrm>
          <a:off x="15214111" y="66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148956</xdr:rowOff>
    </xdr:from>
    <xdr:to>
      <xdr:col>21</xdr:col>
      <xdr:colOff>212725</xdr:colOff>
      <xdr:row>38</xdr:row>
      <xdr:rowOff>79105</xdr:rowOff>
    </xdr:to>
    <xdr:sp macro="" textlink="">
      <xdr:nvSpPr>
        <xdr:cNvPr id="545" name="円/楕円 544"/>
        <xdr:cNvSpPr/>
      </xdr:nvSpPr>
      <xdr:spPr>
        <a:xfrm>
          <a:off x="14541500" y="649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95633</xdr:rowOff>
    </xdr:from>
    <xdr:ext cx="534377" cy="259045"/>
    <xdr:sp macro="" textlink="">
      <xdr:nvSpPr>
        <xdr:cNvPr id="546" name="テキスト ボックス 545"/>
        <xdr:cNvSpPr txBox="1"/>
      </xdr:nvSpPr>
      <xdr:spPr>
        <a:xfrm>
          <a:off x="14325111" y="62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10623</xdr:rowOff>
    </xdr:from>
    <xdr:to>
      <xdr:col>20</xdr:col>
      <xdr:colOff>9525</xdr:colOff>
      <xdr:row>38</xdr:row>
      <xdr:rowOff>112223</xdr:rowOff>
    </xdr:to>
    <xdr:sp macro="" textlink="">
      <xdr:nvSpPr>
        <xdr:cNvPr id="547" name="円/楕円 546"/>
        <xdr:cNvSpPr/>
      </xdr:nvSpPr>
      <xdr:spPr>
        <a:xfrm>
          <a:off x="13652500" y="65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103350</xdr:rowOff>
    </xdr:from>
    <xdr:ext cx="534377" cy="259045"/>
    <xdr:sp macro="" textlink="">
      <xdr:nvSpPr>
        <xdr:cNvPr id="548" name="テキスト ボックス 547"/>
        <xdr:cNvSpPr txBox="1"/>
      </xdr:nvSpPr>
      <xdr:spPr>
        <a:xfrm>
          <a:off x="13436111" y="66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18356</xdr:rowOff>
    </xdr:from>
    <xdr:to>
      <xdr:col>18</xdr:col>
      <xdr:colOff>492125</xdr:colOff>
      <xdr:row>38</xdr:row>
      <xdr:rowOff>119956</xdr:rowOff>
    </xdr:to>
    <xdr:sp macro="" textlink="">
      <xdr:nvSpPr>
        <xdr:cNvPr id="549" name="円/楕円 548"/>
        <xdr:cNvSpPr/>
      </xdr:nvSpPr>
      <xdr:spPr>
        <a:xfrm>
          <a:off x="12763500" y="65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111083</xdr:rowOff>
    </xdr:from>
    <xdr:ext cx="534377" cy="259045"/>
    <xdr:sp macro="" textlink="">
      <xdr:nvSpPr>
        <xdr:cNvPr id="550" name="テキスト ボックス 549"/>
        <xdr:cNvSpPr txBox="1"/>
      </xdr:nvSpPr>
      <xdr:spPr>
        <a:xfrm>
          <a:off x="12547111" y="66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110967</xdr:rowOff>
    </xdr:from>
    <xdr:to>
      <xdr:col>23</xdr:col>
      <xdr:colOff>517525</xdr:colOff>
      <xdr:row>58</xdr:row>
      <xdr:rowOff>124730</xdr:rowOff>
    </xdr:to>
    <xdr:cxnSp macro="">
      <xdr:nvCxnSpPr>
        <xdr:cNvPr id="579" name="直線コネクタ 578"/>
        <xdr:cNvCxnSpPr/>
      </xdr:nvCxnSpPr>
      <xdr:spPr>
        <a:xfrm>
          <a:off x="15481300" y="10055067"/>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110967</xdr:rowOff>
    </xdr:from>
    <xdr:to>
      <xdr:col>22</xdr:col>
      <xdr:colOff>365125</xdr:colOff>
      <xdr:row>58</xdr:row>
      <xdr:rowOff>124793</xdr:rowOff>
    </xdr:to>
    <xdr:cxnSp macro="">
      <xdr:nvCxnSpPr>
        <xdr:cNvPr id="582" name="直線コネクタ 581"/>
        <xdr:cNvCxnSpPr/>
      </xdr:nvCxnSpPr>
      <xdr:spPr>
        <a:xfrm flipV="1">
          <a:off x="14592300" y="10055067"/>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114967</xdr:rowOff>
    </xdr:from>
    <xdr:to>
      <xdr:col>21</xdr:col>
      <xdr:colOff>161925</xdr:colOff>
      <xdr:row>58</xdr:row>
      <xdr:rowOff>124793</xdr:rowOff>
    </xdr:to>
    <xdr:cxnSp macro="">
      <xdr:nvCxnSpPr>
        <xdr:cNvPr id="585" name="直線コネクタ 584"/>
        <xdr:cNvCxnSpPr/>
      </xdr:nvCxnSpPr>
      <xdr:spPr>
        <a:xfrm>
          <a:off x="13703300" y="1005906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107624</xdr:rowOff>
    </xdr:from>
    <xdr:to>
      <xdr:col>19</xdr:col>
      <xdr:colOff>644525</xdr:colOff>
      <xdr:row>58</xdr:row>
      <xdr:rowOff>114967</xdr:rowOff>
    </xdr:to>
    <xdr:cxnSp macro="">
      <xdr:nvCxnSpPr>
        <xdr:cNvPr id="588" name="直線コネクタ 587"/>
        <xdr:cNvCxnSpPr/>
      </xdr:nvCxnSpPr>
      <xdr:spPr>
        <a:xfrm>
          <a:off x="12814300" y="10051724"/>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73930</xdr:rowOff>
    </xdr:from>
    <xdr:to>
      <xdr:col>23</xdr:col>
      <xdr:colOff>568325</xdr:colOff>
      <xdr:row>59</xdr:row>
      <xdr:rowOff>4080</xdr:rowOff>
    </xdr:to>
    <xdr:sp macro="" textlink="">
      <xdr:nvSpPr>
        <xdr:cNvPr id="598" name="円/楕円 597"/>
        <xdr:cNvSpPr/>
      </xdr:nvSpPr>
      <xdr:spPr>
        <a:xfrm>
          <a:off x="16268700" y="100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160307</xdr:rowOff>
    </xdr:from>
    <xdr:ext cx="534377" cy="259045"/>
    <xdr:sp macro="" textlink="">
      <xdr:nvSpPr>
        <xdr:cNvPr id="599" name="教育費該当値テキスト"/>
        <xdr:cNvSpPr txBox="1"/>
      </xdr:nvSpPr>
      <xdr:spPr>
        <a:xfrm>
          <a:off x="16370300" y="99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60167</xdr:rowOff>
    </xdr:from>
    <xdr:to>
      <xdr:col>22</xdr:col>
      <xdr:colOff>415925</xdr:colOff>
      <xdr:row>58</xdr:row>
      <xdr:rowOff>161767</xdr:rowOff>
    </xdr:to>
    <xdr:sp macro="" textlink="">
      <xdr:nvSpPr>
        <xdr:cNvPr id="600" name="円/楕円 599"/>
        <xdr:cNvSpPr/>
      </xdr:nvSpPr>
      <xdr:spPr>
        <a:xfrm>
          <a:off x="15430500" y="10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152894</xdr:rowOff>
    </xdr:from>
    <xdr:ext cx="534377" cy="259045"/>
    <xdr:sp macro="" textlink="">
      <xdr:nvSpPr>
        <xdr:cNvPr id="601" name="テキスト ボックス 600"/>
        <xdr:cNvSpPr txBox="1"/>
      </xdr:nvSpPr>
      <xdr:spPr>
        <a:xfrm>
          <a:off x="15214111" y="100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73993</xdr:rowOff>
    </xdr:from>
    <xdr:to>
      <xdr:col>21</xdr:col>
      <xdr:colOff>212725</xdr:colOff>
      <xdr:row>59</xdr:row>
      <xdr:rowOff>4143</xdr:rowOff>
    </xdr:to>
    <xdr:sp macro="" textlink="">
      <xdr:nvSpPr>
        <xdr:cNvPr id="602" name="円/楕円 601"/>
        <xdr:cNvSpPr/>
      </xdr:nvSpPr>
      <xdr:spPr>
        <a:xfrm>
          <a:off x="14541500" y="100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166720</xdr:rowOff>
    </xdr:from>
    <xdr:ext cx="534377" cy="259045"/>
    <xdr:sp macro="" textlink="">
      <xdr:nvSpPr>
        <xdr:cNvPr id="603" name="テキスト ボックス 602"/>
        <xdr:cNvSpPr txBox="1"/>
      </xdr:nvSpPr>
      <xdr:spPr>
        <a:xfrm>
          <a:off x="14325111" y="101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64167</xdr:rowOff>
    </xdr:from>
    <xdr:to>
      <xdr:col>20</xdr:col>
      <xdr:colOff>9525</xdr:colOff>
      <xdr:row>58</xdr:row>
      <xdr:rowOff>165767</xdr:rowOff>
    </xdr:to>
    <xdr:sp macro="" textlink="">
      <xdr:nvSpPr>
        <xdr:cNvPr id="604" name="円/楕円 603"/>
        <xdr:cNvSpPr/>
      </xdr:nvSpPr>
      <xdr:spPr>
        <a:xfrm>
          <a:off x="13652500" y="100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156894</xdr:rowOff>
    </xdr:from>
    <xdr:ext cx="534377" cy="259045"/>
    <xdr:sp macro="" textlink="">
      <xdr:nvSpPr>
        <xdr:cNvPr id="605" name="テキスト ボックス 604"/>
        <xdr:cNvSpPr txBox="1"/>
      </xdr:nvSpPr>
      <xdr:spPr>
        <a:xfrm>
          <a:off x="13436111" y="101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56824</xdr:rowOff>
    </xdr:from>
    <xdr:to>
      <xdr:col>18</xdr:col>
      <xdr:colOff>492125</xdr:colOff>
      <xdr:row>58</xdr:row>
      <xdr:rowOff>158424</xdr:rowOff>
    </xdr:to>
    <xdr:sp macro="" textlink="">
      <xdr:nvSpPr>
        <xdr:cNvPr id="606" name="円/楕円 605"/>
        <xdr:cNvSpPr/>
      </xdr:nvSpPr>
      <xdr:spPr>
        <a:xfrm>
          <a:off x="12763500" y="100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149551</xdr:rowOff>
    </xdr:from>
    <xdr:ext cx="534377" cy="259045"/>
    <xdr:sp macro="" textlink="">
      <xdr:nvSpPr>
        <xdr:cNvPr id="607" name="テキスト ボックス 606"/>
        <xdr:cNvSpPr txBox="1"/>
      </xdr:nvSpPr>
      <xdr:spPr>
        <a:xfrm>
          <a:off x="12547111" y="100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37081</xdr:rowOff>
    </xdr:from>
    <xdr:to>
      <xdr:col>23</xdr:col>
      <xdr:colOff>517525</xdr:colOff>
      <xdr:row>78</xdr:row>
      <xdr:rowOff>104257</xdr:rowOff>
    </xdr:to>
    <xdr:cxnSp macro="">
      <xdr:nvCxnSpPr>
        <xdr:cNvPr id="634" name="直線コネクタ 633"/>
        <xdr:cNvCxnSpPr/>
      </xdr:nvCxnSpPr>
      <xdr:spPr>
        <a:xfrm flipV="1">
          <a:off x="15481300" y="13410181"/>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104257</xdr:rowOff>
    </xdr:from>
    <xdr:to>
      <xdr:col>22</xdr:col>
      <xdr:colOff>365125</xdr:colOff>
      <xdr:row>78</xdr:row>
      <xdr:rowOff>118938</xdr:rowOff>
    </xdr:to>
    <xdr:cxnSp macro="">
      <xdr:nvCxnSpPr>
        <xdr:cNvPr id="637" name="直線コネクタ 636"/>
        <xdr:cNvCxnSpPr/>
      </xdr:nvCxnSpPr>
      <xdr:spPr>
        <a:xfrm flipV="1">
          <a:off x="14592300" y="13477357"/>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118938</xdr:rowOff>
    </xdr:from>
    <xdr:to>
      <xdr:col>21</xdr:col>
      <xdr:colOff>161925</xdr:colOff>
      <xdr:row>78</xdr:row>
      <xdr:rowOff>131310</xdr:rowOff>
    </xdr:to>
    <xdr:cxnSp macro="">
      <xdr:nvCxnSpPr>
        <xdr:cNvPr id="640" name="直線コネクタ 639"/>
        <xdr:cNvCxnSpPr/>
      </xdr:nvCxnSpPr>
      <xdr:spPr>
        <a:xfrm flipV="1">
          <a:off x="13703300" y="13492038"/>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131310</xdr:rowOff>
    </xdr:from>
    <xdr:to>
      <xdr:col>19</xdr:col>
      <xdr:colOff>644525</xdr:colOff>
      <xdr:row>78</xdr:row>
      <xdr:rowOff>135970</xdr:rowOff>
    </xdr:to>
    <xdr:cxnSp macro="">
      <xdr:nvCxnSpPr>
        <xdr:cNvPr id="643" name="直線コネクタ 642"/>
        <xdr:cNvCxnSpPr/>
      </xdr:nvCxnSpPr>
      <xdr:spPr>
        <a:xfrm flipV="1">
          <a:off x="12814300" y="13504410"/>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157731</xdr:rowOff>
    </xdr:from>
    <xdr:to>
      <xdr:col>23</xdr:col>
      <xdr:colOff>568325</xdr:colOff>
      <xdr:row>78</xdr:row>
      <xdr:rowOff>87881</xdr:rowOff>
    </xdr:to>
    <xdr:sp macro="" textlink="">
      <xdr:nvSpPr>
        <xdr:cNvPr id="653" name="円/楕円 652"/>
        <xdr:cNvSpPr/>
      </xdr:nvSpPr>
      <xdr:spPr>
        <a:xfrm>
          <a:off x="16268700" y="133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117108</xdr:rowOff>
    </xdr:from>
    <xdr:ext cx="534377" cy="259045"/>
    <xdr:sp macro="" textlink="">
      <xdr:nvSpPr>
        <xdr:cNvPr id="654" name="災害復旧費該当値テキスト"/>
        <xdr:cNvSpPr txBox="1"/>
      </xdr:nvSpPr>
      <xdr:spPr>
        <a:xfrm>
          <a:off x="16370300" y="131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53457</xdr:rowOff>
    </xdr:from>
    <xdr:to>
      <xdr:col>22</xdr:col>
      <xdr:colOff>415925</xdr:colOff>
      <xdr:row>78</xdr:row>
      <xdr:rowOff>155057</xdr:rowOff>
    </xdr:to>
    <xdr:sp macro="" textlink="">
      <xdr:nvSpPr>
        <xdr:cNvPr id="655" name="円/楕円 654"/>
        <xdr:cNvSpPr/>
      </xdr:nvSpPr>
      <xdr:spPr>
        <a:xfrm>
          <a:off x="15430500" y="13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146184</xdr:rowOff>
    </xdr:from>
    <xdr:ext cx="534377" cy="259045"/>
    <xdr:sp macro="" textlink="">
      <xdr:nvSpPr>
        <xdr:cNvPr id="656" name="テキスト ボックス 655"/>
        <xdr:cNvSpPr txBox="1"/>
      </xdr:nvSpPr>
      <xdr:spPr>
        <a:xfrm>
          <a:off x="15214111" y="135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68138</xdr:rowOff>
    </xdr:from>
    <xdr:to>
      <xdr:col>21</xdr:col>
      <xdr:colOff>212725</xdr:colOff>
      <xdr:row>78</xdr:row>
      <xdr:rowOff>169738</xdr:rowOff>
    </xdr:to>
    <xdr:sp macro="" textlink="">
      <xdr:nvSpPr>
        <xdr:cNvPr id="657" name="円/楕円 656"/>
        <xdr:cNvSpPr/>
      </xdr:nvSpPr>
      <xdr:spPr>
        <a:xfrm>
          <a:off x="14541500" y="134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160865</xdr:rowOff>
    </xdr:from>
    <xdr:ext cx="469744" cy="259045"/>
    <xdr:sp macro="" textlink="">
      <xdr:nvSpPr>
        <xdr:cNvPr id="658" name="テキスト ボックス 657"/>
        <xdr:cNvSpPr txBox="1"/>
      </xdr:nvSpPr>
      <xdr:spPr>
        <a:xfrm>
          <a:off x="14357427" y="135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80510</xdr:rowOff>
    </xdr:from>
    <xdr:to>
      <xdr:col>20</xdr:col>
      <xdr:colOff>9525</xdr:colOff>
      <xdr:row>79</xdr:row>
      <xdr:rowOff>10660</xdr:rowOff>
    </xdr:to>
    <xdr:sp macro="" textlink="">
      <xdr:nvSpPr>
        <xdr:cNvPr id="659" name="円/楕円 658"/>
        <xdr:cNvSpPr/>
      </xdr:nvSpPr>
      <xdr:spPr>
        <a:xfrm>
          <a:off x="13652500" y="134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1787</xdr:rowOff>
    </xdr:from>
    <xdr:ext cx="469744" cy="259045"/>
    <xdr:sp macro="" textlink="">
      <xdr:nvSpPr>
        <xdr:cNvPr id="660" name="テキスト ボックス 659"/>
        <xdr:cNvSpPr txBox="1"/>
      </xdr:nvSpPr>
      <xdr:spPr>
        <a:xfrm>
          <a:off x="13468427" y="135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85170</xdr:rowOff>
    </xdr:from>
    <xdr:to>
      <xdr:col>18</xdr:col>
      <xdr:colOff>492125</xdr:colOff>
      <xdr:row>79</xdr:row>
      <xdr:rowOff>15320</xdr:rowOff>
    </xdr:to>
    <xdr:sp macro="" textlink="">
      <xdr:nvSpPr>
        <xdr:cNvPr id="661" name="円/楕円 660"/>
        <xdr:cNvSpPr/>
      </xdr:nvSpPr>
      <xdr:spPr>
        <a:xfrm>
          <a:off x="12763500" y="134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6447</xdr:rowOff>
    </xdr:from>
    <xdr:ext cx="469744" cy="259045"/>
    <xdr:sp macro="" textlink="">
      <xdr:nvSpPr>
        <xdr:cNvPr id="662" name="テキスト ボックス 661"/>
        <xdr:cNvSpPr txBox="1"/>
      </xdr:nvSpPr>
      <xdr:spPr>
        <a:xfrm>
          <a:off x="12579427" y="1355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39015</xdr:rowOff>
    </xdr:from>
    <xdr:to>
      <xdr:col>23</xdr:col>
      <xdr:colOff>517525</xdr:colOff>
      <xdr:row>98</xdr:row>
      <xdr:rowOff>50388</xdr:rowOff>
    </xdr:to>
    <xdr:cxnSp macro="">
      <xdr:nvCxnSpPr>
        <xdr:cNvPr id="691" name="直線コネクタ 690"/>
        <xdr:cNvCxnSpPr/>
      </xdr:nvCxnSpPr>
      <xdr:spPr>
        <a:xfrm>
          <a:off x="15481300" y="16841115"/>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39015</xdr:rowOff>
    </xdr:from>
    <xdr:to>
      <xdr:col>22</xdr:col>
      <xdr:colOff>365125</xdr:colOff>
      <xdr:row>98</xdr:row>
      <xdr:rowOff>55049</xdr:rowOff>
    </xdr:to>
    <xdr:cxnSp macro="">
      <xdr:nvCxnSpPr>
        <xdr:cNvPr id="694" name="直線コネクタ 693"/>
        <xdr:cNvCxnSpPr/>
      </xdr:nvCxnSpPr>
      <xdr:spPr>
        <a:xfrm flipV="1">
          <a:off x="14592300" y="1684111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55049</xdr:rowOff>
    </xdr:from>
    <xdr:to>
      <xdr:col>21</xdr:col>
      <xdr:colOff>161925</xdr:colOff>
      <xdr:row>98</xdr:row>
      <xdr:rowOff>60040</xdr:rowOff>
    </xdr:to>
    <xdr:cxnSp macro="">
      <xdr:nvCxnSpPr>
        <xdr:cNvPr id="697" name="直線コネクタ 696"/>
        <xdr:cNvCxnSpPr/>
      </xdr:nvCxnSpPr>
      <xdr:spPr>
        <a:xfrm flipV="1">
          <a:off x="13703300" y="1685714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52699</xdr:rowOff>
    </xdr:from>
    <xdr:to>
      <xdr:col>19</xdr:col>
      <xdr:colOff>644525</xdr:colOff>
      <xdr:row>98</xdr:row>
      <xdr:rowOff>60040</xdr:rowOff>
    </xdr:to>
    <xdr:cxnSp macro="">
      <xdr:nvCxnSpPr>
        <xdr:cNvPr id="700" name="直線コネクタ 699"/>
        <xdr:cNvCxnSpPr/>
      </xdr:nvCxnSpPr>
      <xdr:spPr>
        <a:xfrm>
          <a:off x="12814300" y="16854799"/>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171038</xdr:rowOff>
    </xdr:from>
    <xdr:to>
      <xdr:col>23</xdr:col>
      <xdr:colOff>568325</xdr:colOff>
      <xdr:row>98</xdr:row>
      <xdr:rowOff>101188</xdr:rowOff>
    </xdr:to>
    <xdr:sp macro="" textlink="">
      <xdr:nvSpPr>
        <xdr:cNvPr id="710" name="円/楕円 709"/>
        <xdr:cNvSpPr/>
      </xdr:nvSpPr>
      <xdr:spPr>
        <a:xfrm>
          <a:off x="16268700" y="168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85965</xdr:rowOff>
    </xdr:from>
    <xdr:ext cx="534377" cy="259045"/>
    <xdr:sp macro="" textlink="">
      <xdr:nvSpPr>
        <xdr:cNvPr id="711" name="公債費該当値テキスト"/>
        <xdr:cNvSpPr txBox="1"/>
      </xdr:nvSpPr>
      <xdr:spPr>
        <a:xfrm>
          <a:off x="16370300" y="167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159665</xdr:rowOff>
    </xdr:from>
    <xdr:to>
      <xdr:col>22</xdr:col>
      <xdr:colOff>415925</xdr:colOff>
      <xdr:row>98</xdr:row>
      <xdr:rowOff>89815</xdr:rowOff>
    </xdr:to>
    <xdr:sp macro="" textlink="">
      <xdr:nvSpPr>
        <xdr:cNvPr id="712" name="円/楕円 711"/>
        <xdr:cNvSpPr/>
      </xdr:nvSpPr>
      <xdr:spPr>
        <a:xfrm>
          <a:off x="15430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80942</xdr:rowOff>
    </xdr:from>
    <xdr:ext cx="534377" cy="259045"/>
    <xdr:sp macro="" textlink="">
      <xdr:nvSpPr>
        <xdr:cNvPr id="713" name="テキスト ボックス 712"/>
        <xdr:cNvSpPr txBox="1"/>
      </xdr:nvSpPr>
      <xdr:spPr>
        <a:xfrm>
          <a:off x="15214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4249</xdr:rowOff>
    </xdr:from>
    <xdr:to>
      <xdr:col>21</xdr:col>
      <xdr:colOff>212725</xdr:colOff>
      <xdr:row>98</xdr:row>
      <xdr:rowOff>105849</xdr:rowOff>
    </xdr:to>
    <xdr:sp macro="" textlink="">
      <xdr:nvSpPr>
        <xdr:cNvPr id="714" name="円/楕円 713"/>
        <xdr:cNvSpPr/>
      </xdr:nvSpPr>
      <xdr:spPr>
        <a:xfrm>
          <a:off x="14541500" y="168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96976</xdr:rowOff>
    </xdr:from>
    <xdr:ext cx="534377" cy="259045"/>
    <xdr:sp macro="" textlink="">
      <xdr:nvSpPr>
        <xdr:cNvPr id="715" name="テキスト ボックス 714"/>
        <xdr:cNvSpPr txBox="1"/>
      </xdr:nvSpPr>
      <xdr:spPr>
        <a:xfrm>
          <a:off x="14325111" y="168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9240</xdr:rowOff>
    </xdr:from>
    <xdr:to>
      <xdr:col>20</xdr:col>
      <xdr:colOff>9525</xdr:colOff>
      <xdr:row>98</xdr:row>
      <xdr:rowOff>110840</xdr:rowOff>
    </xdr:to>
    <xdr:sp macro="" textlink="">
      <xdr:nvSpPr>
        <xdr:cNvPr id="716" name="円/楕円 715"/>
        <xdr:cNvSpPr/>
      </xdr:nvSpPr>
      <xdr:spPr>
        <a:xfrm>
          <a:off x="13652500" y="168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101967</xdr:rowOff>
    </xdr:from>
    <xdr:ext cx="534377" cy="259045"/>
    <xdr:sp macro="" textlink="">
      <xdr:nvSpPr>
        <xdr:cNvPr id="717" name="テキスト ボックス 716"/>
        <xdr:cNvSpPr txBox="1"/>
      </xdr:nvSpPr>
      <xdr:spPr>
        <a:xfrm>
          <a:off x="13436111" y="169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1899</xdr:rowOff>
    </xdr:from>
    <xdr:to>
      <xdr:col>18</xdr:col>
      <xdr:colOff>492125</xdr:colOff>
      <xdr:row>98</xdr:row>
      <xdr:rowOff>103499</xdr:rowOff>
    </xdr:to>
    <xdr:sp macro="" textlink="">
      <xdr:nvSpPr>
        <xdr:cNvPr id="718" name="円/楕円 717"/>
        <xdr:cNvSpPr/>
      </xdr:nvSpPr>
      <xdr:spPr>
        <a:xfrm>
          <a:off x="12763500" y="168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94626</xdr:rowOff>
    </xdr:from>
    <xdr:ext cx="534377" cy="259045"/>
    <xdr:sp macro="" textlink="">
      <xdr:nvSpPr>
        <xdr:cNvPr id="719" name="テキスト ボックス 718"/>
        <xdr:cNvSpPr txBox="1"/>
      </xdr:nvSpPr>
      <xdr:spPr>
        <a:xfrm>
          <a:off x="12547111" y="168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総務費は、住民一人当たり２８３，０２３円となっている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社会保障・税番号システム改修委託料や農村交流施設整備費の増額などが</a:t>
          </a:r>
          <a:r>
            <a:rPr kumimoji="1" lang="ja-JP" altLang="en-US" sz="1100">
              <a:solidFill>
                <a:sysClr val="windowText" lastClr="000000"/>
              </a:solidFill>
              <a:effectLst/>
              <a:latin typeface="+mn-lt"/>
              <a:ea typeface="+mn-ea"/>
              <a:cs typeface="+mn-cs"/>
            </a:rPr>
            <a:t>前年度比増の</a:t>
          </a:r>
          <a:r>
            <a:rPr kumimoji="1" lang="ja-JP" altLang="ja-JP" sz="1100">
              <a:solidFill>
                <a:sysClr val="windowText" lastClr="000000"/>
              </a:solidFill>
              <a:effectLst/>
              <a:latin typeface="+mn-lt"/>
              <a:ea typeface="+mn-ea"/>
              <a:cs typeface="+mn-cs"/>
            </a:rPr>
            <a:t>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労働費は住民一人当たり４，４０４円と、平成２６年度と比較すると</a:t>
          </a:r>
          <a:r>
            <a:rPr kumimoji="1" lang="ja-JP" altLang="en-US" sz="1100">
              <a:solidFill>
                <a:sysClr val="windowText" lastClr="000000"/>
              </a:solidFill>
              <a:effectLst/>
              <a:latin typeface="+mn-lt"/>
              <a:ea typeface="+mn-ea"/>
              <a:cs typeface="+mn-cs"/>
            </a:rPr>
            <a:t>８０．７</a:t>
          </a:r>
          <a:r>
            <a:rPr kumimoji="1" lang="ja-JP" altLang="ja-JP" sz="1100">
              <a:solidFill>
                <a:sysClr val="windowText" lastClr="000000"/>
              </a:solidFill>
              <a:effectLst/>
              <a:latin typeface="+mn-lt"/>
              <a:ea typeface="+mn-ea"/>
              <a:cs typeface="+mn-cs"/>
            </a:rPr>
            <a:t>％減少しているが、産業振興ふるさと雇用事業、緊急雇用臨時特例基金事業、あったかふれあいセンター事業の減少が主な要因となっている。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財政調整基金残高は平成２３年度と比較すると標準財政規模比で１２．７９ポイントの増加となっている。これは経費削減効果及び普通建設事業の抑制等により毎年積み増しを行ってきたことによる。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赤字会計は平成２０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２１年度末をもって廃止となった。</a:t>
          </a:r>
          <a:endParaRPr lang="ja-JP" altLang="ja-JP" sz="1400">
            <a:effectLst/>
          </a:endParaRPr>
        </a:p>
        <a:p>
          <a:r>
            <a:rPr lang="ja-JP" altLang="ja-JP" sz="1100">
              <a:solidFill>
                <a:schemeClr val="dk1"/>
              </a:solidFill>
              <a:effectLst/>
              <a:latin typeface="+mn-lt"/>
              <a:ea typeface="+mn-ea"/>
              <a:cs typeface="+mn-cs"/>
            </a:rPr>
            <a:t>　また赤字額の大半を占めていた住宅新築資金貸付事業特別会計も平成２０年度末をもって廃止となり、平成２１年度より一般会計へ組み込まれたため会計間調整の必要がなくなったことにより赤字額が減少した。また平成２０年度までは住宅新築資金貸付事業特別会計との調整のため一般会計における大幅な黒字を計上していたが住宅新築資金特別会計の廃止に伴い減少している。</a:t>
          </a:r>
          <a:endParaRPr lang="ja-JP" altLang="ja-JP" sz="1400">
            <a:effectLst/>
          </a:endParaRPr>
        </a:p>
        <a:p>
          <a:r>
            <a:rPr lang="ja-JP" altLang="ja-JP" sz="1100">
              <a:solidFill>
                <a:schemeClr val="dk1"/>
              </a:solidFill>
              <a:effectLst/>
              <a:latin typeface="+mn-lt"/>
              <a:ea typeface="+mn-ea"/>
              <a:cs typeface="+mn-cs"/>
            </a:rPr>
            <a:t>　その結果、昨年度同様、平成２７年度は黒字額のみのグラフになっている。水道、下水道会計においては標準財政規模比としてはほぼ横ばいであり、一般会計からの繰入金の調整等もあり多額の黒字は出ていない。医療、介護関連会計においては、国等の補助金の年度間調整もあり、年度によって多少の黒字の増減はあるが赤字額は計上されていない。</a:t>
          </a:r>
          <a:endParaRPr lang="ja-JP" altLang="ja-JP" sz="1400">
            <a:effectLst/>
          </a:endParaRPr>
        </a:p>
        <a:p>
          <a:r>
            <a:rPr lang="ja-JP" altLang="ja-JP" sz="1100">
              <a:solidFill>
                <a:schemeClr val="dk1"/>
              </a:solidFill>
              <a:effectLst/>
              <a:latin typeface="+mn-lt"/>
              <a:ea typeface="+mn-ea"/>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4152672</v>
      </c>
      <c r="BO4" s="379"/>
      <c r="BP4" s="379"/>
      <c r="BQ4" s="379"/>
      <c r="BR4" s="379"/>
      <c r="BS4" s="379"/>
      <c r="BT4" s="379"/>
      <c r="BU4" s="380"/>
      <c r="BV4" s="378">
        <v>4344793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4063879</v>
      </c>
      <c r="BO5" s="416"/>
      <c r="BP5" s="416"/>
      <c r="BQ5" s="416"/>
      <c r="BR5" s="416"/>
      <c r="BS5" s="416"/>
      <c r="BT5" s="416"/>
      <c r="BU5" s="417"/>
      <c r="BV5" s="415">
        <v>4200570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88.6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88793</v>
      </c>
      <c r="BO6" s="416"/>
      <c r="BP6" s="416"/>
      <c r="BQ6" s="416"/>
      <c r="BR6" s="416"/>
      <c r="BS6" s="416"/>
      <c r="BT6" s="416"/>
      <c r="BU6" s="417"/>
      <c r="BV6" s="415">
        <v>144223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93.5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55041</v>
      </c>
      <c r="BO7" s="416"/>
      <c r="BP7" s="416"/>
      <c r="BQ7" s="416"/>
      <c r="BR7" s="416"/>
      <c r="BS7" s="416"/>
      <c r="BT7" s="416"/>
      <c r="BU7" s="417"/>
      <c r="BV7" s="415">
        <v>100914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2448391</v>
      </c>
      <c r="CU7" s="416"/>
      <c r="CV7" s="416"/>
      <c r="CW7" s="416"/>
      <c r="CX7" s="416"/>
      <c r="CY7" s="416"/>
      <c r="CZ7" s="416"/>
      <c r="DA7" s="417"/>
      <c r="DB7" s="415">
        <v>2375986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33752</v>
      </c>
      <c r="BO8" s="416"/>
      <c r="BP8" s="416"/>
      <c r="BQ8" s="416"/>
      <c r="BR8" s="416"/>
      <c r="BS8" s="416"/>
      <c r="BT8" s="416"/>
      <c r="BU8" s="417"/>
      <c r="BV8" s="415">
        <v>43309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3997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-9557</v>
      </c>
      <c r="BO9" s="416"/>
      <c r="BP9" s="416"/>
      <c r="BQ9" s="416"/>
      <c r="BR9" s="416"/>
      <c r="BS9" s="416"/>
      <c r="BT9" s="416"/>
      <c r="BU9" s="417"/>
      <c r="BV9" s="415">
        <v>-24574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11.3</v>
      </c>
      <c r="CU9" s="413"/>
      <c r="CV9" s="413"/>
      <c r="CW9" s="413"/>
      <c r="CX9" s="413"/>
      <c r="CY9" s="413"/>
      <c r="CZ9" s="413"/>
      <c r="DA9" s="414"/>
      <c r="DB9" s="412">
        <v>11.4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4358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230000</v>
      </c>
      <c r="BO10" s="416"/>
      <c r="BP10" s="416"/>
      <c r="BQ10" s="416"/>
      <c r="BR10" s="416"/>
      <c r="BS10" s="416"/>
      <c r="BT10" s="416"/>
      <c r="BU10" s="417"/>
      <c r="BV10" s="415">
        <v>120000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4084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v>
      </c>
      <c r="BO12" s="416"/>
      <c r="BP12" s="416"/>
      <c r="BQ12" s="416"/>
      <c r="BR12" s="416"/>
      <c r="BS12" s="416"/>
      <c r="BT12" s="416"/>
      <c r="BU12" s="417"/>
      <c r="BV12" s="415">
        <v>100000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4064</v>
      </c>
      <c r="S13" s="497"/>
      <c r="T13" s="497"/>
      <c r="U13" s="497"/>
      <c r="V13" s="498"/>
      <c r="W13" s="431" t="s">
        <v>120</v>
      </c>
      <c r="X13" s="432"/>
      <c r="Y13" s="432"/>
      <c r="Z13" s="432"/>
      <c r="AA13" s="432"/>
      <c r="AB13" s="422"/>
      <c r="AC13" s="466">
        <v>531</v>
      </c>
      <c r="AD13" s="467"/>
      <c r="AE13" s="467"/>
      <c r="AF13" s="467"/>
      <c r="AG13" s="506"/>
      <c r="AH13" s="466">
        <v>585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150443</v>
      </c>
      <c r="BO13" s="416"/>
      <c r="BP13" s="416"/>
      <c r="BQ13" s="416"/>
      <c r="BR13" s="416"/>
      <c r="BS13" s="416"/>
      <c r="BT13" s="416"/>
      <c r="BU13" s="417"/>
      <c r="BV13" s="415">
        <v>-4574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4109</v>
      </c>
      <c r="S14" s="497"/>
      <c r="T14" s="497"/>
      <c r="U14" s="497"/>
      <c r="V14" s="498"/>
      <c r="W14" s="405"/>
      <c r="X14" s="406"/>
      <c r="Y14" s="406"/>
      <c r="Z14" s="406"/>
      <c r="AA14" s="406"/>
      <c r="AB14" s="395"/>
      <c r="AC14" s="499">
        <v>25.7</v>
      </c>
      <c r="AD14" s="500"/>
      <c r="AE14" s="500"/>
      <c r="AF14" s="500"/>
      <c r="AG14" s="501"/>
      <c r="AH14" s="499">
        <v>25.8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4084</v>
      </c>
      <c r="S15" s="497"/>
      <c r="T15" s="497"/>
      <c r="U15" s="497"/>
      <c r="V15" s="498"/>
      <c r="W15" s="431" t="s">
        <v>127</v>
      </c>
      <c r="X15" s="432"/>
      <c r="Y15" s="432"/>
      <c r="Z15" s="432"/>
      <c r="AA15" s="432"/>
      <c r="AB15" s="422"/>
      <c r="AC15" s="466">
        <v>387</v>
      </c>
      <c r="AD15" s="467"/>
      <c r="AE15" s="467"/>
      <c r="AF15" s="467"/>
      <c r="AG15" s="506"/>
      <c r="AH15" s="466">
        <v>490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439484</v>
      </c>
      <c r="BO15" s="379"/>
      <c r="BP15" s="379"/>
      <c r="BQ15" s="379"/>
      <c r="BR15" s="379"/>
      <c r="BS15" s="379"/>
      <c r="BT15" s="379"/>
      <c r="BU15" s="380"/>
      <c r="BV15" s="378">
        <v>426830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18.7</v>
      </c>
      <c r="AD16" s="500"/>
      <c r="AE16" s="500"/>
      <c r="AF16" s="500"/>
      <c r="AG16" s="501"/>
      <c r="AH16" s="499">
        <v>21.6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2209433</v>
      </c>
      <c r="BO16" s="416"/>
      <c r="BP16" s="416"/>
      <c r="BQ16" s="416"/>
      <c r="BR16" s="416"/>
      <c r="BS16" s="416"/>
      <c r="BT16" s="416"/>
      <c r="BU16" s="417"/>
      <c r="BV16" s="415">
        <v>2130611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1148</v>
      </c>
      <c r="AD17" s="467"/>
      <c r="AE17" s="467"/>
      <c r="AF17" s="467"/>
      <c r="AG17" s="506"/>
      <c r="AH17" s="466">
        <v>1187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553422</v>
      </c>
      <c r="BO17" s="416"/>
      <c r="BP17" s="416"/>
      <c r="BQ17" s="416"/>
      <c r="BR17" s="416"/>
      <c r="BS17" s="416"/>
      <c r="BT17" s="416"/>
      <c r="BU17" s="417"/>
      <c r="BV17" s="415">
        <v>543634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212.13</v>
      </c>
      <c r="M18" s="528"/>
      <c r="N18" s="528"/>
      <c r="O18" s="528"/>
      <c r="P18" s="528"/>
      <c r="Q18" s="528"/>
      <c r="R18" s="529"/>
      <c r="S18" s="529"/>
      <c r="T18" s="529"/>
      <c r="U18" s="529"/>
      <c r="V18" s="530"/>
      <c r="W18" s="433"/>
      <c r="X18" s="434"/>
      <c r="Y18" s="434"/>
      <c r="Z18" s="434"/>
      <c r="AA18" s="434"/>
      <c r="AB18" s="425"/>
      <c r="AC18" s="531">
        <v>55.6</v>
      </c>
      <c r="AD18" s="532"/>
      <c r="AE18" s="532"/>
      <c r="AF18" s="532"/>
      <c r="AG18" s="533"/>
      <c r="AH18" s="531">
        <v>52.4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2100485</v>
      </c>
      <c r="BO18" s="416"/>
      <c r="BP18" s="416"/>
      <c r="BQ18" s="416"/>
      <c r="BR18" s="416"/>
      <c r="BS18" s="416"/>
      <c r="BT18" s="416"/>
      <c r="BU18" s="417"/>
      <c r="BV18" s="415">
        <v>2138681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2860188</v>
      </c>
      <c r="BO19" s="416"/>
      <c r="BP19" s="416"/>
      <c r="BQ19" s="416"/>
      <c r="BR19" s="416"/>
      <c r="BS19" s="416"/>
      <c r="BT19" s="416"/>
      <c r="BU19" s="417"/>
      <c r="BV19" s="415">
        <v>3043065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1734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3607956</v>
      </c>
      <c r="BO23" s="416"/>
      <c r="BP23" s="416"/>
      <c r="BQ23" s="416"/>
      <c r="BR23" s="416"/>
      <c r="BS23" s="416"/>
      <c r="BT23" s="416"/>
      <c r="BU23" s="417"/>
      <c r="BV23" s="415">
        <v>3610014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6750</v>
      </c>
      <c r="R24" s="467"/>
      <c r="S24" s="467"/>
      <c r="T24" s="467"/>
      <c r="U24" s="467"/>
      <c r="V24" s="506"/>
      <c r="W24" s="561"/>
      <c r="X24" s="549"/>
      <c r="Y24" s="550"/>
      <c r="Z24" s="465" t="s">
        <v>151</v>
      </c>
      <c r="AA24" s="445"/>
      <c r="AB24" s="445"/>
      <c r="AC24" s="445"/>
      <c r="AD24" s="445"/>
      <c r="AE24" s="445"/>
      <c r="AF24" s="445"/>
      <c r="AG24" s="446"/>
      <c r="AH24" s="466">
        <v>77</v>
      </c>
      <c r="AI24" s="467"/>
      <c r="AJ24" s="467"/>
      <c r="AK24" s="467"/>
      <c r="AL24" s="506"/>
      <c r="AM24" s="466">
        <v>238084</v>
      </c>
      <c r="AN24" s="467"/>
      <c r="AO24" s="467"/>
      <c r="AP24" s="467"/>
      <c r="AQ24" s="467"/>
      <c r="AR24" s="506"/>
      <c r="AS24" s="466">
        <v>3092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3317518</v>
      </c>
      <c r="BO24" s="416"/>
      <c r="BP24" s="416"/>
      <c r="BQ24" s="416"/>
      <c r="BR24" s="416"/>
      <c r="BS24" s="416"/>
      <c r="BT24" s="416"/>
      <c r="BU24" s="417"/>
      <c r="BV24" s="415">
        <v>3290620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5800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19912</v>
      </c>
      <c r="BO25" s="379"/>
      <c r="BP25" s="379"/>
      <c r="BQ25" s="379"/>
      <c r="BR25" s="379"/>
      <c r="BS25" s="379"/>
      <c r="BT25" s="379"/>
      <c r="BU25" s="380"/>
      <c r="BV25" s="378">
        <v>24272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5430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10743</v>
      </c>
      <c r="AN26" s="467"/>
      <c r="AO26" s="467"/>
      <c r="AP26" s="467"/>
      <c r="AQ26" s="467"/>
      <c r="AR26" s="506"/>
      <c r="AS26" s="466">
        <v>3581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2630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94379</v>
      </c>
      <c r="BO27" s="585"/>
      <c r="BP27" s="585"/>
      <c r="BQ27" s="585"/>
      <c r="BR27" s="585"/>
      <c r="BS27" s="585"/>
      <c r="BT27" s="585"/>
      <c r="BU27" s="586"/>
      <c r="BV27" s="584">
        <v>94279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2130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1165743</v>
      </c>
      <c r="BO28" s="379"/>
      <c r="BP28" s="379"/>
      <c r="BQ28" s="379"/>
      <c r="BR28" s="379"/>
      <c r="BS28" s="379"/>
      <c r="BT28" s="379"/>
      <c r="BU28" s="380"/>
      <c r="BV28" s="378">
        <v>1005743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1900</v>
      </c>
      <c r="R29" s="467"/>
      <c r="S29" s="467"/>
      <c r="T29" s="467"/>
      <c r="U29" s="467"/>
      <c r="V29" s="506"/>
      <c r="W29" s="562"/>
      <c r="X29" s="563"/>
      <c r="Y29" s="564"/>
      <c r="Z29" s="465" t="s">
        <v>167</v>
      </c>
      <c r="AA29" s="445"/>
      <c r="AB29" s="445"/>
      <c r="AC29" s="445"/>
      <c r="AD29" s="445"/>
      <c r="AE29" s="445"/>
      <c r="AF29" s="445"/>
      <c r="AG29" s="446"/>
      <c r="AH29" s="466">
        <v>77</v>
      </c>
      <c r="AI29" s="467"/>
      <c r="AJ29" s="467"/>
      <c r="AK29" s="467"/>
      <c r="AL29" s="506"/>
      <c r="AM29" s="466">
        <v>238084</v>
      </c>
      <c r="AN29" s="467"/>
      <c r="AO29" s="467"/>
      <c r="AP29" s="467"/>
      <c r="AQ29" s="467"/>
      <c r="AR29" s="506"/>
      <c r="AS29" s="466">
        <v>3092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645356</v>
      </c>
      <c r="BO29" s="416"/>
      <c r="BP29" s="416"/>
      <c r="BQ29" s="416"/>
      <c r="BR29" s="416"/>
      <c r="BS29" s="416"/>
      <c r="BT29" s="416"/>
      <c r="BU29" s="417"/>
      <c r="BV29" s="415">
        <v>643921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618798</v>
      </c>
      <c r="BO30" s="585"/>
      <c r="BP30" s="585"/>
      <c r="BQ30" s="585"/>
      <c r="BR30" s="585"/>
      <c r="BS30" s="585"/>
      <c r="BT30" s="585"/>
      <c r="BU30" s="586"/>
      <c r="BV30" s="584">
        <v>508685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高知県広域食肉センター事務組合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株式会社れいほく未来</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嶺北広域事務組合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嶺北広域事務組合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嶺北広域事務組合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高知人づくり広域連合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高知県市町村総合事務組合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高知県市町村総合事務組合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高知県市町村総合事務組合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高知県後期高齢者医療広域連合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高知県後期高齢者医療広域連合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2.29</v>
      </c>
      <c r="G34" s="33">
        <v>2.5099999999999998</v>
      </c>
      <c r="H34" s="33">
        <v>2.83</v>
      </c>
      <c r="I34" s="33">
        <v>1.82</v>
      </c>
      <c r="J34" s="34">
        <v>1.37</v>
      </c>
      <c r="K34" s="22"/>
      <c r="L34" s="22"/>
      <c r="M34" s="22"/>
      <c r="N34" s="22"/>
      <c r="O34" s="22"/>
      <c r="P34" s="22"/>
    </row>
    <row r="35" spans="1:16" ht="39" customHeight="1">
      <c r="A35" s="22"/>
      <c r="B35" s="35"/>
      <c r="C35" s="1175" t="s">
        <v>524</v>
      </c>
      <c r="D35" s="1176"/>
      <c r="E35" s="1177"/>
      <c r="F35" s="36">
        <v>0.08</v>
      </c>
      <c r="G35" s="37">
        <v>0.08</v>
      </c>
      <c r="H35" s="37">
        <v>0.04</v>
      </c>
      <c r="I35" s="37">
        <v>0.03</v>
      </c>
      <c r="J35" s="38">
        <v>0.02</v>
      </c>
      <c r="K35" s="22"/>
      <c r="L35" s="22"/>
      <c r="M35" s="22"/>
      <c r="N35" s="22"/>
      <c r="O35" s="22"/>
      <c r="P35" s="22"/>
    </row>
    <row r="36" spans="1:16" ht="39" customHeight="1">
      <c r="A36" s="22"/>
      <c r="B36" s="35"/>
      <c r="C36" s="1175" t="s">
        <v>525</v>
      </c>
      <c r="D36" s="1176"/>
      <c r="E36" s="1177"/>
      <c r="F36" s="36">
        <v>0.1</v>
      </c>
      <c r="G36" s="37">
        <v>0.01</v>
      </c>
      <c r="H36" s="37">
        <v>0.1</v>
      </c>
      <c r="I36" s="37">
        <v>0.02</v>
      </c>
      <c r="J36" s="38">
        <v>0.02</v>
      </c>
      <c r="K36" s="22"/>
      <c r="L36" s="22"/>
      <c r="M36" s="22"/>
      <c r="N36" s="22"/>
      <c r="O36" s="22"/>
      <c r="P36" s="22"/>
    </row>
    <row r="37" spans="1:16" ht="39" customHeight="1">
      <c r="A37" s="22"/>
      <c r="B37" s="35"/>
      <c r="C37" s="1175" t="s">
        <v>526</v>
      </c>
      <c r="D37" s="1176"/>
      <c r="E37" s="1177"/>
      <c r="F37" s="36">
        <v>1.02</v>
      </c>
      <c r="G37" s="37">
        <v>0.84</v>
      </c>
      <c r="H37" s="37">
        <v>0.27</v>
      </c>
      <c r="I37" s="37">
        <v>0.45</v>
      </c>
      <c r="J37" s="38">
        <v>0.01</v>
      </c>
      <c r="K37" s="22"/>
      <c r="L37" s="22"/>
      <c r="M37" s="22"/>
      <c r="N37" s="22"/>
      <c r="O37" s="22"/>
      <c r="P37" s="22"/>
    </row>
    <row r="38" spans="1:16" ht="39" customHeight="1">
      <c r="A38" s="22"/>
      <c r="B38" s="35"/>
      <c r="C38" s="1175" t="s">
        <v>527</v>
      </c>
      <c r="D38" s="1176"/>
      <c r="E38" s="1177"/>
      <c r="F38" s="36">
        <v>0</v>
      </c>
      <c r="G38" s="37">
        <v>0.01</v>
      </c>
      <c r="H38" s="37">
        <v>0</v>
      </c>
      <c r="I38" s="37">
        <v>0</v>
      </c>
      <c r="J38" s="38">
        <v>0.01</v>
      </c>
      <c r="K38" s="22"/>
      <c r="L38" s="22"/>
      <c r="M38" s="22"/>
      <c r="N38" s="22"/>
      <c r="O38" s="22"/>
      <c r="P38" s="22"/>
    </row>
    <row r="39" spans="1:16" ht="39" customHeight="1">
      <c r="A39" s="22"/>
      <c r="B39" s="35"/>
      <c r="C39" s="1175" t="s">
        <v>528</v>
      </c>
      <c r="D39" s="1176"/>
      <c r="E39" s="1177"/>
      <c r="F39" s="36">
        <v>0.02</v>
      </c>
      <c r="G39" s="37">
        <v>0</v>
      </c>
      <c r="H39" s="37">
        <v>0.01</v>
      </c>
      <c r="I39" s="37">
        <v>0.01</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530</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370</v>
      </c>
      <c r="L45" s="60">
        <v>347</v>
      </c>
      <c r="M45" s="60">
        <v>353</v>
      </c>
      <c r="N45" s="60">
        <v>382</v>
      </c>
      <c r="O45" s="61">
        <v>355</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205</v>
      </c>
      <c r="L48" s="64">
        <v>188</v>
      </c>
      <c r="M48" s="64">
        <v>193</v>
      </c>
      <c r="N48" s="64">
        <v>193</v>
      </c>
      <c r="O48" s="65">
        <v>197</v>
      </c>
      <c r="P48" s="48"/>
      <c r="Q48" s="48"/>
      <c r="R48" s="48"/>
      <c r="S48" s="48"/>
      <c r="T48" s="48"/>
      <c r="U48" s="48"/>
    </row>
    <row r="49" spans="1:21" ht="30.75" customHeight="1">
      <c r="A49" s="48"/>
      <c r="B49" s="1193"/>
      <c r="C49" s="1194"/>
      <c r="D49" s="62"/>
      <c r="E49" s="1185" t="s">
        <v>16</v>
      </c>
      <c r="F49" s="1185"/>
      <c r="G49" s="1185"/>
      <c r="H49" s="1185"/>
      <c r="I49" s="1185"/>
      <c r="J49" s="1186"/>
      <c r="K49" s="63">
        <v>62</v>
      </c>
      <c r="L49" s="64">
        <v>57</v>
      </c>
      <c r="M49" s="64">
        <v>57</v>
      </c>
      <c r="N49" s="64">
        <v>54</v>
      </c>
      <c r="O49" s="65">
        <v>30</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467</v>
      </c>
      <c r="L52" s="64">
        <v>442</v>
      </c>
      <c r="M52" s="64">
        <v>449</v>
      </c>
      <c r="N52" s="64">
        <v>485</v>
      </c>
      <c r="O52" s="65">
        <v>465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170</v>
      </c>
      <c r="L53" s="69">
        <v>150</v>
      </c>
      <c r="M53" s="69">
        <v>154</v>
      </c>
      <c r="N53" s="69">
        <v>144</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3403</v>
      </c>
      <c r="J41" s="83">
        <v>3379</v>
      </c>
      <c r="K41" s="83">
        <v>3535</v>
      </c>
      <c r="L41" s="83">
        <v>3610</v>
      </c>
      <c r="M41" s="84">
        <v>3608</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2438</v>
      </c>
      <c r="J43" s="87">
        <v>2391</v>
      </c>
      <c r="K43" s="87">
        <v>2377</v>
      </c>
      <c r="L43" s="87">
        <v>2153</v>
      </c>
      <c r="M43" s="88">
        <v>1885</v>
      </c>
    </row>
    <row r="44" spans="2:13" ht="27.75" customHeight="1">
      <c r="B44" s="1201"/>
      <c r="C44" s="1202"/>
      <c r="D44" s="85"/>
      <c r="E44" s="1207" t="s">
        <v>28</v>
      </c>
      <c r="F44" s="1207"/>
      <c r="G44" s="1207"/>
      <c r="H44" s="1208"/>
      <c r="I44" s="86">
        <v>210</v>
      </c>
      <c r="J44" s="87">
        <v>151</v>
      </c>
      <c r="K44" s="87">
        <v>140</v>
      </c>
      <c r="L44" s="87">
        <v>82</v>
      </c>
      <c r="M44" s="88">
        <v>66</v>
      </c>
    </row>
    <row r="45" spans="2:13" ht="27.75" customHeight="1">
      <c r="B45" s="1201"/>
      <c r="C45" s="1202"/>
      <c r="D45" s="85"/>
      <c r="E45" s="1207" t="s">
        <v>29</v>
      </c>
      <c r="F45" s="1207"/>
      <c r="G45" s="1207"/>
      <c r="H45" s="1208"/>
      <c r="I45" s="86">
        <v>851</v>
      </c>
      <c r="J45" s="87">
        <v>936</v>
      </c>
      <c r="K45" s="87">
        <v>807</v>
      </c>
      <c r="L45" s="87">
        <v>752</v>
      </c>
      <c r="M45" s="88">
        <v>713</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2197</v>
      </c>
      <c r="J49" s="87">
        <v>2278</v>
      </c>
      <c r="K49" s="87">
        <v>2464</v>
      </c>
      <c r="L49" s="87">
        <v>2599</v>
      </c>
      <c r="M49" s="88">
        <v>2871</v>
      </c>
    </row>
    <row r="50" spans="2:13" ht="27.75" customHeight="1">
      <c r="B50" s="1201"/>
      <c r="C50" s="1202"/>
      <c r="D50" s="85"/>
      <c r="E50" s="1207" t="s">
        <v>35</v>
      </c>
      <c r="F50" s="1207"/>
      <c r="G50" s="1207"/>
      <c r="H50" s="1208"/>
      <c r="I50" s="86">
        <v>259</v>
      </c>
      <c r="J50" s="87">
        <v>278</v>
      </c>
      <c r="K50" s="87">
        <v>306</v>
      </c>
      <c r="L50" s="87">
        <v>333</v>
      </c>
      <c r="M50" s="88">
        <v>355</v>
      </c>
    </row>
    <row r="51" spans="2:13" ht="27.75" customHeight="1">
      <c r="B51" s="1203"/>
      <c r="C51" s="1204"/>
      <c r="D51" s="85"/>
      <c r="E51" s="1207" t="s">
        <v>36</v>
      </c>
      <c r="F51" s="1207"/>
      <c r="G51" s="1207"/>
      <c r="H51" s="1208"/>
      <c r="I51" s="86">
        <v>4230</v>
      </c>
      <c r="J51" s="87">
        <v>4256</v>
      </c>
      <c r="K51" s="87">
        <v>4072</v>
      </c>
      <c r="L51" s="87">
        <v>3731</v>
      </c>
      <c r="M51" s="88">
        <v>3662</v>
      </c>
    </row>
    <row r="52" spans="2:13" ht="27.75" customHeight="1" thickBot="1">
      <c r="B52" s="1211" t="s">
        <v>37</v>
      </c>
      <c r="C52" s="1212"/>
      <c r="D52" s="90"/>
      <c r="E52" s="1213" t="s">
        <v>38</v>
      </c>
      <c r="F52" s="1213"/>
      <c r="G52" s="1213"/>
      <c r="H52" s="1214"/>
      <c r="I52" s="91">
        <v>215</v>
      </c>
      <c r="J52" s="92">
        <v>45</v>
      </c>
      <c r="K52" s="92">
        <v>17</v>
      </c>
      <c r="L52" s="92">
        <v>-66</v>
      </c>
      <c r="M52" s="93">
        <v>-616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547</v>
      </c>
      <c r="H51" s="1242"/>
      <c r="I51" s="1247" t="s">
        <v>548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550</v>
      </c>
      <c r="H55" s="1222"/>
      <c r="I55" s="1227" t="s">
        <v>548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9" t="s">
        <v>554</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547</v>
      </c>
      <c r="H73" s="1242"/>
      <c r="I73" s="1247" t="s">
        <v>548</v>
      </c>
      <c r="J73" s="1247"/>
      <c r="K73" s="1228">
        <v>10.5</v>
      </c>
      <c r="L73" s="1228">
        <v>2.2000000000000002</v>
      </c>
      <c r="M73" s="1215">
        <v>0.8</v>
      </c>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553</v>
      </c>
      <c r="J75" s="1227"/>
      <c r="K75" s="1219">
        <v>10.6</v>
      </c>
      <c r="L75" s="1219">
        <v>8.8000000000000007</v>
      </c>
      <c r="M75" s="1219">
        <v>7.8</v>
      </c>
      <c r="N75" s="1219">
        <v>7.4</v>
      </c>
      <c r="O75" s="1219">
        <v>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550</v>
      </c>
      <c r="H77" s="1222"/>
      <c r="I77" s="1227" t="s">
        <v>548</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183169</v>
      </c>
      <c r="E3" s="116"/>
      <c r="F3" s="117">
        <v>216155</v>
      </c>
      <c r="G3" s="118"/>
      <c r="H3" s="119"/>
    </row>
    <row r="4" spans="1:8">
      <c r="A4" s="120"/>
      <c r="B4" s="121"/>
      <c r="C4" s="122"/>
      <c r="D4" s="123">
        <v>180415</v>
      </c>
      <c r="E4" s="124"/>
      <c r="F4" s="125">
        <v>108827</v>
      </c>
      <c r="G4" s="126"/>
      <c r="H4" s="127"/>
    </row>
    <row r="5" spans="1:8">
      <c r="A5" s="108" t="s">
        <v>510</v>
      </c>
      <c r="B5" s="113"/>
      <c r="C5" s="114"/>
      <c r="D5" s="115">
        <v>124506</v>
      </c>
      <c r="E5" s="116"/>
      <c r="F5" s="117">
        <v>228305</v>
      </c>
      <c r="G5" s="118"/>
      <c r="H5" s="119"/>
    </row>
    <row r="6" spans="1:8">
      <c r="A6" s="120"/>
      <c r="B6" s="121"/>
      <c r="C6" s="122"/>
      <c r="D6" s="123">
        <v>61392</v>
      </c>
      <c r="E6" s="124"/>
      <c r="F6" s="125">
        <v>86611</v>
      </c>
      <c r="G6" s="126"/>
      <c r="H6" s="127"/>
    </row>
    <row r="7" spans="1:8">
      <c r="A7" s="108" t="s">
        <v>511</v>
      </c>
      <c r="B7" s="113"/>
      <c r="C7" s="114"/>
      <c r="D7" s="115">
        <v>221891</v>
      </c>
      <c r="E7" s="116"/>
      <c r="F7" s="117">
        <v>316331</v>
      </c>
      <c r="G7" s="118"/>
      <c r="H7" s="119"/>
    </row>
    <row r="8" spans="1:8">
      <c r="A8" s="120"/>
      <c r="B8" s="121"/>
      <c r="C8" s="122"/>
      <c r="D8" s="123">
        <v>69106</v>
      </c>
      <c r="E8" s="124"/>
      <c r="F8" s="125">
        <v>106387</v>
      </c>
      <c r="G8" s="126"/>
      <c r="H8" s="127"/>
    </row>
    <row r="9" spans="1:8">
      <c r="A9" s="108" t="s">
        <v>512</v>
      </c>
      <c r="B9" s="113"/>
      <c r="C9" s="114"/>
      <c r="D9" s="115">
        <v>227651</v>
      </c>
      <c r="E9" s="116"/>
      <c r="F9" s="117">
        <v>333013</v>
      </c>
      <c r="G9" s="118"/>
      <c r="H9" s="119"/>
    </row>
    <row r="10" spans="1:8">
      <c r="A10" s="120"/>
      <c r="B10" s="121"/>
      <c r="C10" s="122"/>
      <c r="D10" s="123">
        <v>119676</v>
      </c>
      <c r="E10" s="124"/>
      <c r="F10" s="125">
        <v>126732</v>
      </c>
      <c r="G10" s="126"/>
      <c r="H10" s="127"/>
    </row>
    <row r="11" spans="1:8">
      <c r="A11" s="108" t="s">
        <v>513</v>
      </c>
      <c r="B11" s="113"/>
      <c r="C11" s="114"/>
      <c r="D11" s="115">
        <v>137708</v>
      </c>
      <c r="E11" s="116"/>
      <c r="F11" s="117">
        <v>280458</v>
      </c>
      <c r="G11" s="118"/>
      <c r="H11" s="119"/>
    </row>
    <row r="12" spans="1:8">
      <c r="A12" s="120"/>
      <c r="B12" s="121"/>
      <c r="C12" s="128"/>
      <c r="D12" s="123">
        <v>65852</v>
      </c>
      <c r="E12" s="124"/>
      <c r="F12" s="125">
        <v>127286</v>
      </c>
      <c r="G12" s="126"/>
      <c r="H12" s="127"/>
    </row>
    <row r="13" spans="1:8">
      <c r="A13" s="108"/>
      <c r="B13" s="113"/>
      <c r="C13" s="129"/>
      <c r="D13" s="130">
        <v>178985</v>
      </c>
      <c r="E13" s="131"/>
      <c r="F13" s="132">
        <v>274852</v>
      </c>
      <c r="G13" s="133"/>
      <c r="H13" s="119"/>
    </row>
    <row r="14" spans="1:8">
      <c r="A14" s="120"/>
      <c r="B14" s="121"/>
      <c r="C14" s="122"/>
      <c r="D14" s="123">
        <v>99288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2.29</v>
      </c>
      <c r="C19" s="134">
        <f>ROUND(VALUE(SUBSTITUTE(実質収支比率等に係る経年分析!G$48,"▲","-")),2)</f>
        <v>2.5099999999999998</v>
      </c>
      <c r="D19" s="134">
        <f>ROUND(VALUE(SUBSTITUTE(実質収支比率等に係る経年分析!H$48,"▲","-")),2)</f>
        <v>2.83</v>
      </c>
      <c r="E19" s="134">
        <f>ROUND(VALUE(SUBSTITUTE(実質収支比率等に係る経年分析!I$48,"▲","-")),2)</f>
        <v>1.82</v>
      </c>
      <c r="F19" s="134">
        <f>ROUND(VALUE(SUBSTITUTE(実質収支比率等に係る経年分析!J$48,"▲","-")),2)</f>
        <v>1.38</v>
      </c>
    </row>
    <row r="20" spans="1:11">
      <c r="A20" s="134" t="s">
        <v>43</v>
      </c>
      <c r="B20" s="134">
        <f>ROUND(VALUE(SUBSTITUTE(実質収支比率等に係る経年分析!F$47,"▲","-")),2)</f>
        <v>34.82</v>
      </c>
      <c r="C20" s="134">
        <f>ROUND(VALUE(SUBSTITUTE(実質収支比率等に係る経年分析!G$47,"▲","-")),2)</f>
        <v>38.54</v>
      </c>
      <c r="D20" s="134">
        <f>ROUND(VALUE(SUBSTITUTE(実質収支比率等に係る経年分析!H$47,"▲","-")),2)</f>
        <v>41.16</v>
      </c>
      <c r="E20" s="134">
        <f>ROUND(VALUE(SUBSTITUTE(実質収支比率等に係る経年分析!I$47,"▲","-")),2)</f>
        <v>42.33</v>
      </c>
      <c r="F20" s="134">
        <f>ROUND(VALUE(SUBSTITUTE(実質収支比率等に係る経年分析!J$47,"▲","-")),2)</f>
        <v>47.61</v>
      </c>
    </row>
    <row r="21" spans="1:11">
      <c r="A21" s="134" t="s">
        <v>44</v>
      </c>
      <c r="B21" s="134">
        <f>IF(ISNUMBER(VALUE(SUBSTITUTE(実質収支比率等に係る経年分析!F$49,"▲","-"))),ROUND(VALUE(SUBSTITUTE(実質収支比率等に係る経年分析!F$49,"▲","-")),2),NA())</f>
        <v>-1.87</v>
      </c>
      <c r="C21" s="134">
        <f>IF(ISNUMBER(VALUE(SUBSTITUTE(実質収支比率等に係る経年分析!G$49,"▲","-"))),ROUND(VALUE(SUBSTITUTE(実質収支比率等に係る経年分析!G$49,"▲","-")),2),NA())</f>
        <v>3.18</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6.14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467</v>
      </c>
      <c r="E42" s="136"/>
      <c r="F42" s="136"/>
      <c r="G42" s="136">
        <f>'実質公債費比率（分子）の構造'!L$52</f>
        <v>442</v>
      </c>
      <c r="H42" s="136"/>
      <c r="I42" s="136"/>
      <c r="J42" s="136">
        <f>'実質公債費比率（分子）の構造'!M$52</f>
        <v>449</v>
      </c>
      <c r="K42" s="136"/>
      <c r="L42" s="136"/>
      <c r="M42" s="136">
        <f>'実質公債費比率（分子）の構造'!N$52</f>
        <v>485</v>
      </c>
      <c r="N42" s="136"/>
      <c r="O42" s="136"/>
      <c r="P42" s="136">
        <f>'実質公債費比率（分子）の構造'!O$52</f>
        <v>465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62</v>
      </c>
      <c r="C45" s="136"/>
      <c r="D45" s="136"/>
      <c r="E45" s="136">
        <f>'実質公債費比率（分子）の構造'!L$49</f>
        <v>57</v>
      </c>
      <c r="F45" s="136"/>
      <c r="G45" s="136"/>
      <c r="H45" s="136">
        <f>'実質公債費比率（分子）の構造'!M$49</f>
        <v>57</v>
      </c>
      <c r="I45" s="136"/>
      <c r="J45" s="136"/>
      <c r="K45" s="136">
        <f>'実質公債費比率（分子）の構造'!N$49</f>
        <v>54</v>
      </c>
      <c r="L45" s="136"/>
      <c r="M45" s="136"/>
      <c r="N45" s="136">
        <f>'実質公債費比率（分子）の構造'!O$49</f>
        <v>30</v>
      </c>
      <c r="O45" s="136"/>
      <c r="P45" s="136"/>
    </row>
    <row r="46" spans="1:16">
      <c r="A46" s="136" t="s">
        <v>54</v>
      </c>
      <c r="B46" s="136">
        <f>'実質公債費比率（分子）の構造'!K$48</f>
        <v>205</v>
      </c>
      <c r="C46" s="136"/>
      <c r="D46" s="136"/>
      <c r="E46" s="136">
        <f>'実質公債費比率（分子）の構造'!L$48</f>
        <v>188</v>
      </c>
      <c r="F46" s="136"/>
      <c r="G46" s="136"/>
      <c r="H46" s="136">
        <f>'実質公債費比率（分子）の構造'!M$48</f>
        <v>193</v>
      </c>
      <c r="I46" s="136"/>
      <c r="J46" s="136"/>
      <c r="K46" s="136">
        <f>'実質公債費比率（分子）の構造'!N$48</f>
        <v>193</v>
      </c>
      <c r="L46" s="136"/>
      <c r="M46" s="136"/>
      <c r="N46" s="136">
        <f>'実質公債費比率（分子）の構造'!O$48</f>
        <v>197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370</v>
      </c>
      <c r="C49" s="136"/>
      <c r="D49" s="136"/>
      <c r="E49" s="136">
        <f>'実質公債費比率（分子）の構造'!L$45</f>
        <v>347</v>
      </c>
      <c r="F49" s="136"/>
      <c r="G49" s="136"/>
      <c r="H49" s="136">
        <f>'実質公債費比率（分子）の構造'!M$45</f>
        <v>353</v>
      </c>
      <c r="I49" s="136"/>
      <c r="J49" s="136"/>
      <c r="K49" s="136">
        <f>'実質公債費比率（分子）の構造'!N$45</f>
        <v>382</v>
      </c>
      <c r="L49" s="136"/>
      <c r="M49" s="136"/>
      <c r="N49" s="136">
        <f>'実質公債費比率（分子）の構造'!O$45</f>
        <v>355</v>
      </c>
      <c r="O49" s="136"/>
      <c r="P49" s="136"/>
    </row>
    <row r="50" spans="1:16">
      <c r="A50" s="136" t="s">
        <v>58</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150</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144</v>
      </c>
      <c r="M50" s="136" t="e">
        <f>NA()</f>
        <v>#N/A</v>
      </c>
      <c r="N50" s="136" t="e">
        <f>NA()</f>
        <v>#N/A</v>
      </c>
      <c r="O50" s="136">
        <f>IF(ISNUMBER('実質公債費比率（分子）の構造'!O$53),'実質公債費比率（分子）の構造'!O$53,NA())</f>
        <v>117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4230</v>
      </c>
      <c r="E56" s="135"/>
      <c r="F56" s="135"/>
      <c r="G56" s="135">
        <f>'将来負担比率（分子）の構造'!J$51</f>
        <v>4256</v>
      </c>
      <c r="H56" s="135"/>
      <c r="I56" s="135"/>
      <c r="J56" s="135">
        <f>'将来負担比率（分子）の構造'!K$51</f>
        <v>4072</v>
      </c>
      <c r="K56" s="135"/>
      <c r="L56" s="135"/>
      <c r="M56" s="135">
        <f>'将来負担比率（分子）の構造'!L$51</f>
        <v>3731</v>
      </c>
      <c r="N56" s="135"/>
      <c r="O56" s="135"/>
      <c r="P56" s="135">
        <f>'将来負担比率（分子）の構造'!M$51</f>
        <v>3662</v>
      </c>
    </row>
    <row r="57" spans="1:16">
      <c r="A57" s="135" t="s">
        <v>35</v>
      </c>
      <c r="B57" s="135"/>
      <c r="C57" s="135"/>
      <c r="D57" s="135">
        <f>'将来負担比率（分子）の構造'!I$50</f>
        <v>259</v>
      </c>
      <c r="E57" s="135"/>
      <c r="F57" s="135"/>
      <c r="G57" s="135">
        <f>'将来負担比率（分子）の構造'!J$50</f>
        <v>278</v>
      </c>
      <c r="H57" s="135"/>
      <c r="I57" s="135"/>
      <c r="J57" s="135">
        <f>'将来負担比率（分子）の構造'!K$50</f>
        <v>306</v>
      </c>
      <c r="K57" s="135"/>
      <c r="L57" s="135"/>
      <c r="M57" s="135">
        <f>'将来負担比率（分子）の構造'!L$50</f>
        <v>333</v>
      </c>
      <c r="N57" s="135"/>
      <c r="O57" s="135"/>
      <c r="P57" s="135">
        <f>'将来負担比率（分子）の構造'!M$50</f>
        <v>355</v>
      </c>
    </row>
    <row r="58" spans="1:16">
      <c r="A58" s="135" t="s">
        <v>34</v>
      </c>
      <c r="B58" s="135"/>
      <c r="C58" s="135"/>
      <c r="D58" s="135">
        <f>'将来負担比率（分子）の構造'!I$49</f>
        <v>2197</v>
      </c>
      <c r="E58" s="135"/>
      <c r="F58" s="135"/>
      <c r="G58" s="135">
        <f>'将来負担比率（分子）の構造'!J$49</f>
        <v>2278</v>
      </c>
      <c r="H58" s="135"/>
      <c r="I58" s="135"/>
      <c r="J58" s="135">
        <f>'将来負担比率（分子）の構造'!K$49</f>
        <v>2464</v>
      </c>
      <c r="K58" s="135"/>
      <c r="L58" s="135"/>
      <c r="M58" s="135">
        <f>'将来負担比率（分子）の構造'!L$49</f>
        <v>2599</v>
      </c>
      <c r="N58" s="135"/>
      <c r="O58" s="135"/>
      <c r="P58" s="135">
        <f>'将来負担比率（分子）の構造'!M$49</f>
        <v>2871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851</v>
      </c>
      <c r="C62" s="135"/>
      <c r="D62" s="135"/>
      <c r="E62" s="135">
        <f>'将来負担比率（分子）の構造'!J$45</f>
        <v>936</v>
      </c>
      <c r="F62" s="135"/>
      <c r="G62" s="135"/>
      <c r="H62" s="135">
        <f>'将来負担比率（分子）の構造'!K$45</f>
        <v>807</v>
      </c>
      <c r="I62" s="135"/>
      <c r="J62" s="135"/>
      <c r="K62" s="135">
        <f>'将来負担比率（分子）の構造'!L$45</f>
        <v>752</v>
      </c>
      <c r="L62" s="135"/>
      <c r="M62" s="135"/>
      <c r="N62" s="135">
        <f>'将来負担比率（分子）の構造'!M$45</f>
        <v>713</v>
      </c>
      <c r="O62" s="135"/>
      <c r="P62" s="135"/>
    </row>
    <row r="63" spans="1:16">
      <c r="A63" s="135" t="s">
        <v>28</v>
      </c>
      <c r="B63" s="135">
        <f>'将来負担比率（分子）の構造'!I$44</f>
        <v>210</v>
      </c>
      <c r="C63" s="135"/>
      <c r="D63" s="135"/>
      <c r="E63" s="135">
        <f>'将来負担比率（分子）の構造'!J$44</f>
        <v>151</v>
      </c>
      <c r="F63" s="135"/>
      <c r="G63" s="135"/>
      <c r="H63" s="135">
        <f>'将来負担比率（分子）の構造'!K$44</f>
        <v>140</v>
      </c>
      <c r="I63" s="135"/>
      <c r="J63" s="135"/>
      <c r="K63" s="135">
        <f>'将来負担比率（分子）の構造'!L$44</f>
        <v>82</v>
      </c>
      <c r="L63" s="135"/>
      <c r="M63" s="135"/>
      <c r="N63" s="135">
        <f>'将来負担比率（分子）の構造'!M$44</f>
        <v>66</v>
      </c>
      <c r="O63" s="135"/>
      <c r="P63" s="135"/>
    </row>
    <row r="64" spans="1:16">
      <c r="A64" s="135" t="s">
        <v>27</v>
      </c>
      <c r="B64" s="135">
        <f>'将来負担比率（分子）の構造'!I$43</f>
        <v>2438</v>
      </c>
      <c r="C64" s="135"/>
      <c r="D64" s="135"/>
      <c r="E64" s="135">
        <f>'将来負担比率（分子）の構造'!J$43</f>
        <v>2391</v>
      </c>
      <c r="F64" s="135"/>
      <c r="G64" s="135"/>
      <c r="H64" s="135">
        <f>'将来負担比率（分子）の構造'!K$43</f>
        <v>2377</v>
      </c>
      <c r="I64" s="135"/>
      <c r="J64" s="135"/>
      <c r="K64" s="135">
        <f>'将来負担比率（分子）の構造'!L$43</f>
        <v>2153</v>
      </c>
      <c r="L64" s="135"/>
      <c r="M64" s="135"/>
      <c r="N64" s="135">
        <f>'将来負担比率（分子）の構造'!M$43</f>
        <v>1885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3403</v>
      </c>
      <c r="C66" s="135"/>
      <c r="D66" s="135"/>
      <c r="E66" s="135">
        <f>'将来負担比率（分子）の構造'!J$41</f>
        <v>3379</v>
      </c>
      <c r="F66" s="135"/>
      <c r="G66" s="135"/>
      <c r="H66" s="135">
        <f>'将来負担比率（分子）の構造'!K$41</f>
        <v>3535</v>
      </c>
      <c r="I66" s="135"/>
      <c r="J66" s="135"/>
      <c r="K66" s="135">
        <f>'将来負担比率（分子）の構造'!L$41</f>
        <v>3610</v>
      </c>
      <c r="L66" s="135"/>
      <c r="M66" s="135"/>
      <c r="N66" s="135">
        <f>'将来負担比率（分子）の構造'!M$41</f>
        <v>3608</v>
      </c>
      <c r="O66" s="135"/>
      <c r="P66" s="135"/>
    </row>
    <row r="67" spans="1:16">
      <c r="A67" s="135" t="s">
        <v>62</v>
      </c>
      <c r="B67" s="135" t="e">
        <f>NA()</f>
        <v>#N/A</v>
      </c>
      <c r="C67" s="135">
        <f>IF(ISNUMBER('将来負担比率（分子）の構造'!I$52), IF('将来負担比率（分子）の構造'!I$52 &lt; 0, 0, '将来負担比率（分子）の構造'!I$52), NA())</f>
        <v>215</v>
      </c>
      <c r="D67" s="135" t="e">
        <f>NA()</f>
        <v>#N/A</v>
      </c>
      <c r="E67" s="135" t="e">
        <f>NA()</f>
        <v>#N/A</v>
      </c>
      <c r="F67" s="135">
        <f>IF(ISNUMBER('将来負担比率（分子）の構造'!J$52), IF('将来負担比率（分子）の構造'!J$52 &lt; 0, 0, '将来負担比率（分子）の構造'!J$52), NA())</f>
        <v>45</v>
      </c>
      <c r="G67" s="135" t="e">
        <f>NA()</f>
        <v>#N/A</v>
      </c>
      <c r="H67" s="135" t="e">
        <f>NA()</f>
        <v>#N/A</v>
      </c>
      <c r="I67" s="135">
        <f>IF(ISNUMBER('将来負担比率（分子）の構造'!K$52), IF('将来負担比率（分子）の構造'!K$52 &lt; 0, 0, '将来負担比率（分子）の構造'!K$52), NA())</f>
        <v>17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446041</v>
      </c>
      <c r="S5" s="613"/>
      <c r="T5" s="613"/>
      <c r="U5" s="613"/>
      <c r="V5" s="613"/>
      <c r="W5" s="613"/>
      <c r="X5" s="613"/>
      <c r="Y5" s="614"/>
      <c r="Z5" s="615">
        <v>10.7</v>
      </c>
      <c r="AA5" s="615"/>
      <c r="AB5" s="615"/>
      <c r="AC5" s="615"/>
      <c r="AD5" s="616">
        <v>446041</v>
      </c>
      <c r="AE5" s="616"/>
      <c r="AF5" s="616"/>
      <c r="AG5" s="616"/>
      <c r="AH5" s="616"/>
      <c r="AI5" s="616"/>
      <c r="AJ5" s="616"/>
      <c r="AK5" s="616"/>
      <c r="AL5" s="617">
        <v>19.100000000000001</v>
      </c>
      <c r="AM5" s="618"/>
      <c r="AN5" s="618"/>
      <c r="AO5" s="619"/>
      <c r="AP5" s="609" t="s">
        <v>206</v>
      </c>
      <c r="AQ5" s="610"/>
      <c r="AR5" s="610"/>
      <c r="AS5" s="610"/>
      <c r="AT5" s="610"/>
      <c r="AU5" s="610"/>
      <c r="AV5" s="610"/>
      <c r="AW5" s="610"/>
      <c r="AX5" s="610"/>
      <c r="AY5" s="610"/>
      <c r="AZ5" s="610"/>
      <c r="BA5" s="610"/>
      <c r="BB5" s="610"/>
      <c r="BC5" s="610"/>
      <c r="BD5" s="610"/>
      <c r="BE5" s="610"/>
      <c r="BF5" s="611"/>
      <c r="BG5" s="623">
        <v>446041</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35099</v>
      </c>
      <c r="S6" s="624"/>
      <c r="T6" s="624"/>
      <c r="U6" s="624"/>
      <c r="V6" s="624"/>
      <c r="W6" s="624"/>
      <c r="X6" s="624"/>
      <c r="Y6" s="625"/>
      <c r="Z6" s="626">
        <v>0.8</v>
      </c>
      <c r="AA6" s="626"/>
      <c r="AB6" s="626"/>
      <c r="AC6" s="626"/>
      <c r="AD6" s="627">
        <v>35099</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446041</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58447</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58447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1089</v>
      </c>
      <c r="S7" s="624"/>
      <c r="T7" s="624"/>
      <c r="U7" s="624"/>
      <c r="V7" s="624"/>
      <c r="W7" s="624"/>
      <c r="X7" s="624"/>
      <c r="Y7" s="625"/>
      <c r="Z7" s="626">
        <v>0</v>
      </c>
      <c r="AA7" s="626"/>
      <c r="AB7" s="626"/>
      <c r="AC7" s="626"/>
      <c r="AD7" s="627">
        <v>1089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124080</v>
      </c>
      <c r="BH7" s="624"/>
      <c r="BI7" s="624"/>
      <c r="BJ7" s="624"/>
      <c r="BK7" s="624"/>
      <c r="BL7" s="624"/>
      <c r="BM7" s="624"/>
      <c r="BN7" s="625"/>
      <c r="BO7" s="626">
        <v>27.8</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1155867</v>
      </c>
      <c r="CS7" s="624"/>
      <c r="CT7" s="624"/>
      <c r="CU7" s="624"/>
      <c r="CV7" s="624"/>
      <c r="CW7" s="624"/>
      <c r="CX7" s="624"/>
      <c r="CY7" s="625"/>
      <c r="CZ7" s="626">
        <v>28.4</v>
      </c>
      <c r="DA7" s="626"/>
      <c r="DB7" s="626"/>
      <c r="DC7" s="626"/>
      <c r="DD7" s="632">
        <v>153903</v>
      </c>
      <c r="DE7" s="624"/>
      <c r="DF7" s="624"/>
      <c r="DG7" s="624"/>
      <c r="DH7" s="624"/>
      <c r="DI7" s="624"/>
      <c r="DJ7" s="624"/>
      <c r="DK7" s="624"/>
      <c r="DL7" s="624"/>
      <c r="DM7" s="624"/>
      <c r="DN7" s="624"/>
      <c r="DO7" s="624"/>
      <c r="DP7" s="625"/>
      <c r="DQ7" s="632">
        <v>829318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1567</v>
      </c>
      <c r="S8" s="624"/>
      <c r="T8" s="624"/>
      <c r="U8" s="624"/>
      <c r="V8" s="624"/>
      <c r="W8" s="624"/>
      <c r="X8" s="624"/>
      <c r="Y8" s="625"/>
      <c r="Z8" s="626">
        <v>0</v>
      </c>
      <c r="AA8" s="626"/>
      <c r="AB8" s="626"/>
      <c r="AC8" s="626"/>
      <c r="AD8" s="627">
        <v>1567</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6248</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780199</v>
      </c>
      <c r="CS8" s="624"/>
      <c r="CT8" s="624"/>
      <c r="CU8" s="624"/>
      <c r="CV8" s="624"/>
      <c r="CW8" s="624"/>
      <c r="CX8" s="624"/>
      <c r="CY8" s="625"/>
      <c r="CZ8" s="626">
        <v>19.2</v>
      </c>
      <c r="DA8" s="626"/>
      <c r="DB8" s="626"/>
      <c r="DC8" s="626"/>
      <c r="DD8" s="632">
        <v>4114</v>
      </c>
      <c r="DE8" s="624"/>
      <c r="DF8" s="624"/>
      <c r="DG8" s="624"/>
      <c r="DH8" s="624"/>
      <c r="DI8" s="624"/>
      <c r="DJ8" s="624"/>
      <c r="DK8" s="624"/>
      <c r="DL8" s="624"/>
      <c r="DM8" s="624"/>
      <c r="DN8" s="624"/>
      <c r="DO8" s="624"/>
      <c r="DP8" s="625"/>
      <c r="DQ8" s="632">
        <v>549445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1335</v>
      </c>
      <c r="S9" s="624"/>
      <c r="T9" s="624"/>
      <c r="U9" s="624"/>
      <c r="V9" s="624"/>
      <c r="W9" s="624"/>
      <c r="X9" s="624"/>
      <c r="Y9" s="625"/>
      <c r="Z9" s="626">
        <v>0</v>
      </c>
      <c r="AA9" s="626"/>
      <c r="AB9" s="626"/>
      <c r="AC9" s="626"/>
      <c r="AD9" s="627">
        <v>1335</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103516</v>
      </c>
      <c r="BH9" s="624"/>
      <c r="BI9" s="624"/>
      <c r="BJ9" s="624"/>
      <c r="BK9" s="624"/>
      <c r="BL9" s="624"/>
      <c r="BM9" s="624"/>
      <c r="BN9" s="625"/>
      <c r="BO9" s="626">
        <v>23.2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257931</v>
      </c>
      <c r="CS9" s="624"/>
      <c r="CT9" s="624"/>
      <c r="CU9" s="624"/>
      <c r="CV9" s="624"/>
      <c r="CW9" s="624"/>
      <c r="CX9" s="624"/>
      <c r="CY9" s="625"/>
      <c r="CZ9" s="626">
        <v>6.3</v>
      </c>
      <c r="DA9" s="626"/>
      <c r="DB9" s="626"/>
      <c r="DC9" s="626"/>
      <c r="DD9" s="632">
        <v>3364</v>
      </c>
      <c r="DE9" s="624"/>
      <c r="DF9" s="624"/>
      <c r="DG9" s="624"/>
      <c r="DH9" s="624"/>
      <c r="DI9" s="624"/>
      <c r="DJ9" s="624"/>
      <c r="DK9" s="624"/>
      <c r="DL9" s="624"/>
      <c r="DM9" s="624"/>
      <c r="DN9" s="624"/>
      <c r="DO9" s="624"/>
      <c r="DP9" s="625"/>
      <c r="DQ9" s="632">
        <v>248698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80371</v>
      </c>
      <c r="S10" s="624"/>
      <c r="T10" s="624"/>
      <c r="U10" s="624"/>
      <c r="V10" s="624"/>
      <c r="W10" s="624"/>
      <c r="X10" s="624"/>
      <c r="Y10" s="625"/>
      <c r="Z10" s="626">
        <v>1.9</v>
      </c>
      <c r="AA10" s="626"/>
      <c r="AB10" s="626"/>
      <c r="AC10" s="626"/>
      <c r="AD10" s="627">
        <v>80371</v>
      </c>
      <c r="AE10" s="627"/>
      <c r="AF10" s="627"/>
      <c r="AG10" s="627"/>
      <c r="AH10" s="627"/>
      <c r="AI10" s="627"/>
      <c r="AJ10" s="627"/>
      <c r="AK10" s="627"/>
      <c r="AL10" s="628">
        <v>3.4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8882</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17987</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5434</v>
      </c>
      <c r="BH11" s="624"/>
      <c r="BI11" s="624"/>
      <c r="BJ11" s="624"/>
      <c r="BK11" s="624"/>
      <c r="BL11" s="624"/>
      <c r="BM11" s="624"/>
      <c r="BN11" s="625"/>
      <c r="BO11" s="626">
        <v>1.2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409355</v>
      </c>
      <c r="CS11" s="624"/>
      <c r="CT11" s="624"/>
      <c r="CU11" s="624"/>
      <c r="CV11" s="624"/>
      <c r="CW11" s="624"/>
      <c r="CX11" s="624"/>
      <c r="CY11" s="625"/>
      <c r="CZ11" s="626">
        <v>10.1</v>
      </c>
      <c r="DA11" s="626"/>
      <c r="DB11" s="626"/>
      <c r="DC11" s="626"/>
      <c r="DD11" s="632">
        <v>120166</v>
      </c>
      <c r="DE11" s="624"/>
      <c r="DF11" s="624"/>
      <c r="DG11" s="624"/>
      <c r="DH11" s="624"/>
      <c r="DI11" s="624"/>
      <c r="DJ11" s="624"/>
      <c r="DK11" s="624"/>
      <c r="DL11" s="624"/>
      <c r="DM11" s="624"/>
      <c r="DN11" s="624"/>
      <c r="DO11" s="624"/>
      <c r="DP11" s="625"/>
      <c r="DQ11" s="632">
        <v>193907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280196</v>
      </c>
      <c r="BH12" s="624"/>
      <c r="BI12" s="624"/>
      <c r="BJ12" s="624"/>
      <c r="BK12" s="624"/>
      <c r="BL12" s="624"/>
      <c r="BM12" s="624"/>
      <c r="BN12" s="625"/>
      <c r="BO12" s="626">
        <v>62.8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78690</v>
      </c>
      <c r="CS12" s="624"/>
      <c r="CT12" s="624"/>
      <c r="CU12" s="624"/>
      <c r="CV12" s="624"/>
      <c r="CW12" s="624"/>
      <c r="CX12" s="624"/>
      <c r="CY12" s="625"/>
      <c r="CZ12" s="626">
        <v>1.9</v>
      </c>
      <c r="DA12" s="626"/>
      <c r="DB12" s="626"/>
      <c r="DC12" s="626"/>
      <c r="DD12" s="632">
        <v>822</v>
      </c>
      <c r="DE12" s="624"/>
      <c r="DF12" s="624"/>
      <c r="DG12" s="624"/>
      <c r="DH12" s="624"/>
      <c r="DI12" s="624"/>
      <c r="DJ12" s="624"/>
      <c r="DK12" s="624"/>
      <c r="DL12" s="624"/>
      <c r="DM12" s="624"/>
      <c r="DN12" s="624"/>
      <c r="DO12" s="624"/>
      <c r="DP12" s="625"/>
      <c r="DQ12" s="632">
        <v>75385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4584</v>
      </c>
      <c r="S13" s="624"/>
      <c r="T13" s="624"/>
      <c r="U13" s="624"/>
      <c r="V13" s="624"/>
      <c r="W13" s="624"/>
      <c r="X13" s="624"/>
      <c r="Y13" s="625"/>
      <c r="Z13" s="626">
        <v>0.1</v>
      </c>
      <c r="AA13" s="626"/>
      <c r="AB13" s="626"/>
      <c r="AC13" s="626"/>
      <c r="AD13" s="627">
        <v>4584</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276392</v>
      </c>
      <c r="BH13" s="624"/>
      <c r="BI13" s="624"/>
      <c r="BJ13" s="624"/>
      <c r="BK13" s="624"/>
      <c r="BL13" s="624"/>
      <c r="BM13" s="624"/>
      <c r="BN13" s="625"/>
      <c r="BO13" s="626">
        <v>62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425514</v>
      </c>
      <c r="CS13" s="624"/>
      <c r="CT13" s="624"/>
      <c r="CU13" s="624"/>
      <c r="CV13" s="624"/>
      <c r="CW13" s="624"/>
      <c r="CX13" s="624"/>
      <c r="CY13" s="625"/>
      <c r="CZ13" s="626">
        <v>10.5</v>
      </c>
      <c r="DA13" s="626"/>
      <c r="DB13" s="626"/>
      <c r="DC13" s="626"/>
      <c r="DD13" s="632">
        <v>256602</v>
      </c>
      <c r="DE13" s="624"/>
      <c r="DF13" s="624"/>
      <c r="DG13" s="624"/>
      <c r="DH13" s="624"/>
      <c r="DI13" s="624"/>
      <c r="DJ13" s="624"/>
      <c r="DK13" s="624"/>
      <c r="DL13" s="624"/>
      <c r="DM13" s="624"/>
      <c r="DN13" s="624"/>
      <c r="DO13" s="624"/>
      <c r="DP13" s="625"/>
      <c r="DQ13" s="632">
        <v>203866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13094</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146277</v>
      </c>
      <c r="CS14" s="624"/>
      <c r="CT14" s="624"/>
      <c r="CU14" s="624"/>
      <c r="CV14" s="624"/>
      <c r="CW14" s="624"/>
      <c r="CX14" s="624"/>
      <c r="CY14" s="625"/>
      <c r="CZ14" s="626">
        <v>3.6</v>
      </c>
      <c r="DA14" s="626"/>
      <c r="DB14" s="626"/>
      <c r="DC14" s="626"/>
      <c r="DD14" s="632">
        <v>21409</v>
      </c>
      <c r="DE14" s="624"/>
      <c r="DF14" s="624"/>
      <c r="DG14" s="624"/>
      <c r="DH14" s="624"/>
      <c r="DI14" s="624"/>
      <c r="DJ14" s="624"/>
      <c r="DK14" s="624"/>
      <c r="DL14" s="624"/>
      <c r="DM14" s="624"/>
      <c r="DN14" s="624"/>
      <c r="DO14" s="624"/>
      <c r="DP14" s="625"/>
      <c r="DQ14" s="632">
        <v>123267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298</v>
      </c>
      <c r="S15" s="624"/>
      <c r="T15" s="624"/>
      <c r="U15" s="624"/>
      <c r="V15" s="624"/>
      <c r="W15" s="624"/>
      <c r="X15" s="624"/>
      <c r="Y15" s="625"/>
      <c r="Z15" s="626">
        <v>0</v>
      </c>
      <c r="AA15" s="626"/>
      <c r="AB15" s="626"/>
      <c r="AC15" s="626"/>
      <c r="AD15" s="627">
        <v>298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28671</v>
      </c>
      <c r="BH15" s="624"/>
      <c r="BI15" s="624"/>
      <c r="BJ15" s="624"/>
      <c r="BK15" s="624"/>
      <c r="BL15" s="624"/>
      <c r="BM15" s="624"/>
      <c r="BN15" s="625"/>
      <c r="BO15" s="626">
        <v>6.4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195451</v>
      </c>
      <c r="CS15" s="624"/>
      <c r="CT15" s="624"/>
      <c r="CU15" s="624"/>
      <c r="CV15" s="624"/>
      <c r="CW15" s="624"/>
      <c r="CX15" s="624"/>
      <c r="CY15" s="625"/>
      <c r="CZ15" s="626">
        <v>4.8</v>
      </c>
      <c r="DA15" s="626"/>
      <c r="DB15" s="626"/>
      <c r="DC15" s="626"/>
      <c r="DD15" s="632">
        <v>2019</v>
      </c>
      <c r="DE15" s="624"/>
      <c r="DF15" s="624"/>
      <c r="DG15" s="624"/>
      <c r="DH15" s="624"/>
      <c r="DI15" s="624"/>
      <c r="DJ15" s="624"/>
      <c r="DK15" s="624"/>
      <c r="DL15" s="624"/>
      <c r="DM15" s="624"/>
      <c r="DN15" s="624"/>
      <c r="DO15" s="624"/>
      <c r="DP15" s="625"/>
      <c r="DQ15" s="632">
        <v>160743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1943697</v>
      </c>
      <c r="S16" s="624"/>
      <c r="T16" s="624"/>
      <c r="U16" s="624"/>
      <c r="V16" s="624"/>
      <c r="W16" s="624"/>
      <c r="X16" s="624"/>
      <c r="Y16" s="625"/>
      <c r="Z16" s="626">
        <v>46.8</v>
      </c>
      <c r="AA16" s="626"/>
      <c r="AB16" s="626"/>
      <c r="AC16" s="626"/>
      <c r="AD16" s="627">
        <v>1769949</v>
      </c>
      <c r="AE16" s="627"/>
      <c r="AF16" s="627"/>
      <c r="AG16" s="627"/>
      <c r="AH16" s="627"/>
      <c r="AI16" s="627"/>
      <c r="AJ16" s="627"/>
      <c r="AK16" s="627"/>
      <c r="AL16" s="628">
        <v>75.599999999999994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183329</v>
      </c>
      <c r="CS16" s="624"/>
      <c r="CT16" s="624"/>
      <c r="CU16" s="624"/>
      <c r="CV16" s="624"/>
      <c r="CW16" s="624"/>
      <c r="CX16" s="624"/>
      <c r="CY16" s="625"/>
      <c r="CZ16" s="626">
        <v>4.5</v>
      </c>
      <c r="DA16" s="626"/>
      <c r="DB16" s="626"/>
      <c r="DC16" s="626"/>
      <c r="DD16" s="632" t="s">
        <v>108</v>
      </c>
      <c r="DE16" s="624"/>
      <c r="DF16" s="624"/>
      <c r="DG16" s="624"/>
      <c r="DH16" s="624"/>
      <c r="DI16" s="624"/>
      <c r="DJ16" s="624"/>
      <c r="DK16" s="624"/>
      <c r="DL16" s="624"/>
      <c r="DM16" s="624"/>
      <c r="DN16" s="624"/>
      <c r="DO16" s="624"/>
      <c r="DP16" s="625"/>
      <c r="DQ16" s="632">
        <v>6354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1769949</v>
      </c>
      <c r="S17" s="624"/>
      <c r="T17" s="624"/>
      <c r="U17" s="624"/>
      <c r="V17" s="624"/>
      <c r="W17" s="624"/>
      <c r="X17" s="624"/>
      <c r="Y17" s="625"/>
      <c r="Z17" s="626">
        <v>42.6</v>
      </c>
      <c r="AA17" s="626"/>
      <c r="AB17" s="626"/>
      <c r="AC17" s="626"/>
      <c r="AD17" s="627">
        <v>1769949</v>
      </c>
      <c r="AE17" s="627"/>
      <c r="AF17" s="627"/>
      <c r="AG17" s="627"/>
      <c r="AH17" s="627"/>
      <c r="AI17" s="627"/>
      <c r="AJ17" s="627"/>
      <c r="AK17" s="627"/>
      <c r="AL17" s="628">
        <v>75.599999999999994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354832</v>
      </c>
      <c r="CS17" s="624"/>
      <c r="CT17" s="624"/>
      <c r="CU17" s="624"/>
      <c r="CV17" s="624"/>
      <c r="CW17" s="624"/>
      <c r="CX17" s="624"/>
      <c r="CY17" s="625"/>
      <c r="CZ17" s="626">
        <v>8.6999999999999993</v>
      </c>
      <c r="DA17" s="626"/>
      <c r="DB17" s="626"/>
      <c r="DC17" s="626"/>
      <c r="DD17" s="632" t="s">
        <v>108</v>
      </c>
      <c r="DE17" s="624"/>
      <c r="DF17" s="624"/>
      <c r="DG17" s="624"/>
      <c r="DH17" s="624"/>
      <c r="DI17" s="624"/>
      <c r="DJ17" s="624"/>
      <c r="DK17" s="624"/>
      <c r="DL17" s="624"/>
      <c r="DM17" s="624"/>
      <c r="DN17" s="624"/>
      <c r="DO17" s="624"/>
      <c r="DP17" s="625"/>
      <c r="DQ17" s="632">
        <v>321965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173748</v>
      </c>
      <c r="S18" s="624"/>
      <c r="T18" s="624"/>
      <c r="U18" s="624"/>
      <c r="V18" s="624"/>
      <c r="W18" s="624"/>
      <c r="X18" s="624"/>
      <c r="Y18" s="625"/>
      <c r="Z18" s="626">
        <v>4.2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2514081</v>
      </c>
      <c r="S20" s="624"/>
      <c r="T20" s="624"/>
      <c r="U20" s="624"/>
      <c r="V20" s="624"/>
      <c r="W20" s="624"/>
      <c r="X20" s="624"/>
      <c r="Y20" s="625"/>
      <c r="Z20" s="626">
        <v>60.5</v>
      </c>
      <c r="AA20" s="626"/>
      <c r="AB20" s="626"/>
      <c r="AC20" s="626"/>
      <c r="AD20" s="627">
        <v>2340333</v>
      </c>
      <c r="AE20" s="627"/>
      <c r="AF20" s="627"/>
      <c r="AG20" s="627"/>
      <c r="AH20" s="627"/>
      <c r="AI20" s="627"/>
      <c r="AJ20" s="627"/>
      <c r="AK20" s="627"/>
      <c r="AL20" s="628">
        <v>100</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4063879</v>
      </c>
      <c r="CS20" s="624"/>
      <c r="CT20" s="624"/>
      <c r="CU20" s="624"/>
      <c r="CV20" s="624"/>
      <c r="CW20" s="624"/>
      <c r="CX20" s="624"/>
      <c r="CY20" s="625"/>
      <c r="CZ20" s="626">
        <v>100</v>
      </c>
      <c r="DA20" s="626"/>
      <c r="DB20" s="626"/>
      <c r="DC20" s="626"/>
      <c r="DD20" s="632">
        <v>562399</v>
      </c>
      <c r="DE20" s="624"/>
      <c r="DF20" s="624"/>
      <c r="DG20" s="624"/>
      <c r="DH20" s="624"/>
      <c r="DI20" s="624"/>
      <c r="DJ20" s="624"/>
      <c r="DK20" s="624"/>
      <c r="DL20" s="624"/>
      <c r="DM20" s="624"/>
      <c r="DN20" s="624"/>
      <c r="DO20" s="624"/>
      <c r="DP20" s="625"/>
      <c r="DQ20" s="632">
        <v>2771395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609</v>
      </c>
      <c r="S21" s="624"/>
      <c r="T21" s="624"/>
      <c r="U21" s="624"/>
      <c r="V21" s="624"/>
      <c r="W21" s="624"/>
      <c r="X21" s="624"/>
      <c r="Y21" s="625"/>
      <c r="Z21" s="626">
        <v>0</v>
      </c>
      <c r="AA21" s="626"/>
      <c r="AB21" s="626"/>
      <c r="AC21" s="626"/>
      <c r="AD21" s="627">
        <v>609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7218</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57159</v>
      </c>
      <c r="S23" s="624"/>
      <c r="T23" s="624"/>
      <c r="U23" s="624"/>
      <c r="V23" s="624"/>
      <c r="W23" s="624"/>
      <c r="X23" s="624"/>
      <c r="Y23" s="625"/>
      <c r="Z23" s="626">
        <v>1.4</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6290</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1230697</v>
      </c>
      <c r="CS24" s="613"/>
      <c r="CT24" s="613"/>
      <c r="CU24" s="613"/>
      <c r="CV24" s="613"/>
      <c r="CW24" s="613"/>
      <c r="CX24" s="613"/>
      <c r="CY24" s="614"/>
      <c r="CZ24" s="652">
        <v>30.3</v>
      </c>
      <c r="DA24" s="653"/>
      <c r="DB24" s="653"/>
      <c r="DC24" s="654"/>
      <c r="DD24" s="651">
        <v>1028330</v>
      </c>
      <c r="DE24" s="613"/>
      <c r="DF24" s="613"/>
      <c r="DG24" s="613"/>
      <c r="DH24" s="613"/>
      <c r="DI24" s="613"/>
      <c r="DJ24" s="613"/>
      <c r="DK24" s="614"/>
      <c r="DL24" s="651">
        <v>996056</v>
      </c>
      <c r="DM24" s="613"/>
      <c r="DN24" s="613"/>
      <c r="DO24" s="613"/>
      <c r="DP24" s="613"/>
      <c r="DQ24" s="613"/>
      <c r="DR24" s="613"/>
      <c r="DS24" s="613"/>
      <c r="DT24" s="613"/>
      <c r="DU24" s="613"/>
      <c r="DV24" s="614"/>
      <c r="DW24" s="617">
        <v>40.4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394238</v>
      </c>
      <c r="S25" s="624"/>
      <c r="T25" s="624"/>
      <c r="U25" s="624"/>
      <c r="V25" s="624"/>
      <c r="W25" s="624"/>
      <c r="X25" s="624"/>
      <c r="Y25" s="625"/>
      <c r="Z25" s="626">
        <v>9.5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692198</v>
      </c>
      <c r="CS25" s="643"/>
      <c r="CT25" s="643"/>
      <c r="CU25" s="643"/>
      <c r="CV25" s="643"/>
      <c r="CW25" s="643"/>
      <c r="CX25" s="643"/>
      <c r="CY25" s="644"/>
      <c r="CZ25" s="657">
        <v>17</v>
      </c>
      <c r="DA25" s="658"/>
      <c r="DB25" s="658"/>
      <c r="DC25" s="659"/>
      <c r="DD25" s="632">
        <v>651059</v>
      </c>
      <c r="DE25" s="643"/>
      <c r="DF25" s="643"/>
      <c r="DG25" s="643"/>
      <c r="DH25" s="643"/>
      <c r="DI25" s="643"/>
      <c r="DJ25" s="643"/>
      <c r="DK25" s="644"/>
      <c r="DL25" s="632">
        <v>618922</v>
      </c>
      <c r="DM25" s="643"/>
      <c r="DN25" s="643"/>
      <c r="DO25" s="643"/>
      <c r="DP25" s="643"/>
      <c r="DQ25" s="643"/>
      <c r="DR25" s="643"/>
      <c r="DS25" s="643"/>
      <c r="DT25" s="643"/>
      <c r="DU25" s="643"/>
      <c r="DV25" s="644"/>
      <c r="DW25" s="628">
        <v>25.1</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402256</v>
      </c>
      <c r="CS26" s="624"/>
      <c r="CT26" s="624"/>
      <c r="CU26" s="624"/>
      <c r="CV26" s="624"/>
      <c r="CW26" s="624"/>
      <c r="CX26" s="624"/>
      <c r="CY26" s="625"/>
      <c r="CZ26" s="657">
        <v>9.9</v>
      </c>
      <c r="DA26" s="658"/>
      <c r="DB26" s="658"/>
      <c r="DC26" s="659"/>
      <c r="DD26" s="632">
        <v>372845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443257</v>
      </c>
      <c r="S27" s="624"/>
      <c r="T27" s="624"/>
      <c r="U27" s="624"/>
      <c r="V27" s="624"/>
      <c r="W27" s="624"/>
      <c r="X27" s="624"/>
      <c r="Y27" s="625"/>
      <c r="Z27" s="626">
        <v>10.7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446041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183667</v>
      </c>
      <c r="CS27" s="643"/>
      <c r="CT27" s="643"/>
      <c r="CU27" s="643"/>
      <c r="CV27" s="643"/>
      <c r="CW27" s="643"/>
      <c r="CX27" s="643"/>
      <c r="CY27" s="644"/>
      <c r="CZ27" s="657">
        <v>4.5</v>
      </c>
      <c r="DA27" s="658"/>
      <c r="DB27" s="658"/>
      <c r="DC27" s="659"/>
      <c r="DD27" s="632">
        <v>55306</v>
      </c>
      <c r="DE27" s="643"/>
      <c r="DF27" s="643"/>
      <c r="DG27" s="643"/>
      <c r="DH27" s="643"/>
      <c r="DI27" s="643"/>
      <c r="DJ27" s="643"/>
      <c r="DK27" s="644"/>
      <c r="DL27" s="632">
        <v>55169</v>
      </c>
      <c r="DM27" s="643"/>
      <c r="DN27" s="643"/>
      <c r="DO27" s="643"/>
      <c r="DP27" s="643"/>
      <c r="DQ27" s="643"/>
      <c r="DR27" s="643"/>
      <c r="DS27" s="643"/>
      <c r="DT27" s="643"/>
      <c r="DU27" s="643"/>
      <c r="DV27" s="644"/>
      <c r="DW27" s="628">
        <v>2.2000000000000002</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25662</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354832</v>
      </c>
      <c r="CS28" s="624"/>
      <c r="CT28" s="624"/>
      <c r="CU28" s="624"/>
      <c r="CV28" s="624"/>
      <c r="CW28" s="624"/>
      <c r="CX28" s="624"/>
      <c r="CY28" s="625"/>
      <c r="CZ28" s="657">
        <v>8.6999999999999993</v>
      </c>
      <c r="DA28" s="658"/>
      <c r="DB28" s="658"/>
      <c r="DC28" s="659"/>
      <c r="DD28" s="632">
        <v>321965</v>
      </c>
      <c r="DE28" s="624"/>
      <c r="DF28" s="624"/>
      <c r="DG28" s="624"/>
      <c r="DH28" s="624"/>
      <c r="DI28" s="624"/>
      <c r="DJ28" s="624"/>
      <c r="DK28" s="625"/>
      <c r="DL28" s="632">
        <v>321965</v>
      </c>
      <c r="DM28" s="624"/>
      <c r="DN28" s="624"/>
      <c r="DO28" s="624"/>
      <c r="DP28" s="624"/>
      <c r="DQ28" s="624"/>
      <c r="DR28" s="624"/>
      <c r="DS28" s="624"/>
      <c r="DT28" s="624"/>
      <c r="DU28" s="624"/>
      <c r="DV28" s="625"/>
      <c r="DW28" s="628">
        <v>13.1</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64248</v>
      </c>
      <c r="S29" s="624"/>
      <c r="T29" s="624"/>
      <c r="U29" s="624"/>
      <c r="V29" s="624"/>
      <c r="W29" s="624"/>
      <c r="X29" s="624"/>
      <c r="Y29" s="625"/>
      <c r="Z29" s="626">
        <v>1.5</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354832</v>
      </c>
      <c r="CS29" s="643"/>
      <c r="CT29" s="643"/>
      <c r="CU29" s="643"/>
      <c r="CV29" s="643"/>
      <c r="CW29" s="643"/>
      <c r="CX29" s="643"/>
      <c r="CY29" s="644"/>
      <c r="CZ29" s="657">
        <v>8.6999999999999993</v>
      </c>
      <c r="DA29" s="658"/>
      <c r="DB29" s="658"/>
      <c r="DC29" s="659"/>
      <c r="DD29" s="632">
        <v>321965</v>
      </c>
      <c r="DE29" s="643"/>
      <c r="DF29" s="643"/>
      <c r="DG29" s="643"/>
      <c r="DH29" s="643"/>
      <c r="DI29" s="643"/>
      <c r="DJ29" s="643"/>
      <c r="DK29" s="644"/>
      <c r="DL29" s="632">
        <v>321965</v>
      </c>
      <c r="DM29" s="643"/>
      <c r="DN29" s="643"/>
      <c r="DO29" s="643"/>
      <c r="DP29" s="643"/>
      <c r="DQ29" s="643"/>
      <c r="DR29" s="643"/>
      <c r="DS29" s="643"/>
      <c r="DT29" s="643"/>
      <c r="DU29" s="643"/>
      <c r="DV29" s="644"/>
      <c r="DW29" s="628">
        <v>13.1</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77148</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97.1</v>
      </c>
      <c r="BN30" s="682"/>
      <c r="BO30" s="682"/>
      <c r="BP30" s="682"/>
      <c r="BQ30" s="683"/>
      <c r="BR30" s="681">
        <v>99.1</v>
      </c>
      <c r="BS30" s="682"/>
      <c r="BT30" s="682"/>
      <c r="BU30" s="682"/>
      <c r="BV30" s="682"/>
      <c r="BW30" s="682"/>
      <c r="BX30" s="618">
        <v>97.9</v>
      </c>
      <c r="BY30" s="682"/>
      <c r="BZ30" s="682"/>
      <c r="CA30" s="682"/>
      <c r="CB30" s="683"/>
      <c r="CD30" s="686"/>
      <c r="CE30" s="687"/>
      <c r="CF30" s="637" t="s">
        <v>290</v>
      </c>
      <c r="CG30" s="638"/>
      <c r="CH30" s="638"/>
      <c r="CI30" s="638"/>
      <c r="CJ30" s="638"/>
      <c r="CK30" s="638"/>
      <c r="CL30" s="638"/>
      <c r="CM30" s="638"/>
      <c r="CN30" s="638"/>
      <c r="CO30" s="638"/>
      <c r="CP30" s="638"/>
      <c r="CQ30" s="639"/>
      <c r="CR30" s="623">
        <v>319578</v>
      </c>
      <c r="CS30" s="624"/>
      <c r="CT30" s="624"/>
      <c r="CU30" s="624"/>
      <c r="CV30" s="624"/>
      <c r="CW30" s="624"/>
      <c r="CX30" s="624"/>
      <c r="CY30" s="625"/>
      <c r="CZ30" s="657">
        <v>7.9</v>
      </c>
      <c r="DA30" s="658"/>
      <c r="DB30" s="658"/>
      <c r="DC30" s="659"/>
      <c r="DD30" s="632">
        <v>286711</v>
      </c>
      <c r="DE30" s="624"/>
      <c r="DF30" s="624"/>
      <c r="DG30" s="624"/>
      <c r="DH30" s="624"/>
      <c r="DI30" s="624"/>
      <c r="DJ30" s="624"/>
      <c r="DK30" s="625"/>
      <c r="DL30" s="632">
        <v>286711</v>
      </c>
      <c r="DM30" s="624"/>
      <c r="DN30" s="624"/>
      <c r="DO30" s="624"/>
      <c r="DP30" s="624"/>
      <c r="DQ30" s="624"/>
      <c r="DR30" s="624"/>
      <c r="DS30" s="624"/>
      <c r="DT30" s="624"/>
      <c r="DU30" s="624"/>
      <c r="DV30" s="625"/>
      <c r="DW30" s="628">
        <v>11.6</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144223</v>
      </c>
      <c r="S31" s="624"/>
      <c r="T31" s="624"/>
      <c r="U31" s="624"/>
      <c r="V31" s="624"/>
      <c r="W31" s="624"/>
      <c r="X31" s="624"/>
      <c r="Y31" s="625"/>
      <c r="Z31" s="626">
        <v>3.5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43"/>
      <c r="BI31" s="643"/>
      <c r="BJ31" s="643"/>
      <c r="BK31" s="643"/>
      <c r="BL31" s="643"/>
      <c r="BM31" s="629">
        <v>97.5</v>
      </c>
      <c r="BN31" s="679"/>
      <c r="BO31" s="679"/>
      <c r="BP31" s="679"/>
      <c r="BQ31" s="680"/>
      <c r="BR31" s="678">
        <v>99.4</v>
      </c>
      <c r="BS31" s="643"/>
      <c r="BT31" s="643"/>
      <c r="BU31" s="643"/>
      <c r="BV31" s="643"/>
      <c r="BW31" s="643"/>
      <c r="BX31" s="629">
        <v>97.7</v>
      </c>
      <c r="BY31" s="679"/>
      <c r="BZ31" s="679"/>
      <c r="CA31" s="679"/>
      <c r="CB31" s="680"/>
      <c r="CD31" s="686"/>
      <c r="CE31" s="687"/>
      <c r="CF31" s="637" t="s">
        <v>294</v>
      </c>
      <c r="CG31" s="638"/>
      <c r="CH31" s="638"/>
      <c r="CI31" s="638"/>
      <c r="CJ31" s="638"/>
      <c r="CK31" s="638"/>
      <c r="CL31" s="638"/>
      <c r="CM31" s="638"/>
      <c r="CN31" s="638"/>
      <c r="CO31" s="638"/>
      <c r="CP31" s="638"/>
      <c r="CQ31" s="639"/>
      <c r="CR31" s="623">
        <v>35254</v>
      </c>
      <c r="CS31" s="643"/>
      <c r="CT31" s="643"/>
      <c r="CU31" s="643"/>
      <c r="CV31" s="643"/>
      <c r="CW31" s="643"/>
      <c r="CX31" s="643"/>
      <c r="CY31" s="644"/>
      <c r="CZ31" s="657">
        <v>0.9</v>
      </c>
      <c r="DA31" s="658"/>
      <c r="DB31" s="658"/>
      <c r="DC31" s="659"/>
      <c r="DD31" s="632">
        <v>35254</v>
      </c>
      <c r="DE31" s="643"/>
      <c r="DF31" s="643"/>
      <c r="DG31" s="643"/>
      <c r="DH31" s="643"/>
      <c r="DI31" s="643"/>
      <c r="DJ31" s="643"/>
      <c r="DK31" s="644"/>
      <c r="DL31" s="632">
        <v>35254</v>
      </c>
      <c r="DM31" s="643"/>
      <c r="DN31" s="643"/>
      <c r="DO31" s="643"/>
      <c r="DP31" s="643"/>
      <c r="DQ31" s="643"/>
      <c r="DR31" s="643"/>
      <c r="DS31" s="643"/>
      <c r="DT31" s="643"/>
      <c r="DU31" s="643"/>
      <c r="DV31" s="644"/>
      <c r="DW31" s="628">
        <v>1.4</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101019</v>
      </c>
      <c r="S32" s="624"/>
      <c r="T32" s="624"/>
      <c r="U32" s="624"/>
      <c r="V32" s="624"/>
      <c r="W32" s="624"/>
      <c r="X32" s="624"/>
      <c r="Y32" s="625"/>
      <c r="Z32" s="626">
        <v>2.4</v>
      </c>
      <c r="AA32" s="626"/>
      <c r="AB32" s="626"/>
      <c r="AC32" s="626"/>
      <c r="AD32" s="627">
        <v>279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97.1</v>
      </c>
      <c r="BN32" s="691"/>
      <c r="BO32" s="691"/>
      <c r="BP32" s="691"/>
      <c r="BQ32" s="693"/>
      <c r="BR32" s="690">
        <v>99</v>
      </c>
      <c r="BS32" s="691"/>
      <c r="BT32" s="691"/>
      <c r="BU32" s="691"/>
      <c r="BV32" s="691"/>
      <c r="BW32" s="691"/>
      <c r="BX32" s="692">
        <v>98.2</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317520</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2087454</v>
      </c>
      <c r="CS33" s="643"/>
      <c r="CT33" s="643"/>
      <c r="CU33" s="643"/>
      <c r="CV33" s="643"/>
      <c r="CW33" s="643"/>
      <c r="CX33" s="643"/>
      <c r="CY33" s="644"/>
      <c r="CZ33" s="657">
        <v>51.4</v>
      </c>
      <c r="DA33" s="658"/>
      <c r="DB33" s="658"/>
      <c r="DC33" s="659"/>
      <c r="DD33" s="632">
        <v>1627522</v>
      </c>
      <c r="DE33" s="643"/>
      <c r="DF33" s="643"/>
      <c r="DG33" s="643"/>
      <c r="DH33" s="643"/>
      <c r="DI33" s="643"/>
      <c r="DJ33" s="643"/>
      <c r="DK33" s="644"/>
      <c r="DL33" s="632">
        <v>1104429</v>
      </c>
      <c r="DM33" s="643"/>
      <c r="DN33" s="643"/>
      <c r="DO33" s="643"/>
      <c r="DP33" s="643"/>
      <c r="DQ33" s="643"/>
      <c r="DR33" s="643"/>
      <c r="DS33" s="643"/>
      <c r="DT33" s="643"/>
      <c r="DU33" s="643"/>
      <c r="DV33" s="644"/>
      <c r="DW33" s="628">
        <v>44.8</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597872</v>
      </c>
      <c r="CS34" s="624"/>
      <c r="CT34" s="624"/>
      <c r="CU34" s="624"/>
      <c r="CV34" s="624"/>
      <c r="CW34" s="624"/>
      <c r="CX34" s="624"/>
      <c r="CY34" s="625"/>
      <c r="CZ34" s="657">
        <v>14.7</v>
      </c>
      <c r="DA34" s="658"/>
      <c r="DB34" s="658"/>
      <c r="DC34" s="659"/>
      <c r="DD34" s="632">
        <v>443459</v>
      </c>
      <c r="DE34" s="624"/>
      <c r="DF34" s="624"/>
      <c r="DG34" s="624"/>
      <c r="DH34" s="624"/>
      <c r="DI34" s="624"/>
      <c r="DJ34" s="624"/>
      <c r="DK34" s="625"/>
      <c r="DL34" s="632">
        <v>348704</v>
      </c>
      <c r="DM34" s="624"/>
      <c r="DN34" s="624"/>
      <c r="DO34" s="624"/>
      <c r="DP34" s="624"/>
      <c r="DQ34" s="624"/>
      <c r="DR34" s="624"/>
      <c r="DS34" s="624"/>
      <c r="DT34" s="624"/>
      <c r="DU34" s="624"/>
      <c r="DV34" s="625"/>
      <c r="DW34" s="628">
        <v>14.1</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125020</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545760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12151</v>
      </c>
      <c r="CS35" s="643"/>
      <c r="CT35" s="643"/>
      <c r="CU35" s="643"/>
      <c r="CV35" s="643"/>
      <c r="CW35" s="643"/>
      <c r="CX35" s="643"/>
      <c r="CY35" s="644"/>
      <c r="CZ35" s="657">
        <v>0.3</v>
      </c>
      <c r="DA35" s="658"/>
      <c r="DB35" s="658"/>
      <c r="DC35" s="659"/>
      <c r="DD35" s="632">
        <v>9998</v>
      </c>
      <c r="DE35" s="643"/>
      <c r="DF35" s="643"/>
      <c r="DG35" s="643"/>
      <c r="DH35" s="643"/>
      <c r="DI35" s="643"/>
      <c r="DJ35" s="643"/>
      <c r="DK35" s="644"/>
      <c r="DL35" s="632">
        <v>9102</v>
      </c>
      <c r="DM35" s="643"/>
      <c r="DN35" s="643"/>
      <c r="DO35" s="643"/>
      <c r="DP35" s="643"/>
      <c r="DQ35" s="643"/>
      <c r="DR35" s="643"/>
      <c r="DS35" s="643"/>
      <c r="DT35" s="643"/>
      <c r="DU35" s="643"/>
      <c r="DV35" s="644"/>
      <c r="DW35" s="628">
        <v>0.4</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4152672</v>
      </c>
      <c r="S36" s="696"/>
      <c r="T36" s="696"/>
      <c r="U36" s="696"/>
      <c r="V36" s="696"/>
      <c r="W36" s="696"/>
      <c r="X36" s="696"/>
      <c r="Y36" s="697"/>
      <c r="Z36" s="698">
        <v>100</v>
      </c>
      <c r="AA36" s="698"/>
      <c r="AB36" s="698"/>
      <c r="AC36" s="698"/>
      <c r="AD36" s="699">
        <v>2341221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173592</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-10445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538813</v>
      </c>
      <c r="CS36" s="624"/>
      <c r="CT36" s="624"/>
      <c r="CU36" s="624"/>
      <c r="CV36" s="624"/>
      <c r="CW36" s="624"/>
      <c r="CX36" s="624"/>
      <c r="CY36" s="625"/>
      <c r="CZ36" s="657">
        <v>13.3</v>
      </c>
      <c r="DA36" s="658"/>
      <c r="DB36" s="658"/>
      <c r="DC36" s="659"/>
      <c r="DD36" s="632">
        <v>400514</v>
      </c>
      <c r="DE36" s="624"/>
      <c r="DF36" s="624"/>
      <c r="DG36" s="624"/>
      <c r="DH36" s="624"/>
      <c r="DI36" s="624"/>
      <c r="DJ36" s="624"/>
      <c r="DK36" s="625"/>
      <c r="DL36" s="632">
        <v>327904</v>
      </c>
      <c r="DM36" s="624"/>
      <c r="DN36" s="624"/>
      <c r="DO36" s="624"/>
      <c r="DP36" s="624"/>
      <c r="DQ36" s="624"/>
      <c r="DR36" s="624"/>
      <c r="DS36" s="624"/>
      <c r="DT36" s="624"/>
      <c r="DU36" s="624"/>
      <c r="DV36" s="625"/>
      <c r="DW36" s="628">
        <v>13.3</v>
      </c>
      <c r="DX36" s="655"/>
      <c r="DY36" s="655"/>
      <c r="DZ36" s="655"/>
      <c r="EA36" s="655"/>
      <c r="EB36" s="655"/>
      <c r="EC36" s="656"/>
    </row>
    <row r="37" spans="2:133" ht="11.25" customHeight="1">
      <c r="AQ37" s="702" t="s">
        <v>312</v>
      </c>
      <c r="AR37" s="703"/>
      <c r="AS37" s="703"/>
      <c r="AT37" s="703"/>
      <c r="AU37" s="703"/>
      <c r="AV37" s="703"/>
      <c r="AW37" s="703"/>
      <c r="AX37" s="703"/>
      <c r="AY37" s="704"/>
      <c r="AZ37" s="623">
        <v>78241</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666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240765</v>
      </c>
      <c r="CS37" s="643"/>
      <c r="CT37" s="643"/>
      <c r="CU37" s="643"/>
      <c r="CV37" s="643"/>
      <c r="CW37" s="643"/>
      <c r="CX37" s="643"/>
      <c r="CY37" s="644"/>
      <c r="CZ37" s="657">
        <v>5.9</v>
      </c>
      <c r="DA37" s="658"/>
      <c r="DB37" s="658"/>
      <c r="DC37" s="659"/>
      <c r="DD37" s="632">
        <v>224454</v>
      </c>
      <c r="DE37" s="643"/>
      <c r="DF37" s="643"/>
      <c r="DG37" s="643"/>
      <c r="DH37" s="643"/>
      <c r="DI37" s="643"/>
      <c r="DJ37" s="643"/>
      <c r="DK37" s="644"/>
      <c r="DL37" s="632">
        <v>209912</v>
      </c>
      <c r="DM37" s="643"/>
      <c r="DN37" s="643"/>
      <c r="DO37" s="643"/>
      <c r="DP37" s="643"/>
      <c r="DQ37" s="643"/>
      <c r="DR37" s="643"/>
      <c r="DS37" s="643"/>
      <c r="DT37" s="643"/>
      <c r="DU37" s="643"/>
      <c r="DV37" s="644"/>
      <c r="DW37" s="628">
        <v>8.5</v>
      </c>
      <c r="DX37" s="655"/>
      <c r="DY37" s="655"/>
      <c r="DZ37" s="655"/>
      <c r="EA37" s="655"/>
      <c r="EB37" s="655"/>
      <c r="EC37" s="656"/>
    </row>
    <row r="38" spans="2:133" ht="11.25" customHeight="1">
      <c r="AQ38" s="702" t="s">
        <v>315</v>
      </c>
      <c r="AR38" s="703"/>
      <c r="AS38" s="703"/>
      <c r="AT38" s="703"/>
      <c r="AU38" s="703"/>
      <c r="AV38" s="703"/>
      <c r="AW38" s="703"/>
      <c r="AX38" s="703"/>
      <c r="AY38" s="704"/>
      <c r="AZ38" s="623">
        <v>8993</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1024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545760</v>
      </c>
      <c r="CS38" s="624"/>
      <c r="CT38" s="624"/>
      <c r="CU38" s="624"/>
      <c r="CV38" s="624"/>
      <c r="CW38" s="624"/>
      <c r="CX38" s="624"/>
      <c r="CY38" s="625"/>
      <c r="CZ38" s="657">
        <v>13.4</v>
      </c>
      <c r="DA38" s="658"/>
      <c r="DB38" s="658"/>
      <c r="DC38" s="659"/>
      <c r="DD38" s="632">
        <v>495663</v>
      </c>
      <c r="DE38" s="624"/>
      <c r="DF38" s="624"/>
      <c r="DG38" s="624"/>
      <c r="DH38" s="624"/>
      <c r="DI38" s="624"/>
      <c r="DJ38" s="624"/>
      <c r="DK38" s="625"/>
      <c r="DL38" s="632">
        <v>418589</v>
      </c>
      <c r="DM38" s="624"/>
      <c r="DN38" s="624"/>
      <c r="DO38" s="624"/>
      <c r="DP38" s="624"/>
      <c r="DQ38" s="624"/>
      <c r="DR38" s="624"/>
      <c r="DS38" s="624"/>
      <c r="DT38" s="624"/>
      <c r="DU38" s="624"/>
      <c r="DV38" s="625"/>
      <c r="DW38" s="628">
        <v>17</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69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348696</v>
      </c>
      <c r="CS39" s="643"/>
      <c r="CT39" s="643"/>
      <c r="CU39" s="643"/>
      <c r="CV39" s="643"/>
      <c r="CW39" s="643"/>
      <c r="CX39" s="643"/>
      <c r="CY39" s="644"/>
      <c r="CZ39" s="657">
        <v>8.6</v>
      </c>
      <c r="DA39" s="658"/>
      <c r="DB39" s="658"/>
      <c r="DC39" s="659"/>
      <c r="DD39" s="632">
        <v>277758</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38758</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119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44162</v>
      </c>
      <c r="CS40" s="624"/>
      <c r="CT40" s="624"/>
      <c r="CU40" s="624"/>
      <c r="CV40" s="624"/>
      <c r="CW40" s="624"/>
      <c r="CX40" s="624"/>
      <c r="CY40" s="625"/>
      <c r="CZ40" s="657">
        <v>1.1000000000000001</v>
      </c>
      <c r="DA40" s="658"/>
      <c r="DB40" s="658"/>
      <c r="DC40" s="659"/>
      <c r="DD40" s="632">
        <v>130</v>
      </c>
      <c r="DE40" s="624"/>
      <c r="DF40" s="624"/>
      <c r="DG40" s="624"/>
      <c r="DH40" s="624"/>
      <c r="DI40" s="624"/>
      <c r="DJ40" s="624"/>
      <c r="DK40" s="625"/>
      <c r="DL40" s="632">
        <v>130</v>
      </c>
      <c r="DM40" s="624"/>
      <c r="DN40" s="624"/>
      <c r="DO40" s="624"/>
      <c r="DP40" s="624"/>
      <c r="DQ40" s="624"/>
      <c r="DR40" s="624"/>
      <c r="DS40" s="624"/>
      <c r="DT40" s="624"/>
      <c r="DU40" s="624"/>
      <c r="DV40" s="625"/>
      <c r="DW40" s="628">
        <v>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246176</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362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745728</v>
      </c>
      <c r="CS42" s="624"/>
      <c r="CT42" s="624"/>
      <c r="CU42" s="624"/>
      <c r="CV42" s="624"/>
      <c r="CW42" s="624"/>
      <c r="CX42" s="624"/>
      <c r="CY42" s="625"/>
      <c r="CZ42" s="657">
        <v>18.399999999999999</v>
      </c>
      <c r="DA42" s="706"/>
      <c r="DB42" s="706"/>
      <c r="DC42" s="707"/>
      <c r="DD42" s="632">
        <v>115543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8440</v>
      </c>
      <c r="CS43" s="643"/>
      <c r="CT43" s="643"/>
      <c r="CU43" s="643"/>
      <c r="CV43" s="643"/>
      <c r="CW43" s="643"/>
      <c r="CX43" s="643"/>
      <c r="CY43" s="644"/>
      <c r="CZ43" s="657">
        <v>0.2</v>
      </c>
      <c r="DA43" s="658"/>
      <c r="DB43" s="658"/>
      <c r="DC43" s="659"/>
      <c r="DD43" s="632">
        <v>8440</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562399</v>
      </c>
      <c r="CS44" s="624"/>
      <c r="CT44" s="624"/>
      <c r="CU44" s="624"/>
      <c r="CV44" s="624"/>
      <c r="CW44" s="624"/>
      <c r="CX44" s="624"/>
      <c r="CY44" s="625"/>
      <c r="CZ44" s="657">
        <v>13.8</v>
      </c>
      <c r="DA44" s="706"/>
      <c r="DB44" s="706"/>
      <c r="DC44" s="707"/>
      <c r="DD44" s="632">
        <v>109189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281203</v>
      </c>
      <c r="CS45" s="643"/>
      <c r="CT45" s="643"/>
      <c r="CU45" s="643"/>
      <c r="CV45" s="643"/>
      <c r="CW45" s="643"/>
      <c r="CX45" s="643"/>
      <c r="CY45" s="644"/>
      <c r="CZ45" s="657">
        <v>6.9</v>
      </c>
      <c r="DA45" s="658"/>
      <c r="DB45" s="658"/>
      <c r="DC45" s="659"/>
      <c r="DD45" s="632">
        <v>15025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268941</v>
      </c>
      <c r="CS46" s="624"/>
      <c r="CT46" s="624"/>
      <c r="CU46" s="624"/>
      <c r="CV46" s="624"/>
      <c r="CW46" s="624"/>
      <c r="CX46" s="624"/>
      <c r="CY46" s="625"/>
      <c r="CZ46" s="657">
        <v>6.6</v>
      </c>
      <c r="DA46" s="706"/>
      <c r="DB46" s="706"/>
      <c r="DC46" s="707"/>
      <c r="DD46" s="632">
        <v>81909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183329</v>
      </c>
      <c r="CS47" s="643"/>
      <c r="CT47" s="643"/>
      <c r="CU47" s="643"/>
      <c r="CV47" s="643"/>
      <c r="CW47" s="643"/>
      <c r="CX47" s="643"/>
      <c r="CY47" s="644"/>
      <c r="CZ47" s="657">
        <v>4.5</v>
      </c>
      <c r="DA47" s="658"/>
      <c r="DB47" s="658"/>
      <c r="DC47" s="659"/>
      <c r="DD47" s="632">
        <v>6354</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4063879</v>
      </c>
      <c r="CS49" s="691"/>
      <c r="CT49" s="691"/>
      <c r="CU49" s="691"/>
      <c r="CV49" s="691"/>
      <c r="CW49" s="691"/>
      <c r="CX49" s="691"/>
      <c r="CY49" s="718"/>
      <c r="CZ49" s="719">
        <v>100</v>
      </c>
      <c r="DA49" s="720"/>
      <c r="DB49" s="720"/>
      <c r="DC49" s="721"/>
      <c r="DD49" s="722">
        <v>2771395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4153</v>
      </c>
      <c r="R7" s="753"/>
      <c r="S7" s="753"/>
      <c r="T7" s="753"/>
      <c r="U7" s="753"/>
      <c r="V7" s="753">
        <v>4064</v>
      </c>
      <c r="W7" s="753"/>
      <c r="X7" s="753"/>
      <c r="Y7" s="753"/>
      <c r="Z7" s="753"/>
      <c r="AA7" s="753">
        <v>89</v>
      </c>
      <c r="AB7" s="753"/>
      <c r="AC7" s="753"/>
      <c r="AD7" s="753"/>
      <c r="AE7" s="754"/>
      <c r="AF7" s="755">
        <v>34</v>
      </c>
      <c r="AG7" s="756"/>
      <c r="AH7" s="756"/>
      <c r="AI7" s="756"/>
      <c r="AJ7" s="757"/>
      <c r="AK7" s="792"/>
      <c r="AL7" s="793"/>
      <c r="AM7" s="793"/>
      <c r="AN7" s="793"/>
      <c r="AO7" s="793"/>
      <c r="AP7" s="793">
        <v>3608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-9</v>
      </c>
      <c r="CI7" s="790"/>
      <c r="CJ7" s="790"/>
      <c r="CK7" s="790"/>
      <c r="CL7" s="791"/>
      <c r="CM7" s="789">
        <v>24</v>
      </c>
      <c r="CN7" s="790"/>
      <c r="CO7" s="790"/>
      <c r="CP7" s="790"/>
      <c r="CQ7" s="791"/>
      <c r="CR7" s="789">
        <v>1</v>
      </c>
      <c r="CS7" s="790"/>
      <c r="CT7" s="790"/>
      <c r="CU7" s="790"/>
      <c r="CV7" s="791"/>
      <c r="CW7" s="789">
        <v>146</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4153</v>
      </c>
      <c r="R23" s="812"/>
      <c r="S23" s="812"/>
      <c r="T23" s="812"/>
      <c r="U23" s="812"/>
      <c r="V23" s="812">
        <v>4064</v>
      </c>
      <c r="W23" s="812"/>
      <c r="X23" s="812"/>
      <c r="Y23" s="812"/>
      <c r="Z23" s="812"/>
      <c r="AA23" s="812">
        <v>89</v>
      </c>
      <c r="AB23" s="812"/>
      <c r="AC23" s="812"/>
      <c r="AD23" s="812"/>
      <c r="AE23" s="813"/>
      <c r="AF23" s="814">
        <v>34</v>
      </c>
      <c r="AG23" s="812"/>
      <c r="AH23" s="812"/>
      <c r="AI23" s="812"/>
      <c r="AJ23" s="815"/>
      <c r="AK23" s="816"/>
      <c r="AL23" s="817"/>
      <c r="AM23" s="817"/>
      <c r="AN23" s="817"/>
      <c r="AO23" s="817"/>
      <c r="AP23" s="812">
        <v>3608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597</v>
      </c>
      <c r="R28" s="841"/>
      <c r="S28" s="841"/>
      <c r="T28" s="841"/>
      <c r="U28" s="841"/>
      <c r="V28" s="841">
        <v>597</v>
      </c>
      <c r="W28" s="841"/>
      <c r="X28" s="841"/>
      <c r="Y28" s="841"/>
      <c r="Z28" s="841"/>
      <c r="AA28" s="841">
        <v>0</v>
      </c>
      <c r="AB28" s="841"/>
      <c r="AC28" s="841"/>
      <c r="AD28" s="841"/>
      <c r="AE28" s="842"/>
      <c r="AF28" s="843">
        <v>0</v>
      </c>
      <c r="AG28" s="841"/>
      <c r="AH28" s="841"/>
      <c r="AI28" s="841"/>
      <c r="AJ28" s="844"/>
      <c r="AK28" s="845">
        <v>39</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627</v>
      </c>
      <c r="R29" s="777"/>
      <c r="S29" s="777"/>
      <c r="T29" s="777"/>
      <c r="U29" s="777"/>
      <c r="V29" s="777">
        <v>627</v>
      </c>
      <c r="W29" s="777"/>
      <c r="X29" s="777"/>
      <c r="Y29" s="777"/>
      <c r="Z29" s="777"/>
      <c r="AA29" s="777">
        <v>0</v>
      </c>
      <c r="AB29" s="777"/>
      <c r="AC29" s="777"/>
      <c r="AD29" s="777"/>
      <c r="AE29" s="778"/>
      <c r="AF29" s="779">
        <v>0</v>
      </c>
      <c r="AG29" s="780"/>
      <c r="AH29" s="780"/>
      <c r="AI29" s="780"/>
      <c r="AJ29" s="781"/>
      <c r="AK29" s="848">
        <v>103</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77</v>
      </c>
      <c r="R30" s="777"/>
      <c r="S30" s="777"/>
      <c r="T30" s="777"/>
      <c r="U30" s="777"/>
      <c r="V30" s="777">
        <v>77</v>
      </c>
      <c r="W30" s="777"/>
      <c r="X30" s="777"/>
      <c r="Y30" s="777"/>
      <c r="Z30" s="777"/>
      <c r="AA30" s="777">
        <v>0</v>
      </c>
      <c r="AB30" s="777"/>
      <c r="AC30" s="777"/>
      <c r="AD30" s="777"/>
      <c r="AE30" s="778"/>
      <c r="AF30" s="779">
        <v>0</v>
      </c>
      <c r="AG30" s="780"/>
      <c r="AH30" s="780"/>
      <c r="AI30" s="780"/>
      <c r="AJ30" s="781"/>
      <c r="AK30" s="848">
        <v>39</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210</v>
      </c>
      <c r="R31" s="777"/>
      <c r="S31" s="777"/>
      <c r="T31" s="777"/>
      <c r="U31" s="777"/>
      <c r="V31" s="777">
        <v>210</v>
      </c>
      <c r="W31" s="777"/>
      <c r="X31" s="777"/>
      <c r="Y31" s="777"/>
      <c r="Z31" s="777"/>
      <c r="AA31" s="777">
        <v>0</v>
      </c>
      <c r="AB31" s="777"/>
      <c r="AC31" s="777"/>
      <c r="AD31" s="777"/>
      <c r="AE31" s="778"/>
      <c r="AF31" s="779">
        <v>1</v>
      </c>
      <c r="AG31" s="780"/>
      <c r="AH31" s="780"/>
      <c r="AI31" s="780"/>
      <c r="AJ31" s="781"/>
      <c r="AK31" s="848">
        <v>74</v>
      </c>
      <c r="AL31" s="849"/>
      <c r="AM31" s="849"/>
      <c r="AN31" s="849"/>
      <c r="AO31" s="849"/>
      <c r="AP31" s="849">
        <v>855</v>
      </c>
      <c r="AQ31" s="849"/>
      <c r="AR31" s="849"/>
      <c r="AS31" s="849"/>
      <c r="AT31" s="849"/>
      <c r="AU31" s="849">
        <v>568</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232</v>
      </c>
      <c r="R32" s="777"/>
      <c r="S32" s="777"/>
      <c r="T32" s="777"/>
      <c r="U32" s="777"/>
      <c r="V32" s="777">
        <v>232</v>
      </c>
      <c r="W32" s="777"/>
      <c r="X32" s="777"/>
      <c r="Y32" s="777"/>
      <c r="Z32" s="777"/>
      <c r="AA32" s="777">
        <v>0</v>
      </c>
      <c r="AB32" s="777"/>
      <c r="AC32" s="777"/>
      <c r="AD32" s="777"/>
      <c r="AE32" s="778"/>
      <c r="AF32" s="779">
        <v>1</v>
      </c>
      <c r="AG32" s="780"/>
      <c r="AH32" s="780"/>
      <c r="AI32" s="780"/>
      <c r="AJ32" s="781"/>
      <c r="AK32" s="848">
        <v>143</v>
      </c>
      <c r="AL32" s="849"/>
      <c r="AM32" s="849"/>
      <c r="AN32" s="849"/>
      <c r="AO32" s="849"/>
      <c r="AP32" s="849">
        <v>1402</v>
      </c>
      <c r="AQ32" s="849"/>
      <c r="AR32" s="849"/>
      <c r="AS32" s="849"/>
      <c r="AT32" s="849"/>
      <c r="AU32" s="849">
        <v>1317</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v>
      </c>
      <c r="AG63" s="860"/>
      <c r="AH63" s="860"/>
      <c r="AI63" s="860"/>
      <c r="AJ63" s="861"/>
      <c r="AK63" s="862"/>
      <c r="AL63" s="857"/>
      <c r="AM63" s="857"/>
      <c r="AN63" s="857"/>
      <c r="AO63" s="857"/>
      <c r="AP63" s="860">
        <v>2257</v>
      </c>
      <c r="AQ63" s="860"/>
      <c r="AR63" s="860"/>
      <c r="AS63" s="860"/>
      <c r="AT63" s="860"/>
      <c r="AU63" s="860">
        <v>1885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33</v>
      </c>
      <c r="R68" s="884"/>
      <c r="S68" s="884"/>
      <c r="T68" s="884"/>
      <c r="U68" s="884"/>
      <c r="V68" s="884">
        <v>29</v>
      </c>
      <c r="W68" s="884"/>
      <c r="X68" s="884"/>
      <c r="Y68" s="884"/>
      <c r="Z68" s="884"/>
      <c r="AA68" s="884">
        <v>4</v>
      </c>
      <c r="AB68" s="884"/>
      <c r="AC68" s="884"/>
      <c r="AD68" s="884"/>
      <c r="AE68" s="884"/>
      <c r="AF68" s="884">
        <v>4</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957</v>
      </c>
      <c r="R69" s="849"/>
      <c r="S69" s="849"/>
      <c r="T69" s="849"/>
      <c r="U69" s="849"/>
      <c r="V69" s="849">
        <v>916</v>
      </c>
      <c r="W69" s="849"/>
      <c r="X69" s="849"/>
      <c r="Y69" s="849"/>
      <c r="Z69" s="849"/>
      <c r="AA69" s="849">
        <v>41</v>
      </c>
      <c r="AB69" s="849"/>
      <c r="AC69" s="849"/>
      <c r="AD69" s="849"/>
      <c r="AE69" s="849"/>
      <c r="AF69" s="849">
        <v>41</v>
      </c>
      <c r="AG69" s="849"/>
      <c r="AH69" s="849"/>
      <c r="AI69" s="849"/>
      <c r="AJ69" s="849"/>
      <c r="AK69" s="849"/>
      <c r="AL69" s="849"/>
      <c r="AM69" s="849"/>
      <c r="AN69" s="849"/>
      <c r="AO69" s="849"/>
      <c r="AP69" s="849"/>
      <c r="AQ69" s="849"/>
      <c r="AR69" s="849"/>
      <c r="AS69" s="849"/>
      <c r="AT69" s="849"/>
      <c r="AU69" s="849"/>
      <c r="AV69" s="849"/>
      <c r="AW69" s="849"/>
      <c r="AX69" s="849"/>
      <c r="AY69" s="849"/>
      <c r="AZ69" s="895" t="s">
        <v>533</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178</v>
      </c>
      <c r="R70" s="849"/>
      <c r="S70" s="849"/>
      <c r="T70" s="849"/>
      <c r="U70" s="849"/>
      <c r="V70" s="849">
        <v>171</v>
      </c>
      <c r="W70" s="849"/>
      <c r="X70" s="849"/>
      <c r="Y70" s="849"/>
      <c r="Z70" s="849"/>
      <c r="AA70" s="849">
        <v>7</v>
      </c>
      <c r="AB70" s="849"/>
      <c r="AC70" s="849"/>
      <c r="AD70" s="849"/>
      <c r="AE70" s="849"/>
      <c r="AF70" s="849">
        <v>7</v>
      </c>
      <c r="AG70" s="849"/>
      <c r="AH70" s="849"/>
      <c r="AI70" s="849"/>
      <c r="AJ70" s="849"/>
      <c r="AK70" s="849"/>
      <c r="AL70" s="849"/>
      <c r="AM70" s="849"/>
      <c r="AN70" s="849"/>
      <c r="AO70" s="849"/>
      <c r="AP70" s="849"/>
      <c r="AQ70" s="849"/>
      <c r="AR70" s="849"/>
      <c r="AS70" s="849"/>
      <c r="AT70" s="849"/>
      <c r="AU70" s="849"/>
      <c r="AV70" s="849"/>
      <c r="AW70" s="849"/>
      <c r="AX70" s="849"/>
      <c r="AY70" s="849"/>
      <c r="AZ70" s="895" t="s">
        <v>534</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532</v>
      </c>
      <c r="C71" s="892"/>
      <c r="D71" s="892"/>
      <c r="E71" s="892"/>
      <c r="F71" s="892"/>
      <c r="G71" s="892"/>
      <c r="H71" s="892"/>
      <c r="I71" s="892"/>
      <c r="J71" s="892"/>
      <c r="K71" s="892"/>
      <c r="L71" s="892"/>
      <c r="M71" s="892"/>
      <c r="N71" s="892"/>
      <c r="O71" s="892"/>
      <c r="P71" s="893"/>
      <c r="Q71" s="894">
        <v>5</v>
      </c>
      <c r="R71" s="849"/>
      <c r="S71" s="849"/>
      <c r="T71" s="849"/>
      <c r="U71" s="849"/>
      <c r="V71" s="849">
        <v>5</v>
      </c>
      <c r="W71" s="849"/>
      <c r="X71" s="849"/>
      <c r="Y71" s="849"/>
      <c r="Z71" s="849"/>
      <c r="AA71" s="849">
        <v>0</v>
      </c>
      <c r="AB71" s="849"/>
      <c r="AC71" s="849"/>
      <c r="AD71" s="849"/>
      <c r="AE71" s="849"/>
      <c r="AF71" s="849">
        <v>0</v>
      </c>
      <c r="AG71" s="849"/>
      <c r="AH71" s="849"/>
      <c r="AI71" s="849"/>
      <c r="AJ71" s="849"/>
      <c r="AK71" s="849"/>
      <c r="AL71" s="849"/>
      <c r="AM71" s="849"/>
      <c r="AN71" s="849"/>
      <c r="AO71" s="849"/>
      <c r="AP71" s="849"/>
      <c r="AQ71" s="849"/>
      <c r="AR71" s="849"/>
      <c r="AS71" s="849"/>
      <c r="AT71" s="849"/>
      <c r="AU71" s="849"/>
      <c r="AV71" s="849"/>
      <c r="AW71" s="849"/>
      <c r="AX71" s="849"/>
      <c r="AY71" s="849"/>
      <c r="AZ71" s="895" t="s">
        <v>535</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t="s">
        <v>533</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11</v>
      </c>
      <c r="R74" s="849"/>
      <c r="S74" s="849"/>
      <c r="T74" s="849"/>
      <c r="U74" s="849"/>
      <c r="V74" s="849">
        <v>11</v>
      </c>
      <c r="W74" s="849"/>
      <c r="X74" s="849"/>
      <c r="Y74" s="849"/>
      <c r="Z74" s="849"/>
      <c r="AA74" s="849">
        <v>0</v>
      </c>
      <c r="AB74" s="849"/>
      <c r="AC74" s="849"/>
      <c r="AD74" s="849"/>
      <c r="AE74" s="849"/>
      <c r="AF74" s="849">
        <v>0</v>
      </c>
      <c r="AG74" s="849"/>
      <c r="AH74" s="849"/>
      <c r="AI74" s="849"/>
      <c r="AJ74" s="849"/>
      <c r="AK74" s="849"/>
      <c r="AL74" s="849"/>
      <c r="AM74" s="849"/>
      <c r="AN74" s="849"/>
      <c r="AO74" s="849"/>
      <c r="AP74" s="849"/>
      <c r="AQ74" s="849"/>
      <c r="AR74" s="849"/>
      <c r="AS74" s="849"/>
      <c r="AT74" s="849"/>
      <c r="AU74" s="849"/>
      <c r="AV74" s="849"/>
      <c r="AW74" s="849"/>
      <c r="AX74" s="849"/>
      <c r="AY74" s="849"/>
      <c r="AZ74" s="895" t="s">
        <v>538</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537</v>
      </c>
      <c r="C75" s="892"/>
      <c r="D75" s="892"/>
      <c r="E75" s="892"/>
      <c r="F75" s="892"/>
      <c r="G75" s="892"/>
      <c r="H75" s="892"/>
      <c r="I75" s="892"/>
      <c r="J75" s="892"/>
      <c r="K75" s="892"/>
      <c r="L75" s="892"/>
      <c r="M75" s="892"/>
      <c r="N75" s="892"/>
      <c r="O75" s="892"/>
      <c r="P75" s="893"/>
      <c r="Q75" s="897">
        <v>1316</v>
      </c>
      <c r="R75" s="898"/>
      <c r="S75" s="898"/>
      <c r="T75" s="898"/>
      <c r="U75" s="848"/>
      <c r="V75" s="899">
        <v>543</v>
      </c>
      <c r="W75" s="898"/>
      <c r="X75" s="898"/>
      <c r="Y75" s="898"/>
      <c r="Z75" s="848"/>
      <c r="AA75" s="899">
        <v>772</v>
      </c>
      <c r="AB75" s="898"/>
      <c r="AC75" s="898"/>
      <c r="AD75" s="898"/>
      <c r="AE75" s="848"/>
      <c r="AF75" s="899">
        <v>772</v>
      </c>
      <c r="AG75" s="898"/>
      <c r="AH75" s="898"/>
      <c r="AI75" s="898"/>
      <c r="AJ75" s="848"/>
      <c r="AK75" s="899"/>
      <c r="AL75" s="898"/>
      <c r="AM75" s="898"/>
      <c r="AN75" s="898"/>
      <c r="AO75" s="848"/>
      <c r="AP75" s="899"/>
      <c r="AQ75" s="898"/>
      <c r="AR75" s="898"/>
      <c r="AS75" s="898"/>
      <c r="AT75" s="848"/>
      <c r="AU75" s="899"/>
      <c r="AV75" s="898"/>
      <c r="AW75" s="898"/>
      <c r="AX75" s="898"/>
      <c r="AY75" s="848"/>
      <c r="AZ75" s="895" t="s">
        <v>539</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c r="AL76" s="898"/>
      <c r="AM76" s="898"/>
      <c r="AN76" s="898"/>
      <c r="AO76" s="848"/>
      <c r="AP76" s="899"/>
      <c r="AQ76" s="898"/>
      <c r="AR76" s="898"/>
      <c r="AS76" s="898"/>
      <c r="AT76" s="848"/>
      <c r="AU76" s="899"/>
      <c r="AV76" s="898"/>
      <c r="AW76" s="898"/>
      <c r="AX76" s="898"/>
      <c r="AY76" s="848"/>
      <c r="AZ76" s="895" t="s">
        <v>533</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c r="AL77" s="898"/>
      <c r="AM77" s="898"/>
      <c r="AN77" s="898"/>
      <c r="AO77" s="848"/>
      <c r="AP77" s="899"/>
      <c r="AQ77" s="898"/>
      <c r="AR77" s="898"/>
      <c r="AS77" s="898"/>
      <c r="AT77" s="848"/>
      <c r="AU77" s="899"/>
      <c r="AV77" s="898"/>
      <c r="AW77" s="898"/>
      <c r="AX77" s="898"/>
      <c r="AY77" s="848"/>
      <c r="AZ77" s="895" t="s">
        <v>541</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5801</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v>
      </c>
      <c r="CS102" s="868"/>
      <c r="CT102" s="868"/>
      <c r="CU102" s="868"/>
      <c r="CV102" s="911"/>
      <c r="CW102" s="910">
        <v>146</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284</v>
      </c>
      <c r="AG109" s="913"/>
      <c r="AH109" s="913"/>
      <c r="AI109" s="913"/>
      <c r="AJ109" s="914"/>
      <c r="AK109" s="912" t="s">
        <v>283</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284</v>
      </c>
      <c r="BW109" s="913"/>
      <c r="BX109" s="913"/>
      <c r="BY109" s="913"/>
      <c r="BZ109" s="914"/>
      <c r="CA109" s="912" t="s">
        <v>283</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284</v>
      </c>
      <c r="DM109" s="913"/>
      <c r="DN109" s="913"/>
      <c r="DO109" s="913"/>
      <c r="DP109" s="914"/>
      <c r="DQ109" s="912" t="s">
        <v>283</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352625</v>
      </c>
      <c r="AB110" s="920"/>
      <c r="AC110" s="920"/>
      <c r="AD110" s="920"/>
      <c r="AE110" s="921"/>
      <c r="AF110" s="922">
        <v>381531</v>
      </c>
      <c r="AG110" s="920"/>
      <c r="AH110" s="920"/>
      <c r="AI110" s="920"/>
      <c r="AJ110" s="921"/>
      <c r="AK110" s="922">
        <v>354832</v>
      </c>
      <c r="AL110" s="920"/>
      <c r="AM110" s="920"/>
      <c r="AN110" s="920"/>
      <c r="AO110" s="921"/>
      <c r="AP110" s="923">
        <v>17.600000000000001</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3534670</v>
      </c>
      <c r="BR110" s="957"/>
      <c r="BS110" s="957"/>
      <c r="BT110" s="957"/>
      <c r="BU110" s="957"/>
      <c r="BV110" s="957">
        <v>3610014</v>
      </c>
      <c r="BW110" s="957"/>
      <c r="BX110" s="957"/>
      <c r="BY110" s="957"/>
      <c r="BZ110" s="957"/>
      <c r="CA110" s="957">
        <v>3607956</v>
      </c>
      <c r="CB110" s="957"/>
      <c r="CC110" s="957"/>
      <c r="CD110" s="957"/>
      <c r="CE110" s="957"/>
      <c r="CF110" s="971">
        <v>178.9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2376685</v>
      </c>
      <c r="BR112" s="950"/>
      <c r="BS112" s="950"/>
      <c r="BT112" s="950"/>
      <c r="BU112" s="950"/>
      <c r="BV112" s="950">
        <v>2153200</v>
      </c>
      <c r="BW112" s="950"/>
      <c r="BX112" s="950"/>
      <c r="BY112" s="950"/>
      <c r="BZ112" s="950"/>
      <c r="CA112" s="950">
        <v>1885177</v>
      </c>
      <c r="CB112" s="950"/>
      <c r="CC112" s="950"/>
      <c r="CD112" s="950"/>
      <c r="CE112" s="950"/>
      <c r="CF112" s="944">
        <v>93.5</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193107</v>
      </c>
      <c r="AB113" s="964"/>
      <c r="AC113" s="964"/>
      <c r="AD113" s="964"/>
      <c r="AE113" s="965"/>
      <c r="AF113" s="966">
        <v>193037</v>
      </c>
      <c r="AG113" s="964"/>
      <c r="AH113" s="964"/>
      <c r="AI113" s="964"/>
      <c r="AJ113" s="965"/>
      <c r="AK113" s="966">
        <v>197172</v>
      </c>
      <c r="AL113" s="964"/>
      <c r="AM113" s="964"/>
      <c r="AN113" s="964"/>
      <c r="AO113" s="965"/>
      <c r="AP113" s="967">
        <v>9.8000000000000007</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140169</v>
      </c>
      <c r="BR113" s="950"/>
      <c r="BS113" s="950"/>
      <c r="BT113" s="950"/>
      <c r="BU113" s="950"/>
      <c r="BV113" s="950">
        <v>82205</v>
      </c>
      <c r="BW113" s="950"/>
      <c r="BX113" s="950"/>
      <c r="BY113" s="950"/>
      <c r="BZ113" s="950"/>
      <c r="CA113" s="950">
        <v>66253</v>
      </c>
      <c r="CB113" s="950"/>
      <c r="CC113" s="950"/>
      <c r="CD113" s="950"/>
      <c r="CE113" s="950"/>
      <c r="CF113" s="944">
        <v>3.3</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57288</v>
      </c>
      <c r="AB114" s="989"/>
      <c r="AC114" s="989"/>
      <c r="AD114" s="989"/>
      <c r="AE114" s="990"/>
      <c r="AF114" s="991">
        <v>54269</v>
      </c>
      <c r="AG114" s="989"/>
      <c r="AH114" s="989"/>
      <c r="AI114" s="989"/>
      <c r="AJ114" s="990"/>
      <c r="AK114" s="991">
        <v>29647</v>
      </c>
      <c r="AL114" s="989"/>
      <c r="AM114" s="989"/>
      <c r="AN114" s="989"/>
      <c r="AO114" s="990"/>
      <c r="AP114" s="992">
        <v>1.5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807052</v>
      </c>
      <c r="BR114" s="950"/>
      <c r="BS114" s="950"/>
      <c r="BT114" s="950"/>
      <c r="BU114" s="950"/>
      <c r="BV114" s="950">
        <v>751755</v>
      </c>
      <c r="BW114" s="950"/>
      <c r="BX114" s="950"/>
      <c r="BY114" s="950"/>
      <c r="BZ114" s="950"/>
      <c r="CA114" s="950">
        <v>712832</v>
      </c>
      <c r="CB114" s="950"/>
      <c r="CC114" s="950"/>
      <c r="CD114" s="950"/>
      <c r="CE114" s="950"/>
      <c r="CF114" s="944">
        <v>35.4</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115</v>
      </c>
      <c r="AB115" s="964"/>
      <c r="AC115" s="964"/>
      <c r="AD115" s="964"/>
      <c r="AE115" s="965"/>
      <c r="AF115" s="966">
        <v>102</v>
      </c>
      <c r="AG115" s="964"/>
      <c r="AH115" s="964"/>
      <c r="AI115" s="964"/>
      <c r="AJ115" s="965"/>
      <c r="AK115" s="966">
        <v>88</v>
      </c>
      <c r="AL115" s="964"/>
      <c r="AM115" s="964"/>
      <c r="AN115" s="964"/>
      <c r="AO115" s="965"/>
      <c r="AP115" s="967">
        <v>0</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603135</v>
      </c>
      <c r="AB117" s="996"/>
      <c r="AC117" s="996"/>
      <c r="AD117" s="996"/>
      <c r="AE117" s="997"/>
      <c r="AF117" s="995">
        <v>628939</v>
      </c>
      <c r="AG117" s="996"/>
      <c r="AH117" s="996"/>
      <c r="AI117" s="996"/>
      <c r="AJ117" s="997"/>
      <c r="AK117" s="995">
        <v>581739</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284</v>
      </c>
      <c r="AG118" s="913"/>
      <c r="AH118" s="913"/>
      <c r="AI118" s="913"/>
      <c r="AJ118" s="914"/>
      <c r="AK118" s="912" t="s">
        <v>283</v>
      </c>
      <c r="AL118" s="913"/>
      <c r="AM118" s="913"/>
      <c r="AN118" s="913"/>
      <c r="AO118" s="914"/>
      <c r="AP118" s="1020" t="s">
        <v>396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6858576</v>
      </c>
      <c r="BR118" s="1016"/>
      <c r="BS118" s="1016"/>
      <c r="BT118" s="1016"/>
      <c r="BU118" s="1016"/>
      <c r="BV118" s="1016">
        <v>6597174</v>
      </c>
      <c r="BW118" s="1016"/>
      <c r="BX118" s="1016"/>
      <c r="BY118" s="1016"/>
      <c r="BZ118" s="1016"/>
      <c r="CA118" s="1016">
        <v>6272218</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2463591</v>
      </c>
      <c r="BR119" s="957"/>
      <c r="BS119" s="957"/>
      <c r="BT119" s="957"/>
      <c r="BU119" s="957"/>
      <c r="BV119" s="957">
        <v>2598862</v>
      </c>
      <c r="BW119" s="957"/>
      <c r="BX119" s="957"/>
      <c r="BY119" s="957"/>
      <c r="BZ119" s="957"/>
      <c r="CA119" s="957">
        <v>2871162</v>
      </c>
      <c r="CB119" s="957"/>
      <c r="CC119" s="957"/>
      <c r="CD119" s="957"/>
      <c r="CE119" s="957"/>
      <c r="CF119" s="971">
        <v>142.4</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305767</v>
      </c>
      <c r="BR120" s="950"/>
      <c r="BS120" s="950"/>
      <c r="BT120" s="950"/>
      <c r="BU120" s="950"/>
      <c r="BV120" s="950">
        <v>332979</v>
      </c>
      <c r="BW120" s="950"/>
      <c r="BX120" s="950"/>
      <c r="BY120" s="950"/>
      <c r="BZ120" s="950"/>
      <c r="CA120" s="950">
        <v>354744</v>
      </c>
      <c r="CB120" s="950"/>
      <c r="CC120" s="950"/>
      <c r="CD120" s="950"/>
      <c r="CE120" s="950"/>
      <c r="CF120" s="944">
        <v>17.600000000000001</v>
      </c>
      <c r="CG120" s="945"/>
      <c r="CH120" s="945"/>
      <c r="CI120" s="945"/>
      <c r="CJ120" s="945"/>
      <c r="CK120" s="1043" t="s">
        <v>432</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1611321</v>
      </c>
      <c r="DH120" s="957"/>
      <c r="DI120" s="957"/>
      <c r="DJ120" s="957"/>
      <c r="DK120" s="957"/>
      <c r="DL120" s="957">
        <v>1484104</v>
      </c>
      <c r="DM120" s="957"/>
      <c r="DN120" s="957"/>
      <c r="DO120" s="957"/>
      <c r="DP120" s="957"/>
      <c r="DQ120" s="957">
        <v>1316888</v>
      </c>
      <c r="DR120" s="957"/>
      <c r="DS120" s="957"/>
      <c r="DT120" s="957"/>
      <c r="DU120" s="957"/>
      <c r="DV120" s="958">
        <v>65.3</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4072474</v>
      </c>
      <c r="BR121" s="1016"/>
      <c r="BS121" s="1016"/>
      <c r="BT121" s="1016"/>
      <c r="BU121" s="1016"/>
      <c r="BV121" s="1016">
        <v>3730961</v>
      </c>
      <c r="BW121" s="1016"/>
      <c r="BX121" s="1016"/>
      <c r="BY121" s="1016"/>
      <c r="BZ121" s="1016"/>
      <c r="CA121" s="1016">
        <v>3662068</v>
      </c>
      <c r="CB121" s="1016"/>
      <c r="CC121" s="1016"/>
      <c r="CD121" s="1016"/>
      <c r="CE121" s="1016"/>
      <c r="CF121" s="1054">
        <v>181.6</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765364</v>
      </c>
      <c r="DH121" s="950"/>
      <c r="DI121" s="950"/>
      <c r="DJ121" s="950"/>
      <c r="DK121" s="950"/>
      <c r="DL121" s="950">
        <v>669096</v>
      </c>
      <c r="DM121" s="950"/>
      <c r="DN121" s="950"/>
      <c r="DO121" s="950"/>
      <c r="DP121" s="950"/>
      <c r="DQ121" s="950">
        <v>568289</v>
      </c>
      <c r="DR121" s="950"/>
      <c r="DS121" s="950"/>
      <c r="DT121" s="950"/>
      <c r="DU121" s="950"/>
      <c r="DV121" s="951">
        <v>28.2</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435</v>
      </c>
      <c r="BP122" s="1024"/>
      <c r="BQ122" s="1064">
        <v>6841832</v>
      </c>
      <c r="BR122" s="1065"/>
      <c r="BS122" s="1065"/>
      <c r="BT122" s="1065"/>
      <c r="BU122" s="1065"/>
      <c r="BV122" s="1065">
        <v>6662802</v>
      </c>
      <c r="BW122" s="1065"/>
      <c r="BX122" s="1065"/>
      <c r="BY122" s="1065"/>
      <c r="BZ122" s="1065"/>
      <c r="CA122" s="1065">
        <v>6887974</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0.8</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437</v>
      </c>
      <c r="DH123" s="989"/>
      <c r="DI123" s="989"/>
      <c r="DJ123" s="989"/>
      <c r="DK123" s="990"/>
      <c r="DL123" s="991" t="s">
        <v>437</v>
      </c>
      <c r="DM123" s="989"/>
      <c r="DN123" s="989"/>
      <c r="DO123" s="989"/>
      <c r="DP123" s="990"/>
      <c r="DQ123" s="991" t="s">
        <v>437</v>
      </c>
      <c r="DR123" s="989"/>
      <c r="DS123" s="989"/>
      <c r="DT123" s="989"/>
      <c r="DU123" s="990"/>
      <c r="DV123" s="992" t="s">
        <v>437</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115</v>
      </c>
      <c r="AB127" s="989"/>
      <c r="AC127" s="989"/>
      <c r="AD127" s="989"/>
      <c r="AE127" s="990"/>
      <c r="AF127" s="991">
        <v>102</v>
      </c>
      <c r="AG127" s="989"/>
      <c r="AH127" s="989"/>
      <c r="AI127" s="989"/>
      <c r="AJ127" s="990"/>
      <c r="AK127" s="991">
        <v>88</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25293</v>
      </c>
      <c r="AB128" s="1120"/>
      <c r="AC128" s="1120"/>
      <c r="AD128" s="1120"/>
      <c r="AE128" s="1121"/>
      <c r="AF128" s="1122">
        <v>33897</v>
      </c>
      <c r="AG128" s="1120"/>
      <c r="AH128" s="1120"/>
      <c r="AI128" s="1120"/>
      <c r="AJ128" s="1121"/>
      <c r="AK128" s="1122">
        <v>32867</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2394798</v>
      </c>
      <c r="AB129" s="989"/>
      <c r="AC129" s="989"/>
      <c r="AD129" s="989"/>
      <c r="AE129" s="990"/>
      <c r="AF129" s="991">
        <v>2375986</v>
      </c>
      <c r="AG129" s="989"/>
      <c r="AH129" s="989"/>
      <c r="AI129" s="989"/>
      <c r="AJ129" s="990"/>
      <c r="AK129" s="991">
        <v>2448391</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424415</v>
      </c>
      <c r="AB130" s="989"/>
      <c r="AC130" s="989"/>
      <c r="AD130" s="989"/>
      <c r="AE130" s="990"/>
      <c r="AF130" s="991">
        <v>449363</v>
      </c>
      <c r="AG130" s="989"/>
      <c r="AH130" s="989"/>
      <c r="AI130" s="989"/>
      <c r="AJ130" s="990"/>
      <c r="AK130" s="991">
        <v>431928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1970383</v>
      </c>
      <c r="AB131" s="1028"/>
      <c r="AC131" s="1028"/>
      <c r="AD131" s="1028"/>
      <c r="AE131" s="1029"/>
      <c r="AF131" s="1030">
        <v>1926623</v>
      </c>
      <c r="AG131" s="1028"/>
      <c r="AH131" s="1028"/>
      <c r="AI131" s="1028"/>
      <c r="AJ131" s="1029"/>
      <c r="AK131" s="1030">
        <v>2016463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7.7866587359999997</v>
      </c>
      <c r="AB132" s="1134"/>
      <c r="AC132" s="1134"/>
      <c r="AD132" s="1134"/>
      <c r="AE132" s="1135"/>
      <c r="AF132" s="1136">
        <v>7.5613651449999999</v>
      </c>
      <c r="AG132" s="1134"/>
      <c r="AH132" s="1134"/>
      <c r="AI132" s="1134"/>
      <c r="AJ132" s="1135"/>
      <c r="AK132" s="1136">
        <v>5.7994617310000001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7.8</v>
      </c>
      <c r="AB133" s="1141"/>
      <c r="AC133" s="1141"/>
      <c r="AD133" s="1141"/>
      <c r="AE133" s="1142"/>
      <c r="AF133" s="1140">
        <v>7.4</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692198</v>
      </c>
      <c r="L9" s="264">
        <v>169490</v>
      </c>
      <c r="M9" s="265">
        <v>187155</v>
      </c>
      <c r="N9" s="266">
        <v>-9.4</v>
      </c>
    </row>
    <row r="10" spans="1:16">
      <c r="A10" s="248"/>
      <c r="B10" s="244"/>
      <c r="C10" s="244"/>
      <c r="D10" s="244"/>
      <c r="E10" s="244"/>
      <c r="F10" s="244"/>
      <c r="G10" s="1149" t="s">
        <v>473</v>
      </c>
      <c r="H10" s="1150"/>
      <c r="I10" s="1150"/>
      <c r="J10" s="1151"/>
      <c r="K10" s="267">
        <v>39325</v>
      </c>
      <c r="L10" s="268">
        <v>9629</v>
      </c>
      <c r="M10" s="269">
        <v>20525</v>
      </c>
      <c r="N10" s="270">
        <v>-53.1</v>
      </c>
    </row>
    <row r="11" spans="1:16" ht="13.5" customHeight="1">
      <c r="A11" s="248"/>
      <c r="B11" s="244"/>
      <c r="C11" s="244"/>
      <c r="D11" s="244"/>
      <c r="E11" s="244"/>
      <c r="F11" s="244"/>
      <c r="G11" s="1149" t="s">
        <v>474</v>
      </c>
      <c r="H11" s="1150"/>
      <c r="I11" s="1150"/>
      <c r="J11" s="1151"/>
      <c r="K11" s="267">
        <v>136969</v>
      </c>
      <c r="L11" s="268">
        <v>33538</v>
      </c>
      <c r="M11" s="269">
        <v>27959</v>
      </c>
      <c r="N11" s="270">
        <v>20</v>
      </c>
    </row>
    <row r="12" spans="1:16" ht="13.5" customHeight="1">
      <c r="A12" s="248"/>
      <c r="B12" s="244"/>
      <c r="C12" s="244"/>
      <c r="D12" s="244"/>
      <c r="E12" s="244"/>
      <c r="F12" s="244"/>
      <c r="G12" s="1149" t="s">
        <v>475</v>
      </c>
      <c r="H12" s="1150"/>
      <c r="I12" s="1150"/>
      <c r="J12" s="1151"/>
      <c r="K12" s="267" t="s">
        <v>476</v>
      </c>
      <c r="L12" s="268" t="s">
        <v>476</v>
      </c>
      <c r="M12" s="269">
        <v>2910</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26098</v>
      </c>
      <c r="L14" s="268">
        <v>6390</v>
      </c>
      <c r="M14" s="269">
        <v>9160</v>
      </c>
      <c r="N14" s="270">
        <v>-30.2</v>
      </c>
    </row>
    <row r="15" spans="1:16" ht="13.5" customHeight="1">
      <c r="A15" s="248"/>
      <c r="B15" s="244"/>
      <c r="C15" s="244"/>
      <c r="D15" s="244"/>
      <c r="E15" s="244"/>
      <c r="F15" s="244"/>
      <c r="G15" s="1149" t="s">
        <v>479</v>
      </c>
      <c r="H15" s="1150"/>
      <c r="I15" s="1150"/>
      <c r="J15" s="1151"/>
      <c r="K15" s="267">
        <v>8440</v>
      </c>
      <c r="L15" s="268">
        <v>2067</v>
      </c>
      <c r="M15" s="269">
        <v>4580</v>
      </c>
      <c r="N15" s="270">
        <v>-54.9</v>
      </c>
    </row>
    <row r="16" spans="1:16">
      <c r="A16" s="248"/>
      <c r="B16" s="244"/>
      <c r="C16" s="244"/>
      <c r="D16" s="244"/>
      <c r="E16" s="244"/>
      <c r="F16" s="244"/>
      <c r="G16" s="1152" t="s">
        <v>480</v>
      </c>
      <c r="H16" s="1153"/>
      <c r="I16" s="1153"/>
      <c r="J16" s="1154"/>
      <c r="K16" s="268">
        <v>-79070</v>
      </c>
      <c r="L16" s="268">
        <v>-19361</v>
      </c>
      <c r="M16" s="269">
        <v>-19254</v>
      </c>
      <c r="N16" s="270">
        <v>0.6</v>
      </c>
    </row>
    <row r="17" spans="1:16">
      <c r="A17" s="248"/>
      <c r="B17" s="244"/>
      <c r="C17" s="244"/>
      <c r="D17" s="244"/>
      <c r="E17" s="244"/>
      <c r="F17" s="244"/>
      <c r="G17" s="1152" t="s">
        <v>167</v>
      </c>
      <c r="H17" s="1153"/>
      <c r="I17" s="1153"/>
      <c r="J17" s="1154"/>
      <c r="K17" s="268">
        <v>823960</v>
      </c>
      <c r="L17" s="268">
        <v>201753</v>
      </c>
      <c r="M17" s="269">
        <v>233033</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18.850000000000001</v>
      </c>
      <c r="L21" s="281">
        <v>21.21</v>
      </c>
      <c r="M21" s="282">
        <v>-2.36</v>
      </c>
      <c r="N21" s="249"/>
      <c r="O21" s="283"/>
      <c r="P21" s="279"/>
    </row>
    <row r="22" spans="1:16" s="284" customFormat="1">
      <c r="A22" s="279"/>
      <c r="B22" s="249"/>
      <c r="C22" s="249"/>
      <c r="D22" s="249"/>
      <c r="E22" s="249"/>
      <c r="F22" s="249"/>
      <c r="G22" s="1144" t="s">
        <v>486</v>
      </c>
      <c r="H22" s="1145"/>
      <c r="I22" s="1145"/>
      <c r="J22" s="1146"/>
      <c r="K22" s="285">
        <v>98.3</v>
      </c>
      <c r="L22" s="286">
        <v>95.4</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354832</v>
      </c>
      <c r="L32" s="294">
        <v>86883</v>
      </c>
      <c r="M32" s="295">
        <v>137219</v>
      </c>
      <c r="N32" s="296">
        <v>-36.700000000000003</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4</v>
      </c>
      <c r="N34" s="296" t="s">
        <v>476</v>
      </c>
    </row>
    <row r="35" spans="1:16" ht="27" customHeight="1">
      <c r="A35" s="248"/>
      <c r="B35" s="244"/>
      <c r="C35" s="244"/>
      <c r="D35" s="244"/>
      <c r="E35" s="244"/>
      <c r="F35" s="244"/>
      <c r="G35" s="1160" t="s">
        <v>493</v>
      </c>
      <c r="H35" s="1161"/>
      <c r="I35" s="1161"/>
      <c r="J35" s="1162"/>
      <c r="K35" s="294">
        <v>197172</v>
      </c>
      <c r="L35" s="294">
        <v>48279</v>
      </c>
      <c r="M35" s="295">
        <v>30414</v>
      </c>
      <c r="N35" s="296">
        <v>58.7</v>
      </c>
    </row>
    <row r="36" spans="1:16" ht="27" customHeight="1">
      <c r="A36" s="248"/>
      <c r="B36" s="244"/>
      <c r="C36" s="244"/>
      <c r="D36" s="244"/>
      <c r="E36" s="244"/>
      <c r="F36" s="244"/>
      <c r="G36" s="1160" t="s">
        <v>494</v>
      </c>
      <c r="H36" s="1161"/>
      <c r="I36" s="1161"/>
      <c r="J36" s="1162"/>
      <c r="K36" s="294">
        <v>29647</v>
      </c>
      <c r="L36" s="294">
        <v>7259</v>
      </c>
      <c r="M36" s="295">
        <v>5195</v>
      </c>
      <c r="N36" s="296">
        <v>39.700000000000003</v>
      </c>
    </row>
    <row r="37" spans="1:16" ht="13.5" customHeight="1">
      <c r="A37" s="248"/>
      <c r="B37" s="244"/>
      <c r="C37" s="244"/>
      <c r="D37" s="244"/>
      <c r="E37" s="244"/>
      <c r="F37" s="244"/>
      <c r="G37" s="1160" t="s">
        <v>495</v>
      </c>
      <c r="H37" s="1161"/>
      <c r="I37" s="1161"/>
      <c r="J37" s="1162"/>
      <c r="K37" s="294">
        <v>88</v>
      </c>
      <c r="L37" s="294">
        <v>22</v>
      </c>
      <c r="M37" s="295">
        <v>2257</v>
      </c>
      <c r="N37" s="296">
        <v>-99</v>
      </c>
    </row>
    <row r="38" spans="1:16" ht="27" customHeight="1">
      <c r="A38" s="248"/>
      <c r="B38" s="244"/>
      <c r="C38" s="244"/>
      <c r="D38" s="244"/>
      <c r="E38" s="244"/>
      <c r="F38" s="244"/>
      <c r="G38" s="1163" t="s">
        <v>496</v>
      </c>
      <c r="H38" s="1164"/>
      <c r="I38" s="1164"/>
      <c r="J38" s="1165"/>
      <c r="K38" s="297" t="s">
        <v>476</v>
      </c>
      <c r="L38" s="297" t="s">
        <v>476</v>
      </c>
      <c r="M38" s="298">
        <v>40</v>
      </c>
      <c r="N38" s="299" t="s">
        <v>476</v>
      </c>
      <c r="O38" s="293"/>
    </row>
    <row r="39" spans="1:16">
      <c r="A39" s="248"/>
      <c r="B39" s="244"/>
      <c r="C39" s="244"/>
      <c r="D39" s="244"/>
      <c r="E39" s="244"/>
      <c r="F39" s="244"/>
      <c r="G39" s="1163" t="s">
        <v>497</v>
      </c>
      <c r="H39" s="1164"/>
      <c r="I39" s="1164"/>
      <c r="J39" s="1165"/>
      <c r="K39" s="300">
        <v>-32867</v>
      </c>
      <c r="L39" s="300">
        <v>-8048</v>
      </c>
      <c r="M39" s="301">
        <v>-7960</v>
      </c>
      <c r="N39" s="302">
        <v>1.1000000000000001</v>
      </c>
      <c r="O39" s="293"/>
    </row>
    <row r="40" spans="1:16" ht="27" customHeight="1">
      <c r="A40" s="248"/>
      <c r="B40" s="244"/>
      <c r="C40" s="244"/>
      <c r="D40" s="244"/>
      <c r="E40" s="244"/>
      <c r="F40" s="244"/>
      <c r="G40" s="1160" t="s">
        <v>498</v>
      </c>
      <c r="H40" s="1161"/>
      <c r="I40" s="1161"/>
      <c r="J40" s="1162"/>
      <c r="K40" s="300">
        <v>-431928</v>
      </c>
      <c r="L40" s="300">
        <v>-105761</v>
      </c>
      <c r="M40" s="301">
        <v>-124831</v>
      </c>
      <c r="N40" s="302">
        <v>-15.3</v>
      </c>
      <c r="O40" s="293"/>
    </row>
    <row r="41" spans="1:16">
      <c r="A41" s="248"/>
      <c r="B41" s="244"/>
      <c r="C41" s="244"/>
      <c r="D41" s="244"/>
      <c r="E41" s="244"/>
      <c r="F41" s="244"/>
      <c r="G41" s="1166" t="s">
        <v>278</v>
      </c>
      <c r="H41" s="1167"/>
      <c r="I41" s="1167"/>
      <c r="J41" s="1168"/>
      <c r="K41" s="294">
        <v>116944</v>
      </c>
      <c r="L41" s="300">
        <v>28635</v>
      </c>
      <c r="M41" s="301">
        <v>42339</v>
      </c>
      <c r="N41" s="302">
        <v>-32.4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790559</v>
      </c>
      <c r="J51" s="320">
        <v>183169</v>
      </c>
      <c r="K51" s="321">
        <v>-73.099999999999994</v>
      </c>
      <c r="L51" s="322">
        <v>216155</v>
      </c>
      <c r="M51" s="323">
        <v>-35.299999999999997</v>
      </c>
      <c r="N51" s="324">
        <v>-37.799999999999997</v>
      </c>
    </row>
    <row r="52" spans="1:14">
      <c r="A52" s="248"/>
      <c r="B52" s="244"/>
      <c r="C52" s="244"/>
      <c r="D52" s="244"/>
      <c r="E52" s="244"/>
      <c r="F52" s="244"/>
      <c r="G52" s="325"/>
      <c r="H52" s="326" t="s">
        <v>509</v>
      </c>
      <c r="I52" s="327">
        <v>778670</v>
      </c>
      <c r="J52" s="328">
        <v>180415</v>
      </c>
      <c r="K52" s="329">
        <v>34.1</v>
      </c>
      <c r="L52" s="330">
        <v>108827</v>
      </c>
      <c r="M52" s="331">
        <v>-19.600000000000001</v>
      </c>
      <c r="N52" s="332">
        <v>53.7</v>
      </c>
    </row>
    <row r="53" spans="1:14">
      <c r="A53" s="248"/>
      <c r="B53" s="244"/>
      <c r="C53" s="244"/>
      <c r="D53" s="244"/>
      <c r="E53" s="244"/>
      <c r="F53" s="244"/>
      <c r="G53" s="310" t="s">
        <v>510</v>
      </c>
      <c r="H53" s="311"/>
      <c r="I53" s="319">
        <v>528530</v>
      </c>
      <c r="J53" s="320">
        <v>124506</v>
      </c>
      <c r="K53" s="321">
        <v>-32</v>
      </c>
      <c r="L53" s="322">
        <v>228305</v>
      </c>
      <c r="M53" s="323">
        <v>5.6</v>
      </c>
      <c r="N53" s="324">
        <v>-37.6</v>
      </c>
    </row>
    <row r="54" spans="1:14">
      <c r="A54" s="248"/>
      <c r="B54" s="244"/>
      <c r="C54" s="244"/>
      <c r="D54" s="244"/>
      <c r="E54" s="244"/>
      <c r="F54" s="244"/>
      <c r="G54" s="325"/>
      <c r="H54" s="326" t="s">
        <v>509</v>
      </c>
      <c r="I54" s="327">
        <v>260611</v>
      </c>
      <c r="J54" s="328">
        <v>61392</v>
      </c>
      <c r="K54" s="329">
        <v>-66</v>
      </c>
      <c r="L54" s="330">
        <v>86611</v>
      </c>
      <c r="M54" s="331">
        <v>-20.399999999999999</v>
      </c>
      <c r="N54" s="332">
        <v>-45.6</v>
      </c>
    </row>
    <row r="55" spans="1:14">
      <c r="A55" s="248"/>
      <c r="B55" s="244"/>
      <c r="C55" s="244"/>
      <c r="D55" s="244"/>
      <c r="E55" s="244"/>
      <c r="F55" s="244"/>
      <c r="G55" s="310" t="s">
        <v>511</v>
      </c>
      <c r="H55" s="311"/>
      <c r="I55" s="319">
        <v>927728</v>
      </c>
      <c r="J55" s="320">
        <v>221891</v>
      </c>
      <c r="K55" s="321">
        <v>78.2</v>
      </c>
      <c r="L55" s="322">
        <v>316331</v>
      </c>
      <c r="M55" s="323">
        <v>38.6</v>
      </c>
      <c r="N55" s="324">
        <v>39.6</v>
      </c>
    </row>
    <row r="56" spans="1:14">
      <c r="A56" s="248"/>
      <c r="B56" s="244"/>
      <c r="C56" s="244"/>
      <c r="D56" s="244"/>
      <c r="E56" s="244"/>
      <c r="F56" s="244"/>
      <c r="G56" s="325"/>
      <c r="H56" s="326" t="s">
        <v>509</v>
      </c>
      <c r="I56" s="327">
        <v>288933</v>
      </c>
      <c r="J56" s="328">
        <v>69106</v>
      </c>
      <c r="K56" s="329">
        <v>12.6</v>
      </c>
      <c r="L56" s="330">
        <v>106387</v>
      </c>
      <c r="M56" s="331">
        <v>22.8</v>
      </c>
      <c r="N56" s="332">
        <v>-10.199999999999999</v>
      </c>
    </row>
    <row r="57" spans="1:14">
      <c r="A57" s="248"/>
      <c r="B57" s="244"/>
      <c r="C57" s="244"/>
      <c r="D57" s="244"/>
      <c r="E57" s="244"/>
      <c r="F57" s="244"/>
      <c r="G57" s="310" t="s">
        <v>512</v>
      </c>
      <c r="H57" s="311"/>
      <c r="I57" s="319">
        <v>935418</v>
      </c>
      <c r="J57" s="320">
        <v>227651</v>
      </c>
      <c r="K57" s="321">
        <v>2.6</v>
      </c>
      <c r="L57" s="322">
        <v>333013</v>
      </c>
      <c r="M57" s="323">
        <v>5.3</v>
      </c>
      <c r="N57" s="324">
        <v>-2.7</v>
      </c>
    </row>
    <row r="58" spans="1:14">
      <c r="A58" s="248"/>
      <c r="B58" s="244"/>
      <c r="C58" s="244"/>
      <c r="D58" s="244"/>
      <c r="E58" s="244"/>
      <c r="F58" s="244"/>
      <c r="G58" s="325"/>
      <c r="H58" s="326" t="s">
        <v>509</v>
      </c>
      <c r="I58" s="327">
        <v>491748</v>
      </c>
      <c r="J58" s="328">
        <v>119676</v>
      </c>
      <c r="K58" s="329">
        <v>73.2</v>
      </c>
      <c r="L58" s="330">
        <v>126732</v>
      </c>
      <c r="M58" s="331">
        <v>19.100000000000001</v>
      </c>
      <c r="N58" s="332">
        <v>54.1</v>
      </c>
    </row>
    <row r="59" spans="1:14">
      <c r="A59" s="248"/>
      <c r="B59" s="244"/>
      <c r="C59" s="244"/>
      <c r="D59" s="244"/>
      <c r="E59" s="244"/>
      <c r="F59" s="244"/>
      <c r="G59" s="310" t="s">
        <v>513</v>
      </c>
      <c r="H59" s="311"/>
      <c r="I59" s="319">
        <v>562399</v>
      </c>
      <c r="J59" s="320">
        <v>137708</v>
      </c>
      <c r="K59" s="321">
        <v>-39.5</v>
      </c>
      <c r="L59" s="322">
        <v>280458</v>
      </c>
      <c r="M59" s="323">
        <v>-15.8</v>
      </c>
      <c r="N59" s="324">
        <v>-23.7</v>
      </c>
    </row>
    <row r="60" spans="1:14">
      <c r="A60" s="248"/>
      <c r="B60" s="244"/>
      <c r="C60" s="244"/>
      <c r="D60" s="244"/>
      <c r="E60" s="244"/>
      <c r="F60" s="244"/>
      <c r="G60" s="325"/>
      <c r="H60" s="326" t="s">
        <v>509</v>
      </c>
      <c r="I60" s="333">
        <v>268941</v>
      </c>
      <c r="J60" s="328">
        <v>65852</v>
      </c>
      <c r="K60" s="329">
        <v>-45</v>
      </c>
      <c r="L60" s="330">
        <v>127286</v>
      </c>
      <c r="M60" s="331">
        <v>0.4</v>
      </c>
      <c r="N60" s="332">
        <v>-45.4</v>
      </c>
    </row>
    <row r="61" spans="1:14">
      <c r="A61" s="248"/>
      <c r="B61" s="244"/>
      <c r="C61" s="244"/>
      <c r="D61" s="244"/>
      <c r="E61" s="244"/>
      <c r="F61" s="244"/>
      <c r="G61" s="310" t="s">
        <v>514</v>
      </c>
      <c r="H61" s="334"/>
      <c r="I61" s="335">
        <v>748927</v>
      </c>
      <c r="J61" s="336">
        <v>178985</v>
      </c>
      <c r="K61" s="337">
        <v>-12.8</v>
      </c>
      <c r="L61" s="338">
        <v>274852</v>
      </c>
      <c r="M61" s="339">
        <v>-0.3</v>
      </c>
      <c r="N61" s="324">
        <v>-12.5</v>
      </c>
    </row>
    <row r="62" spans="1:14">
      <c r="A62" s="248"/>
      <c r="B62" s="244"/>
      <c r="C62" s="244"/>
      <c r="D62" s="244"/>
      <c r="E62" s="244"/>
      <c r="F62" s="244"/>
      <c r="G62" s="325"/>
      <c r="H62" s="326" t="s">
        <v>509</v>
      </c>
      <c r="I62" s="327">
        <v>417781</v>
      </c>
      <c r="J62" s="328">
        <v>99288</v>
      </c>
      <c r="K62" s="329">
        <v>1.8</v>
      </c>
      <c r="L62" s="330">
        <v>111169</v>
      </c>
      <c r="M62" s="331">
        <v>0.5</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34.82</v>
      </c>
      <c r="G47" s="12">
        <v>38.54</v>
      </c>
      <c r="H47" s="12">
        <v>41.16</v>
      </c>
      <c r="I47" s="12">
        <v>42.33</v>
      </c>
      <c r="J47" s="13">
        <v>47.61</v>
      </c>
    </row>
    <row r="48" spans="2:10" ht="57.75" customHeight="1">
      <c r="B48" s="14"/>
      <c r="C48" s="1171" t="s">
        <v>4</v>
      </c>
      <c r="D48" s="1171"/>
      <c r="E48" s="1172"/>
      <c r="F48" s="15">
        <v>2.29</v>
      </c>
      <c r="G48" s="16">
        <v>2.5099999999999998</v>
      </c>
      <c r="H48" s="16">
        <v>2.83</v>
      </c>
      <c r="I48" s="16">
        <v>1.82</v>
      </c>
      <c r="J48" s="17">
        <v>1.38</v>
      </c>
    </row>
    <row r="49" spans="2:10" ht="57.75" customHeight="1" thickBot="1">
      <c r="B49" s="18"/>
      <c r="C49" s="1173" t="s">
        <v>5</v>
      </c>
      <c r="D49" s="1173"/>
      <c r="E49" s="1174"/>
      <c r="F49" s="19" t="s">
        <v>521</v>
      </c>
      <c r="G49" s="20">
        <v>3.18</v>
      </c>
      <c r="H49" s="20">
        <v>2.38</v>
      </c>
      <c r="I49" s="20" t="s">
        <v>522</v>
      </c>
      <c r="J49" s="21">
        <v>6.14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2017-05-25T00:29:17Z</cp:lastPrinted>
  <dcterms:created xsi:type="dcterms:W3CDTF">2017-02-15T22:18:43Z</dcterms:created>
  <dcterms:modified xsi:type="dcterms:W3CDTF">2017-05-25T00:29:40Z</dcterms:modified>
</cp:coreProperties>
</file>