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730"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concurrentManualCount="2"/>
</workbook>
</file>

<file path=xl/calcChain.xml><?xml version="1.0" encoding="utf-8"?>
<calcChain xmlns="http://schemas.openxmlformats.org/spreadsheetml/2006/main">
  <c r="BG35" i="9"/>
  <c r="BG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C36"/>
  <c r="CO35"/>
  <c r="AM35"/>
  <c r="C35"/>
  <c r="AM34"/>
  <c r="C34"/>
  <c r="U34" l="1"/>
  <c r="U35" s="1"/>
  <c r="U36"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BE34" i="9" l="1"/>
  <c r="BE35" s="1"/>
  <c r="BW34" l="1"/>
  <c r="BW35" s="1"/>
  <c r="BW36" s="1"/>
  <c r="BW37" s="1"/>
  <c r="BW38" s="1"/>
  <c r="BW39" s="1"/>
  <c r="BW40" s="1"/>
  <c r="BW41" s="1"/>
  <c r="BW42" s="1"/>
  <c r="BW43" s="1"/>
  <c r="CO34" l="1"/>
</calcChain>
</file>

<file path=xl/sharedStrings.xml><?xml version="1.0" encoding="utf-8"?>
<sst xmlns="http://schemas.openxmlformats.org/spreadsheetml/2006/main" count="1052" uniqueCount="555">
  <si>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</si>
  <si>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</si>
  <si>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</si>
  <si>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</si>
  <si>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</si>
  <si>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</si>
  <si>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</si>
  <si>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</si>
  <si>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</si>
  <si>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</si>
  <si>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</si>
  <si>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</si>
  <si>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</si>
  <si>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</si>
  <si>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</si>
  <si>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</si>
  <si>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</si>
  <si>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</si>
  <si>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</si>
  <si>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</si>
  <si>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</si>
  <si>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</si>
  <si>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</si>
  <si>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</si>
  <si>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</si>
  <si>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</si>
  <si>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</si>
  <si>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</si>
  <si>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</si>
  <si>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</si>
  <si>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</si>
  <si>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</si>
  <si>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</si>
  <si>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</si>
  <si>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</si>
  <si>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</si>
  <si>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</si>
  <si>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</si>
  <si>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</si>
  <si>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</si>
  <si>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</si>
  <si>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</si>
  <si>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</si>
  <si>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</si>
  <si>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</si>
  <si>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</si>
  <si>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</si>
  <si>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</si>
  <si>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</si>
  <si>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</si>
  <si>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</si>
  <si>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</si>
  <si>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</si>
  <si>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</si>
  <si>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</si>
  <si>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</si>
  <si>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</si>
  <si>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</si>
  <si>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</si>
  <si>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</si>
  <si>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</si>
  <si>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</si>
  <si>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</si>
  <si>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</si>
  <si>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</si>
  <si>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</si>
  <si>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</si>
  <si>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</si>
  <si>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</si>
  <si>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</si>
  <si>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</si>
  <si>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</si>
  <si>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</si>
  <si>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</si>
  <si>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</si>
  <si>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</si>
  <si>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</si>
  <si>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</si>
  <si>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</si>
  <si>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</si>
  <si>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</si>
  <si>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土佐町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</si>
  <si>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</si>
  <si>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</si>
  <si>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</si>
  <si>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</si>
  <si>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</si>
  <si>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</si>
  <si>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</si>
  <si>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</si>
  <si>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</si>
  <si>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</si>
  <si>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</si>
  <si>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</si>
  <si>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</si>
  <si>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</si>
  <si>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</si>
  <si>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</si>
  <si>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</si>
  <si>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</si>
  <si>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</si>
  <si>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</si>
  <si>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</si>
  <si>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</si>
  <si>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</si>
  <si>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</si>
  <si>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</si>
  <si>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</si>
  <si>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</si>
  <si>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</si>
  <si>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</si>
  <si>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</si>
  <si>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</si>
  <si>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</si>
  <si>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</si>
  <si>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</si>
  <si>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</si>
  <si>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</si>
  <si>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</si>
  <si>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</si>
  <si>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</si>
  <si>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</si>
  <si>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</si>
  <si>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</si>
  <si>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</si>
  <si>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</si>
  <si>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</si>
  <si>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</si>
  <si>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</si>
  <si>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</si>
  <si>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</si>
  <si>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</si>
  <si>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</si>
  <si>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</si>
  <si>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</si>
  <si>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</si>
  <si>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</si>
  <si>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</si>
  <si>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</si>
  <si>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</si>
  <si>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</si>
  <si>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</si>
  <si>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</si>
  <si>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</si>
  <si>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</si>
  <si>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</si>
  <si>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</si>
  <si>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</si>
  <si>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</si>
  <si>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</si>
  <si>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</si>
  <si>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</si>
  <si>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</si>
  <si>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</si>
  <si>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</si>
  <si>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</si>
  <si>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</si>
  <si>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</si>
  <si>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</si>
  <si>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</si>
  <si>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</si>
  <si>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</si>
  <si>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</si>
  <si>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</si>
  <si>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</si>
  <si>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</si>
  <si>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</si>
  <si>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</si>
  <si>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</si>
  <si>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</si>
  <si>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</si>
  <si>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</si>
  <si>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</si>
  <si>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</si>
  <si>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</si>
  <si>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</si>
  <si>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</si>
  <si>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</si>
  <si>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</si>
  <si>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</si>
  <si>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</si>
  <si>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</si>
  <si>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</si>
  <si>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</si>
  <si>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</si>
  <si>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</si>
  <si>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</si>
  <si>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</si>
  <si>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</si>
  <si>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</si>
  <si>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</si>
  <si>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</si>
  <si>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</si>
  <si>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高知県土佐町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</si>
  <si>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</si>
  <si>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</si>
  <si>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</si>
  <si>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</si>
  <si>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</si>
  <si>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</si>
  <si>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</si>
  <si>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</si>
  <si>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</si>
  <si>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</si>
  <si>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</si>
  <si>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</si>
  <si>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</si>
  <si>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</si>
  <si>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</si>
  <si>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</si>
  <si>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</si>
  <si>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</si>
  <si>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</si>
  <si>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</si>
  <si>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</si>
  <si>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</si>
  <si>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</si>
  <si>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</si>
  <si>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</si>
  <si>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</si>
  <si>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</si>
  <si>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</si>
  <si>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</si>
  <si>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</si>
  <si>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</si>
  <si>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</si>
  <si>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</si>
  <si>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</si>
  <si>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</si>
  <si>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</si>
  <si>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</si>
  <si>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</si>
  <si>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</si>
  <si>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</si>
  <si>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</si>
  <si>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</si>
  <si>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</si>
  <si>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</si>
  <si>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</si>
  <si>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</si>
  <si>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</si>
  <si>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</si>
  <si>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</si>
  <si>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</si>
  <si>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</si>
  <si>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</si>
  <si>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</si>
  <si>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</si>
  <si>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</si>
  <si>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</si>
  <si>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</si>
  <si>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</si>
  <si>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</si>
  <si>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</si>
  <si>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</si>
  <si>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</si>
  <si>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</si>
  <si>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</si>
  <si>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</si>
  <si>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</si>
  <si>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</si>
  <si>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</si>
  <si>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</si>
  <si>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</si>
  <si>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</si>
  <si>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</si>
  <si>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</si>
  <si>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</si>
  <si>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</si>
  <si>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</si>
  <si>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</si>
  <si>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</si>
  <si>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</si>
  <si>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</si>
  <si>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</si>
  <si>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</si>
  <si>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</si>
  <si>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</si>
  <si>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</si>
  <si>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</si>
  <si>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</si>
  <si>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</si>
  <si>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</si>
  <si>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</si>
  <si>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</si>
  <si>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</si>
  <si>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</si>
  <si>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</si>
  <si>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</si>
  <si>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</si>
  <si>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</si>
  <si>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</si>
  <si>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</si>
  <si>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</si>
  <si>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</si>
  <si>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</si>
  <si>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</si>
  <si>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</si>
  <si>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</si>
  <si>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</si>
  <si>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</si>
  <si>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</si>
  <si>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</si>
  <si>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</si>
  <si>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</si>
  <si>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</si>
  <si>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</si>
  <si>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</si>
  <si>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</si>
  <si>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</si>
  <si>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</si>
  <si>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</si>
  <si>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</si>
  <si>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</si>
  <si>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</si>
  <si>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</si>
  <si>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</si>
  <si>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</si>
  <si>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</si>
  <si>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</si>
  <si>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</si>
  <si>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</si>
  <si>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</si>
  <si>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</si>
  <si>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</si>
  <si>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</si>
  <si>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</si>
  <si>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</si>
  <si>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</si>
  <si>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</si>
  <si>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</si>
  <si>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</si>
  <si>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</si>
  <si>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</si>
  <si>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</si>
  <si>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</si>
  <si>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</si>
  <si>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</si>
  <si>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</si>
  <si>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</si>
  <si>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</si>
  <si>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高知県土佐町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</si>
  <si>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</si>
  <si>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</si>
  <si>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</si>
  <si>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</si>
  <si>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</si>
  <si>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</si>
  <si>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</si>
  <si>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</si>
  <si>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</si>
  <si>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</si>
  <si>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</si>
  <si>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</si>
  <si>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</si>
  <si>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</si>
  <si>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</si>
  <si>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</si>
  <si>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</si>
  <si>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</si>
  <si>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</si>
  <si>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</si>
  <si>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</si>
  <si>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</si>
  <si>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</si>
  <si>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</si>
  <si>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</si>
  <si>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</si>
  <si>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</si>
  <si>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</si>
  <si>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</si>
  <si>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</si>
  <si>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</si>
  <si>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</si>
  <si>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</si>
  <si>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</si>
  <si>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</si>
  <si>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</si>
  <si>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</si>
  <si>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</si>
  <si>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</si>
  <si>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</si>
  <si>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</si>
  <si>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</si>
  <si>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</si>
  <si>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</si>
  <si>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</si>
  <si>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</si>
  <si>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</si>
  <si>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</si>
  <si>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</si>
  <si>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</si>
  <si>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</si>
  <si>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</si>
  <si>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</si>
  <si>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</si>
  <si>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</si>
  <si>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</si>
  <si>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</si>
  <si>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</si>
  <si>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</si>
  <si>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</si>
  <si>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</si>
  <si>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</si>
  <si>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</si>
  <si>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</si>
  <si>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</si>
  <si>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</si>
  <si>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</si>
  <si>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</si>
  <si>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</si>
  <si>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</si>
  <si>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</si>
  <si>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</si>
  <si>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</si>
  <si>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</si>
  <si>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</si>
  <si>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</si>
  <si>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</si>
  <si>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</si>
  <si>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</si>
  <si>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</si>
  <si>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</si>
  <si>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</si>
  <si>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</si>
  <si>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</si>
  <si>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</si>
  <si>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</si>
  <si>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</si>
  <si>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</si>
  <si>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</si>
  <si>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</si>
  <si>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</si>
  <si>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</si>
  <si>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</si>
  <si>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</si>
  <si>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</si>
  <si>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</si>
  <si>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</si>
  <si>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後期高齢者医療保険事業特別会計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</si>
  <si>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</si>
  <si>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</si>
  <si>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</si>
  <si>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</si>
  <si>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</si>
  <si>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</si>
  <si>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</si>
  <si>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</si>
  <si>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</si>
  <si>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</si>
  <si>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</si>
  <si>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</si>
  <si>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</si>
  <si>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</si>
  <si>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</si>
  <si>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</si>
  <si>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</si>
  <si>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</si>
  <si>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</si>
  <si>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</si>
  <si>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</si>
  <si>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</si>
  <si>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</si>
  <si>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</si>
  <si>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</si>
  <si>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</si>
  <si>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</si>
  <si>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</si>
  <si>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</si>
  <si>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</si>
  <si>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</si>
  <si>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</si>
  <si>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</si>
  <si>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</si>
  <si>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</si>
  <si>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</si>
  <si>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</si>
  <si>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</si>
  <si>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</si>
  <si>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</si>
  <si>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</si>
  <si>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</si>
  <si>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</si>
  <si>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</si>
  <si>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</si>
  <si>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</si>
  <si>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</si>
  <si>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</si>
  <si>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</si>
  <si>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</si>
  <si>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</si>
  <si>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</si>
  <si>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</si>
  <si>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</si>
  <si>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</si>
  <si>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</si>
  <si>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</si>
  <si>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</si>
  <si>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</si>
  <si>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</si>
  <si>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</si>
  <si>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</si>
  <si>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</si>
  <si>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</si>
  <si>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</si>
  <si>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</si>
  <si>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</si>
  <si>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</si>
  <si>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</si>
  <si>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</si>
  <si>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</si>
  <si>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</si>
  <si>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</si>
  <si>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</si>
  <si>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</si>
  <si>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</si>
  <si>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</si>
  <si>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</si>
  <si>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</si>
  <si>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</si>
  <si>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</si>
  <si>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1.87</t>
  </si>
  <si>
    <t>▲ 0.19</t>
  </si>
  <si>
    <t>一般会計</t>
  </si>
  <si>
    <t>下水道事業特別会計</t>
  </si>
  <si>
    <t>簡易水道事業特別会計</t>
  </si>
  <si>
    <t>介護保険事業特別会計</t>
  </si>
  <si>
    <t>後期高齢者医療保険事業特別会計</t>
  </si>
  <si>
    <t>国民健康保険事業特別会計</t>
  </si>
  <si>
    <t>その他会計（赤字）</t>
  </si>
  <si>
    <t>その他会計（黒字）</t>
  </si>
  <si>
    <t>高知県広域食肉センター事務組合</t>
    <rPh sb="0" eb="3">
      <t>コウチケン</t>
    </rPh>
    <rPh sb="3" eb="5">
      <t>コウイキ</t>
    </rPh>
    <rPh sb="5" eb="7">
      <t>ショクニク</t>
    </rPh>
    <rPh sb="11" eb="13">
      <t>ジム</t>
    </rPh>
    <rPh sb="13" eb="15">
      <t>クミアイ</t>
    </rPh>
    <phoneticPr fontId="2"/>
  </si>
  <si>
    <t>嶺北広域事務組合</t>
    <rPh sb="0" eb="2">
      <t>レイホク</t>
    </rPh>
    <rPh sb="2" eb="4">
      <t>コウイキ</t>
    </rPh>
    <rPh sb="4" eb="6">
      <t>ジム</t>
    </rPh>
    <rPh sb="6" eb="8">
      <t>クミアイ</t>
    </rPh>
    <phoneticPr fontId="2"/>
  </si>
  <si>
    <t>一般会計</t>
    <rPh sb="0" eb="2">
      <t>イッパン</t>
    </rPh>
    <rPh sb="2" eb="4">
      <t>カイケイ</t>
    </rPh>
    <phoneticPr fontId="2"/>
  </si>
  <si>
    <t>特別養護老人ホーム特別会計</t>
    <rPh sb="0" eb="2">
      <t>トクベツ</t>
    </rPh>
    <rPh sb="2" eb="4">
      <t>ヨウゴ</t>
    </rPh>
    <rPh sb="4" eb="6">
      <t>ロウジン</t>
    </rPh>
    <rPh sb="9" eb="11">
      <t>トクベツ</t>
    </rPh>
    <rPh sb="11" eb="13">
      <t>カイケイ</t>
    </rPh>
    <phoneticPr fontId="2"/>
  </si>
  <si>
    <t>介護認定審査事務特別会計</t>
    <rPh sb="0" eb="2">
      <t>カイゴ</t>
    </rPh>
    <rPh sb="2" eb="4">
      <t>ニンテイ</t>
    </rPh>
    <rPh sb="4" eb="6">
      <t>シンサ</t>
    </rPh>
    <rPh sb="6" eb="8">
      <t>ジム</t>
    </rPh>
    <rPh sb="8" eb="10">
      <t>トクベツ</t>
    </rPh>
    <rPh sb="10" eb="12">
      <t>カイケイ</t>
    </rPh>
    <phoneticPr fontId="2"/>
  </si>
  <si>
    <t>高知人づくり広域連合</t>
    <rPh sb="0" eb="2">
      <t>コウチ</t>
    </rPh>
    <rPh sb="2" eb="3">
      <t>ヒト</t>
    </rPh>
    <rPh sb="6" eb="8">
      <t>コウイキ</t>
    </rPh>
    <rPh sb="8" eb="10">
      <t>レンゴウ</t>
    </rPh>
    <phoneticPr fontId="2"/>
  </si>
  <si>
    <t>高知県市町村総合事務組合</t>
    <rPh sb="0" eb="3">
      <t>コウチケン</t>
    </rPh>
    <rPh sb="3" eb="6">
      <t>シチョウソン</t>
    </rPh>
    <rPh sb="6" eb="8">
      <t>ソウゴウ</t>
    </rPh>
    <rPh sb="8" eb="10">
      <t>ジム</t>
    </rPh>
    <rPh sb="10" eb="12">
      <t>クミアイ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</si>
  <si>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</si>
  <si>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会館建設事業特別会計</t>
    <rPh sb="0" eb="2">
      <t>カイカン</t>
    </rPh>
    <rPh sb="2" eb="4">
      <t>ケンセツ</t>
    </rPh>
    <rPh sb="4" eb="6">
      <t>ジギョウ</t>
    </rPh>
    <rPh sb="6" eb="8">
      <t>トクベツ</t>
    </rPh>
    <rPh sb="8" eb="10">
      <t>カイケイ</t>
    </rPh>
    <phoneticPr fontId="2"/>
  </si>
  <si>
    <t>高知県後期高齢者医療広域連合</t>
    <rPh sb="0" eb="3">
      <t>コウチケン</t>
    </rPh>
    <rPh sb="3" eb="5">
      <t>コウキ</t>
    </rPh>
    <rPh sb="5" eb="8">
      <t>コウレイシャ</t>
    </rPh>
    <rPh sb="8" eb="10">
      <t>イリョウ</t>
    </rPh>
    <rPh sb="10" eb="12">
      <t>コウイキ</t>
    </rPh>
    <rPh sb="12" eb="14">
      <t>レンゴウ</t>
    </rPh>
    <phoneticPr fontId="2"/>
  </si>
  <si>
    <t>特別会計</t>
    <rPh sb="0" eb="2">
      <t>トクベツ</t>
    </rPh>
    <rPh sb="2" eb="4">
      <t>カイケイ</t>
    </rPh>
    <phoneticPr fontId="2"/>
  </si>
  <si>
    <t>株式会社れいほく未来</t>
    <rPh sb="0" eb="2">
      <t>カブシキ</t>
    </rPh>
    <rPh sb="2" eb="4">
      <t>カイシャ</t>
    </rPh>
    <rPh sb="8" eb="10">
      <t>ミライ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</si>
  <si>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</si>
  <si>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</si>
  <si>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</si>
  <si>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</si>
  <si>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</si>
  <si>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</si>
  <si>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</si>
  <si>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</si>
  <si>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</si>
  <si>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</si>
  <si>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</si>
  <si>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て低い水準にあり、低下傾向にある。将来負担比率も低下傾向にあるが、29年度以降で宿泊施設、清掃センター、給食センターの建設に関する地方債の発行を予定しており、将来負担比率及び実質公債費比率ともに上昇していくことが想定されるため、これまで以上に公債費の適正化に取り組んでいく必要がある。</t>
    <rPh sb="0" eb="2">
      <t>ジッシツ</t>
    </rPh>
    <rPh sb="2" eb="5">
      <t>コウサイヒ</t>
    </rPh>
    <rPh sb="5" eb="7">
      <t>ヒリツ</t>
    </rPh>
    <rPh sb="8" eb="10">
      <t>ルイジ</t>
    </rPh>
    <rPh sb="10" eb="12">
      <t>ダンタイ</t>
    </rPh>
    <rPh sb="13" eb="15">
      <t>ヒカク</t>
    </rPh>
    <rPh sb="17" eb="18">
      <t>ヒク</t>
    </rPh>
    <rPh sb="19" eb="21">
      <t>スイジュン</t>
    </rPh>
    <rPh sb="25" eb="27">
      <t>テイカ</t>
    </rPh>
    <rPh sb="27" eb="29">
      <t>ケイコウ</t>
    </rPh>
    <rPh sb="33" eb="35">
      <t>ショウライ</t>
    </rPh>
    <rPh sb="35" eb="37">
      <t>フタン</t>
    </rPh>
    <rPh sb="37" eb="39">
      <t>ヒリツ</t>
    </rPh>
    <rPh sb="40" eb="42">
      <t>テイカ</t>
    </rPh>
    <rPh sb="42" eb="44">
      <t>ケイコウ</t>
    </rPh>
    <rPh sb="51" eb="53">
      <t>ネンド</t>
    </rPh>
    <rPh sb="53" eb="55">
      <t>イコウ</t>
    </rPh>
    <rPh sb="56" eb="58">
      <t>シュクハク</t>
    </rPh>
    <rPh sb="58" eb="60">
      <t>シセツ</t>
    </rPh>
    <rPh sb="61" eb="63">
      <t>セイソウ</t>
    </rPh>
    <rPh sb="68" eb="70">
      <t>キュウショク</t>
    </rPh>
    <rPh sb="75" eb="77">
      <t>ケンセツ</t>
    </rPh>
    <rPh sb="78" eb="79">
      <t>カン</t>
    </rPh>
    <rPh sb="81" eb="84">
      <t>チホウサイ</t>
    </rPh>
    <rPh sb="85" eb="87">
      <t>ハッコウ</t>
    </rPh>
    <rPh sb="88" eb="90">
      <t>ヨテイ</t>
    </rPh>
    <rPh sb="95" eb="97">
      <t>ショウライ</t>
    </rPh>
    <rPh sb="97" eb="99">
      <t>フタン</t>
    </rPh>
    <rPh sb="99" eb="101">
      <t>ヒリツ</t>
    </rPh>
    <rPh sb="101" eb="102">
      <t>オヨ</t>
    </rPh>
    <rPh sb="103" eb="105">
      <t>ジッシツ</t>
    </rPh>
    <rPh sb="105" eb="107">
      <t>コウサイ</t>
    </rPh>
    <rPh sb="107" eb="108">
      <t>ヒ</t>
    </rPh>
    <rPh sb="113" eb="115">
      <t>ジョウショウ</t>
    </rPh>
    <rPh sb="134" eb="136">
      <t>イジョウ</t>
    </rPh>
    <rPh sb="137" eb="140">
      <t>コウサイヒ</t>
    </rPh>
    <rPh sb="141" eb="144">
      <t>テキセイカ</t>
    </rPh>
    <rPh sb="145" eb="146">
      <t>ト</t>
    </rPh>
    <rPh sb="147" eb="148">
      <t>ク</t>
    </rPh>
    <rPh sb="152" eb="154">
      <t>ヒツヨウ</t>
    </rPh>
    <phoneticPr fontId="2"/>
  </si>
</sst>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5"/>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183169</c:v>
                </c:pt>
                <c:pt idx="1">
                  <c:v>124506</c:v>
                </c:pt>
                <c:pt idx="2">
                  <c:v>221891</c:v>
                </c:pt>
                <c:pt idx="3">
                  <c:v>227651</c:v>
                </c:pt>
                <c:pt idx="4">
                  <c:v>137708</c:v>
                </c:pt>
              </c:numCache>
            </c:numRef>
          </c:val>
        </c:ser>
        <c:marker val="1"/>
        <c:axId val="120438144"/>
        <c:axId val="120546816"/>
      </c:lineChart>
      <c:catAx>
        <c:axId val="120438144"/>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546816"/>
        <c:crosses val="autoZero"/>
        <c:auto val="1"/>
        <c:lblAlgn val="ctr"/>
        <c:lblOffset val="100"/>
        <c:tickLblSkip val="1"/>
        <c:tickMarkSkip val="1"/>
      </c:catAx>
      <c:valAx>
        <c:axId val="120546816"/>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43814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32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2.29</c:v>
                </c:pt>
                <c:pt idx="1">
                  <c:v>2.5099999999999998</c:v>
                </c:pt>
                <c:pt idx="2">
                  <c:v>2.83</c:v>
                </c:pt>
                <c:pt idx="3">
                  <c:v>1.82</c:v>
                </c:pt>
                <c:pt idx="4">
                  <c:v>1.38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34.82</c:v>
                </c:pt>
                <c:pt idx="1">
                  <c:v>38.54</c:v>
                </c:pt>
                <c:pt idx="2">
                  <c:v>41.16</c:v>
                </c:pt>
                <c:pt idx="3">
                  <c:v>42.33</c:v>
                </c:pt>
                <c:pt idx="4">
                  <c:v>47.61</c:v>
                </c:pt>
              </c:numCache>
            </c:numRef>
          </c:val>
        </c:ser>
        <c:gapWidth val="250"/>
        <c:overlap val="100"/>
        <c:axId val="132452352"/>
        <c:axId val="13245427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-1.87</c:v>
                </c:pt>
                <c:pt idx="1">
                  <c:v>3.18</c:v>
                </c:pt>
                <c:pt idx="2">
                  <c:v>2.38</c:v>
                </c:pt>
                <c:pt idx="3">
                  <c:v>-0.19</c:v>
                </c:pt>
                <c:pt idx="4">
                  <c:v>6.14</c:v>
                </c:pt>
              </c:numCache>
            </c:numRef>
          </c:val>
        </c:ser>
        <c:marker val="1"/>
        <c:axId val="132452352"/>
        <c:axId val="132454272"/>
      </c:lineChart>
      <c:catAx>
        <c:axId val="13245235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454272"/>
        <c:crosses val="autoZero"/>
        <c:auto val="1"/>
        <c:lblAlgn val="ctr"/>
        <c:lblOffset val="100"/>
        <c:tickLblSkip val="1"/>
        <c:tickMarkSkip val="1"/>
      </c:catAx>
      <c:valAx>
        <c:axId val="13245427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45235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c:v>
                </c:pt>
                <c:pt idx="4">
                  <c:v>#N/A</c:v>
                </c:pt>
                <c:pt idx="5">
                  <c:v>0.01</c:v>
                </c:pt>
                <c:pt idx="6">
                  <c:v>#N/A</c:v>
                </c:pt>
                <c:pt idx="7">
                  <c:v>0.01</c:v>
                </c:pt>
                <c:pt idx="8">
                  <c:v>#N/A</c:v>
                </c:pt>
                <c:pt idx="9">
                  <c:v>0</c:v>
                </c:pt>
              </c:numCache>
            </c:numRef>
          </c:val>
        </c:ser>
        <c:ser>
          <c:idx val="5"/>
          <c:order val="5"/>
          <c:tx>
            <c:strRef>
              <c:f>データシート!$A$32</c:f>
              <c:strCache>
                <c:ptCount val="1"/>
                <c:pt idx="0">
                  <c:v>後期高齢者医療保険事業特別会計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1.02</c:v>
                </c:pt>
                <c:pt idx="2">
                  <c:v>#N/A</c:v>
                </c:pt>
                <c:pt idx="3">
                  <c:v>0.84</c:v>
                </c:pt>
                <c:pt idx="4">
                  <c:v>#N/A</c:v>
                </c:pt>
                <c:pt idx="5">
                  <c:v>0.27</c:v>
                </c:pt>
                <c:pt idx="6">
                  <c:v>#N/A</c:v>
                </c:pt>
                <c:pt idx="7">
                  <c:v>0.45</c:v>
                </c:pt>
                <c:pt idx="8">
                  <c:v>#N/A</c:v>
                </c:pt>
                <c:pt idx="9">
                  <c:v>0.01</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c:v>
                </c:pt>
                <c:pt idx="2">
                  <c:v>#N/A</c:v>
                </c:pt>
                <c:pt idx="3">
                  <c:v>0.01</c:v>
                </c:pt>
                <c:pt idx="4">
                  <c:v>#N/A</c:v>
                </c:pt>
                <c:pt idx="5">
                  <c:v>0.1</c:v>
                </c:pt>
                <c:pt idx="6">
                  <c:v>#N/A</c:v>
                </c:pt>
                <c:pt idx="7">
                  <c:v>0.02</c:v>
                </c:pt>
                <c:pt idx="8">
                  <c:v>#N/A</c:v>
                </c:pt>
                <c:pt idx="9">
                  <c:v>0.02</c:v>
                </c:pt>
              </c:numCache>
            </c:numRef>
          </c:val>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0.08</c:v>
                </c:pt>
                <c:pt idx="2">
                  <c:v>#N/A</c:v>
                </c:pt>
                <c:pt idx="3">
                  <c:v>0.08</c:v>
                </c:pt>
                <c:pt idx="4">
                  <c:v>#N/A</c:v>
                </c:pt>
                <c:pt idx="5">
                  <c:v>0.04</c:v>
                </c:pt>
                <c:pt idx="6">
                  <c:v>#N/A</c:v>
                </c:pt>
                <c:pt idx="7">
                  <c:v>0.03</c:v>
                </c:pt>
                <c:pt idx="8">
                  <c:v>#N/A</c:v>
                </c:pt>
                <c:pt idx="9">
                  <c:v>0.02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2.29</c:v>
                </c:pt>
                <c:pt idx="2">
                  <c:v>#N/A</c:v>
                </c:pt>
                <c:pt idx="3">
                  <c:v>2.5099999999999998</c:v>
                </c:pt>
                <c:pt idx="4">
                  <c:v>#N/A</c:v>
                </c:pt>
                <c:pt idx="5">
                  <c:v>2.83</c:v>
                </c:pt>
                <c:pt idx="6">
                  <c:v>#N/A</c:v>
                </c:pt>
                <c:pt idx="7">
                  <c:v>1.82</c:v>
                </c:pt>
                <c:pt idx="8">
                  <c:v>#N/A</c:v>
                </c:pt>
                <c:pt idx="9">
                  <c:v>1.37</c:v>
                </c:pt>
              </c:numCache>
            </c:numRef>
          </c:val>
        </c:ser>
        <c:overlap val="100"/>
        <c:axId val="133378048"/>
        <c:axId val="133379584"/>
      </c:barChart>
      <c:catAx>
        <c:axId val="13337804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379584"/>
        <c:crosses val="autoZero"/>
        <c:auto val="1"/>
        <c:lblAlgn val="ctr"/>
        <c:lblOffset val="100"/>
        <c:tickLblSkip val="1"/>
        <c:tickMarkSkip val="1"/>
      </c:catAx>
      <c:valAx>
        <c:axId val="13337958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37804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59E-2"/>
          <c:y val="8.7976539589442848E-2"/>
          <c:w val="0.90356317136844166"/>
          <c:h val="0.63929618768328544"/>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467</c:v>
                </c:pt>
                <c:pt idx="5">
                  <c:v>442</c:v>
                </c:pt>
                <c:pt idx="8">
                  <c:v>449</c:v>
                </c:pt>
                <c:pt idx="11">
                  <c:v>485</c:v>
                </c:pt>
                <c:pt idx="14">
                  <c:v>465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62</c:v>
                </c:pt>
                <c:pt idx="3">
                  <c:v>57</c:v>
                </c:pt>
                <c:pt idx="6">
                  <c:v>57</c:v>
                </c:pt>
                <c:pt idx="9">
                  <c:v>54</c:v>
                </c:pt>
                <c:pt idx="12">
                  <c:v>30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205</c:v>
                </c:pt>
                <c:pt idx="3">
                  <c:v>188</c:v>
                </c:pt>
                <c:pt idx="6">
                  <c:v>193</c:v>
                </c:pt>
                <c:pt idx="9">
                  <c:v>193</c:v>
                </c:pt>
                <c:pt idx="12">
                  <c:v>197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370</c:v>
                </c:pt>
                <c:pt idx="3">
                  <c:v>347</c:v>
                </c:pt>
                <c:pt idx="6">
                  <c:v>353</c:v>
                </c:pt>
                <c:pt idx="9">
                  <c:v>382</c:v>
                </c:pt>
                <c:pt idx="12">
                  <c:v>355</c:v>
                </c:pt>
              </c:numCache>
            </c:numRef>
          </c:val>
        </c:ser>
        <c:gapWidth val="100"/>
        <c:overlap val="100"/>
        <c:axId val="71820416"/>
        <c:axId val="7182233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170</c:v>
                </c:pt>
                <c:pt idx="2">
                  <c:v>#N/A</c:v>
                </c:pt>
                <c:pt idx="3">
                  <c:v>#N/A</c:v>
                </c:pt>
                <c:pt idx="4">
                  <c:v>150</c:v>
                </c:pt>
                <c:pt idx="5">
                  <c:v>#N/A</c:v>
                </c:pt>
                <c:pt idx="6">
                  <c:v>#N/A</c:v>
                </c:pt>
                <c:pt idx="7">
                  <c:v>154</c:v>
                </c:pt>
                <c:pt idx="8">
                  <c:v>#N/A</c:v>
                </c:pt>
                <c:pt idx="9">
                  <c:v>#N/A</c:v>
                </c:pt>
                <c:pt idx="10">
                  <c:v>144</c:v>
                </c:pt>
                <c:pt idx="11">
                  <c:v>#N/A</c:v>
                </c:pt>
                <c:pt idx="12">
                  <c:v>#N/A</c:v>
                </c:pt>
                <c:pt idx="13">
                  <c:v>117</c:v>
                </c:pt>
                <c:pt idx="14">
                  <c:v>#N/A</c:v>
                </c:pt>
              </c:numCache>
            </c:numRef>
          </c:val>
        </c:ser>
        <c:marker val="1"/>
        <c:axId val="71820416"/>
        <c:axId val="71822336"/>
      </c:lineChart>
      <c:catAx>
        <c:axId val="7182041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822336"/>
        <c:crosses val="autoZero"/>
        <c:auto val="1"/>
        <c:lblAlgn val="ctr"/>
        <c:lblOffset val="100"/>
        <c:tickLblSkip val="1"/>
        <c:tickMarkSkip val="1"/>
      </c:catAx>
      <c:valAx>
        <c:axId val="7182233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82041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84"/>
          <c:h val="0.589182127738553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4230</c:v>
                </c:pt>
                <c:pt idx="5">
                  <c:v>4256</c:v>
                </c:pt>
                <c:pt idx="8">
                  <c:v>4072</c:v>
                </c:pt>
                <c:pt idx="11">
                  <c:v>3731</c:v>
                </c:pt>
                <c:pt idx="14">
                  <c:v>3662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259</c:v>
                </c:pt>
                <c:pt idx="5">
                  <c:v>278</c:v>
                </c:pt>
                <c:pt idx="8">
                  <c:v>306</c:v>
                </c:pt>
                <c:pt idx="11">
                  <c:v>333</c:v>
                </c:pt>
                <c:pt idx="14">
                  <c:v>355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2197</c:v>
                </c:pt>
                <c:pt idx="5">
                  <c:v>2278</c:v>
                </c:pt>
                <c:pt idx="8">
                  <c:v>2464</c:v>
                </c:pt>
                <c:pt idx="11">
                  <c:v>2599</c:v>
                </c:pt>
                <c:pt idx="14">
                  <c:v>2871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851</c:v>
                </c:pt>
                <c:pt idx="3">
                  <c:v>936</c:v>
                </c:pt>
                <c:pt idx="6">
                  <c:v>807</c:v>
                </c:pt>
                <c:pt idx="9">
                  <c:v>752</c:v>
                </c:pt>
                <c:pt idx="12">
                  <c:v>713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210</c:v>
                </c:pt>
                <c:pt idx="3">
                  <c:v>151</c:v>
                </c:pt>
                <c:pt idx="6">
                  <c:v>140</c:v>
                </c:pt>
                <c:pt idx="9">
                  <c:v>82</c:v>
                </c:pt>
                <c:pt idx="12">
                  <c:v>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2438</c:v>
                </c:pt>
                <c:pt idx="3">
                  <c:v>2391</c:v>
                </c:pt>
                <c:pt idx="6">
                  <c:v>2377</c:v>
                </c:pt>
                <c:pt idx="9">
                  <c:v>2153</c:v>
                </c:pt>
                <c:pt idx="12">
                  <c:v>1885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3403</c:v>
                </c:pt>
                <c:pt idx="3">
                  <c:v>3379</c:v>
                </c:pt>
                <c:pt idx="6">
                  <c:v>3535</c:v>
                </c:pt>
                <c:pt idx="9">
                  <c:v>3610</c:v>
                </c:pt>
                <c:pt idx="12">
                  <c:v>3608</c:v>
                </c:pt>
              </c:numCache>
            </c:numRef>
          </c:val>
        </c:ser>
        <c:gapWidth val="100"/>
        <c:overlap val="100"/>
        <c:axId val="72001408"/>
        <c:axId val="7200768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215</c:v>
                </c:pt>
                <c:pt idx="2">
                  <c:v>#N/A</c:v>
                </c:pt>
                <c:pt idx="3">
                  <c:v>#N/A</c:v>
                </c:pt>
                <c:pt idx="4">
                  <c:v>45</c:v>
                </c:pt>
                <c:pt idx="5">
                  <c:v>#N/A</c:v>
                </c:pt>
                <c:pt idx="6">
                  <c:v>#N/A</c:v>
                </c:pt>
                <c:pt idx="7">
                  <c:v>17</c:v>
                </c:pt>
                <c:pt idx="8">
                  <c:v>#N/A</c:v>
                </c:pt>
                <c:pt idx="9">
                  <c:v>#N/A</c:v>
                </c:pt>
                <c:pt idx="10">
                  <c:v>0</c:v>
                </c:pt>
                <c:pt idx="11">
                  <c:v>#N/A</c:v>
                </c:pt>
                <c:pt idx="12">
                  <c:v>#N/A</c:v>
                </c:pt>
                <c:pt idx="13">
                  <c:v>0</c:v>
                </c:pt>
                <c:pt idx="14">
                  <c:v>#N/A</c:v>
                </c:pt>
              </c:numCache>
            </c:numRef>
          </c:val>
        </c:ser>
        <c:marker val="1"/>
        <c:axId val="72001408"/>
        <c:axId val="72007680"/>
      </c:lineChart>
      <c:catAx>
        <c:axId val="7200140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2007680"/>
        <c:crosses val="autoZero"/>
        <c:auto val="1"/>
        <c:lblAlgn val="ctr"/>
        <c:lblOffset val="100"/>
        <c:tickLblSkip val="1"/>
        <c:tickMarkSkip val="1"/>
      </c:catAx>
      <c:valAx>
        <c:axId val="7200768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001408"/>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4"/>
          <c:y val="4.9232005384860722E-2"/>
          <c:w val="0.84484011943744153"/>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{35822665-249F-4946-B833-B6519A96483E}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{1237F412-3F33-42D5-B3CC-51AB4881919A}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{FD1CA862-5214-4CA8-87C8-2228A2C64A4C}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{517CE1C2-EFF9-4337-A885-2BB368362B0F}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{C6A509FD-718F-40E2-9396-8A1C157520AD}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{9D5F21D6-0AF5-40B8-978D-31695ED334EC}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{B893DCE0-961D-4362-AEAC-1B8082D97BD1}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{133A8730-31B0-431D-BA06-7420638DF14D}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{1487C380-6B1E-4EDA-BCC7-BD1CD5E07676}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{9D888F95-6266-4D16-AEAF-C25229E0FFFB}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72144000"/>
        <c:axId val="72145920"/>
      </c:scatterChart>
      <c:valAx>
        <c:axId val="72144000"/>
        <c:scaling>
          <c:orientation val="minMax"/>
        </c:scaling>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145920"/>
        <c:crosses val="autoZero"/>
        <c:crossBetween val="midCat"/>
      </c:valAx>
      <c:valAx>
        <c:axId val="72145920"/>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72144000"/>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4"/>
          <c:y val="4.7118521949462283E-2"/>
          <c:w val="0.84704431781868639"/>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{00DB83A1-7D17-4A81-B08D-B9A58559FFD3}</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{A396BC4F-5FC3-4678-9B0F-935EEBB3A24D}</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{FC84722C-1BA3-4446-A392-14696FCD48CA}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{F344B7B0-924F-4C5A-A50B-76492D3AF348}</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{B157677F-E174-4324-9775-B454A7E29910}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10.6</c:v>
                </c:pt>
                <c:pt idx="1">
                  <c:v>8.8000000000000007</c:v>
                </c:pt>
                <c:pt idx="2">
                  <c:v>7.8</c:v>
                </c:pt>
                <c:pt idx="3">
                  <c:v>7.4</c:v>
                </c:pt>
                <c:pt idx="4">
                  <c:v>7</c:v>
                </c:pt>
              </c:numCache>
            </c:numRef>
          </c:xVal>
          <c:yVal>
            <c:numRef>
              <c:f>公会計指標分析・財政指標組合せ分析表!$K$73:$O$73</c:f>
              <c:numCache>
                <c:formatCode>#,##0.0;"▲ "#,##0.0</c:formatCode>
                <c:ptCount val="5"/>
                <c:pt idx="0">
                  <c:v>10.5</c:v>
                </c:pt>
                <c:pt idx="1">
                  <c:v>2.2000000000000002</c:v>
                </c:pt>
                <c:pt idx="2">
                  <c:v>0.8</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{062ECE75-EF6E-48CB-A6D4-B5480229E75E}</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{F820910E-18C2-4B27-AA49-E6452623BD7F}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{D9A034E2-924F-44EA-A8B1-8BEDB0B20C65}</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{7A22B19C-380A-4D15-B427-8FAA80E51DCC}</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{E70F91CB-A34A-47BE-8860-2839456A2601}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er>
        <c:axId val="71954432"/>
        <c:axId val="71956352"/>
      </c:scatterChart>
      <c:valAx>
        <c:axId val="71954432"/>
        <c:scaling>
          <c:orientation val="minMax"/>
          <c:max val="11.7"/>
          <c:min val="7.5"/>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1956352"/>
        <c:crosses val="autoZero"/>
        <c:crossBetween val="midCat"/>
      </c:valAx>
      <c:valAx>
        <c:axId val="71956352"/>
        <c:scaling>
          <c:orientation val="minMax"/>
          <c:max val="13"/>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71954432"/>
        <c:crosses val="autoZero"/>
        <c:crossBetween val="midCat"/>
        <c:majorUnit val="2"/>
      </c:valAx>
      <c:spPr>
        <a:solidFill>
          <a:srgbClr val="E6FFD5"/>
        </a:solidFill>
        <a:ln w="19050">
          <a:solidFill>
            <a:srgbClr val="000000"/>
          </a:solidFill>
        </a:ln>
      </c:spPr>
    </c:plotArea>
    <c:plotVisOnly val="1"/>
    <c:dispBlanksAs val="gap"/>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000">
              <a:solidFill>
                <a:sysClr val="windowText" lastClr="000000"/>
              </a:solidFill>
              <a:effectLst/>
              <a:latin typeface="+mn-lt"/>
              <a:ea typeface="+mn-ea"/>
              <a:cs typeface="+mn-cs"/>
            </a:rPr>
            <a:t>一般会計における元利償還金は前年度と比較すると</a:t>
          </a:r>
          <a:r>
            <a:rPr lang="ja-JP" altLang="en-US" sz="1000">
              <a:solidFill>
                <a:sysClr val="windowText" lastClr="000000"/>
              </a:solidFill>
              <a:effectLst/>
              <a:latin typeface="+mn-lt"/>
              <a:ea typeface="+mn-ea"/>
              <a:cs typeface="+mn-cs"/>
            </a:rPr>
            <a:t>２７百</a:t>
          </a:r>
          <a:r>
            <a:rPr lang="ja-JP" altLang="ja-JP" sz="1000">
              <a:solidFill>
                <a:sysClr val="windowText" lastClr="000000"/>
              </a:solidFill>
              <a:effectLst/>
              <a:latin typeface="+mn-lt"/>
              <a:ea typeface="+mn-ea"/>
              <a:cs typeface="+mn-cs"/>
            </a:rPr>
            <a:t>万円の減少となっている。事業量の減少に伴う公営住宅建設事業債、過疎対策事業債によるものが大きく影響しているが、公営企業債の元利償還金に対する繰入金は公共下水道整備時に借り入れた起債償還額の増加に伴い増加傾向にある。また現在事業継続中であることから今後においても一定増加することが想定されているため、一般会計も含めて起債借入額の調整等が必要となっている。一部事務組合（嶺北広域行政事務組合）が起こした地方債の元利償還金に対する負担金については起債の完済等により減少傾向となっており、平成２</a:t>
          </a:r>
          <a:r>
            <a:rPr lang="ja-JP" altLang="en-US" sz="1000">
              <a:solidFill>
                <a:sysClr val="windowText" lastClr="000000"/>
              </a:solidFill>
              <a:effectLst/>
              <a:latin typeface="+mn-lt"/>
              <a:ea typeface="+mn-ea"/>
              <a:cs typeface="+mn-cs"/>
            </a:rPr>
            <a:t>７</a:t>
          </a:r>
          <a:r>
            <a:rPr lang="ja-JP" altLang="ja-JP" sz="1000">
              <a:solidFill>
                <a:sysClr val="windowText" lastClr="000000"/>
              </a:solidFill>
              <a:effectLst/>
              <a:latin typeface="+mn-lt"/>
              <a:ea typeface="+mn-ea"/>
              <a:cs typeface="+mn-cs"/>
            </a:rPr>
            <a:t>年度以降においても減少していく。しかし今後、老朽化に伴い施設整備も必要となることから、それによる起債の借入に伴う数値の増加も懸念される。さらに臨時財政対策債の償還額が年々増加しており併せて懸念される。債務負担行為に基づく支出について平成２３年度以降は支出していない。算入公債費等については地方交付税への算入がほとんどであり起債の償還金の減少に伴い減少してはいるが、近年過疎対策事業債、臨時財政対策債、災害復旧事業債等の交付税への算入率が高い起債を中心として借入を行っているため、元利償還金に比例している。</a:t>
          </a:r>
          <a:endParaRPr lang="ja-JP" altLang="ja-JP" sz="11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ysClr val="windowText" lastClr="000000"/>
              </a:solidFill>
              <a:effectLst/>
              <a:latin typeface="+mn-lt"/>
              <a:ea typeface="+mn-ea"/>
              <a:cs typeface="+mn-cs"/>
            </a:rPr>
            <a:t>一般会計等に係る地方債現在高は、大規模な普通建設事業の実施に影響を受けており、近年実施した住宅整備・畜産基地整備・橋梁整備の実施に伴い地方債現在高が年々増加してい</a:t>
          </a:r>
          <a:r>
            <a:rPr lang="ja-JP" altLang="en-US" sz="1100">
              <a:solidFill>
                <a:sysClr val="windowText" lastClr="000000"/>
              </a:solidFill>
              <a:effectLst/>
              <a:latin typeface="+mn-lt"/>
              <a:ea typeface="+mn-ea"/>
              <a:cs typeface="+mn-cs"/>
            </a:rPr>
            <a:t>る</a:t>
          </a:r>
          <a:r>
            <a:rPr lang="ja-JP" altLang="ja-JP" sz="1100">
              <a:solidFill>
                <a:sysClr val="windowText" lastClr="000000"/>
              </a:solidFill>
              <a:effectLst/>
              <a:latin typeface="+mn-lt"/>
              <a:ea typeface="+mn-ea"/>
              <a:cs typeface="+mn-cs"/>
            </a:rPr>
            <a:t>。加えて住宅整備に伴い、やむを得ず公営住宅建設事業債の発行で対応していることから、使用料の充当はあるものの後年度の基準財政需要額に算入されない。公営企業債等繰入見込額については現在上下水道の整備を継続していることから、その建設費に係る地方債の残高は償還期間が長いことも影響し見込額の増加がやむをえない状況で、平成２７年度以降も地方債借入を予定しており、</a:t>
          </a:r>
          <a:r>
            <a:rPr lang="ja-JP" altLang="en-US" sz="1100">
              <a:solidFill>
                <a:sysClr val="windowText" lastClr="000000"/>
              </a:solidFill>
              <a:effectLst/>
              <a:latin typeface="+mn-lt"/>
              <a:ea typeface="+mn-ea"/>
              <a:cs typeface="+mn-cs"/>
            </a:rPr>
            <a:t>これまでは減少傾向にあったが、</a:t>
          </a:r>
          <a:r>
            <a:rPr lang="ja-JP" altLang="ja-JP" sz="1100">
              <a:solidFill>
                <a:sysClr val="windowText" lastClr="000000"/>
              </a:solidFill>
              <a:effectLst/>
              <a:latin typeface="+mn-lt"/>
              <a:ea typeface="+mn-ea"/>
              <a:cs typeface="+mn-cs"/>
            </a:rPr>
            <a:t>今後しばらくの間は増加していく。退職手当負担見込額については退職者数の影響で減少傾向にあるが、負担額自体は職員の平均年齢が高いため比較的多額であると考えている。今後退職者が増加していくことを考えると数値自体は数年後には大きく減少する見込みである。充当可能基金については平成２２年度から</a:t>
          </a:r>
          <a:r>
            <a:rPr lang="ja-JP" altLang="en-US" sz="1100">
              <a:solidFill>
                <a:sysClr val="windowText" lastClr="000000"/>
              </a:solidFill>
              <a:effectLst/>
              <a:latin typeface="+mn-lt"/>
              <a:ea typeface="+mn-ea"/>
              <a:cs typeface="+mn-cs"/>
            </a:rPr>
            <a:t>徐々に増加している</a:t>
          </a:r>
          <a:r>
            <a:rPr lang="ja-JP" altLang="ja-JP" sz="1100">
              <a:solidFill>
                <a:sysClr val="windowText" lastClr="000000"/>
              </a:solidFill>
              <a:effectLst/>
              <a:latin typeface="+mn-lt"/>
              <a:ea typeface="+mn-ea"/>
              <a:cs typeface="+mn-cs"/>
            </a:rPr>
            <a:t>。充当可能特定歳入は公営住宅使用料であり、公営住宅建設等により平成２２～２６年度に引き続き平成２７年度も同様に増加しているが今後においてはほぼ同様の数値で推移していくと考える。基準財政需要額算入見込額については起債の完済等に伴い算入額が減少している。基本的には交付税算入率が高い起債を中心として借入を行っているため、地方債現在高と基準財政需要額算入見込額の増減についてはほぼ同じ動きになってい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4,084
4,064
212.13
4,152,672
4,063,879
33,752
2,448,391
3,607,956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1219200"/>
          <a:ext cx="12700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4,084
4,064
212.13
4,152,672
4,063,879
33,752
2,448,391
3,607,956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4,084
4,064
212.13
4,152,672
4,063,879
33,752
2,448,391
3,607,956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4,084
4,064
212.13
4,152,672
4,063,879
33,752
2,448,391
3,607,956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歳出削減や徴収業務の強化など一定の行財政改革は行っているが、人口減少や長引く景気の低迷、ダム</a:t>
          </a:r>
          <a:r>
            <a:rPr kumimoji="1" lang="ja-JP" altLang="en-US" sz="1100">
              <a:solidFill>
                <a:sysClr val="windowText" lastClr="000000"/>
              </a:solidFill>
              <a:effectLst/>
              <a:latin typeface="+mn-lt"/>
              <a:ea typeface="+mn-ea"/>
              <a:cs typeface="+mn-cs"/>
            </a:rPr>
            <a:t>関係</a:t>
          </a:r>
          <a:r>
            <a:rPr kumimoji="1" lang="ja-JP" altLang="ja-JP" sz="1100">
              <a:solidFill>
                <a:sysClr val="windowText" lastClr="000000"/>
              </a:solidFill>
              <a:effectLst/>
              <a:latin typeface="+mn-lt"/>
              <a:ea typeface="+mn-ea"/>
              <a:cs typeface="+mn-cs"/>
            </a:rPr>
            <a:t>に係る償却資産逓減などによる税収減等により、財政力指数は</a:t>
          </a:r>
          <a:r>
            <a:rPr kumimoji="1" lang="ja-JP" altLang="en-US" sz="1100">
              <a:solidFill>
                <a:sysClr val="windowText" lastClr="000000"/>
              </a:solidFill>
              <a:effectLst/>
              <a:latin typeface="+mn-lt"/>
              <a:ea typeface="+mn-ea"/>
              <a:cs typeface="+mn-cs"/>
            </a:rPr>
            <a:t>類似団体平均よりも低い水準</a:t>
          </a:r>
          <a:r>
            <a:rPr kumimoji="1" lang="ja-JP" altLang="ja-JP" sz="1100">
              <a:solidFill>
                <a:sysClr val="windowText" lastClr="000000"/>
              </a:solidFill>
              <a:effectLst/>
              <a:latin typeface="+mn-lt"/>
              <a:ea typeface="+mn-ea"/>
              <a:cs typeface="+mn-cs"/>
            </a:rPr>
            <a:t>にある。</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129722</xdr:rowOff>
    </xdr:to>
    <xdr:cxnSp macro="">
      <xdr:nvCxnSpPr>
        <xdr:cNvPr id="69" name="直線コネクタ 68"/>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129722</xdr:rowOff>
    </xdr:to>
    <xdr:cxnSp macro="">
      <xdr:nvCxnSpPr>
        <xdr:cNvPr id="72" name="直線コネクタ 71"/>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129722</xdr:rowOff>
    </xdr:to>
    <xdr:cxnSp macro="">
      <xdr:nvCxnSpPr>
        <xdr:cNvPr id="75" name="直線コネクタ 74"/>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112485</xdr:rowOff>
    </xdr:from>
    <xdr:to>
      <xdr:col>3</xdr:col>
      <xdr:colOff>279400</xdr:colOff>
      <xdr:row>43</xdr:row>
      <xdr:rowOff>129722</xdr:rowOff>
    </xdr:to>
    <xdr:cxnSp macro="">
      <xdr:nvCxnSpPr>
        <xdr:cNvPr id="78" name="直線コネクタ 77"/>
        <xdr:cNvCxnSpPr/>
      </xdr:nvCxnSpPr>
      <xdr:spPr>
        <a:xfrm>
          <a:off x="1447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2" name="テキスト ボックス 81"/>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95449</xdr:rowOff>
    </xdr:from>
    <xdr:ext cx="762000" cy="259045"/>
    <xdr:sp macro="" textlink="">
      <xdr:nvSpPr>
        <xdr:cNvPr id="89" name="財政力該当値テキスト"/>
        <xdr:cNvSpPr txBox="1"/>
      </xdr:nvSpPr>
      <xdr:spPr>
        <a:xfrm>
          <a:off x="50419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0" name="円/楕円 89"/>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19249</xdr:rowOff>
    </xdr:from>
    <xdr:ext cx="736600" cy="259045"/>
    <xdr:sp macro="" textlink="">
      <xdr:nvSpPr>
        <xdr:cNvPr id="91" name="テキスト ボックス 90"/>
        <xdr:cNvSpPr txBox="1"/>
      </xdr:nvSpPr>
      <xdr:spPr>
        <a:xfrm>
          <a:off x="3733800" y="7220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2" name="円/楕円 91"/>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19249</xdr:rowOff>
    </xdr:from>
    <xdr:ext cx="762000" cy="259045"/>
    <xdr:sp macro="" textlink="">
      <xdr:nvSpPr>
        <xdr:cNvPr id="93" name="テキスト ボックス 92"/>
        <xdr:cNvSpPr txBox="1"/>
      </xdr:nvSpPr>
      <xdr:spPr>
        <a:xfrm>
          <a:off x="2844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4" name="円/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19249</xdr:rowOff>
    </xdr:from>
    <xdr:ext cx="762000" cy="259045"/>
    <xdr:sp macro="" textlink="">
      <xdr:nvSpPr>
        <xdr:cNvPr id="95" name="テキスト ボックス 94"/>
        <xdr:cNvSpPr txBox="1"/>
      </xdr:nvSpPr>
      <xdr:spPr>
        <a:xfrm>
          <a:off x="1955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61685</xdr:rowOff>
    </xdr:from>
    <xdr:to>
      <xdr:col>2</xdr:col>
      <xdr:colOff>127000</xdr:colOff>
      <xdr:row>43</xdr:row>
      <xdr:rowOff>163285</xdr:rowOff>
    </xdr:to>
    <xdr:sp macro="" textlink="">
      <xdr:nvSpPr>
        <xdr:cNvPr id="96" name="円/楕円 95"/>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2012</xdr:rowOff>
    </xdr:from>
    <xdr:ext cx="762000" cy="259045"/>
    <xdr:sp macro="" textlink="">
      <xdr:nvSpPr>
        <xdr:cNvPr id="97" name="テキスト ボックス 96"/>
        <xdr:cNvSpPr txBox="1"/>
      </xdr:nvSpPr>
      <xdr:spPr>
        <a:xfrm>
          <a:off x="1066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義務的経費の抑制などの歳出見直しを実施するとともに、税収の徴収率向上対策（未収金徴収職員の配置等）を中心とする歳入経常一般財源の確保に引き続き務めている。類似団体平均を上回っているが、前年度に比べると３．４ポイント改善した。主な要因としては、普通建設事業の減少に伴う公債費の減少や、補助費においては一部事務組合の地方債償還額が一部完済等により減少したことによるものである。今後も財政改革の取組みを通じて、更なる義務的経費の削減・財政健全化を図り、組織の見直し、民間委託の積極的利用などを含めた行政の効率化を引き続き進め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31327</xdr:rowOff>
    </xdr:from>
    <xdr:to>
      <xdr:col>7</xdr:col>
      <xdr:colOff>152400</xdr:colOff>
      <xdr:row>64</xdr:row>
      <xdr:rowOff>168063</xdr:rowOff>
    </xdr:to>
    <xdr:cxnSp macro="">
      <xdr:nvCxnSpPr>
        <xdr:cNvPr id="132" name="直線コネクタ 131"/>
        <xdr:cNvCxnSpPr/>
      </xdr:nvCxnSpPr>
      <xdr:spPr>
        <a:xfrm flipV="1">
          <a:off x="4114800" y="11004127"/>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134408</xdr:rowOff>
    </xdr:from>
    <xdr:to>
      <xdr:col>6</xdr:col>
      <xdr:colOff>0</xdr:colOff>
      <xdr:row>64</xdr:row>
      <xdr:rowOff>168063</xdr:rowOff>
    </xdr:to>
    <xdr:cxnSp macro="">
      <xdr:nvCxnSpPr>
        <xdr:cNvPr id="135" name="直線コネクタ 134"/>
        <xdr:cNvCxnSpPr/>
      </xdr:nvCxnSpPr>
      <xdr:spPr>
        <a:xfrm>
          <a:off x="3225800" y="10935758"/>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134408</xdr:rowOff>
    </xdr:from>
    <xdr:to>
      <xdr:col>4</xdr:col>
      <xdr:colOff>482600</xdr:colOff>
      <xdr:row>64</xdr:row>
      <xdr:rowOff>27305</xdr:rowOff>
    </xdr:to>
    <xdr:cxnSp macro="">
      <xdr:nvCxnSpPr>
        <xdr:cNvPr id="138" name="直線コネクタ 137"/>
        <xdr:cNvCxnSpPr/>
      </xdr:nvCxnSpPr>
      <xdr:spPr>
        <a:xfrm flipV="1">
          <a:off x="2336800" y="10935758"/>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122344</xdr:rowOff>
    </xdr:from>
    <xdr:to>
      <xdr:col>3</xdr:col>
      <xdr:colOff>279400</xdr:colOff>
      <xdr:row>64</xdr:row>
      <xdr:rowOff>27305</xdr:rowOff>
    </xdr:to>
    <xdr:cxnSp macro="">
      <xdr:nvCxnSpPr>
        <xdr:cNvPr id="141" name="直線コネクタ 140"/>
        <xdr:cNvCxnSpPr/>
      </xdr:nvCxnSpPr>
      <xdr:spPr>
        <a:xfrm>
          <a:off x="1447800" y="10923694"/>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151977</xdr:rowOff>
    </xdr:from>
    <xdr:to>
      <xdr:col>7</xdr:col>
      <xdr:colOff>203200</xdr:colOff>
      <xdr:row>64</xdr:row>
      <xdr:rowOff>82127</xdr:rowOff>
    </xdr:to>
    <xdr:sp macro="" textlink="">
      <xdr:nvSpPr>
        <xdr:cNvPr id="151" name="円/楕円 150"/>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124054</xdr:rowOff>
    </xdr:from>
    <xdr:ext cx="762000" cy="259045"/>
    <xdr:sp macro="" textlink="">
      <xdr:nvSpPr>
        <xdr:cNvPr id="152" name="財政構造の弾力性該当値テキスト"/>
        <xdr:cNvSpPr txBox="1"/>
      </xdr:nvSpPr>
      <xdr:spPr>
        <a:xfrm>
          <a:off x="5041900" y="109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117263</xdr:rowOff>
    </xdr:from>
    <xdr:to>
      <xdr:col>6</xdr:col>
      <xdr:colOff>50800</xdr:colOff>
      <xdr:row>65</xdr:row>
      <xdr:rowOff>47413</xdr:rowOff>
    </xdr:to>
    <xdr:sp macro="" textlink="">
      <xdr:nvSpPr>
        <xdr:cNvPr id="153" name="円/楕円 152"/>
        <xdr:cNvSpPr/>
      </xdr:nvSpPr>
      <xdr:spPr>
        <a:xfrm>
          <a:off x="4064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32190</xdr:rowOff>
    </xdr:from>
    <xdr:ext cx="736600" cy="259045"/>
    <xdr:sp macro="" textlink="">
      <xdr:nvSpPr>
        <xdr:cNvPr id="154" name="テキスト ボックス 153"/>
        <xdr:cNvSpPr txBox="1"/>
      </xdr:nvSpPr>
      <xdr:spPr>
        <a:xfrm>
          <a:off x="3733800" y="1117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83608</xdr:rowOff>
    </xdr:from>
    <xdr:to>
      <xdr:col>4</xdr:col>
      <xdr:colOff>533400</xdr:colOff>
      <xdr:row>64</xdr:row>
      <xdr:rowOff>13758</xdr:rowOff>
    </xdr:to>
    <xdr:sp macro="" textlink="">
      <xdr:nvSpPr>
        <xdr:cNvPr id="155" name="円/楕円 154"/>
        <xdr:cNvSpPr/>
      </xdr:nvSpPr>
      <xdr:spPr>
        <a:xfrm>
          <a:off x="3175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169985</xdr:rowOff>
    </xdr:from>
    <xdr:ext cx="762000" cy="259045"/>
    <xdr:sp macro="" textlink="">
      <xdr:nvSpPr>
        <xdr:cNvPr id="156" name="テキスト ボックス 155"/>
        <xdr:cNvSpPr txBox="1"/>
      </xdr:nvSpPr>
      <xdr:spPr>
        <a:xfrm>
          <a:off x="2844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147955</xdr:rowOff>
    </xdr:from>
    <xdr:to>
      <xdr:col>3</xdr:col>
      <xdr:colOff>330200</xdr:colOff>
      <xdr:row>64</xdr:row>
      <xdr:rowOff>78105</xdr:rowOff>
    </xdr:to>
    <xdr:sp macro="" textlink="">
      <xdr:nvSpPr>
        <xdr:cNvPr id="157" name="円/楕円 156"/>
        <xdr:cNvSpPr/>
      </xdr:nvSpPr>
      <xdr:spPr>
        <a:xfrm>
          <a:off x="2286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62882</xdr:rowOff>
    </xdr:from>
    <xdr:ext cx="762000" cy="259045"/>
    <xdr:sp macro="" textlink="">
      <xdr:nvSpPr>
        <xdr:cNvPr id="158" name="テキスト ボックス 157"/>
        <xdr:cNvSpPr txBox="1"/>
      </xdr:nvSpPr>
      <xdr:spPr>
        <a:xfrm>
          <a:off x="1955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71544</xdr:rowOff>
    </xdr:from>
    <xdr:to>
      <xdr:col>2</xdr:col>
      <xdr:colOff>127000</xdr:colOff>
      <xdr:row>64</xdr:row>
      <xdr:rowOff>1694</xdr:rowOff>
    </xdr:to>
    <xdr:sp macro="" textlink="">
      <xdr:nvSpPr>
        <xdr:cNvPr id="159" name="円/楕円 158"/>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157921</xdr:rowOff>
    </xdr:from>
    <xdr:ext cx="762000" cy="259045"/>
    <xdr:sp macro="" textlink="">
      <xdr:nvSpPr>
        <xdr:cNvPr id="160" name="テキスト ボックス 159"/>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[301,565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職員数の削減による人件費の縮小、旅費規程の見直し、需用費・役務費等の節減を実施しており、類似団体平均</a:t>
          </a:r>
          <a:r>
            <a:rPr lang="ja-JP" altLang="en-US" sz="1100" b="0" i="0" baseline="0">
              <a:solidFill>
                <a:sysClr val="windowText" lastClr="000000"/>
              </a:solidFill>
              <a:effectLst/>
              <a:latin typeface="+mn-lt"/>
              <a:ea typeface="+mn-ea"/>
              <a:cs typeface="+mn-cs"/>
            </a:rPr>
            <a:t>を</a:t>
          </a:r>
          <a:r>
            <a:rPr lang="ja-JP" altLang="ja-JP" sz="1100" b="0" i="0" baseline="0">
              <a:solidFill>
                <a:sysClr val="windowText" lastClr="000000"/>
              </a:solidFill>
              <a:effectLst/>
              <a:latin typeface="+mn-lt"/>
              <a:ea typeface="+mn-ea"/>
              <a:cs typeface="+mn-cs"/>
            </a:rPr>
            <a:t>下回っている。昨年度から</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要因は、</a:t>
          </a:r>
          <a:r>
            <a:rPr lang="ja-JP" altLang="en-US" sz="1100" b="0" i="0" baseline="0">
              <a:solidFill>
                <a:sysClr val="windowText" lastClr="000000"/>
              </a:solidFill>
              <a:effectLst/>
              <a:latin typeface="+mn-lt"/>
              <a:ea typeface="+mn-ea"/>
              <a:cs typeface="+mn-cs"/>
            </a:rPr>
            <a:t>緊急雇用創出臨時特例基金等</a:t>
          </a:r>
          <a:r>
            <a:rPr lang="ja-JP" altLang="ja-JP" sz="1100" b="0" i="0" baseline="0">
              <a:solidFill>
                <a:sysClr val="windowText" lastClr="000000"/>
              </a:solidFill>
              <a:effectLst/>
              <a:latin typeface="+mn-lt"/>
              <a:ea typeface="+mn-ea"/>
              <a:cs typeface="+mn-cs"/>
            </a:rPr>
            <a:t>のの</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によるものである。今後もさらなる経費削減を図っていく。</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30828</xdr:rowOff>
    </xdr:from>
    <xdr:to>
      <xdr:col>7</xdr:col>
      <xdr:colOff>152400</xdr:colOff>
      <xdr:row>82</xdr:row>
      <xdr:rowOff>34277</xdr:rowOff>
    </xdr:to>
    <xdr:cxnSp macro="">
      <xdr:nvCxnSpPr>
        <xdr:cNvPr id="196" name="直線コネクタ 195"/>
        <xdr:cNvCxnSpPr/>
      </xdr:nvCxnSpPr>
      <xdr:spPr>
        <a:xfrm flipV="1">
          <a:off x="4114800" y="14089728"/>
          <a:ext cx="838200" cy="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158449</xdr:rowOff>
    </xdr:from>
    <xdr:to>
      <xdr:col>6</xdr:col>
      <xdr:colOff>0</xdr:colOff>
      <xdr:row>82</xdr:row>
      <xdr:rowOff>34277</xdr:rowOff>
    </xdr:to>
    <xdr:cxnSp macro="">
      <xdr:nvCxnSpPr>
        <xdr:cNvPr id="199" name="直線コネクタ 198"/>
        <xdr:cNvCxnSpPr/>
      </xdr:nvCxnSpPr>
      <xdr:spPr>
        <a:xfrm>
          <a:off x="3225800" y="14045899"/>
          <a:ext cx="889000" cy="4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158449</xdr:rowOff>
    </xdr:from>
    <xdr:to>
      <xdr:col>4</xdr:col>
      <xdr:colOff>482600</xdr:colOff>
      <xdr:row>82</xdr:row>
      <xdr:rowOff>12402</xdr:rowOff>
    </xdr:to>
    <xdr:cxnSp macro="">
      <xdr:nvCxnSpPr>
        <xdr:cNvPr id="202" name="直線コネクタ 201"/>
        <xdr:cNvCxnSpPr/>
      </xdr:nvCxnSpPr>
      <xdr:spPr>
        <a:xfrm flipV="1">
          <a:off x="2336800" y="14045899"/>
          <a:ext cx="889000" cy="2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1494</xdr:rowOff>
    </xdr:from>
    <xdr:to>
      <xdr:col>3</xdr:col>
      <xdr:colOff>279400</xdr:colOff>
      <xdr:row>82</xdr:row>
      <xdr:rowOff>12402</xdr:rowOff>
    </xdr:to>
    <xdr:cxnSp macro="">
      <xdr:nvCxnSpPr>
        <xdr:cNvPr id="205" name="直線コネクタ 204"/>
        <xdr:cNvCxnSpPr/>
      </xdr:nvCxnSpPr>
      <xdr:spPr>
        <a:xfrm>
          <a:off x="1447800" y="14060394"/>
          <a:ext cx="8890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151478</xdr:rowOff>
    </xdr:from>
    <xdr:to>
      <xdr:col>7</xdr:col>
      <xdr:colOff>203200</xdr:colOff>
      <xdr:row>82</xdr:row>
      <xdr:rowOff>81628</xdr:rowOff>
    </xdr:to>
    <xdr:sp macro="" textlink="">
      <xdr:nvSpPr>
        <xdr:cNvPr id="215" name="円/楕円 214"/>
        <xdr:cNvSpPr/>
      </xdr:nvSpPr>
      <xdr:spPr>
        <a:xfrm>
          <a:off x="4902200" y="1403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168005</xdr:rowOff>
    </xdr:from>
    <xdr:ext cx="762000" cy="259045"/>
    <xdr:sp macro="" textlink="">
      <xdr:nvSpPr>
        <xdr:cNvPr id="216" name="人件費・物件費等の状況該当値テキスト"/>
        <xdr:cNvSpPr txBox="1"/>
      </xdr:nvSpPr>
      <xdr:spPr>
        <a:xfrm>
          <a:off x="5041900" y="1388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301,565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154927</xdr:rowOff>
    </xdr:from>
    <xdr:to>
      <xdr:col>6</xdr:col>
      <xdr:colOff>50800</xdr:colOff>
      <xdr:row>82</xdr:row>
      <xdr:rowOff>85077</xdr:rowOff>
    </xdr:to>
    <xdr:sp macro="" textlink="">
      <xdr:nvSpPr>
        <xdr:cNvPr id="217" name="円/楕円 216"/>
        <xdr:cNvSpPr/>
      </xdr:nvSpPr>
      <xdr:spPr>
        <a:xfrm>
          <a:off x="4064000" y="1404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95254</xdr:rowOff>
    </xdr:from>
    <xdr:ext cx="736600" cy="259045"/>
    <xdr:sp macro="" textlink="">
      <xdr:nvSpPr>
        <xdr:cNvPr id="218" name="テキスト ボックス 217"/>
        <xdr:cNvSpPr txBox="1"/>
      </xdr:nvSpPr>
      <xdr:spPr>
        <a:xfrm>
          <a:off x="3733800" y="13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304,567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107649</xdr:rowOff>
    </xdr:from>
    <xdr:to>
      <xdr:col>4</xdr:col>
      <xdr:colOff>533400</xdr:colOff>
      <xdr:row>82</xdr:row>
      <xdr:rowOff>37799</xdr:rowOff>
    </xdr:to>
    <xdr:sp macro="" textlink="">
      <xdr:nvSpPr>
        <xdr:cNvPr id="219" name="円/楕円 218"/>
        <xdr:cNvSpPr/>
      </xdr:nvSpPr>
      <xdr:spPr>
        <a:xfrm>
          <a:off x="3175000" y="1399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47976</xdr:rowOff>
    </xdr:from>
    <xdr:ext cx="762000" cy="259045"/>
    <xdr:sp macro="" textlink="">
      <xdr:nvSpPr>
        <xdr:cNvPr id="220" name="テキスト ボックス 219"/>
        <xdr:cNvSpPr txBox="1"/>
      </xdr:nvSpPr>
      <xdr:spPr>
        <a:xfrm>
          <a:off x="2844800" y="1376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263,423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133052</xdr:rowOff>
    </xdr:from>
    <xdr:to>
      <xdr:col>3</xdr:col>
      <xdr:colOff>330200</xdr:colOff>
      <xdr:row>82</xdr:row>
      <xdr:rowOff>63202</xdr:rowOff>
    </xdr:to>
    <xdr:sp macro="" textlink="">
      <xdr:nvSpPr>
        <xdr:cNvPr id="221" name="円/楕円 220"/>
        <xdr:cNvSpPr/>
      </xdr:nvSpPr>
      <xdr:spPr>
        <a:xfrm>
          <a:off x="2286000" y="1402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73379</xdr:rowOff>
    </xdr:from>
    <xdr:ext cx="762000" cy="259045"/>
    <xdr:sp macro="" textlink="">
      <xdr:nvSpPr>
        <xdr:cNvPr id="222" name="テキスト ボックス 221"/>
        <xdr:cNvSpPr txBox="1"/>
      </xdr:nvSpPr>
      <xdr:spPr>
        <a:xfrm>
          <a:off x="1955800" y="1378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285,531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122144</xdr:rowOff>
    </xdr:from>
    <xdr:to>
      <xdr:col>2</xdr:col>
      <xdr:colOff>127000</xdr:colOff>
      <xdr:row>82</xdr:row>
      <xdr:rowOff>52294</xdr:rowOff>
    </xdr:to>
    <xdr:sp macro="" textlink="">
      <xdr:nvSpPr>
        <xdr:cNvPr id="223" name="円/楕円 222"/>
        <xdr:cNvSpPr/>
      </xdr:nvSpPr>
      <xdr:spPr>
        <a:xfrm>
          <a:off x="1397000" y="1400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62471</xdr:rowOff>
    </xdr:from>
    <xdr:ext cx="762000" cy="259045"/>
    <xdr:sp macro="" textlink="">
      <xdr:nvSpPr>
        <xdr:cNvPr id="224" name="テキスト ボックス 223"/>
        <xdr:cNvSpPr txBox="1"/>
      </xdr:nvSpPr>
      <xdr:spPr>
        <a:xfrm>
          <a:off x="1066800" y="1377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276,038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前年度より０．３ポイント改善したが、前年度に引き続き類似団体平均を上回る結果となった。現行は旧来からの給与体系により年功的な体系となっているが、職務・職責に応じた構造への転換を図る観点から、職務の級間の給料表水準の重複廃止や昇格抑制措置を講じることにより、人件費抑制を図る。市町村の職員構成等に違いがあるため、ラスパイレス指数のみの比較は難しいが、今後においても適正化を図っ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22648</xdr:rowOff>
    </xdr:from>
    <xdr:to>
      <xdr:col>24</xdr:col>
      <xdr:colOff>558800</xdr:colOff>
      <xdr:row>87</xdr:row>
      <xdr:rowOff>34713</xdr:rowOff>
    </xdr:to>
    <xdr:cxnSp macro="">
      <xdr:nvCxnSpPr>
        <xdr:cNvPr id="258" name="直線コネクタ 257"/>
        <xdr:cNvCxnSpPr/>
      </xdr:nvCxnSpPr>
      <xdr:spPr>
        <a:xfrm flipV="1">
          <a:off x="16179800" y="1493879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169968</xdr:rowOff>
    </xdr:from>
    <xdr:to>
      <xdr:col>23</xdr:col>
      <xdr:colOff>406400</xdr:colOff>
      <xdr:row>87</xdr:row>
      <xdr:rowOff>34713</xdr:rowOff>
    </xdr:to>
    <xdr:cxnSp macro="">
      <xdr:nvCxnSpPr>
        <xdr:cNvPr id="261" name="直線コネクタ 260"/>
        <xdr:cNvCxnSpPr/>
      </xdr:nvCxnSpPr>
      <xdr:spPr>
        <a:xfrm>
          <a:off x="15290800" y="1491466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169968</xdr:rowOff>
    </xdr:from>
    <xdr:to>
      <xdr:col>22</xdr:col>
      <xdr:colOff>203200</xdr:colOff>
      <xdr:row>89</xdr:row>
      <xdr:rowOff>5504</xdr:rowOff>
    </xdr:to>
    <xdr:cxnSp macro="">
      <xdr:nvCxnSpPr>
        <xdr:cNvPr id="264" name="直線コネクタ 263"/>
        <xdr:cNvCxnSpPr/>
      </xdr:nvCxnSpPr>
      <xdr:spPr>
        <a:xfrm flipV="1">
          <a:off x="14401800" y="14914668"/>
          <a:ext cx="889000" cy="34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5504</xdr:rowOff>
    </xdr:from>
    <xdr:to>
      <xdr:col>21</xdr:col>
      <xdr:colOff>0</xdr:colOff>
      <xdr:row>89</xdr:row>
      <xdr:rowOff>49741</xdr:rowOff>
    </xdr:to>
    <xdr:cxnSp macro="">
      <xdr:nvCxnSpPr>
        <xdr:cNvPr id="267" name="直線コネクタ 266"/>
        <xdr:cNvCxnSpPr/>
      </xdr:nvCxnSpPr>
      <xdr:spPr>
        <a:xfrm flipV="1">
          <a:off x="13512800" y="15264554"/>
          <a:ext cx="8890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143298</xdr:rowOff>
    </xdr:from>
    <xdr:to>
      <xdr:col>24</xdr:col>
      <xdr:colOff>609600</xdr:colOff>
      <xdr:row>87</xdr:row>
      <xdr:rowOff>73448</xdr:rowOff>
    </xdr:to>
    <xdr:sp macro="" textlink="">
      <xdr:nvSpPr>
        <xdr:cNvPr id="277" name="円/楕円 276"/>
        <xdr:cNvSpPr/>
      </xdr:nvSpPr>
      <xdr:spPr>
        <a:xfrm>
          <a:off x="16967200" y="148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39175</xdr:rowOff>
    </xdr:from>
    <xdr:ext cx="762000" cy="259045"/>
    <xdr:sp macro="" textlink="">
      <xdr:nvSpPr>
        <xdr:cNvPr id="278" name="給与水準   （国との比較）該当値テキスト"/>
        <xdr:cNvSpPr txBox="1"/>
      </xdr:nvSpPr>
      <xdr:spPr>
        <a:xfrm>
          <a:off x="17106900" y="1478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155363</xdr:rowOff>
    </xdr:from>
    <xdr:to>
      <xdr:col>23</xdr:col>
      <xdr:colOff>457200</xdr:colOff>
      <xdr:row>87</xdr:row>
      <xdr:rowOff>85513</xdr:rowOff>
    </xdr:to>
    <xdr:sp macro="" textlink="">
      <xdr:nvSpPr>
        <xdr:cNvPr id="279" name="円/楕円 278"/>
        <xdr:cNvSpPr/>
      </xdr:nvSpPr>
      <xdr:spPr>
        <a:xfrm>
          <a:off x="16129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70290</xdr:rowOff>
    </xdr:from>
    <xdr:ext cx="736600" cy="259045"/>
    <xdr:sp macro="" textlink="">
      <xdr:nvSpPr>
        <xdr:cNvPr id="280" name="テキスト ボックス 279"/>
        <xdr:cNvSpPr txBox="1"/>
      </xdr:nvSpPr>
      <xdr:spPr>
        <a:xfrm>
          <a:off x="15798800" y="1498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119168</xdr:rowOff>
    </xdr:from>
    <xdr:to>
      <xdr:col>22</xdr:col>
      <xdr:colOff>254000</xdr:colOff>
      <xdr:row>87</xdr:row>
      <xdr:rowOff>49318</xdr:rowOff>
    </xdr:to>
    <xdr:sp macro="" textlink="">
      <xdr:nvSpPr>
        <xdr:cNvPr id="281" name="円/楕円 280"/>
        <xdr:cNvSpPr/>
      </xdr:nvSpPr>
      <xdr:spPr>
        <a:xfrm>
          <a:off x="15240000" y="148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34095</xdr:rowOff>
    </xdr:from>
    <xdr:ext cx="762000" cy="259045"/>
    <xdr:sp macro="" textlink="">
      <xdr:nvSpPr>
        <xdr:cNvPr id="282" name="テキスト ボックス 281"/>
        <xdr:cNvSpPr txBox="1"/>
      </xdr:nvSpPr>
      <xdr:spPr>
        <a:xfrm>
          <a:off x="14909800" y="149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126154</xdr:rowOff>
    </xdr:from>
    <xdr:to>
      <xdr:col>21</xdr:col>
      <xdr:colOff>50800</xdr:colOff>
      <xdr:row>89</xdr:row>
      <xdr:rowOff>56304</xdr:rowOff>
    </xdr:to>
    <xdr:sp macro="" textlink="">
      <xdr:nvSpPr>
        <xdr:cNvPr id="283" name="円/楕円 282"/>
        <xdr:cNvSpPr/>
      </xdr:nvSpPr>
      <xdr:spPr>
        <a:xfrm>
          <a:off x="14351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41081</xdr:rowOff>
    </xdr:from>
    <xdr:ext cx="762000" cy="259045"/>
    <xdr:sp macro="" textlink="">
      <xdr:nvSpPr>
        <xdr:cNvPr id="284" name="テキスト ボックス 283"/>
        <xdr:cNvSpPr txBox="1"/>
      </xdr:nvSpPr>
      <xdr:spPr>
        <a:xfrm>
          <a:off x="14020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85" name="円/楕円 284"/>
        <xdr:cNvSpPr/>
      </xdr:nvSpPr>
      <xdr:spPr>
        <a:xfrm>
          <a:off x="13462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86" name="テキスト ボックス 285"/>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退職不補充により人員を削減してきた経緯があり、本年度においても類似団体平均より若干低くなっている。今後においても機構改革等の実施等により少人数でも対応できる体制づくりを行っていく。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67501</xdr:rowOff>
    </xdr:from>
    <xdr:to>
      <xdr:col>24</xdr:col>
      <xdr:colOff>558800</xdr:colOff>
      <xdr:row>61</xdr:row>
      <xdr:rowOff>70638</xdr:rowOff>
    </xdr:to>
    <xdr:cxnSp macro="">
      <xdr:nvCxnSpPr>
        <xdr:cNvPr id="318" name="直線コネクタ 317"/>
        <xdr:cNvCxnSpPr/>
      </xdr:nvCxnSpPr>
      <xdr:spPr>
        <a:xfrm flipV="1">
          <a:off x="16179800" y="10525951"/>
          <a:ext cx="8382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68707</xdr:rowOff>
    </xdr:from>
    <xdr:to>
      <xdr:col>23</xdr:col>
      <xdr:colOff>406400</xdr:colOff>
      <xdr:row>61</xdr:row>
      <xdr:rowOff>70638</xdr:rowOff>
    </xdr:to>
    <xdr:cxnSp macro="">
      <xdr:nvCxnSpPr>
        <xdr:cNvPr id="321" name="直線コネクタ 320"/>
        <xdr:cNvCxnSpPr/>
      </xdr:nvCxnSpPr>
      <xdr:spPr>
        <a:xfrm>
          <a:off x="15290800" y="10527157"/>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61709</xdr:rowOff>
    </xdr:from>
    <xdr:to>
      <xdr:col>22</xdr:col>
      <xdr:colOff>203200</xdr:colOff>
      <xdr:row>61</xdr:row>
      <xdr:rowOff>68707</xdr:rowOff>
    </xdr:to>
    <xdr:cxnSp macro="">
      <xdr:nvCxnSpPr>
        <xdr:cNvPr id="324" name="直線コネクタ 323"/>
        <xdr:cNvCxnSpPr/>
      </xdr:nvCxnSpPr>
      <xdr:spPr>
        <a:xfrm>
          <a:off x="14401800" y="10520159"/>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54229</xdr:rowOff>
    </xdr:from>
    <xdr:to>
      <xdr:col>21</xdr:col>
      <xdr:colOff>0</xdr:colOff>
      <xdr:row>61</xdr:row>
      <xdr:rowOff>61709</xdr:rowOff>
    </xdr:to>
    <xdr:cxnSp macro="">
      <xdr:nvCxnSpPr>
        <xdr:cNvPr id="327" name="直線コネクタ 326"/>
        <xdr:cNvCxnSpPr/>
      </xdr:nvCxnSpPr>
      <xdr:spPr>
        <a:xfrm>
          <a:off x="13512800" y="10512679"/>
          <a:ext cx="8890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16701</xdr:rowOff>
    </xdr:from>
    <xdr:to>
      <xdr:col>24</xdr:col>
      <xdr:colOff>609600</xdr:colOff>
      <xdr:row>61</xdr:row>
      <xdr:rowOff>118301</xdr:rowOff>
    </xdr:to>
    <xdr:sp macro="" textlink="">
      <xdr:nvSpPr>
        <xdr:cNvPr id="337" name="円/楕円 336"/>
        <xdr:cNvSpPr/>
      </xdr:nvSpPr>
      <xdr:spPr>
        <a:xfrm>
          <a:off x="16967200" y="104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33228</xdr:rowOff>
    </xdr:from>
    <xdr:ext cx="762000" cy="259045"/>
    <xdr:sp macro="" textlink="">
      <xdr:nvSpPr>
        <xdr:cNvPr id="338" name="定員管理の状況該当値テキスト"/>
        <xdr:cNvSpPr txBox="1"/>
      </xdr:nvSpPr>
      <xdr:spPr>
        <a:xfrm>
          <a:off x="17106900" y="1032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19838</xdr:rowOff>
    </xdr:from>
    <xdr:to>
      <xdr:col>23</xdr:col>
      <xdr:colOff>457200</xdr:colOff>
      <xdr:row>61</xdr:row>
      <xdr:rowOff>121438</xdr:rowOff>
    </xdr:to>
    <xdr:sp macro="" textlink="">
      <xdr:nvSpPr>
        <xdr:cNvPr id="339" name="円/楕円 338"/>
        <xdr:cNvSpPr/>
      </xdr:nvSpPr>
      <xdr:spPr>
        <a:xfrm>
          <a:off x="16129000" y="1047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131615</xdr:rowOff>
    </xdr:from>
    <xdr:ext cx="736600" cy="259045"/>
    <xdr:sp macro="" textlink="">
      <xdr:nvSpPr>
        <xdr:cNvPr id="340" name="テキスト ボックス 339"/>
        <xdr:cNvSpPr txBox="1"/>
      </xdr:nvSpPr>
      <xdr:spPr>
        <a:xfrm>
          <a:off x="15798800" y="10247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17907</xdr:rowOff>
    </xdr:from>
    <xdr:to>
      <xdr:col>22</xdr:col>
      <xdr:colOff>254000</xdr:colOff>
      <xdr:row>61</xdr:row>
      <xdr:rowOff>119507</xdr:rowOff>
    </xdr:to>
    <xdr:sp macro="" textlink="">
      <xdr:nvSpPr>
        <xdr:cNvPr id="341" name="円/楕円 340"/>
        <xdr:cNvSpPr/>
      </xdr:nvSpPr>
      <xdr:spPr>
        <a:xfrm>
          <a:off x="15240000" y="104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129684</xdr:rowOff>
    </xdr:from>
    <xdr:ext cx="762000" cy="259045"/>
    <xdr:sp macro="" textlink="">
      <xdr:nvSpPr>
        <xdr:cNvPr id="342" name="テキスト ボックス 341"/>
        <xdr:cNvSpPr txBox="1"/>
      </xdr:nvSpPr>
      <xdr:spPr>
        <a:xfrm>
          <a:off x="14909800" y="1024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10909</xdr:rowOff>
    </xdr:from>
    <xdr:to>
      <xdr:col>21</xdr:col>
      <xdr:colOff>50800</xdr:colOff>
      <xdr:row>61</xdr:row>
      <xdr:rowOff>112509</xdr:rowOff>
    </xdr:to>
    <xdr:sp macro="" textlink="">
      <xdr:nvSpPr>
        <xdr:cNvPr id="343" name="円/楕円 342"/>
        <xdr:cNvSpPr/>
      </xdr:nvSpPr>
      <xdr:spPr>
        <a:xfrm>
          <a:off x="14351000" y="104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122686</xdr:rowOff>
    </xdr:from>
    <xdr:ext cx="762000" cy="259045"/>
    <xdr:sp macro="" textlink="">
      <xdr:nvSpPr>
        <xdr:cNvPr id="344" name="テキスト ボックス 343"/>
        <xdr:cNvSpPr txBox="1"/>
      </xdr:nvSpPr>
      <xdr:spPr>
        <a:xfrm>
          <a:off x="14020800" y="1023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3429</xdr:rowOff>
    </xdr:from>
    <xdr:to>
      <xdr:col>19</xdr:col>
      <xdr:colOff>533400</xdr:colOff>
      <xdr:row>61</xdr:row>
      <xdr:rowOff>105029</xdr:rowOff>
    </xdr:to>
    <xdr:sp macro="" textlink="">
      <xdr:nvSpPr>
        <xdr:cNvPr id="345" name="円/楕円 344"/>
        <xdr:cNvSpPr/>
      </xdr:nvSpPr>
      <xdr:spPr>
        <a:xfrm>
          <a:off x="13462000" y="104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115206</xdr:rowOff>
    </xdr:from>
    <xdr:ext cx="762000" cy="259045"/>
    <xdr:sp macro="" textlink="">
      <xdr:nvSpPr>
        <xdr:cNvPr id="346" name="テキスト ボックス 345"/>
        <xdr:cNvSpPr txBox="1"/>
      </xdr:nvSpPr>
      <xdr:spPr>
        <a:xfrm>
          <a:off x="13131800" y="1023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一般会計における起債償還額の減少により平成１８年度をピークとして減少傾向にある。前年度と比較すると０．４ポイント改善され類似団体平均値を下回っている。しかし、簡易水道事業及び下水道事業の起債償還額に対する繰出金は増加傾向にあり、今後も上下水道事業の維持補修の増大が予測されることから、今後の事業実施にあたっては普通会計だけでなく他会計との更なる調整を一層行い、比率を上昇させない取り組みを行っ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52070</xdr:rowOff>
    </xdr:from>
    <xdr:to>
      <xdr:col>24</xdr:col>
      <xdr:colOff>558800</xdr:colOff>
      <xdr:row>41</xdr:row>
      <xdr:rowOff>71374</xdr:rowOff>
    </xdr:to>
    <xdr:cxnSp macro="">
      <xdr:nvCxnSpPr>
        <xdr:cNvPr id="377" name="直線コネクタ 376"/>
        <xdr:cNvCxnSpPr/>
      </xdr:nvCxnSpPr>
      <xdr:spPr>
        <a:xfrm flipV="1">
          <a:off x="16179800" y="708152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71374</xdr:rowOff>
    </xdr:from>
    <xdr:to>
      <xdr:col>23</xdr:col>
      <xdr:colOff>406400</xdr:colOff>
      <xdr:row>41</xdr:row>
      <xdr:rowOff>90678</xdr:rowOff>
    </xdr:to>
    <xdr:cxnSp macro="">
      <xdr:nvCxnSpPr>
        <xdr:cNvPr id="380" name="直線コネクタ 379"/>
        <xdr:cNvCxnSpPr/>
      </xdr:nvCxnSpPr>
      <xdr:spPr>
        <a:xfrm flipV="1">
          <a:off x="15290800" y="71008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90678</xdr:rowOff>
    </xdr:from>
    <xdr:to>
      <xdr:col>22</xdr:col>
      <xdr:colOff>203200</xdr:colOff>
      <xdr:row>41</xdr:row>
      <xdr:rowOff>138938</xdr:rowOff>
    </xdr:to>
    <xdr:cxnSp macro="">
      <xdr:nvCxnSpPr>
        <xdr:cNvPr id="383" name="直線コネクタ 382"/>
        <xdr:cNvCxnSpPr/>
      </xdr:nvCxnSpPr>
      <xdr:spPr>
        <a:xfrm flipV="1">
          <a:off x="14401800" y="71201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138938</xdr:rowOff>
    </xdr:from>
    <xdr:to>
      <xdr:col>21</xdr:col>
      <xdr:colOff>0</xdr:colOff>
      <xdr:row>42</xdr:row>
      <xdr:rowOff>54356</xdr:rowOff>
    </xdr:to>
    <xdr:cxnSp macro="">
      <xdr:nvCxnSpPr>
        <xdr:cNvPr id="386" name="直線コネクタ 385"/>
        <xdr:cNvCxnSpPr/>
      </xdr:nvCxnSpPr>
      <xdr:spPr>
        <a:xfrm flipV="1">
          <a:off x="13512800" y="71683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396" name="円/楕円 395"/>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17797</xdr:rowOff>
    </xdr:from>
    <xdr:ext cx="762000" cy="259045"/>
    <xdr:sp macro="" textlink="">
      <xdr:nvSpPr>
        <xdr:cNvPr id="397" name="公債費負担の状況該当値テキスト"/>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20574</xdr:rowOff>
    </xdr:from>
    <xdr:to>
      <xdr:col>23</xdr:col>
      <xdr:colOff>457200</xdr:colOff>
      <xdr:row>41</xdr:row>
      <xdr:rowOff>122174</xdr:rowOff>
    </xdr:to>
    <xdr:sp macro="" textlink="">
      <xdr:nvSpPr>
        <xdr:cNvPr id="398" name="円/楕円 397"/>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132351</xdr:rowOff>
    </xdr:from>
    <xdr:ext cx="736600" cy="259045"/>
    <xdr:sp macro="" textlink="">
      <xdr:nvSpPr>
        <xdr:cNvPr id="399" name="テキスト ボックス 398"/>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39878</xdr:rowOff>
    </xdr:from>
    <xdr:to>
      <xdr:col>22</xdr:col>
      <xdr:colOff>254000</xdr:colOff>
      <xdr:row>41</xdr:row>
      <xdr:rowOff>141478</xdr:rowOff>
    </xdr:to>
    <xdr:sp macro="" textlink="">
      <xdr:nvSpPr>
        <xdr:cNvPr id="400" name="円/楕円 399"/>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151655</xdr:rowOff>
    </xdr:from>
    <xdr:ext cx="762000" cy="259045"/>
    <xdr:sp macro="" textlink="">
      <xdr:nvSpPr>
        <xdr:cNvPr id="401" name="テキスト ボックス 400"/>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88138</xdr:rowOff>
    </xdr:from>
    <xdr:to>
      <xdr:col>21</xdr:col>
      <xdr:colOff>50800</xdr:colOff>
      <xdr:row>42</xdr:row>
      <xdr:rowOff>18288</xdr:rowOff>
    </xdr:to>
    <xdr:sp macro="" textlink="">
      <xdr:nvSpPr>
        <xdr:cNvPr id="402" name="円/楕円 401"/>
        <xdr:cNvSpPr/>
      </xdr:nvSpPr>
      <xdr:spPr>
        <a:xfrm>
          <a:off x="14351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28465</xdr:rowOff>
    </xdr:from>
    <xdr:ext cx="762000" cy="259045"/>
    <xdr:sp macro="" textlink="">
      <xdr:nvSpPr>
        <xdr:cNvPr id="403" name="テキスト ボックス 402"/>
        <xdr:cNvSpPr txBox="1"/>
      </xdr:nvSpPr>
      <xdr:spPr>
        <a:xfrm>
          <a:off x="14020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404" name="円/楕円 403"/>
        <xdr:cNvSpPr/>
      </xdr:nvSpPr>
      <xdr:spPr>
        <a:xfrm>
          <a:off x="13462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405" name="テキスト ボックス 404"/>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前年度と比較すると</a:t>
          </a:r>
          <a:r>
            <a:rPr lang="ja-JP" altLang="en-US" sz="1100" b="0" i="0" baseline="0">
              <a:solidFill>
                <a:schemeClr val="dk1"/>
              </a:solidFill>
              <a:effectLst/>
              <a:latin typeface="+mn-lt"/>
              <a:ea typeface="+mn-ea"/>
              <a:cs typeface="+mn-cs"/>
            </a:rPr>
            <a:t>２７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ポイントの減少となった。これは</a:t>
          </a:r>
          <a:r>
            <a:rPr lang="ja-JP" altLang="en-US" sz="1100" b="0" i="0" baseline="0">
              <a:solidFill>
                <a:schemeClr val="dk1"/>
              </a:solidFill>
              <a:effectLst/>
              <a:latin typeface="+mn-lt"/>
              <a:ea typeface="+mn-ea"/>
              <a:cs typeface="+mn-cs"/>
            </a:rPr>
            <a:t>公営企業債等繰入見込額の減少と、下水道事業特別会計の元金残高が減少したことによる。昨</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に引き続き</a:t>
          </a:r>
          <a:r>
            <a:rPr lang="ja-JP" altLang="ja-JP" sz="1100" b="0" i="0" baseline="0">
              <a:solidFill>
                <a:schemeClr val="dk1"/>
              </a:solidFill>
              <a:effectLst/>
              <a:latin typeface="+mn-lt"/>
              <a:ea typeface="+mn-ea"/>
              <a:cs typeface="+mn-cs"/>
            </a:rPr>
            <a:t>マイナス数値となったが、比率に大きく影響する地方債残高を中心に、比率上昇を防ぐ取り組みを行っていく。</a:t>
          </a:r>
          <a:endParaRPr lang="ja-JP" altLang="ja-JP" sz="1400">
            <a:effectLst/>
          </a:endParaRPr>
        </a:p>
        <a:p>
          <a:pPr rtl="0" eaLnBrk="1" fontAlgn="auto" latinLnBrk="0" hangingPunct="1"/>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152541</xdr:rowOff>
    </xdr:from>
    <xdr:to>
      <xdr:col>22</xdr:col>
      <xdr:colOff>203200</xdr:colOff>
      <xdr:row>13</xdr:row>
      <xdr:rowOff>171309</xdr:rowOff>
    </xdr:to>
    <xdr:cxnSp macro="">
      <xdr:nvCxnSpPr>
        <xdr:cNvPr id="439" name="直線コネクタ 438"/>
        <xdr:cNvCxnSpPr/>
      </xdr:nvCxnSpPr>
      <xdr:spPr>
        <a:xfrm flipV="1">
          <a:off x="14401800" y="2381391"/>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0"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13</xdr:row>
      <xdr:rowOff>171309</xdr:rowOff>
    </xdr:from>
    <xdr:to>
      <xdr:col>21</xdr:col>
      <xdr:colOff>0</xdr:colOff>
      <xdr:row>14</xdr:row>
      <xdr:rowOff>111125</xdr:rowOff>
    </xdr:to>
    <xdr:cxnSp macro="">
      <xdr:nvCxnSpPr>
        <xdr:cNvPr id="442" name="直線コネクタ 441"/>
        <xdr:cNvCxnSpPr/>
      </xdr:nvCxnSpPr>
      <xdr:spPr>
        <a:xfrm flipV="1">
          <a:off x="13512800" y="2400159"/>
          <a:ext cx="889000" cy="1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3" name="フローチャート :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5" name="フローチャート :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7" name="フローチャート :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9" name="フローチャート :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13</xdr:row>
      <xdr:rowOff>101741</xdr:rowOff>
    </xdr:from>
    <xdr:to>
      <xdr:col>22</xdr:col>
      <xdr:colOff>254000</xdr:colOff>
      <xdr:row>14</xdr:row>
      <xdr:rowOff>31891</xdr:rowOff>
    </xdr:to>
    <xdr:sp macro="" textlink="">
      <xdr:nvSpPr>
        <xdr:cNvPr id="456" name="円/楕円 455"/>
        <xdr:cNvSpPr/>
      </xdr:nvSpPr>
      <xdr:spPr>
        <a:xfrm>
          <a:off x="15240000" y="233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16668</xdr:rowOff>
    </xdr:from>
    <xdr:ext cx="762000" cy="259045"/>
    <xdr:sp macro="" textlink="">
      <xdr:nvSpPr>
        <xdr:cNvPr id="457" name="テキスト ボックス 456"/>
        <xdr:cNvSpPr txBox="1"/>
      </xdr:nvSpPr>
      <xdr:spPr>
        <a:xfrm>
          <a:off x="14909800" y="241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120509</xdr:rowOff>
    </xdr:from>
    <xdr:to>
      <xdr:col>21</xdr:col>
      <xdr:colOff>50800</xdr:colOff>
      <xdr:row>14</xdr:row>
      <xdr:rowOff>50659</xdr:rowOff>
    </xdr:to>
    <xdr:sp macro="" textlink="">
      <xdr:nvSpPr>
        <xdr:cNvPr id="458" name="円/楕円 457"/>
        <xdr:cNvSpPr/>
      </xdr:nvSpPr>
      <xdr:spPr>
        <a:xfrm>
          <a:off x="14351000" y="234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35436</xdr:rowOff>
    </xdr:from>
    <xdr:ext cx="762000" cy="259045"/>
    <xdr:sp macro="" textlink="">
      <xdr:nvSpPr>
        <xdr:cNvPr id="459" name="テキスト ボックス 458"/>
        <xdr:cNvSpPr txBox="1"/>
      </xdr:nvSpPr>
      <xdr:spPr>
        <a:xfrm>
          <a:off x="14020800" y="243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60325</xdr:rowOff>
    </xdr:from>
    <xdr:to>
      <xdr:col>19</xdr:col>
      <xdr:colOff>533400</xdr:colOff>
      <xdr:row>14</xdr:row>
      <xdr:rowOff>161925</xdr:rowOff>
    </xdr:to>
    <xdr:sp macro="" textlink="">
      <xdr:nvSpPr>
        <xdr:cNvPr id="460" name="円/楕円 459"/>
        <xdr:cNvSpPr/>
      </xdr:nvSpPr>
      <xdr:spPr>
        <a:xfrm>
          <a:off x="13462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146702</xdr:rowOff>
    </xdr:from>
    <xdr:ext cx="762000" cy="259045"/>
    <xdr:sp macro="" textlink="">
      <xdr:nvSpPr>
        <xdr:cNvPr id="461" name="テキスト ボックス 460"/>
        <xdr:cNvSpPr txBox="1"/>
      </xdr:nvSpPr>
      <xdr:spPr>
        <a:xfrm>
          <a:off x="13131800" y="254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4,084
4,064
212.13
4,152,672
4,063,879
33,752
2,448,391
3,607,956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退職不補充により人員を削減してきた経緯があり、歳出削減を実施しているが、数値としてはほぼ横ばいで推移している。また、職員の平均年齢が高くなっているため類似団体と比べると２．０ポイント上回っているが今後定年による退職が増加することから数年後には減少する見込みで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37</xdr:row>
      <xdr:rowOff>74422</xdr:rowOff>
    </xdr:to>
    <xdr:cxnSp macro="">
      <xdr:nvCxnSpPr>
        <xdr:cNvPr id="64" name="直線コネクタ 63"/>
        <xdr:cNvCxnSpPr/>
      </xdr:nvCxnSpPr>
      <xdr:spPr>
        <a:xfrm>
          <a:off x="3987800" y="63906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46990</xdr:rowOff>
    </xdr:from>
    <xdr:to>
      <xdr:col>5</xdr:col>
      <xdr:colOff>549275</xdr:colOff>
      <xdr:row>37</xdr:row>
      <xdr:rowOff>97282</xdr:rowOff>
    </xdr:to>
    <xdr:cxnSp macro="">
      <xdr:nvCxnSpPr>
        <xdr:cNvPr id="67" name="直線コネクタ 66"/>
        <xdr:cNvCxnSpPr/>
      </xdr:nvCxnSpPr>
      <xdr:spPr>
        <a:xfrm flipV="1">
          <a:off x="3098800" y="63906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97282</xdr:rowOff>
    </xdr:from>
    <xdr:to>
      <xdr:col>4</xdr:col>
      <xdr:colOff>346075</xdr:colOff>
      <xdr:row>37</xdr:row>
      <xdr:rowOff>97282</xdr:rowOff>
    </xdr:to>
    <xdr:cxnSp macro="">
      <xdr:nvCxnSpPr>
        <xdr:cNvPr id="70" name="直線コネクタ 69"/>
        <xdr:cNvCxnSpPr/>
      </xdr:nvCxnSpPr>
      <xdr:spPr>
        <a:xfrm>
          <a:off x="2209800" y="6440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97282</xdr:rowOff>
    </xdr:from>
    <xdr:to>
      <xdr:col>3</xdr:col>
      <xdr:colOff>142875</xdr:colOff>
      <xdr:row>37</xdr:row>
      <xdr:rowOff>138430</xdr:rowOff>
    </xdr:to>
    <xdr:cxnSp macro="">
      <xdr:nvCxnSpPr>
        <xdr:cNvPr id="73" name="直線コネクタ 72"/>
        <xdr:cNvCxnSpPr/>
      </xdr:nvCxnSpPr>
      <xdr:spPr>
        <a:xfrm flipV="1">
          <a:off x="1320800" y="64409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23622</xdr:rowOff>
    </xdr:from>
    <xdr:to>
      <xdr:col>7</xdr:col>
      <xdr:colOff>66675</xdr:colOff>
      <xdr:row>37</xdr:row>
      <xdr:rowOff>125222</xdr:rowOff>
    </xdr:to>
    <xdr:sp macro="" textlink="">
      <xdr:nvSpPr>
        <xdr:cNvPr id="83" name="円/楕円 82"/>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167149</xdr:rowOff>
    </xdr:from>
    <xdr:ext cx="762000" cy="259045"/>
    <xdr:sp macro="" textlink="">
      <xdr:nvSpPr>
        <xdr:cNvPr id="84" name="人件費該当値テキスト"/>
        <xdr:cNvSpPr txBox="1"/>
      </xdr:nvSpPr>
      <xdr:spPr>
        <a:xfrm>
          <a:off x="4914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167640</xdr:rowOff>
    </xdr:from>
    <xdr:to>
      <xdr:col>5</xdr:col>
      <xdr:colOff>600075</xdr:colOff>
      <xdr:row>37</xdr:row>
      <xdr:rowOff>97790</xdr:rowOff>
    </xdr:to>
    <xdr:sp macro="" textlink="">
      <xdr:nvSpPr>
        <xdr:cNvPr id="85" name="円/楕円 84"/>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86" name="テキスト ボックス 85"/>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46482</xdr:rowOff>
    </xdr:from>
    <xdr:to>
      <xdr:col>4</xdr:col>
      <xdr:colOff>396875</xdr:colOff>
      <xdr:row>37</xdr:row>
      <xdr:rowOff>148082</xdr:rowOff>
    </xdr:to>
    <xdr:sp macro="" textlink="">
      <xdr:nvSpPr>
        <xdr:cNvPr id="87" name="円/楕円 86"/>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132859</xdr:rowOff>
    </xdr:from>
    <xdr:ext cx="762000" cy="259045"/>
    <xdr:sp macro="" textlink="">
      <xdr:nvSpPr>
        <xdr:cNvPr id="88" name="テキスト ボックス 87"/>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46482</xdr:rowOff>
    </xdr:from>
    <xdr:to>
      <xdr:col>3</xdr:col>
      <xdr:colOff>193675</xdr:colOff>
      <xdr:row>37</xdr:row>
      <xdr:rowOff>148082</xdr:rowOff>
    </xdr:to>
    <xdr:sp macro="" textlink="">
      <xdr:nvSpPr>
        <xdr:cNvPr id="89" name="円/楕円 88"/>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132859</xdr:rowOff>
    </xdr:from>
    <xdr:ext cx="762000" cy="259045"/>
    <xdr:sp macro="" textlink="">
      <xdr:nvSpPr>
        <xdr:cNvPr id="90" name="テキスト ボックス 89"/>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91" name="円/楕円 90"/>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92" name="テキスト ボックス 91"/>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臨時事務職員の原則廃止や県外出張の原則禁止等の歳出削減により類似団体平均を若干上回っている。本年度は、前年度に比較して０．６ポイントの増加となった。要因として、地域活性化・地域住民等緊急支援交付金事業の新規事業に係る委託料の増加や、ふるさと納税業務委託などの大幅な増額によるものが大きい。近年増加傾向となっており、削減にも限界があるため、これ以上の削減が非常に厳しい状況となっているが、今後においても引き続き削減努力を継続し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127000</xdr:rowOff>
    </xdr:from>
    <xdr:to>
      <xdr:col>24</xdr:col>
      <xdr:colOff>31750</xdr:colOff>
      <xdr:row>17</xdr:row>
      <xdr:rowOff>1270</xdr:rowOff>
    </xdr:to>
    <xdr:cxnSp macro="">
      <xdr:nvCxnSpPr>
        <xdr:cNvPr id="125" name="直線コネクタ 124"/>
        <xdr:cNvCxnSpPr/>
      </xdr:nvCxnSpPr>
      <xdr:spPr>
        <a:xfrm>
          <a:off x="15671800" y="2870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115570</xdr:rowOff>
    </xdr:from>
    <xdr:to>
      <xdr:col>22</xdr:col>
      <xdr:colOff>565150</xdr:colOff>
      <xdr:row>16</xdr:row>
      <xdr:rowOff>127000</xdr:rowOff>
    </xdr:to>
    <xdr:cxnSp macro="">
      <xdr:nvCxnSpPr>
        <xdr:cNvPr id="128" name="直線コネクタ 127"/>
        <xdr:cNvCxnSpPr/>
      </xdr:nvCxnSpPr>
      <xdr:spPr>
        <a:xfrm>
          <a:off x="14782800" y="26873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115570</xdr:rowOff>
    </xdr:from>
    <xdr:to>
      <xdr:col>21</xdr:col>
      <xdr:colOff>361950</xdr:colOff>
      <xdr:row>16</xdr:row>
      <xdr:rowOff>27940</xdr:rowOff>
    </xdr:to>
    <xdr:cxnSp macro="">
      <xdr:nvCxnSpPr>
        <xdr:cNvPr id="131" name="直線コネクタ 130"/>
        <xdr:cNvCxnSpPr/>
      </xdr:nvCxnSpPr>
      <xdr:spPr>
        <a:xfrm flipV="1">
          <a:off x="13893800" y="26873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39370</xdr:rowOff>
    </xdr:from>
    <xdr:to>
      <xdr:col>20</xdr:col>
      <xdr:colOff>158750</xdr:colOff>
      <xdr:row>16</xdr:row>
      <xdr:rowOff>27940</xdr:rowOff>
    </xdr:to>
    <xdr:cxnSp macro="">
      <xdr:nvCxnSpPr>
        <xdr:cNvPr id="134" name="直線コネクタ 133"/>
        <xdr:cNvCxnSpPr/>
      </xdr:nvCxnSpPr>
      <xdr:spPr>
        <a:xfrm>
          <a:off x="13004800" y="26111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44" name="円/楕円 143"/>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93997</xdr:rowOff>
    </xdr:from>
    <xdr:ext cx="762000" cy="259045"/>
    <xdr:sp macro="" textlink="">
      <xdr:nvSpPr>
        <xdr:cNvPr id="145" name="物件費該当値テキスト"/>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76200</xdr:rowOff>
    </xdr:from>
    <xdr:to>
      <xdr:col>22</xdr:col>
      <xdr:colOff>615950</xdr:colOff>
      <xdr:row>17</xdr:row>
      <xdr:rowOff>6350</xdr:rowOff>
    </xdr:to>
    <xdr:sp macro="" textlink="">
      <xdr:nvSpPr>
        <xdr:cNvPr id="146" name="円/楕円 145"/>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47" name="テキスト ボックス 146"/>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64770</xdr:rowOff>
    </xdr:from>
    <xdr:to>
      <xdr:col>21</xdr:col>
      <xdr:colOff>412750</xdr:colOff>
      <xdr:row>15</xdr:row>
      <xdr:rowOff>166370</xdr:rowOff>
    </xdr:to>
    <xdr:sp macro="" textlink="">
      <xdr:nvSpPr>
        <xdr:cNvPr id="148" name="円/楕円 147"/>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5097</xdr:rowOff>
    </xdr:from>
    <xdr:ext cx="762000" cy="259045"/>
    <xdr:sp macro="" textlink="">
      <xdr:nvSpPr>
        <xdr:cNvPr id="149" name="テキスト ボックス 148"/>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148590</xdr:rowOff>
    </xdr:from>
    <xdr:to>
      <xdr:col>20</xdr:col>
      <xdr:colOff>209550</xdr:colOff>
      <xdr:row>16</xdr:row>
      <xdr:rowOff>78740</xdr:rowOff>
    </xdr:to>
    <xdr:sp macro="" textlink="">
      <xdr:nvSpPr>
        <xdr:cNvPr id="150" name="円/楕円 149"/>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51" name="テキスト ボックス 150"/>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160020</xdr:rowOff>
    </xdr:from>
    <xdr:to>
      <xdr:col>19</xdr:col>
      <xdr:colOff>6350</xdr:colOff>
      <xdr:row>15</xdr:row>
      <xdr:rowOff>90170</xdr:rowOff>
    </xdr:to>
    <xdr:sp macro="" textlink="">
      <xdr:nvSpPr>
        <xdr:cNvPr id="152" name="円/楕円 151"/>
        <xdr:cNvSpPr/>
      </xdr:nvSpPr>
      <xdr:spPr>
        <a:xfrm>
          <a:off x="12954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100347</xdr:rowOff>
    </xdr:from>
    <xdr:ext cx="762000" cy="259045"/>
    <xdr:sp macro="" textlink="">
      <xdr:nvSpPr>
        <xdr:cNvPr id="153" name="テキスト ボックス 152"/>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ysClr val="windowText" lastClr="000000"/>
              </a:solidFill>
              <a:effectLst/>
              <a:latin typeface="+mn-lt"/>
              <a:ea typeface="+mn-ea"/>
              <a:cs typeface="+mn-cs"/>
            </a:rPr>
            <a:t>前年度と比較すると０．</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ポイントの減少で、類似団体平均値を若干下回る結果となっているが、ほぼ横ばいで推移している。本年度減少要因としては、臨時福祉給付金事業の減少</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ある。近年高齢化が進む中で増加傾向にならざるをえない状況であり、また調整や削減が非常に難しい現状がある。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55</xdr:row>
      <xdr:rowOff>53522</xdr:rowOff>
    </xdr:to>
    <xdr:cxnSp macro="">
      <xdr:nvCxnSpPr>
        <xdr:cNvPr id="187" name="直線コネクタ 186"/>
        <xdr:cNvCxnSpPr/>
      </xdr:nvCxnSpPr>
      <xdr:spPr>
        <a:xfrm flipV="1">
          <a:off x="3987800" y="93853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55</xdr:row>
      <xdr:rowOff>53522</xdr:rowOff>
    </xdr:to>
    <xdr:cxnSp macro="">
      <xdr:nvCxnSpPr>
        <xdr:cNvPr id="190" name="直線コネクタ 189"/>
        <xdr:cNvCxnSpPr/>
      </xdr:nvCxnSpPr>
      <xdr:spPr>
        <a:xfrm>
          <a:off x="3098800" y="9385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143328</xdr:rowOff>
    </xdr:to>
    <xdr:cxnSp macro="">
      <xdr:nvCxnSpPr>
        <xdr:cNvPr id="193" name="直線コネクタ 192"/>
        <xdr:cNvCxnSpPr/>
      </xdr:nvCxnSpPr>
      <xdr:spPr>
        <a:xfrm flipV="1">
          <a:off x="2209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54</xdr:row>
      <xdr:rowOff>143328</xdr:rowOff>
    </xdr:to>
    <xdr:cxnSp macro="">
      <xdr:nvCxnSpPr>
        <xdr:cNvPr id="196" name="直線コネクタ 195"/>
        <xdr:cNvCxnSpPr/>
      </xdr:nvCxnSpPr>
      <xdr:spPr>
        <a:xfrm>
          <a:off x="1320800" y="9336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6" name="円/楕円 205"/>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7"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08" name="円/楕円 207"/>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89099</xdr:rowOff>
    </xdr:from>
    <xdr:ext cx="736600" cy="259045"/>
    <xdr:sp macro="" textlink="">
      <xdr:nvSpPr>
        <xdr:cNvPr id="209" name="テキスト ボックス 208"/>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0" name="円/楕円 209"/>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1" name="テキスト ボックス 210"/>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2" name="円/楕円 211"/>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3" name="テキスト ボックス 212"/>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27215</xdr:rowOff>
    </xdr:from>
    <xdr:to>
      <xdr:col>1</xdr:col>
      <xdr:colOff>676275</xdr:colOff>
      <xdr:row>54</xdr:row>
      <xdr:rowOff>128815</xdr:rowOff>
    </xdr:to>
    <xdr:sp macro="" textlink="">
      <xdr:nvSpPr>
        <xdr:cNvPr id="214" name="円/楕円 213"/>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138992</xdr:rowOff>
    </xdr:from>
    <xdr:ext cx="762000" cy="259045"/>
    <xdr:sp macro="" textlink="">
      <xdr:nvSpPr>
        <xdr:cNvPr id="215" name="テキスト ボックス 214"/>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前年度数値からは０．４ポイントの増加となっており、前年同様公営企業会計における繰出金（下水道特別会計・簡易水道事業特別会計）が大きく影響し類似団体平均を大きく上回っている。国保・介護事業等への繰出金についての削減は非常に難しく、また簡易水道、下水道事業においても施設整備時の起債の償還が繰出金の多くを占めているため今後においても大きな減少は見込めない。しかし公営企業会計については加入状況や滞納等によっても繰出金の増減に影響することから歳入確保を中心に対策を検討し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58</xdr:row>
      <xdr:rowOff>8128</xdr:rowOff>
    </xdr:to>
    <xdr:cxnSp macro="">
      <xdr:nvCxnSpPr>
        <xdr:cNvPr id="245" name="直線コネクタ 244"/>
        <xdr:cNvCxnSpPr/>
      </xdr:nvCxnSpPr>
      <xdr:spPr>
        <a:xfrm>
          <a:off x="15671800" y="99339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115570</xdr:rowOff>
    </xdr:from>
    <xdr:to>
      <xdr:col>22</xdr:col>
      <xdr:colOff>565150</xdr:colOff>
      <xdr:row>57</xdr:row>
      <xdr:rowOff>161290</xdr:rowOff>
    </xdr:to>
    <xdr:cxnSp macro="">
      <xdr:nvCxnSpPr>
        <xdr:cNvPr id="248" name="直線コネクタ 247"/>
        <xdr:cNvCxnSpPr/>
      </xdr:nvCxnSpPr>
      <xdr:spPr>
        <a:xfrm>
          <a:off x="14782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115570</xdr:rowOff>
    </xdr:from>
    <xdr:to>
      <xdr:col>21</xdr:col>
      <xdr:colOff>361950</xdr:colOff>
      <xdr:row>57</xdr:row>
      <xdr:rowOff>133858</xdr:rowOff>
    </xdr:to>
    <xdr:cxnSp macro="">
      <xdr:nvCxnSpPr>
        <xdr:cNvPr id="251" name="直線コネクタ 250"/>
        <xdr:cNvCxnSpPr/>
      </xdr:nvCxnSpPr>
      <xdr:spPr>
        <a:xfrm flipV="1">
          <a:off x="13893800" y="9888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133858</xdr:rowOff>
    </xdr:from>
    <xdr:to>
      <xdr:col>20</xdr:col>
      <xdr:colOff>158750</xdr:colOff>
      <xdr:row>57</xdr:row>
      <xdr:rowOff>170434</xdr:rowOff>
    </xdr:to>
    <xdr:cxnSp macro="">
      <xdr:nvCxnSpPr>
        <xdr:cNvPr id="254" name="直線コネクタ 253"/>
        <xdr:cNvCxnSpPr/>
      </xdr:nvCxnSpPr>
      <xdr:spPr>
        <a:xfrm flipV="1">
          <a:off x="13004800" y="99065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128778</xdr:rowOff>
    </xdr:from>
    <xdr:to>
      <xdr:col>24</xdr:col>
      <xdr:colOff>82550</xdr:colOff>
      <xdr:row>58</xdr:row>
      <xdr:rowOff>58928</xdr:rowOff>
    </xdr:to>
    <xdr:sp macro="" textlink="">
      <xdr:nvSpPr>
        <xdr:cNvPr id="264" name="円/楕円 263"/>
        <xdr:cNvSpPr/>
      </xdr:nvSpPr>
      <xdr:spPr>
        <a:xfrm>
          <a:off x="164592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100855</xdr:rowOff>
    </xdr:from>
    <xdr:ext cx="762000" cy="259045"/>
    <xdr:sp macro="" textlink="">
      <xdr:nvSpPr>
        <xdr:cNvPr id="265" name="その他該当値テキスト"/>
        <xdr:cNvSpPr txBox="1"/>
      </xdr:nvSpPr>
      <xdr:spPr>
        <a:xfrm>
          <a:off x="165989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66" name="円/楕円 265"/>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67" name="テキスト ボックス 266"/>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64770</xdr:rowOff>
    </xdr:from>
    <xdr:to>
      <xdr:col>21</xdr:col>
      <xdr:colOff>412750</xdr:colOff>
      <xdr:row>57</xdr:row>
      <xdr:rowOff>166370</xdr:rowOff>
    </xdr:to>
    <xdr:sp macro="" textlink="">
      <xdr:nvSpPr>
        <xdr:cNvPr id="268" name="円/楕円 267"/>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151147</xdr:rowOff>
    </xdr:from>
    <xdr:ext cx="762000" cy="259045"/>
    <xdr:sp macro="" textlink="">
      <xdr:nvSpPr>
        <xdr:cNvPr id="269" name="テキスト ボックス 268"/>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83058</xdr:rowOff>
    </xdr:from>
    <xdr:to>
      <xdr:col>20</xdr:col>
      <xdr:colOff>209550</xdr:colOff>
      <xdr:row>58</xdr:row>
      <xdr:rowOff>13208</xdr:rowOff>
    </xdr:to>
    <xdr:sp macro="" textlink="">
      <xdr:nvSpPr>
        <xdr:cNvPr id="270" name="円/楕円 269"/>
        <xdr:cNvSpPr/>
      </xdr:nvSpPr>
      <xdr:spPr>
        <a:xfrm>
          <a:off x="13843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169435</xdr:rowOff>
    </xdr:from>
    <xdr:ext cx="762000" cy="259045"/>
    <xdr:sp macro="" textlink="">
      <xdr:nvSpPr>
        <xdr:cNvPr id="271" name="テキスト ボックス 270"/>
        <xdr:cNvSpPr txBox="1"/>
      </xdr:nvSpPr>
      <xdr:spPr>
        <a:xfrm>
          <a:off x="13512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119634</xdr:rowOff>
    </xdr:from>
    <xdr:to>
      <xdr:col>19</xdr:col>
      <xdr:colOff>6350</xdr:colOff>
      <xdr:row>58</xdr:row>
      <xdr:rowOff>49784</xdr:rowOff>
    </xdr:to>
    <xdr:sp macro="" textlink="">
      <xdr:nvSpPr>
        <xdr:cNvPr id="272" name="円/楕円 271"/>
        <xdr:cNvSpPr/>
      </xdr:nvSpPr>
      <xdr:spPr>
        <a:xfrm>
          <a:off x="12954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34561</xdr:rowOff>
    </xdr:from>
    <xdr:ext cx="762000" cy="259045"/>
    <xdr:sp macro="" textlink="">
      <xdr:nvSpPr>
        <xdr:cNvPr id="273" name="テキスト ボックス 272"/>
        <xdr:cNvSpPr txBox="1"/>
      </xdr:nvSpPr>
      <xdr:spPr>
        <a:xfrm>
          <a:off x="12623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前年度から３．１ポイント減少した。大きな要因としては、ふるさと納税の業務委託による報償費の減少、前年度に実施した固定資産税の見直しが完了したことによる過誤納金還付の金減少によるものである。一部事務組合に対する負担金が大きいため、類似団体と比較すると１．８ポイント上回っているが、今後一部事務組合が起こした起債の償還額が減少していくため、数値も次第に減少する見込み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163576</xdr:rowOff>
    </xdr:from>
    <xdr:to>
      <xdr:col>24</xdr:col>
      <xdr:colOff>31750</xdr:colOff>
      <xdr:row>37</xdr:row>
      <xdr:rowOff>133858</xdr:rowOff>
    </xdr:to>
    <xdr:cxnSp macro="">
      <xdr:nvCxnSpPr>
        <xdr:cNvPr id="303" name="直線コネクタ 302"/>
        <xdr:cNvCxnSpPr/>
      </xdr:nvCxnSpPr>
      <xdr:spPr>
        <a:xfrm flipV="1">
          <a:off x="15671800" y="6335776"/>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65278</xdr:rowOff>
    </xdr:from>
    <xdr:to>
      <xdr:col>22</xdr:col>
      <xdr:colOff>565150</xdr:colOff>
      <xdr:row>37</xdr:row>
      <xdr:rowOff>133858</xdr:rowOff>
    </xdr:to>
    <xdr:cxnSp macro="">
      <xdr:nvCxnSpPr>
        <xdr:cNvPr id="306" name="直線コネクタ 305"/>
        <xdr:cNvCxnSpPr/>
      </xdr:nvCxnSpPr>
      <xdr:spPr>
        <a:xfrm>
          <a:off x="14782800" y="64089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65278</xdr:rowOff>
    </xdr:from>
    <xdr:to>
      <xdr:col>21</xdr:col>
      <xdr:colOff>361950</xdr:colOff>
      <xdr:row>37</xdr:row>
      <xdr:rowOff>83566</xdr:rowOff>
    </xdr:to>
    <xdr:cxnSp macro="">
      <xdr:nvCxnSpPr>
        <xdr:cNvPr id="309" name="直線コネクタ 308"/>
        <xdr:cNvCxnSpPr/>
      </xdr:nvCxnSpPr>
      <xdr:spPr>
        <a:xfrm flipV="1">
          <a:off x="13893800" y="6408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10414</xdr:rowOff>
    </xdr:from>
    <xdr:to>
      <xdr:col>20</xdr:col>
      <xdr:colOff>158750</xdr:colOff>
      <xdr:row>37</xdr:row>
      <xdr:rowOff>83566</xdr:rowOff>
    </xdr:to>
    <xdr:cxnSp macro="">
      <xdr:nvCxnSpPr>
        <xdr:cNvPr id="312" name="直線コネクタ 311"/>
        <xdr:cNvCxnSpPr/>
      </xdr:nvCxnSpPr>
      <xdr:spPr>
        <a:xfrm>
          <a:off x="13004800" y="63540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22" name="円/楕円 321"/>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84853</xdr:rowOff>
    </xdr:from>
    <xdr:ext cx="762000" cy="259045"/>
    <xdr:sp macro="" textlink="">
      <xdr:nvSpPr>
        <xdr:cNvPr id="323" name="補助費等該当値テキスト"/>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83058</xdr:rowOff>
    </xdr:from>
    <xdr:to>
      <xdr:col>22</xdr:col>
      <xdr:colOff>615950</xdr:colOff>
      <xdr:row>38</xdr:row>
      <xdr:rowOff>13208</xdr:rowOff>
    </xdr:to>
    <xdr:sp macro="" textlink="">
      <xdr:nvSpPr>
        <xdr:cNvPr id="324" name="円/楕円 323"/>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169435</xdr:rowOff>
    </xdr:from>
    <xdr:ext cx="736600" cy="259045"/>
    <xdr:sp macro="" textlink="">
      <xdr:nvSpPr>
        <xdr:cNvPr id="325" name="テキスト ボックス 324"/>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14478</xdr:rowOff>
    </xdr:from>
    <xdr:to>
      <xdr:col>21</xdr:col>
      <xdr:colOff>412750</xdr:colOff>
      <xdr:row>37</xdr:row>
      <xdr:rowOff>116078</xdr:rowOff>
    </xdr:to>
    <xdr:sp macro="" textlink="">
      <xdr:nvSpPr>
        <xdr:cNvPr id="326" name="円/楕円 325"/>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100855</xdr:rowOff>
    </xdr:from>
    <xdr:ext cx="762000" cy="259045"/>
    <xdr:sp macro="" textlink="">
      <xdr:nvSpPr>
        <xdr:cNvPr id="327" name="テキスト ボックス 326"/>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32766</xdr:rowOff>
    </xdr:from>
    <xdr:to>
      <xdr:col>20</xdr:col>
      <xdr:colOff>209550</xdr:colOff>
      <xdr:row>37</xdr:row>
      <xdr:rowOff>134366</xdr:rowOff>
    </xdr:to>
    <xdr:sp macro="" textlink="">
      <xdr:nvSpPr>
        <xdr:cNvPr id="328" name="円/楕円 327"/>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119143</xdr:rowOff>
    </xdr:from>
    <xdr:ext cx="762000" cy="259045"/>
    <xdr:sp macro="" textlink="">
      <xdr:nvSpPr>
        <xdr:cNvPr id="329" name="テキスト ボックス 328"/>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30" name="円/楕円 329"/>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31" name="テキスト ボックス 330"/>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償還額は新たな発行に伴いピーク時期がずれ込んでいるが、平成２</a:t>
          </a:r>
          <a:r>
            <a:rPr lang="ja-JP" altLang="en-US" sz="1100" b="0" i="0" baseline="0">
              <a:solidFill>
                <a:sysClr val="windowText" lastClr="000000"/>
              </a:solidFill>
              <a:effectLst/>
              <a:latin typeface="+mn-lt"/>
              <a:ea typeface="+mn-ea"/>
              <a:cs typeface="+mn-cs"/>
            </a:rPr>
            <a:t>７</a:t>
          </a:r>
          <a:r>
            <a:rPr lang="ja-JP" altLang="ja-JP" sz="1100" b="0" i="0" baseline="0">
              <a:solidFill>
                <a:sysClr val="windowText" lastClr="000000"/>
              </a:solidFill>
              <a:effectLst/>
              <a:latin typeface="+mn-lt"/>
              <a:ea typeface="+mn-ea"/>
              <a:cs typeface="+mn-cs"/>
            </a:rPr>
            <a:t>年度をピークに減少に転じる見込みである。平成２７年度においては前年度に比べ１．３ポイント減少に転じた。減少要因としては、事業費の減少に伴う公営住宅建設事業債、過疎対策事業債の減少によるもの</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ある。平均を大きく下回っているが、この数値は一般会計のみの数値であるため、公債費を考える場合には増加傾向にある下水道事業に係る起債償還も一定加味していく必要があると考える。今後も更なる事業の精選に努め、繰上償還も含め、起債の計画的な発行、償還に努めていく。</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149861</xdr:rowOff>
    </xdr:from>
    <xdr:to>
      <xdr:col>7</xdr:col>
      <xdr:colOff>15875</xdr:colOff>
      <xdr:row>76</xdr:row>
      <xdr:rowOff>27939</xdr:rowOff>
    </xdr:to>
    <xdr:cxnSp macro="">
      <xdr:nvCxnSpPr>
        <xdr:cNvPr id="363" name="直線コネクタ 362"/>
        <xdr:cNvCxnSpPr/>
      </xdr:nvCxnSpPr>
      <xdr:spPr>
        <a:xfrm flipV="1">
          <a:off x="3987800" y="130086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xdr:rowOff>
    </xdr:from>
    <xdr:to>
      <xdr:col>5</xdr:col>
      <xdr:colOff>549275</xdr:colOff>
      <xdr:row>76</xdr:row>
      <xdr:rowOff>27939</xdr:rowOff>
    </xdr:to>
    <xdr:cxnSp macro="">
      <xdr:nvCxnSpPr>
        <xdr:cNvPr id="366" name="直線コネクタ 365"/>
        <xdr:cNvCxnSpPr/>
      </xdr:nvCxnSpPr>
      <xdr:spPr>
        <a:xfrm>
          <a:off x="3098800" y="130314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157480</xdr:rowOff>
    </xdr:from>
    <xdr:to>
      <xdr:col>4</xdr:col>
      <xdr:colOff>346075</xdr:colOff>
      <xdr:row>76</xdr:row>
      <xdr:rowOff>1270</xdr:rowOff>
    </xdr:to>
    <xdr:cxnSp macro="">
      <xdr:nvCxnSpPr>
        <xdr:cNvPr id="369" name="直線コネクタ 368"/>
        <xdr:cNvCxnSpPr/>
      </xdr:nvCxnSpPr>
      <xdr:spPr>
        <a:xfrm>
          <a:off x="2209800" y="130162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157480</xdr:rowOff>
    </xdr:from>
    <xdr:to>
      <xdr:col>3</xdr:col>
      <xdr:colOff>142875</xdr:colOff>
      <xdr:row>76</xdr:row>
      <xdr:rowOff>5080</xdr:rowOff>
    </xdr:to>
    <xdr:cxnSp macro="">
      <xdr:nvCxnSpPr>
        <xdr:cNvPr id="372" name="直線コネクタ 371"/>
        <xdr:cNvCxnSpPr/>
      </xdr:nvCxnSpPr>
      <xdr:spPr>
        <a:xfrm flipV="1">
          <a:off x="1320800" y="130162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99060</xdr:rowOff>
    </xdr:from>
    <xdr:to>
      <xdr:col>7</xdr:col>
      <xdr:colOff>66675</xdr:colOff>
      <xdr:row>76</xdr:row>
      <xdr:rowOff>29211</xdr:rowOff>
    </xdr:to>
    <xdr:sp macro="" textlink="">
      <xdr:nvSpPr>
        <xdr:cNvPr id="382" name="円/楕円 381"/>
        <xdr:cNvSpPr/>
      </xdr:nvSpPr>
      <xdr:spPr>
        <a:xfrm>
          <a:off x="4775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115587</xdr:rowOff>
    </xdr:from>
    <xdr:ext cx="762000" cy="259045"/>
    <xdr:sp macro="" textlink="">
      <xdr:nvSpPr>
        <xdr:cNvPr id="383" name="公債費該当値テキスト"/>
        <xdr:cNvSpPr txBox="1"/>
      </xdr:nvSpPr>
      <xdr:spPr>
        <a:xfrm>
          <a:off x="49149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148589</xdr:rowOff>
    </xdr:from>
    <xdr:to>
      <xdr:col>5</xdr:col>
      <xdr:colOff>600075</xdr:colOff>
      <xdr:row>76</xdr:row>
      <xdr:rowOff>78739</xdr:rowOff>
    </xdr:to>
    <xdr:sp macro="" textlink="">
      <xdr:nvSpPr>
        <xdr:cNvPr id="384" name="円/楕円 383"/>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88917</xdr:rowOff>
    </xdr:from>
    <xdr:ext cx="736600" cy="259045"/>
    <xdr:sp macro="" textlink="">
      <xdr:nvSpPr>
        <xdr:cNvPr id="385" name="テキスト ボックス 384"/>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121920</xdr:rowOff>
    </xdr:from>
    <xdr:to>
      <xdr:col>4</xdr:col>
      <xdr:colOff>396875</xdr:colOff>
      <xdr:row>76</xdr:row>
      <xdr:rowOff>52070</xdr:rowOff>
    </xdr:to>
    <xdr:sp macro="" textlink="">
      <xdr:nvSpPr>
        <xdr:cNvPr id="386" name="円/楕円 385"/>
        <xdr:cNvSpPr/>
      </xdr:nvSpPr>
      <xdr:spPr>
        <a:xfrm>
          <a:off x="3048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62247</xdr:rowOff>
    </xdr:from>
    <xdr:ext cx="762000" cy="259045"/>
    <xdr:sp macro="" textlink="">
      <xdr:nvSpPr>
        <xdr:cNvPr id="387" name="テキスト ボックス 386"/>
        <xdr:cNvSpPr txBox="1"/>
      </xdr:nvSpPr>
      <xdr:spPr>
        <a:xfrm>
          <a:off x="2717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106680</xdr:rowOff>
    </xdr:from>
    <xdr:to>
      <xdr:col>3</xdr:col>
      <xdr:colOff>193675</xdr:colOff>
      <xdr:row>76</xdr:row>
      <xdr:rowOff>36830</xdr:rowOff>
    </xdr:to>
    <xdr:sp macro="" textlink="">
      <xdr:nvSpPr>
        <xdr:cNvPr id="388" name="円/楕円 387"/>
        <xdr:cNvSpPr/>
      </xdr:nvSpPr>
      <xdr:spPr>
        <a:xfrm>
          <a:off x="2159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47007</xdr:rowOff>
    </xdr:from>
    <xdr:ext cx="762000" cy="259045"/>
    <xdr:sp macro="" textlink="">
      <xdr:nvSpPr>
        <xdr:cNvPr id="389" name="テキスト ボックス 388"/>
        <xdr:cNvSpPr txBox="1"/>
      </xdr:nvSpPr>
      <xdr:spPr>
        <a:xfrm>
          <a:off x="1828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125730</xdr:rowOff>
    </xdr:from>
    <xdr:to>
      <xdr:col>1</xdr:col>
      <xdr:colOff>676275</xdr:colOff>
      <xdr:row>76</xdr:row>
      <xdr:rowOff>55880</xdr:rowOff>
    </xdr:to>
    <xdr:sp macro="" textlink="">
      <xdr:nvSpPr>
        <xdr:cNvPr id="390" name="円/楕円 389"/>
        <xdr:cNvSpPr/>
      </xdr:nvSpPr>
      <xdr:spPr>
        <a:xfrm>
          <a:off x="1270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66057</xdr:rowOff>
    </xdr:from>
    <xdr:ext cx="762000" cy="259045"/>
    <xdr:sp macro="" textlink="">
      <xdr:nvSpPr>
        <xdr:cNvPr id="391" name="テキスト ボックス 390"/>
        <xdr:cNvSpPr txBox="1"/>
      </xdr:nvSpPr>
      <xdr:spPr>
        <a:xfrm>
          <a:off x="939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公債費以外については、ほぼ類似団体平均を上回っており、全体で１０．２ポイント高くなっている。大きな要因としては特別会計への繰出金や、人件費、一部事務組合への補助金等が大きいことによる。今後は特別会計に対する繰出金については公共下水道施設整備時（平成２４年度完了）に借り入れた起債償還が増加していくことから繰出金を大きく減少させることは困難であると考えているが、人件費、補助費については減少が見込まれていることなどから一定減少していくと考え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16511</xdr:rowOff>
    </xdr:from>
    <xdr:to>
      <xdr:col>24</xdr:col>
      <xdr:colOff>31750</xdr:colOff>
      <xdr:row>80</xdr:row>
      <xdr:rowOff>96520</xdr:rowOff>
    </xdr:to>
    <xdr:cxnSp macro="">
      <xdr:nvCxnSpPr>
        <xdr:cNvPr id="424" name="直線コネクタ 423"/>
        <xdr:cNvCxnSpPr/>
      </xdr:nvCxnSpPr>
      <xdr:spPr>
        <a:xfrm flipV="1">
          <a:off x="15671800" y="1373251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100330</xdr:rowOff>
    </xdr:from>
    <xdr:to>
      <xdr:col>22</xdr:col>
      <xdr:colOff>565150</xdr:colOff>
      <xdr:row>80</xdr:row>
      <xdr:rowOff>96520</xdr:rowOff>
    </xdr:to>
    <xdr:cxnSp macro="">
      <xdr:nvCxnSpPr>
        <xdr:cNvPr id="427" name="直線コネクタ 426"/>
        <xdr:cNvCxnSpPr/>
      </xdr:nvCxnSpPr>
      <xdr:spPr>
        <a:xfrm>
          <a:off x="14782800" y="136448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100330</xdr:rowOff>
    </xdr:from>
    <xdr:to>
      <xdr:col>21</xdr:col>
      <xdr:colOff>361950</xdr:colOff>
      <xdr:row>80</xdr:row>
      <xdr:rowOff>5080</xdr:rowOff>
    </xdr:to>
    <xdr:cxnSp macro="">
      <xdr:nvCxnSpPr>
        <xdr:cNvPr id="430" name="直線コネクタ 429"/>
        <xdr:cNvCxnSpPr/>
      </xdr:nvCxnSpPr>
      <xdr:spPr>
        <a:xfrm flipV="1">
          <a:off x="13893800" y="13644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85089</xdr:rowOff>
    </xdr:from>
    <xdr:to>
      <xdr:col>20</xdr:col>
      <xdr:colOff>158750</xdr:colOff>
      <xdr:row>80</xdr:row>
      <xdr:rowOff>5080</xdr:rowOff>
    </xdr:to>
    <xdr:cxnSp macro="">
      <xdr:nvCxnSpPr>
        <xdr:cNvPr id="433" name="直線コネクタ 432"/>
        <xdr:cNvCxnSpPr/>
      </xdr:nvCxnSpPr>
      <xdr:spPr>
        <a:xfrm>
          <a:off x="13004800" y="136296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137161</xdr:rowOff>
    </xdr:from>
    <xdr:to>
      <xdr:col>24</xdr:col>
      <xdr:colOff>82550</xdr:colOff>
      <xdr:row>80</xdr:row>
      <xdr:rowOff>67311</xdr:rowOff>
    </xdr:to>
    <xdr:sp macro="" textlink="">
      <xdr:nvSpPr>
        <xdr:cNvPr id="443" name="円/楕円 442"/>
        <xdr:cNvSpPr/>
      </xdr:nvSpPr>
      <xdr:spPr>
        <a:xfrm>
          <a:off x="16459200" y="13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109238</xdr:rowOff>
    </xdr:from>
    <xdr:ext cx="762000" cy="259045"/>
    <xdr:sp macro="" textlink="">
      <xdr:nvSpPr>
        <xdr:cNvPr id="444" name="公債費以外該当値テキスト"/>
        <xdr:cNvSpPr txBox="1"/>
      </xdr:nvSpPr>
      <xdr:spPr>
        <a:xfrm>
          <a:off x="165989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45720</xdr:rowOff>
    </xdr:from>
    <xdr:to>
      <xdr:col>22</xdr:col>
      <xdr:colOff>615950</xdr:colOff>
      <xdr:row>80</xdr:row>
      <xdr:rowOff>147320</xdr:rowOff>
    </xdr:to>
    <xdr:sp macro="" textlink="">
      <xdr:nvSpPr>
        <xdr:cNvPr id="445" name="円/楕円 444"/>
        <xdr:cNvSpPr/>
      </xdr:nvSpPr>
      <xdr:spPr>
        <a:xfrm>
          <a:off x="15621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132097</xdr:rowOff>
    </xdr:from>
    <xdr:ext cx="736600" cy="259045"/>
    <xdr:sp macro="" textlink="">
      <xdr:nvSpPr>
        <xdr:cNvPr id="446" name="テキスト ボックス 445"/>
        <xdr:cNvSpPr txBox="1"/>
      </xdr:nvSpPr>
      <xdr:spPr>
        <a:xfrm>
          <a:off x="15290800" y="1384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49530</xdr:rowOff>
    </xdr:from>
    <xdr:to>
      <xdr:col>21</xdr:col>
      <xdr:colOff>412750</xdr:colOff>
      <xdr:row>79</xdr:row>
      <xdr:rowOff>151130</xdr:rowOff>
    </xdr:to>
    <xdr:sp macro="" textlink="">
      <xdr:nvSpPr>
        <xdr:cNvPr id="447" name="円/楕円 446"/>
        <xdr:cNvSpPr/>
      </xdr:nvSpPr>
      <xdr:spPr>
        <a:xfrm>
          <a:off x="14732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135907</xdr:rowOff>
    </xdr:from>
    <xdr:ext cx="762000" cy="259045"/>
    <xdr:sp macro="" textlink="">
      <xdr:nvSpPr>
        <xdr:cNvPr id="448" name="テキスト ボックス 447"/>
        <xdr:cNvSpPr txBox="1"/>
      </xdr:nvSpPr>
      <xdr:spPr>
        <a:xfrm>
          <a:off x="14401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125730</xdr:rowOff>
    </xdr:from>
    <xdr:to>
      <xdr:col>20</xdr:col>
      <xdr:colOff>209550</xdr:colOff>
      <xdr:row>80</xdr:row>
      <xdr:rowOff>55880</xdr:rowOff>
    </xdr:to>
    <xdr:sp macro="" textlink="">
      <xdr:nvSpPr>
        <xdr:cNvPr id="449" name="円/楕円 448"/>
        <xdr:cNvSpPr/>
      </xdr:nvSpPr>
      <xdr:spPr>
        <a:xfrm>
          <a:off x="13843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40657</xdr:rowOff>
    </xdr:from>
    <xdr:ext cx="762000" cy="259045"/>
    <xdr:sp macro="" textlink="">
      <xdr:nvSpPr>
        <xdr:cNvPr id="450" name="テキスト ボックス 449"/>
        <xdr:cNvSpPr txBox="1"/>
      </xdr:nvSpPr>
      <xdr:spPr>
        <a:xfrm>
          <a:off x="13512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34289</xdr:rowOff>
    </xdr:from>
    <xdr:to>
      <xdr:col>19</xdr:col>
      <xdr:colOff>6350</xdr:colOff>
      <xdr:row>79</xdr:row>
      <xdr:rowOff>135889</xdr:rowOff>
    </xdr:to>
    <xdr:sp macro="" textlink="">
      <xdr:nvSpPr>
        <xdr:cNvPr id="451" name="円/楕円 450"/>
        <xdr:cNvSpPr/>
      </xdr:nvSpPr>
      <xdr:spPr>
        <a:xfrm>
          <a:off x="12954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120666</xdr:rowOff>
    </xdr:from>
    <xdr:ext cx="762000" cy="259045"/>
    <xdr:sp macro="" textlink="">
      <xdr:nvSpPr>
        <xdr:cNvPr id="452" name="テキスト ボックス 451"/>
        <xdr:cNvSpPr txBox="1"/>
      </xdr:nvSpPr>
      <xdr:spPr>
        <a:xfrm>
          <a:off x="12623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高知県土佐町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37935</xdr:rowOff>
    </xdr:from>
    <xdr:to>
      <xdr:col>4</xdr:col>
      <xdr:colOff>1117600</xdr:colOff>
      <xdr:row>18</xdr:row>
      <xdr:rowOff>42576</xdr:rowOff>
    </xdr:to>
    <xdr:cxnSp macro="">
      <xdr:nvCxnSpPr>
        <xdr:cNvPr id="49" name="直線コネクタ 48"/>
        <xdr:cNvCxnSpPr/>
      </xdr:nvCxnSpPr>
      <xdr:spPr bwMode="auto">
        <a:xfrm flipV="1">
          <a:off x="5003800" y="3171660"/>
          <a:ext cx="647700" cy="4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42576</xdr:rowOff>
    </xdr:from>
    <xdr:to>
      <xdr:col>4</xdr:col>
      <xdr:colOff>469900</xdr:colOff>
      <xdr:row>18</xdr:row>
      <xdr:rowOff>53294</xdr:rowOff>
    </xdr:to>
    <xdr:cxnSp macro="">
      <xdr:nvCxnSpPr>
        <xdr:cNvPr id="52" name="直線コネクタ 51"/>
        <xdr:cNvCxnSpPr/>
      </xdr:nvCxnSpPr>
      <xdr:spPr bwMode="auto">
        <a:xfrm flipV="1">
          <a:off x="4305300" y="3176301"/>
          <a:ext cx="698500" cy="10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50533</xdr:rowOff>
    </xdr:from>
    <xdr:to>
      <xdr:col>3</xdr:col>
      <xdr:colOff>904875</xdr:colOff>
      <xdr:row>18</xdr:row>
      <xdr:rowOff>53294</xdr:rowOff>
    </xdr:to>
    <xdr:cxnSp macro="">
      <xdr:nvCxnSpPr>
        <xdr:cNvPr id="55" name="直線コネクタ 54"/>
        <xdr:cNvCxnSpPr/>
      </xdr:nvCxnSpPr>
      <xdr:spPr bwMode="auto">
        <a:xfrm>
          <a:off x="3606800" y="3184258"/>
          <a:ext cx="698500" cy="2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30032</xdr:rowOff>
    </xdr:from>
    <xdr:to>
      <xdr:col>3</xdr:col>
      <xdr:colOff>206375</xdr:colOff>
      <xdr:row>18</xdr:row>
      <xdr:rowOff>50533</xdr:rowOff>
    </xdr:to>
    <xdr:cxnSp macro="">
      <xdr:nvCxnSpPr>
        <xdr:cNvPr id="58" name="直線コネクタ 57"/>
        <xdr:cNvCxnSpPr/>
      </xdr:nvCxnSpPr>
      <xdr:spPr bwMode="auto">
        <a:xfrm>
          <a:off x="2908300" y="3163757"/>
          <a:ext cx="698500" cy="20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158585</xdr:rowOff>
    </xdr:from>
    <xdr:to>
      <xdr:col>5</xdr:col>
      <xdr:colOff>34925</xdr:colOff>
      <xdr:row>18</xdr:row>
      <xdr:rowOff>88735</xdr:rowOff>
    </xdr:to>
    <xdr:sp macro="" textlink="">
      <xdr:nvSpPr>
        <xdr:cNvPr id="68" name="円/楕円 67"/>
        <xdr:cNvSpPr/>
      </xdr:nvSpPr>
      <xdr:spPr bwMode="auto">
        <a:xfrm>
          <a:off x="5600700" y="3120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130662</xdr:rowOff>
    </xdr:from>
    <xdr:ext cx="762000" cy="259045"/>
    <xdr:sp macro="" textlink="">
      <xdr:nvSpPr>
        <xdr:cNvPr id="69" name="人口1人当たり決算額の推移該当値テキスト130"/>
        <xdr:cNvSpPr txBox="1"/>
      </xdr:nvSpPr>
      <xdr:spPr>
        <a:xfrm>
          <a:off x="5740400" y="30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201,753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163226</xdr:rowOff>
    </xdr:from>
    <xdr:to>
      <xdr:col>4</xdr:col>
      <xdr:colOff>520700</xdr:colOff>
      <xdr:row>18</xdr:row>
      <xdr:rowOff>93376</xdr:rowOff>
    </xdr:to>
    <xdr:sp macro="" textlink="">
      <xdr:nvSpPr>
        <xdr:cNvPr id="70" name="円/楕円 69"/>
        <xdr:cNvSpPr/>
      </xdr:nvSpPr>
      <xdr:spPr bwMode="auto">
        <a:xfrm>
          <a:off x="4953000" y="3125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78153</xdr:rowOff>
    </xdr:from>
    <xdr:ext cx="736600" cy="259045"/>
    <xdr:sp macro="" textlink="">
      <xdr:nvSpPr>
        <xdr:cNvPr id="71" name="テキスト ボックス 70"/>
        <xdr:cNvSpPr txBox="1"/>
      </xdr:nvSpPr>
      <xdr:spPr>
        <a:xfrm>
          <a:off x="4622800" y="3211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199,317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2494</xdr:rowOff>
    </xdr:from>
    <xdr:to>
      <xdr:col>3</xdr:col>
      <xdr:colOff>955675</xdr:colOff>
      <xdr:row>18</xdr:row>
      <xdr:rowOff>104094</xdr:rowOff>
    </xdr:to>
    <xdr:sp macro="" textlink="">
      <xdr:nvSpPr>
        <xdr:cNvPr id="72" name="円/楕円 71"/>
        <xdr:cNvSpPr/>
      </xdr:nvSpPr>
      <xdr:spPr bwMode="auto">
        <a:xfrm>
          <a:off x="4254500" y="3136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88871</xdr:rowOff>
    </xdr:from>
    <xdr:ext cx="762000" cy="259045"/>
    <xdr:sp macro="" textlink="">
      <xdr:nvSpPr>
        <xdr:cNvPr id="73" name="テキスト ボックス 72"/>
        <xdr:cNvSpPr txBox="1"/>
      </xdr:nvSpPr>
      <xdr:spPr>
        <a:xfrm>
          <a:off x="3924300" y="322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193,691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171183</xdr:rowOff>
    </xdr:from>
    <xdr:to>
      <xdr:col>3</xdr:col>
      <xdr:colOff>257175</xdr:colOff>
      <xdr:row>18</xdr:row>
      <xdr:rowOff>101333</xdr:rowOff>
    </xdr:to>
    <xdr:sp macro="" textlink="">
      <xdr:nvSpPr>
        <xdr:cNvPr id="74" name="円/楕円 73"/>
        <xdr:cNvSpPr/>
      </xdr:nvSpPr>
      <xdr:spPr bwMode="auto">
        <a:xfrm>
          <a:off x="3556000" y="3133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86110</xdr:rowOff>
    </xdr:from>
    <xdr:ext cx="762000" cy="259045"/>
    <xdr:sp macro="" textlink="">
      <xdr:nvSpPr>
        <xdr:cNvPr id="75" name="テキスト ボックス 74"/>
        <xdr:cNvSpPr txBox="1"/>
      </xdr:nvSpPr>
      <xdr:spPr>
        <a:xfrm>
          <a:off x="3225800" y="32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195,140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150682</xdr:rowOff>
    </xdr:from>
    <xdr:to>
      <xdr:col>2</xdr:col>
      <xdr:colOff>692150</xdr:colOff>
      <xdr:row>18</xdr:row>
      <xdr:rowOff>80832</xdr:rowOff>
    </xdr:to>
    <xdr:sp macro="" textlink="">
      <xdr:nvSpPr>
        <xdr:cNvPr id="76" name="円/楕円 75"/>
        <xdr:cNvSpPr/>
      </xdr:nvSpPr>
      <xdr:spPr bwMode="auto">
        <a:xfrm>
          <a:off x="2857500" y="3112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65609</xdr:rowOff>
    </xdr:from>
    <xdr:ext cx="762000" cy="259045"/>
    <xdr:sp macro="" textlink="">
      <xdr:nvSpPr>
        <xdr:cNvPr id="77" name="テキスト ボックス 76"/>
        <xdr:cNvSpPr txBox="1"/>
      </xdr:nvSpPr>
      <xdr:spPr>
        <a:xfrm>
          <a:off x="2527300" y="319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205,902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294991</xdr:rowOff>
    </xdr:from>
    <xdr:to>
      <xdr:col>4</xdr:col>
      <xdr:colOff>1117600</xdr:colOff>
      <xdr:row>36</xdr:row>
      <xdr:rowOff>4051</xdr:rowOff>
    </xdr:to>
    <xdr:cxnSp macro="">
      <xdr:nvCxnSpPr>
        <xdr:cNvPr id="110" name="直線コネクタ 109"/>
        <xdr:cNvCxnSpPr/>
      </xdr:nvCxnSpPr>
      <xdr:spPr bwMode="auto">
        <a:xfrm>
          <a:off x="5003800" y="6905341"/>
          <a:ext cx="647700" cy="51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285527</xdr:rowOff>
    </xdr:from>
    <xdr:to>
      <xdr:col>4</xdr:col>
      <xdr:colOff>469900</xdr:colOff>
      <xdr:row>35</xdr:row>
      <xdr:rowOff>294991</xdr:rowOff>
    </xdr:to>
    <xdr:cxnSp macro="">
      <xdr:nvCxnSpPr>
        <xdr:cNvPr id="113" name="直線コネクタ 112"/>
        <xdr:cNvCxnSpPr/>
      </xdr:nvCxnSpPr>
      <xdr:spPr bwMode="auto">
        <a:xfrm>
          <a:off x="4305300" y="6895877"/>
          <a:ext cx="698500" cy="9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285527</xdr:rowOff>
    </xdr:from>
    <xdr:to>
      <xdr:col>3</xdr:col>
      <xdr:colOff>904875</xdr:colOff>
      <xdr:row>35</xdr:row>
      <xdr:rowOff>295036</xdr:rowOff>
    </xdr:to>
    <xdr:cxnSp macro="">
      <xdr:nvCxnSpPr>
        <xdr:cNvPr id="116" name="直線コネクタ 115"/>
        <xdr:cNvCxnSpPr/>
      </xdr:nvCxnSpPr>
      <xdr:spPr bwMode="auto">
        <a:xfrm flipV="1">
          <a:off x="3606800" y="6895877"/>
          <a:ext cx="698500" cy="9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263299</xdr:rowOff>
    </xdr:from>
    <xdr:to>
      <xdr:col>3</xdr:col>
      <xdr:colOff>206375</xdr:colOff>
      <xdr:row>35</xdr:row>
      <xdr:rowOff>295036</xdr:rowOff>
    </xdr:to>
    <xdr:cxnSp macro="">
      <xdr:nvCxnSpPr>
        <xdr:cNvPr id="119" name="直線コネクタ 118"/>
        <xdr:cNvCxnSpPr/>
      </xdr:nvCxnSpPr>
      <xdr:spPr bwMode="auto">
        <a:xfrm>
          <a:off x="2908300" y="6873649"/>
          <a:ext cx="698500" cy="31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296151</xdr:rowOff>
    </xdr:from>
    <xdr:to>
      <xdr:col>5</xdr:col>
      <xdr:colOff>34925</xdr:colOff>
      <xdr:row>36</xdr:row>
      <xdr:rowOff>54851</xdr:rowOff>
    </xdr:to>
    <xdr:sp macro="" textlink="">
      <xdr:nvSpPr>
        <xdr:cNvPr id="129" name="円/楕円 128"/>
        <xdr:cNvSpPr/>
      </xdr:nvSpPr>
      <xdr:spPr bwMode="auto">
        <a:xfrm>
          <a:off x="5600700" y="6906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268228</xdr:rowOff>
    </xdr:from>
    <xdr:ext cx="762000" cy="259045"/>
    <xdr:sp macro="" textlink="">
      <xdr:nvSpPr>
        <xdr:cNvPr id="130" name="人口1人当たり決算額の推移該当値テキスト445"/>
        <xdr:cNvSpPr txBox="1"/>
      </xdr:nvSpPr>
      <xdr:spPr>
        <a:xfrm>
          <a:off x="5740400" y="687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28,635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244191</xdr:rowOff>
    </xdr:from>
    <xdr:to>
      <xdr:col>4</xdr:col>
      <xdr:colOff>520700</xdr:colOff>
      <xdr:row>36</xdr:row>
      <xdr:rowOff>2891</xdr:rowOff>
    </xdr:to>
    <xdr:sp macro="" textlink="">
      <xdr:nvSpPr>
        <xdr:cNvPr id="131" name="円/楕円 130"/>
        <xdr:cNvSpPr/>
      </xdr:nvSpPr>
      <xdr:spPr bwMode="auto">
        <a:xfrm>
          <a:off x="4953000" y="6854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330568</xdr:rowOff>
    </xdr:from>
    <xdr:ext cx="736600" cy="259045"/>
    <xdr:sp macro="" textlink="">
      <xdr:nvSpPr>
        <xdr:cNvPr id="132" name="テキスト ボックス 131"/>
        <xdr:cNvSpPr txBox="1"/>
      </xdr:nvSpPr>
      <xdr:spPr>
        <a:xfrm>
          <a:off x="4622800" y="6940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35,454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234727</xdr:rowOff>
    </xdr:from>
    <xdr:to>
      <xdr:col>3</xdr:col>
      <xdr:colOff>955675</xdr:colOff>
      <xdr:row>35</xdr:row>
      <xdr:rowOff>336327</xdr:rowOff>
    </xdr:to>
    <xdr:sp macro="" textlink="">
      <xdr:nvSpPr>
        <xdr:cNvPr id="133" name="円/楕円 132"/>
        <xdr:cNvSpPr/>
      </xdr:nvSpPr>
      <xdr:spPr bwMode="auto">
        <a:xfrm>
          <a:off x="4254500" y="6845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321104</xdr:rowOff>
    </xdr:from>
    <xdr:ext cx="762000" cy="259045"/>
    <xdr:sp macro="" textlink="">
      <xdr:nvSpPr>
        <xdr:cNvPr id="134" name="テキスト ボックス 133"/>
        <xdr:cNvSpPr txBox="1"/>
      </xdr:nvSpPr>
      <xdr:spPr>
        <a:xfrm>
          <a:off x="3924300" y="6931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36,696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244236</xdr:rowOff>
    </xdr:from>
    <xdr:to>
      <xdr:col>3</xdr:col>
      <xdr:colOff>257175</xdr:colOff>
      <xdr:row>36</xdr:row>
      <xdr:rowOff>2936</xdr:rowOff>
    </xdr:to>
    <xdr:sp macro="" textlink="">
      <xdr:nvSpPr>
        <xdr:cNvPr id="135" name="円/楕円 134"/>
        <xdr:cNvSpPr/>
      </xdr:nvSpPr>
      <xdr:spPr bwMode="auto">
        <a:xfrm>
          <a:off x="3556000" y="6854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330613</xdr:rowOff>
    </xdr:from>
    <xdr:ext cx="762000" cy="259045"/>
    <xdr:sp macro="" textlink="">
      <xdr:nvSpPr>
        <xdr:cNvPr id="136" name="テキスト ボックス 135"/>
        <xdr:cNvSpPr txBox="1"/>
      </xdr:nvSpPr>
      <xdr:spPr>
        <a:xfrm>
          <a:off x="3225800" y="694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35,448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212499</xdr:rowOff>
    </xdr:from>
    <xdr:to>
      <xdr:col>2</xdr:col>
      <xdr:colOff>692150</xdr:colOff>
      <xdr:row>35</xdr:row>
      <xdr:rowOff>314099</xdr:rowOff>
    </xdr:to>
    <xdr:sp macro="" textlink="">
      <xdr:nvSpPr>
        <xdr:cNvPr id="137" name="円/楕円 136"/>
        <xdr:cNvSpPr/>
      </xdr:nvSpPr>
      <xdr:spPr bwMode="auto">
        <a:xfrm>
          <a:off x="2857500" y="6822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298876</xdr:rowOff>
    </xdr:from>
    <xdr:ext cx="762000" cy="259045"/>
    <xdr:sp macro="" textlink="">
      <xdr:nvSpPr>
        <xdr:cNvPr id="138" name="テキスト ボックス 137"/>
        <xdr:cNvSpPr txBox="1"/>
      </xdr:nvSpPr>
      <xdr:spPr>
        <a:xfrm>
          <a:off x="2527300" y="690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4,084
4,064
212.13
4,152,672
4,063,879
33,752
2,448,391
3,607,956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42986</xdr:rowOff>
    </xdr:from>
    <xdr:to>
      <xdr:col>6</xdr:col>
      <xdr:colOff>511175</xdr:colOff>
      <xdr:row>38</xdr:row>
      <xdr:rowOff>43394</xdr:rowOff>
    </xdr:to>
    <xdr:cxnSp macro="">
      <xdr:nvCxnSpPr>
        <xdr:cNvPr id="63" name="直線コネクタ 62"/>
        <xdr:cNvCxnSpPr/>
      </xdr:nvCxnSpPr>
      <xdr:spPr>
        <a:xfrm>
          <a:off x="3797300" y="6558086"/>
          <a:ext cx="8382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42986</xdr:rowOff>
    </xdr:from>
    <xdr:to>
      <xdr:col>5</xdr:col>
      <xdr:colOff>358775</xdr:colOff>
      <xdr:row>38</xdr:row>
      <xdr:rowOff>61352</xdr:rowOff>
    </xdr:to>
    <xdr:cxnSp macro="">
      <xdr:nvCxnSpPr>
        <xdr:cNvPr id="66" name="直線コネクタ 65"/>
        <xdr:cNvCxnSpPr/>
      </xdr:nvCxnSpPr>
      <xdr:spPr>
        <a:xfrm flipV="1">
          <a:off x="2908300" y="6558086"/>
          <a:ext cx="889000" cy="1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49527</xdr:rowOff>
    </xdr:from>
    <xdr:to>
      <xdr:col>4</xdr:col>
      <xdr:colOff>155575</xdr:colOff>
      <xdr:row>38</xdr:row>
      <xdr:rowOff>61352</xdr:rowOff>
    </xdr:to>
    <xdr:cxnSp macro="">
      <xdr:nvCxnSpPr>
        <xdr:cNvPr id="69" name="直線コネクタ 68"/>
        <xdr:cNvCxnSpPr/>
      </xdr:nvCxnSpPr>
      <xdr:spPr>
        <a:xfrm>
          <a:off x="2019300" y="6564627"/>
          <a:ext cx="889000" cy="1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44694</xdr:rowOff>
    </xdr:from>
    <xdr:to>
      <xdr:col>2</xdr:col>
      <xdr:colOff>638175</xdr:colOff>
      <xdr:row>38</xdr:row>
      <xdr:rowOff>49527</xdr:rowOff>
    </xdr:to>
    <xdr:cxnSp macro="">
      <xdr:nvCxnSpPr>
        <xdr:cNvPr id="72" name="直線コネクタ 71"/>
        <xdr:cNvCxnSpPr/>
      </xdr:nvCxnSpPr>
      <xdr:spPr>
        <a:xfrm>
          <a:off x="1130300" y="6559794"/>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164044</xdr:rowOff>
    </xdr:from>
    <xdr:to>
      <xdr:col>6</xdr:col>
      <xdr:colOff>561975</xdr:colOff>
      <xdr:row>38</xdr:row>
      <xdr:rowOff>94194</xdr:rowOff>
    </xdr:to>
    <xdr:sp macro="" textlink="">
      <xdr:nvSpPr>
        <xdr:cNvPr id="82" name="円/楕円 81"/>
        <xdr:cNvSpPr/>
      </xdr:nvSpPr>
      <xdr:spPr>
        <a:xfrm>
          <a:off x="4584700" y="65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142471</xdr:rowOff>
    </xdr:from>
    <xdr:ext cx="599010" cy="259045"/>
    <xdr:sp macro="" textlink="">
      <xdr:nvSpPr>
        <xdr:cNvPr id="83" name="人件費該当値テキスト"/>
        <xdr:cNvSpPr txBox="1"/>
      </xdr:nvSpPr>
      <xdr:spPr>
        <a:xfrm>
          <a:off x="4686300" y="6486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169,490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163636</xdr:rowOff>
    </xdr:from>
    <xdr:to>
      <xdr:col>5</xdr:col>
      <xdr:colOff>409575</xdr:colOff>
      <xdr:row>38</xdr:row>
      <xdr:rowOff>93786</xdr:rowOff>
    </xdr:to>
    <xdr:sp macro="" textlink="">
      <xdr:nvSpPr>
        <xdr:cNvPr id="84" name="円/楕円 83"/>
        <xdr:cNvSpPr/>
      </xdr:nvSpPr>
      <xdr:spPr>
        <a:xfrm>
          <a:off x="3746500" y="650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84913</xdr:rowOff>
    </xdr:from>
    <xdr:ext cx="599010" cy="259045"/>
    <xdr:sp macro="" textlink="">
      <xdr:nvSpPr>
        <xdr:cNvPr id="85" name="テキスト ボックス 84"/>
        <xdr:cNvSpPr txBox="1"/>
      </xdr:nvSpPr>
      <xdr:spPr>
        <a:xfrm>
          <a:off x="3497794" y="6600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169,615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10552</xdr:rowOff>
    </xdr:from>
    <xdr:to>
      <xdr:col>4</xdr:col>
      <xdr:colOff>206375</xdr:colOff>
      <xdr:row>38</xdr:row>
      <xdr:rowOff>112152</xdr:rowOff>
    </xdr:to>
    <xdr:sp macro="" textlink="">
      <xdr:nvSpPr>
        <xdr:cNvPr id="86" name="円/楕円 85"/>
        <xdr:cNvSpPr/>
      </xdr:nvSpPr>
      <xdr:spPr>
        <a:xfrm>
          <a:off x="2857500" y="65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103279</xdr:rowOff>
    </xdr:from>
    <xdr:ext cx="599010" cy="259045"/>
    <xdr:sp macro="" textlink="">
      <xdr:nvSpPr>
        <xdr:cNvPr id="87" name="テキスト ボックス 86"/>
        <xdr:cNvSpPr txBox="1"/>
      </xdr:nvSpPr>
      <xdr:spPr>
        <a:xfrm>
          <a:off x="2608794" y="661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163,991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170177</xdr:rowOff>
    </xdr:from>
    <xdr:to>
      <xdr:col>3</xdr:col>
      <xdr:colOff>3175</xdr:colOff>
      <xdr:row>38</xdr:row>
      <xdr:rowOff>100327</xdr:rowOff>
    </xdr:to>
    <xdr:sp macro="" textlink="">
      <xdr:nvSpPr>
        <xdr:cNvPr id="88" name="円/楕円 87"/>
        <xdr:cNvSpPr/>
      </xdr:nvSpPr>
      <xdr:spPr>
        <a:xfrm>
          <a:off x="1968500" y="651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91454</xdr:rowOff>
    </xdr:from>
    <xdr:ext cx="599010" cy="259045"/>
    <xdr:sp macro="" textlink="">
      <xdr:nvSpPr>
        <xdr:cNvPr id="89" name="テキスト ボックス 88"/>
        <xdr:cNvSpPr txBox="1"/>
      </xdr:nvSpPr>
      <xdr:spPr>
        <a:xfrm>
          <a:off x="1719794" y="660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167,612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165344</xdr:rowOff>
    </xdr:from>
    <xdr:to>
      <xdr:col>1</xdr:col>
      <xdr:colOff>485775</xdr:colOff>
      <xdr:row>38</xdr:row>
      <xdr:rowOff>95494</xdr:rowOff>
    </xdr:to>
    <xdr:sp macro="" textlink="">
      <xdr:nvSpPr>
        <xdr:cNvPr id="90" name="円/楕円 89"/>
        <xdr:cNvSpPr/>
      </xdr:nvSpPr>
      <xdr:spPr>
        <a:xfrm>
          <a:off x="1079500" y="650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86621</xdr:rowOff>
    </xdr:from>
    <xdr:ext cx="599010" cy="259045"/>
    <xdr:sp macro="" textlink="">
      <xdr:nvSpPr>
        <xdr:cNvPr id="91" name="テキスト ボックス 90"/>
        <xdr:cNvSpPr txBox="1"/>
      </xdr:nvSpPr>
      <xdr:spPr>
        <a:xfrm>
          <a:off x="830794" y="660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31288</xdr:rowOff>
    </xdr:from>
    <xdr:to>
      <xdr:col>6</xdr:col>
      <xdr:colOff>511175</xdr:colOff>
      <xdr:row>58</xdr:row>
      <xdr:rowOff>34154</xdr:rowOff>
    </xdr:to>
    <xdr:cxnSp macro="">
      <xdr:nvCxnSpPr>
        <xdr:cNvPr id="122" name="直線コネクタ 121"/>
        <xdr:cNvCxnSpPr/>
      </xdr:nvCxnSpPr>
      <xdr:spPr>
        <a:xfrm flipV="1">
          <a:off x="3797300" y="9975388"/>
          <a:ext cx="838200" cy="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34154</xdr:rowOff>
    </xdr:from>
    <xdr:to>
      <xdr:col>5</xdr:col>
      <xdr:colOff>358775</xdr:colOff>
      <xdr:row>58</xdr:row>
      <xdr:rowOff>84134</xdr:rowOff>
    </xdr:to>
    <xdr:cxnSp macro="">
      <xdr:nvCxnSpPr>
        <xdr:cNvPr id="125" name="直線コネクタ 124"/>
        <xdr:cNvCxnSpPr/>
      </xdr:nvCxnSpPr>
      <xdr:spPr>
        <a:xfrm flipV="1">
          <a:off x="2908300" y="9978254"/>
          <a:ext cx="889000" cy="4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54194</xdr:rowOff>
    </xdr:from>
    <xdr:to>
      <xdr:col>4</xdr:col>
      <xdr:colOff>155575</xdr:colOff>
      <xdr:row>58</xdr:row>
      <xdr:rowOff>84134</xdr:rowOff>
    </xdr:to>
    <xdr:cxnSp macro="">
      <xdr:nvCxnSpPr>
        <xdr:cNvPr id="128" name="直線コネクタ 127"/>
        <xdr:cNvCxnSpPr/>
      </xdr:nvCxnSpPr>
      <xdr:spPr>
        <a:xfrm>
          <a:off x="2019300" y="9998294"/>
          <a:ext cx="889000" cy="2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54194</xdr:rowOff>
    </xdr:from>
    <xdr:to>
      <xdr:col>2</xdr:col>
      <xdr:colOff>638175</xdr:colOff>
      <xdr:row>58</xdr:row>
      <xdr:rowOff>76411</xdr:rowOff>
    </xdr:to>
    <xdr:cxnSp macro="">
      <xdr:nvCxnSpPr>
        <xdr:cNvPr id="131" name="直線コネクタ 130"/>
        <xdr:cNvCxnSpPr/>
      </xdr:nvCxnSpPr>
      <xdr:spPr>
        <a:xfrm flipV="1">
          <a:off x="1130300" y="9998294"/>
          <a:ext cx="889000" cy="2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151938</xdr:rowOff>
    </xdr:from>
    <xdr:to>
      <xdr:col>6</xdr:col>
      <xdr:colOff>561975</xdr:colOff>
      <xdr:row>58</xdr:row>
      <xdr:rowOff>82088</xdr:rowOff>
    </xdr:to>
    <xdr:sp macro="" textlink="">
      <xdr:nvSpPr>
        <xdr:cNvPr id="141" name="円/楕円 140"/>
        <xdr:cNvSpPr/>
      </xdr:nvSpPr>
      <xdr:spPr>
        <a:xfrm>
          <a:off x="4584700" y="992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66865</xdr:rowOff>
    </xdr:from>
    <xdr:ext cx="599010" cy="259045"/>
    <xdr:sp macro="" textlink="">
      <xdr:nvSpPr>
        <xdr:cNvPr id="142" name="物件費該当値テキスト"/>
        <xdr:cNvSpPr txBox="1"/>
      </xdr:nvSpPr>
      <xdr:spPr>
        <a:xfrm>
          <a:off x="4686300" y="983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146,394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154804</xdr:rowOff>
    </xdr:from>
    <xdr:to>
      <xdr:col>5</xdr:col>
      <xdr:colOff>409575</xdr:colOff>
      <xdr:row>58</xdr:row>
      <xdr:rowOff>84954</xdr:rowOff>
    </xdr:to>
    <xdr:sp macro="" textlink="">
      <xdr:nvSpPr>
        <xdr:cNvPr id="143" name="円/楕円 142"/>
        <xdr:cNvSpPr/>
      </xdr:nvSpPr>
      <xdr:spPr>
        <a:xfrm>
          <a:off x="3746500" y="992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76081</xdr:rowOff>
    </xdr:from>
    <xdr:ext cx="599010" cy="259045"/>
    <xdr:sp macro="" textlink="">
      <xdr:nvSpPr>
        <xdr:cNvPr id="144" name="テキスト ボックス 143"/>
        <xdr:cNvSpPr txBox="1"/>
      </xdr:nvSpPr>
      <xdr:spPr>
        <a:xfrm>
          <a:off x="3497794" y="10020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144,639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33334</xdr:rowOff>
    </xdr:from>
    <xdr:to>
      <xdr:col>4</xdr:col>
      <xdr:colOff>206375</xdr:colOff>
      <xdr:row>58</xdr:row>
      <xdr:rowOff>134934</xdr:rowOff>
    </xdr:to>
    <xdr:sp macro="" textlink="">
      <xdr:nvSpPr>
        <xdr:cNvPr id="145" name="円/楕円 144"/>
        <xdr:cNvSpPr/>
      </xdr:nvSpPr>
      <xdr:spPr>
        <a:xfrm>
          <a:off x="2857500" y="997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126061</xdr:rowOff>
    </xdr:from>
    <xdr:ext cx="599010" cy="259045"/>
    <xdr:sp macro="" textlink="">
      <xdr:nvSpPr>
        <xdr:cNvPr id="146" name="テキスト ボックス 145"/>
        <xdr:cNvSpPr txBox="1"/>
      </xdr:nvSpPr>
      <xdr:spPr>
        <a:xfrm>
          <a:off x="2608794" y="1007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114,030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3394</xdr:rowOff>
    </xdr:from>
    <xdr:to>
      <xdr:col>3</xdr:col>
      <xdr:colOff>3175</xdr:colOff>
      <xdr:row>58</xdr:row>
      <xdr:rowOff>104994</xdr:rowOff>
    </xdr:to>
    <xdr:sp macro="" textlink="">
      <xdr:nvSpPr>
        <xdr:cNvPr id="147" name="円/楕円 146"/>
        <xdr:cNvSpPr/>
      </xdr:nvSpPr>
      <xdr:spPr>
        <a:xfrm>
          <a:off x="1968500" y="994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96121</xdr:rowOff>
    </xdr:from>
    <xdr:ext cx="599010" cy="259045"/>
    <xdr:sp macro="" textlink="">
      <xdr:nvSpPr>
        <xdr:cNvPr id="148" name="テキスト ボックス 147"/>
        <xdr:cNvSpPr txBox="1"/>
      </xdr:nvSpPr>
      <xdr:spPr>
        <a:xfrm>
          <a:off x="1719794" y="100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132,366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25611</xdr:rowOff>
    </xdr:from>
    <xdr:to>
      <xdr:col>1</xdr:col>
      <xdr:colOff>485775</xdr:colOff>
      <xdr:row>58</xdr:row>
      <xdr:rowOff>127211</xdr:rowOff>
    </xdr:to>
    <xdr:sp macro="" textlink="">
      <xdr:nvSpPr>
        <xdr:cNvPr id="149" name="円/楕円 148"/>
        <xdr:cNvSpPr/>
      </xdr:nvSpPr>
      <xdr:spPr>
        <a:xfrm>
          <a:off x="1079500" y="99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118338</xdr:rowOff>
    </xdr:from>
    <xdr:ext cx="599010" cy="259045"/>
    <xdr:sp macro="" textlink="">
      <xdr:nvSpPr>
        <xdr:cNvPr id="150" name="テキスト ボックス 149"/>
        <xdr:cNvSpPr txBox="1"/>
      </xdr:nvSpPr>
      <xdr:spPr>
        <a:xfrm>
          <a:off x="830794" y="1006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170955</xdr:rowOff>
    </xdr:from>
    <xdr:to>
      <xdr:col>6</xdr:col>
      <xdr:colOff>511175</xdr:colOff>
      <xdr:row>79</xdr:row>
      <xdr:rowOff>6668</xdr:rowOff>
    </xdr:to>
    <xdr:cxnSp macro="">
      <xdr:nvCxnSpPr>
        <xdr:cNvPr id="179" name="直線コネクタ 178"/>
        <xdr:cNvCxnSpPr/>
      </xdr:nvCxnSpPr>
      <xdr:spPr>
        <a:xfrm>
          <a:off x="3797300" y="13544055"/>
          <a:ext cx="8382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170955</xdr:rowOff>
    </xdr:from>
    <xdr:to>
      <xdr:col>5</xdr:col>
      <xdr:colOff>358775</xdr:colOff>
      <xdr:row>79</xdr:row>
      <xdr:rowOff>10604</xdr:rowOff>
    </xdr:to>
    <xdr:cxnSp macro="">
      <xdr:nvCxnSpPr>
        <xdr:cNvPr id="182" name="直線コネクタ 181"/>
        <xdr:cNvCxnSpPr/>
      </xdr:nvCxnSpPr>
      <xdr:spPr>
        <a:xfrm flipV="1">
          <a:off x="2908300" y="13544055"/>
          <a:ext cx="8890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10604</xdr:rowOff>
    </xdr:from>
    <xdr:to>
      <xdr:col>4</xdr:col>
      <xdr:colOff>155575</xdr:colOff>
      <xdr:row>79</xdr:row>
      <xdr:rowOff>24536</xdr:rowOff>
    </xdr:to>
    <xdr:cxnSp macro="">
      <xdr:nvCxnSpPr>
        <xdr:cNvPr id="185" name="直線コネクタ 184"/>
        <xdr:cNvCxnSpPr/>
      </xdr:nvCxnSpPr>
      <xdr:spPr>
        <a:xfrm flipV="1">
          <a:off x="2019300" y="13555154"/>
          <a:ext cx="889000" cy="1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5677</xdr:rowOff>
    </xdr:from>
    <xdr:to>
      <xdr:col>2</xdr:col>
      <xdr:colOff>638175</xdr:colOff>
      <xdr:row>79</xdr:row>
      <xdr:rowOff>24536</xdr:rowOff>
    </xdr:to>
    <xdr:cxnSp macro="">
      <xdr:nvCxnSpPr>
        <xdr:cNvPr id="188" name="直線コネクタ 187"/>
        <xdr:cNvCxnSpPr/>
      </xdr:nvCxnSpPr>
      <xdr:spPr>
        <a:xfrm>
          <a:off x="1130300" y="13550227"/>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127318</xdr:rowOff>
    </xdr:from>
    <xdr:to>
      <xdr:col>6</xdr:col>
      <xdr:colOff>561975</xdr:colOff>
      <xdr:row>79</xdr:row>
      <xdr:rowOff>57468</xdr:rowOff>
    </xdr:to>
    <xdr:sp macro="" textlink="">
      <xdr:nvSpPr>
        <xdr:cNvPr id="198" name="円/楕円 197"/>
        <xdr:cNvSpPr/>
      </xdr:nvSpPr>
      <xdr:spPr>
        <a:xfrm>
          <a:off x="4584700" y="135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42245</xdr:rowOff>
    </xdr:from>
    <xdr:ext cx="469744" cy="259045"/>
    <xdr:sp macro="" textlink="">
      <xdr:nvSpPr>
        <xdr:cNvPr id="199" name="維持補修費該当値テキスト"/>
        <xdr:cNvSpPr txBox="1"/>
      </xdr:nvSpPr>
      <xdr:spPr>
        <a:xfrm>
          <a:off x="4686300" y="1341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120155</xdr:rowOff>
    </xdr:from>
    <xdr:to>
      <xdr:col>5</xdr:col>
      <xdr:colOff>409575</xdr:colOff>
      <xdr:row>79</xdr:row>
      <xdr:rowOff>50305</xdr:rowOff>
    </xdr:to>
    <xdr:sp macro="" textlink="">
      <xdr:nvSpPr>
        <xdr:cNvPr id="200" name="円/楕円 199"/>
        <xdr:cNvSpPr/>
      </xdr:nvSpPr>
      <xdr:spPr>
        <a:xfrm>
          <a:off x="3746500" y="1349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41432</xdr:rowOff>
    </xdr:from>
    <xdr:ext cx="469744" cy="259045"/>
    <xdr:sp macro="" textlink="">
      <xdr:nvSpPr>
        <xdr:cNvPr id="201" name="テキスト ボックス 200"/>
        <xdr:cNvSpPr txBox="1"/>
      </xdr:nvSpPr>
      <xdr:spPr>
        <a:xfrm>
          <a:off x="3562427" y="1358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131254</xdr:rowOff>
    </xdr:from>
    <xdr:to>
      <xdr:col>4</xdr:col>
      <xdr:colOff>206375</xdr:colOff>
      <xdr:row>79</xdr:row>
      <xdr:rowOff>61404</xdr:rowOff>
    </xdr:to>
    <xdr:sp macro="" textlink="">
      <xdr:nvSpPr>
        <xdr:cNvPr id="202" name="円/楕円 201"/>
        <xdr:cNvSpPr/>
      </xdr:nvSpPr>
      <xdr:spPr>
        <a:xfrm>
          <a:off x="2857500" y="1350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52531</xdr:rowOff>
    </xdr:from>
    <xdr:ext cx="469744" cy="259045"/>
    <xdr:sp macro="" textlink="">
      <xdr:nvSpPr>
        <xdr:cNvPr id="203" name="テキスト ボックス 202"/>
        <xdr:cNvSpPr txBox="1"/>
      </xdr:nvSpPr>
      <xdr:spPr>
        <a:xfrm>
          <a:off x="2673427" y="1359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145186</xdr:rowOff>
    </xdr:from>
    <xdr:to>
      <xdr:col>3</xdr:col>
      <xdr:colOff>3175</xdr:colOff>
      <xdr:row>79</xdr:row>
      <xdr:rowOff>75336</xdr:rowOff>
    </xdr:to>
    <xdr:sp macro="" textlink="">
      <xdr:nvSpPr>
        <xdr:cNvPr id="204" name="円/楕円 203"/>
        <xdr:cNvSpPr/>
      </xdr:nvSpPr>
      <xdr:spPr>
        <a:xfrm>
          <a:off x="1968500" y="1351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66463</xdr:rowOff>
    </xdr:from>
    <xdr:ext cx="469744" cy="259045"/>
    <xdr:sp macro="" textlink="">
      <xdr:nvSpPr>
        <xdr:cNvPr id="205" name="テキスト ボックス 204"/>
        <xdr:cNvSpPr txBox="1"/>
      </xdr:nvSpPr>
      <xdr:spPr>
        <a:xfrm>
          <a:off x="1784427" y="136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126327</xdr:rowOff>
    </xdr:from>
    <xdr:to>
      <xdr:col>1</xdr:col>
      <xdr:colOff>485775</xdr:colOff>
      <xdr:row>79</xdr:row>
      <xdr:rowOff>56477</xdr:rowOff>
    </xdr:to>
    <xdr:sp macro="" textlink="">
      <xdr:nvSpPr>
        <xdr:cNvPr id="206" name="円/楕円 205"/>
        <xdr:cNvSpPr/>
      </xdr:nvSpPr>
      <xdr:spPr>
        <a:xfrm>
          <a:off x="1079500" y="1349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47604</xdr:rowOff>
    </xdr:from>
    <xdr:ext cx="469744" cy="259045"/>
    <xdr:sp macro="" textlink="">
      <xdr:nvSpPr>
        <xdr:cNvPr id="207" name="テキスト ボックス 206"/>
        <xdr:cNvSpPr txBox="1"/>
      </xdr:nvSpPr>
      <xdr:spPr>
        <a:xfrm>
          <a:off x="895427" y="1359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3938</xdr:rowOff>
    </xdr:from>
    <xdr:to>
      <xdr:col>6</xdr:col>
      <xdr:colOff>511175</xdr:colOff>
      <xdr:row>98</xdr:row>
      <xdr:rowOff>25755</xdr:rowOff>
    </xdr:to>
    <xdr:cxnSp macro="">
      <xdr:nvCxnSpPr>
        <xdr:cNvPr id="237" name="直線コネクタ 236"/>
        <xdr:cNvCxnSpPr/>
      </xdr:nvCxnSpPr>
      <xdr:spPr>
        <a:xfrm>
          <a:off x="3797300" y="16806038"/>
          <a:ext cx="838200" cy="2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3938</xdr:rowOff>
    </xdr:from>
    <xdr:to>
      <xdr:col>5</xdr:col>
      <xdr:colOff>358775</xdr:colOff>
      <xdr:row>98</xdr:row>
      <xdr:rowOff>103556</xdr:rowOff>
    </xdr:to>
    <xdr:cxnSp macro="">
      <xdr:nvCxnSpPr>
        <xdr:cNvPr id="240" name="直線コネクタ 239"/>
        <xdr:cNvCxnSpPr/>
      </xdr:nvCxnSpPr>
      <xdr:spPr>
        <a:xfrm flipV="1">
          <a:off x="2908300" y="16806038"/>
          <a:ext cx="889000" cy="9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103556</xdr:rowOff>
    </xdr:from>
    <xdr:to>
      <xdr:col>4</xdr:col>
      <xdr:colOff>155575</xdr:colOff>
      <xdr:row>98</xdr:row>
      <xdr:rowOff>111570</xdr:rowOff>
    </xdr:to>
    <xdr:cxnSp macro="">
      <xdr:nvCxnSpPr>
        <xdr:cNvPr id="243" name="直線コネクタ 242"/>
        <xdr:cNvCxnSpPr/>
      </xdr:nvCxnSpPr>
      <xdr:spPr>
        <a:xfrm flipV="1">
          <a:off x="2019300" y="16905656"/>
          <a:ext cx="889000" cy="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111570</xdr:rowOff>
    </xdr:from>
    <xdr:to>
      <xdr:col>2</xdr:col>
      <xdr:colOff>638175</xdr:colOff>
      <xdr:row>98</xdr:row>
      <xdr:rowOff>140729</xdr:rowOff>
    </xdr:to>
    <xdr:cxnSp macro="">
      <xdr:nvCxnSpPr>
        <xdr:cNvPr id="246" name="直線コネクタ 245"/>
        <xdr:cNvCxnSpPr/>
      </xdr:nvCxnSpPr>
      <xdr:spPr>
        <a:xfrm flipV="1">
          <a:off x="1130300" y="16913670"/>
          <a:ext cx="889000" cy="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146405</xdr:rowOff>
    </xdr:from>
    <xdr:to>
      <xdr:col>6</xdr:col>
      <xdr:colOff>561975</xdr:colOff>
      <xdr:row>98</xdr:row>
      <xdr:rowOff>76555</xdr:rowOff>
    </xdr:to>
    <xdr:sp macro="" textlink="">
      <xdr:nvSpPr>
        <xdr:cNvPr id="256" name="円/楕円 255"/>
        <xdr:cNvSpPr/>
      </xdr:nvSpPr>
      <xdr:spPr>
        <a:xfrm>
          <a:off x="4584700" y="167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124832</xdr:rowOff>
    </xdr:from>
    <xdr:ext cx="534377" cy="259045"/>
    <xdr:sp macro="" textlink="">
      <xdr:nvSpPr>
        <xdr:cNvPr id="257" name="扶助費該当値テキスト"/>
        <xdr:cNvSpPr txBox="1"/>
      </xdr:nvSpPr>
      <xdr:spPr>
        <a:xfrm>
          <a:off x="4686300" y="1675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44,972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124588</xdr:rowOff>
    </xdr:from>
    <xdr:to>
      <xdr:col>5</xdr:col>
      <xdr:colOff>409575</xdr:colOff>
      <xdr:row>98</xdr:row>
      <xdr:rowOff>54738</xdr:rowOff>
    </xdr:to>
    <xdr:sp macro="" textlink="">
      <xdr:nvSpPr>
        <xdr:cNvPr id="258" name="円/楕円 257"/>
        <xdr:cNvSpPr/>
      </xdr:nvSpPr>
      <xdr:spPr>
        <a:xfrm>
          <a:off x="3746500" y="1675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45865</xdr:rowOff>
    </xdr:from>
    <xdr:ext cx="534377" cy="259045"/>
    <xdr:sp macro="" textlink="">
      <xdr:nvSpPr>
        <xdr:cNvPr id="259" name="テキスト ボックス 258"/>
        <xdr:cNvSpPr txBox="1"/>
      </xdr:nvSpPr>
      <xdr:spPr>
        <a:xfrm>
          <a:off x="3530111" y="1684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52756</xdr:rowOff>
    </xdr:from>
    <xdr:to>
      <xdr:col>4</xdr:col>
      <xdr:colOff>206375</xdr:colOff>
      <xdr:row>98</xdr:row>
      <xdr:rowOff>154356</xdr:rowOff>
    </xdr:to>
    <xdr:sp macro="" textlink="">
      <xdr:nvSpPr>
        <xdr:cNvPr id="260" name="円/楕円 259"/>
        <xdr:cNvSpPr/>
      </xdr:nvSpPr>
      <xdr:spPr>
        <a:xfrm>
          <a:off x="2857500" y="1685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145483</xdr:rowOff>
    </xdr:from>
    <xdr:ext cx="534377" cy="259045"/>
    <xdr:sp macro="" textlink="">
      <xdr:nvSpPr>
        <xdr:cNvPr id="261" name="テキスト ボックス 260"/>
        <xdr:cNvSpPr txBox="1"/>
      </xdr:nvSpPr>
      <xdr:spPr>
        <a:xfrm>
          <a:off x="2641111" y="1694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60770</xdr:rowOff>
    </xdr:from>
    <xdr:to>
      <xdr:col>3</xdr:col>
      <xdr:colOff>3175</xdr:colOff>
      <xdr:row>98</xdr:row>
      <xdr:rowOff>162370</xdr:rowOff>
    </xdr:to>
    <xdr:sp macro="" textlink="">
      <xdr:nvSpPr>
        <xdr:cNvPr id="262" name="円/楕円 261"/>
        <xdr:cNvSpPr/>
      </xdr:nvSpPr>
      <xdr:spPr>
        <a:xfrm>
          <a:off x="1968500" y="168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153497</xdr:rowOff>
    </xdr:from>
    <xdr:ext cx="534377" cy="259045"/>
    <xdr:sp macro="" textlink="">
      <xdr:nvSpPr>
        <xdr:cNvPr id="263" name="テキスト ボックス 262"/>
        <xdr:cNvSpPr txBox="1"/>
      </xdr:nvSpPr>
      <xdr:spPr>
        <a:xfrm>
          <a:off x="1752111" y="1695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89929</xdr:rowOff>
    </xdr:from>
    <xdr:to>
      <xdr:col>1</xdr:col>
      <xdr:colOff>485775</xdr:colOff>
      <xdr:row>99</xdr:row>
      <xdr:rowOff>20079</xdr:rowOff>
    </xdr:to>
    <xdr:sp macro="" textlink="">
      <xdr:nvSpPr>
        <xdr:cNvPr id="264" name="円/楕円 263"/>
        <xdr:cNvSpPr/>
      </xdr:nvSpPr>
      <xdr:spPr>
        <a:xfrm>
          <a:off x="1079500" y="168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11206</xdr:rowOff>
    </xdr:from>
    <xdr:ext cx="534377" cy="259045"/>
    <xdr:sp macro="" textlink="">
      <xdr:nvSpPr>
        <xdr:cNvPr id="265" name="テキスト ボックス 264"/>
        <xdr:cNvSpPr txBox="1"/>
      </xdr:nvSpPr>
      <xdr:spPr>
        <a:xfrm>
          <a:off x="863111" y="1698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136001</xdr:rowOff>
    </xdr:from>
    <xdr:to>
      <xdr:col>15</xdr:col>
      <xdr:colOff>180975</xdr:colOff>
      <xdr:row>37</xdr:row>
      <xdr:rowOff>136018</xdr:rowOff>
    </xdr:to>
    <xdr:cxnSp macro="">
      <xdr:nvCxnSpPr>
        <xdr:cNvPr id="294" name="直線コネクタ 293"/>
        <xdr:cNvCxnSpPr/>
      </xdr:nvCxnSpPr>
      <xdr:spPr>
        <a:xfrm>
          <a:off x="9639300" y="6479651"/>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136001</xdr:rowOff>
    </xdr:from>
    <xdr:to>
      <xdr:col>14</xdr:col>
      <xdr:colOff>28575</xdr:colOff>
      <xdr:row>37</xdr:row>
      <xdr:rowOff>149637</xdr:rowOff>
    </xdr:to>
    <xdr:cxnSp macro="">
      <xdr:nvCxnSpPr>
        <xdr:cNvPr id="297" name="直線コネクタ 296"/>
        <xdr:cNvCxnSpPr/>
      </xdr:nvCxnSpPr>
      <xdr:spPr>
        <a:xfrm flipV="1">
          <a:off x="8750300" y="6479651"/>
          <a:ext cx="889000" cy="1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149637</xdr:rowOff>
    </xdr:from>
    <xdr:to>
      <xdr:col>12</xdr:col>
      <xdr:colOff>511175</xdr:colOff>
      <xdr:row>37</xdr:row>
      <xdr:rowOff>151427</xdr:rowOff>
    </xdr:to>
    <xdr:cxnSp macro="">
      <xdr:nvCxnSpPr>
        <xdr:cNvPr id="300" name="直線コネクタ 299"/>
        <xdr:cNvCxnSpPr/>
      </xdr:nvCxnSpPr>
      <xdr:spPr>
        <a:xfrm flipV="1">
          <a:off x="7861300" y="6493287"/>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151427</xdr:rowOff>
    </xdr:from>
    <xdr:to>
      <xdr:col>11</xdr:col>
      <xdr:colOff>307975</xdr:colOff>
      <xdr:row>37</xdr:row>
      <xdr:rowOff>165691</xdr:rowOff>
    </xdr:to>
    <xdr:cxnSp macro="">
      <xdr:nvCxnSpPr>
        <xdr:cNvPr id="303" name="直線コネクタ 302"/>
        <xdr:cNvCxnSpPr/>
      </xdr:nvCxnSpPr>
      <xdr:spPr>
        <a:xfrm flipV="1">
          <a:off x="6972300" y="6495077"/>
          <a:ext cx="8890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85218</xdr:rowOff>
    </xdr:from>
    <xdr:to>
      <xdr:col>15</xdr:col>
      <xdr:colOff>231775</xdr:colOff>
      <xdr:row>38</xdr:row>
      <xdr:rowOff>15368</xdr:rowOff>
    </xdr:to>
    <xdr:sp macro="" textlink="">
      <xdr:nvSpPr>
        <xdr:cNvPr id="313" name="円/楕円 312"/>
        <xdr:cNvSpPr/>
      </xdr:nvSpPr>
      <xdr:spPr>
        <a:xfrm>
          <a:off x="10426700" y="64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63645</xdr:rowOff>
    </xdr:from>
    <xdr:ext cx="599010" cy="259045"/>
    <xdr:sp macro="" textlink="">
      <xdr:nvSpPr>
        <xdr:cNvPr id="314" name="補助費等該当値テキスト"/>
        <xdr:cNvSpPr txBox="1"/>
      </xdr:nvSpPr>
      <xdr:spPr>
        <a:xfrm>
          <a:off x="10528300" y="640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131,933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85201</xdr:rowOff>
    </xdr:from>
    <xdr:to>
      <xdr:col>14</xdr:col>
      <xdr:colOff>79375</xdr:colOff>
      <xdr:row>38</xdr:row>
      <xdr:rowOff>15351</xdr:rowOff>
    </xdr:to>
    <xdr:sp macro="" textlink="">
      <xdr:nvSpPr>
        <xdr:cNvPr id="315" name="円/楕円 314"/>
        <xdr:cNvSpPr/>
      </xdr:nvSpPr>
      <xdr:spPr>
        <a:xfrm>
          <a:off x="9588500" y="642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38</xdr:row>
      <xdr:rowOff>6477</xdr:rowOff>
    </xdr:from>
    <xdr:ext cx="599010" cy="259045"/>
    <xdr:sp macro="" textlink="">
      <xdr:nvSpPr>
        <xdr:cNvPr id="316" name="テキスト ボックス 315"/>
        <xdr:cNvSpPr txBox="1"/>
      </xdr:nvSpPr>
      <xdr:spPr>
        <a:xfrm>
          <a:off x="9339794" y="652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131,942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98837</xdr:rowOff>
    </xdr:from>
    <xdr:to>
      <xdr:col>12</xdr:col>
      <xdr:colOff>561975</xdr:colOff>
      <xdr:row>38</xdr:row>
      <xdr:rowOff>28987</xdr:rowOff>
    </xdr:to>
    <xdr:sp macro="" textlink="">
      <xdr:nvSpPr>
        <xdr:cNvPr id="317" name="円/楕円 316"/>
        <xdr:cNvSpPr/>
      </xdr:nvSpPr>
      <xdr:spPr>
        <a:xfrm>
          <a:off x="8699500" y="644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38</xdr:row>
      <xdr:rowOff>20114</xdr:rowOff>
    </xdr:from>
    <xdr:ext cx="599010" cy="259045"/>
    <xdr:sp macro="" textlink="">
      <xdr:nvSpPr>
        <xdr:cNvPr id="318" name="テキスト ボックス 317"/>
        <xdr:cNvSpPr txBox="1"/>
      </xdr:nvSpPr>
      <xdr:spPr>
        <a:xfrm>
          <a:off x="8450794" y="653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124,784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100627</xdr:rowOff>
    </xdr:from>
    <xdr:to>
      <xdr:col>11</xdr:col>
      <xdr:colOff>358775</xdr:colOff>
      <xdr:row>38</xdr:row>
      <xdr:rowOff>30777</xdr:rowOff>
    </xdr:to>
    <xdr:sp macro="" textlink="">
      <xdr:nvSpPr>
        <xdr:cNvPr id="319" name="円/楕円 318"/>
        <xdr:cNvSpPr/>
      </xdr:nvSpPr>
      <xdr:spPr>
        <a:xfrm>
          <a:off x="7810500" y="644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38</xdr:row>
      <xdr:rowOff>21904</xdr:rowOff>
    </xdr:from>
    <xdr:ext cx="599010" cy="259045"/>
    <xdr:sp macro="" textlink="">
      <xdr:nvSpPr>
        <xdr:cNvPr id="320" name="テキスト ボックス 319"/>
        <xdr:cNvSpPr txBox="1"/>
      </xdr:nvSpPr>
      <xdr:spPr>
        <a:xfrm>
          <a:off x="7561794" y="6537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123,844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114892</xdr:rowOff>
    </xdr:from>
    <xdr:to>
      <xdr:col>10</xdr:col>
      <xdr:colOff>155575</xdr:colOff>
      <xdr:row>38</xdr:row>
      <xdr:rowOff>45042</xdr:rowOff>
    </xdr:to>
    <xdr:sp macro="" textlink="">
      <xdr:nvSpPr>
        <xdr:cNvPr id="321" name="円/楕円 320"/>
        <xdr:cNvSpPr/>
      </xdr:nvSpPr>
      <xdr:spPr>
        <a:xfrm>
          <a:off x="6921500" y="645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38</xdr:row>
      <xdr:rowOff>36168</xdr:rowOff>
    </xdr:from>
    <xdr:ext cx="599010" cy="259045"/>
    <xdr:sp macro="" textlink="">
      <xdr:nvSpPr>
        <xdr:cNvPr id="322" name="テキスト ボックス 321"/>
        <xdr:cNvSpPr txBox="1"/>
      </xdr:nvSpPr>
      <xdr:spPr>
        <a:xfrm>
          <a:off x="6672794" y="655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42430</xdr:rowOff>
    </xdr:from>
    <xdr:to>
      <xdr:col>15</xdr:col>
      <xdr:colOff>180975</xdr:colOff>
      <xdr:row>58</xdr:row>
      <xdr:rowOff>110967</xdr:rowOff>
    </xdr:to>
    <xdr:cxnSp macro="">
      <xdr:nvCxnSpPr>
        <xdr:cNvPr id="351" name="直線コネクタ 350"/>
        <xdr:cNvCxnSpPr/>
      </xdr:nvCxnSpPr>
      <xdr:spPr>
        <a:xfrm>
          <a:off x="9639300" y="9986530"/>
          <a:ext cx="838200" cy="6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42430</xdr:rowOff>
    </xdr:from>
    <xdr:to>
      <xdr:col>14</xdr:col>
      <xdr:colOff>28575</xdr:colOff>
      <xdr:row>58</xdr:row>
      <xdr:rowOff>46819</xdr:rowOff>
    </xdr:to>
    <xdr:cxnSp macro="">
      <xdr:nvCxnSpPr>
        <xdr:cNvPr id="354" name="直線コネクタ 353"/>
        <xdr:cNvCxnSpPr/>
      </xdr:nvCxnSpPr>
      <xdr:spPr>
        <a:xfrm flipV="1">
          <a:off x="8750300" y="9986530"/>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46819</xdr:rowOff>
    </xdr:from>
    <xdr:to>
      <xdr:col>12</xdr:col>
      <xdr:colOff>511175</xdr:colOff>
      <xdr:row>58</xdr:row>
      <xdr:rowOff>121027</xdr:rowOff>
    </xdr:to>
    <xdr:cxnSp macro="">
      <xdr:nvCxnSpPr>
        <xdr:cNvPr id="357" name="直線コネクタ 356"/>
        <xdr:cNvCxnSpPr/>
      </xdr:nvCxnSpPr>
      <xdr:spPr>
        <a:xfrm flipV="1">
          <a:off x="7861300" y="9990919"/>
          <a:ext cx="889000" cy="7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76326</xdr:rowOff>
    </xdr:from>
    <xdr:to>
      <xdr:col>11</xdr:col>
      <xdr:colOff>307975</xdr:colOff>
      <xdr:row>58</xdr:row>
      <xdr:rowOff>121027</xdr:rowOff>
    </xdr:to>
    <xdr:cxnSp macro="">
      <xdr:nvCxnSpPr>
        <xdr:cNvPr id="360" name="直線コネクタ 359"/>
        <xdr:cNvCxnSpPr/>
      </xdr:nvCxnSpPr>
      <xdr:spPr>
        <a:xfrm>
          <a:off x="6972300" y="10020426"/>
          <a:ext cx="889000" cy="4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60167</xdr:rowOff>
    </xdr:from>
    <xdr:to>
      <xdr:col>15</xdr:col>
      <xdr:colOff>231775</xdr:colOff>
      <xdr:row>58</xdr:row>
      <xdr:rowOff>161767</xdr:rowOff>
    </xdr:to>
    <xdr:sp macro="" textlink="">
      <xdr:nvSpPr>
        <xdr:cNvPr id="370" name="円/楕円 369"/>
        <xdr:cNvSpPr/>
      </xdr:nvSpPr>
      <xdr:spPr>
        <a:xfrm>
          <a:off x="10426700" y="100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146544</xdr:rowOff>
    </xdr:from>
    <xdr:ext cx="599010" cy="259045"/>
    <xdr:sp macro="" textlink="">
      <xdr:nvSpPr>
        <xdr:cNvPr id="371" name="普通建設事業費該当値テキスト"/>
        <xdr:cNvSpPr txBox="1"/>
      </xdr:nvSpPr>
      <xdr:spPr>
        <a:xfrm>
          <a:off x="10528300" y="991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137,708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163080</xdr:rowOff>
    </xdr:from>
    <xdr:to>
      <xdr:col>14</xdr:col>
      <xdr:colOff>79375</xdr:colOff>
      <xdr:row>58</xdr:row>
      <xdr:rowOff>93230</xdr:rowOff>
    </xdr:to>
    <xdr:sp macro="" textlink="">
      <xdr:nvSpPr>
        <xdr:cNvPr id="372" name="円/楕円 371"/>
        <xdr:cNvSpPr/>
      </xdr:nvSpPr>
      <xdr:spPr>
        <a:xfrm>
          <a:off x="9588500" y="99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84357</xdr:rowOff>
    </xdr:from>
    <xdr:ext cx="599010" cy="259045"/>
    <xdr:sp macro="" textlink="">
      <xdr:nvSpPr>
        <xdr:cNvPr id="373" name="テキスト ボックス 372"/>
        <xdr:cNvSpPr txBox="1"/>
      </xdr:nvSpPr>
      <xdr:spPr>
        <a:xfrm>
          <a:off x="9339794" y="1002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227,651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167469</xdr:rowOff>
    </xdr:from>
    <xdr:to>
      <xdr:col>12</xdr:col>
      <xdr:colOff>561975</xdr:colOff>
      <xdr:row>58</xdr:row>
      <xdr:rowOff>97619</xdr:rowOff>
    </xdr:to>
    <xdr:sp macro="" textlink="">
      <xdr:nvSpPr>
        <xdr:cNvPr id="374" name="円/楕円 373"/>
        <xdr:cNvSpPr/>
      </xdr:nvSpPr>
      <xdr:spPr>
        <a:xfrm>
          <a:off x="8699500" y="99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88746</xdr:rowOff>
    </xdr:from>
    <xdr:ext cx="599010" cy="259045"/>
    <xdr:sp macro="" textlink="">
      <xdr:nvSpPr>
        <xdr:cNvPr id="375" name="テキスト ボックス 374"/>
        <xdr:cNvSpPr txBox="1"/>
      </xdr:nvSpPr>
      <xdr:spPr>
        <a:xfrm>
          <a:off x="8450794" y="1003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70227</xdr:rowOff>
    </xdr:from>
    <xdr:to>
      <xdr:col>11</xdr:col>
      <xdr:colOff>358775</xdr:colOff>
      <xdr:row>59</xdr:row>
      <xdr:rowOff>377</xdr:rowOff>
    </xdr:to>
    <xdr:sp macro="" textlink="">
      <xdr:nvSpPr>
        <xdr:cNvPr id="376" name="円/楕円 375"/>
        <xdr:cNvSpPr/>
      </xdr:nvSpPr>
      <xdr:spPr>
        <a:xfrm>
          <a:off x="7810500" y="1001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162954</xdr:rowOff>
    </xdr:from>
    <xdr:ext cx="599010" cy="259045"/>
    <xdr:sp macro="" textlink="">
      <xdr:nvSpPr>
        <xdr:cNvPr id="377" name="テキスト ボックス 376"/>
        <xdr:cNvSpPr txBox="1"/>
      </xdr:nvSpPr>
      <xdr:spPr>
        <a:xfrm>
          <a:off x="7561794" y="1010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124,506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25526</xdr:rowOff>
    </xdr:from>
    <xdr:to>
      <xdr:col>10</xdr:col>
      <xdr:colOff>155575</xdr:colOff>
      <xdr:row>58</xdr:row>
      <xdr:rowOff>127126</xdr:rowOff>
    </xdr:to>
    <xdr:sp macro="" textlink="">
      <xdr:nvSpPr>
        <xdr:cNvPr id="378" name="円/楕円 377"/>
        <xdr:cNvSpPr/>
      </xdr:nvSpPr>
      <xdr:spPr>
        <a:xfrm>
          <a:off x="6921500" y="996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118253</xdr:rowOff>
    </xdr:from>
    <xdr:ext cx="599010" cy="259045"/>
    <xdr:sp macro="" textlink="">
      <xdr:nvSpPr>
        <xdr:cNvPr id="379" name="テキスト ボックス 378"/>
        <xdr:cNvSpPr txBox="1"/>
      </xdr:nvSpPr>
      <xdr:spPr>
        <a:xfrm>
          <a:off x="6672794" y="1006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156164</xdr:rowOff>
    </xdr:from>
    <xdr:to>
      <xdr:col>15</xdr:col>
      <xdr:colOff>180975</xdr:colOff>
      <xdr:row>78</xdr:row>
      <xdr:rowOff>167878</xdr:rowOff>
    </xdr:to>
    <xdr:cxnSp macro="">
      <xdr:nvCxnSpPr>
        <xdr:cNvPr id="408" name="直線コネクタ 407"/>
        <xdr:cNvCxnSpPr/>
      </xdr:nvCxnSpPr>
      <xdr:spPr>
        <a:xfrm>
          <a:off x="9639300" y="13529264"/>
          <a:ext cx="838200" cy="1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117078</xdr:rowOff>
    </xdr:from>
    <xdr:to>
      <xdr:col>15</xdr:col>
      <xdr:colOff>231775</xdr:colOff>
      <xdr:row>79</xdr:row>
      <xdr:rowOff>47228</xdr:rowOff>
    </xdr:to>
    <xdr:sp macro="" textlink="">
      <xdr:nvSpPr>
        <xdr:cNvPr id="418" name="円/楕円 417"/>
        <xdr:cNvSpPr/>
      </xdr:nvSpPr>
      <xdr:spPr>
        <a:xfrm>
          <a:off x="10426700" y="1349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32005</xdr:rowOff>
    </xdr:from>
    <xdr:ext cx="534377" cy="259045"/>
    <xdr:sp macro="" textlink="">
      <xdr:nvSpPr>
        <xdr:cNvPr id="419" name="普通建設事業費 （ うち新規整備　）該当値テキスト"/>
        <xdr:cNvSpPr txBox="1"/>
      </xdr:nvSpPr>
      <xdr:spPr>
        <a:xfrm>
          <a:off x="10528300" y="134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37,813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105364</xdr:rowOff>
    </xdr:from>
    <xdr:to>
      <xdr:col>14</xdr:col>
      <xdr:colOff>79375</xdr:colOff>
      <xdr:row>79</xdr:row>
      <xdr:rowOff>35514</xdr:rowOff>
    </xdr:to>
    <xdr:sp macro="" textlink="">
      <xdr:nvSpPr>
        <xdr:cNvPr id="420" name="円/楕円 419"/>
        <xdr:cNvSpPr/>
      </xdr:nvSpPr>
      <xdr:spPr>
        <a:xfrm>
          <a:off x="9588500" y="1347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26641</xdr:rowOff>
    </xdr:from>
    <xdr:ext cx="534377" cy="259045"/>
    <xdr:sp macro="" textlink="">
      <xdr:nvSpPr>
        <xdr:cNvPr id="421" name="テキスト ボックス 420"/>
        <xdr:cNvSpPr txBox="1"/>
      </xdr:nvSpPr>
      <xdr:spPr>
        <a:xfrm>
          <a:off x="9372111" y="1357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39,284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34972</xdr:rowOff>
    </xdr:from>
    <xdr:to>
      <xdr:col>15</xdr:col>
      <xdr:colOff>180975</xdr:colOff>
      <xdr:row>98</xdr:row>
      <xdr:rowOff>66647</xdr:rowOff>
    </xdr:to>
    <xdr:cxnSp macro="">
      <xdr:nvCxnSpPr>
        <xdr:cNvPr id="448" name="直線コネクタ 447"/>
        <xdr:cNvCxnSpPr/>
      </xdr:nvCxnSpPr>
      <xdr:spPr>
        <a:xfrm>
          <a:off x="9639300" y="16837072"/>
          <a:ext cx="838200" cy="3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15847</xdr:rowOff>
    </xdr:from>
    <xdr:to>
      <xdr:col>15</xdr:col>
      <xdr:colOff>231775</xdr:colOff>
      <xdr:row>98</xdr:row>
      <xdr:rowOff>117447</xdr:rowOff>
    </xdr:to>
    <xdr:sp macro="" textlink="">
      <xdr:nvSpPr>
        <xdr:cNvPr id="458" name="円/楕円 457"/>
        <xdr:cNvSpPr/>
      </xdr:nvSpPr>
      <xdr:spPr>
        <a:xfrm>
          <a:off x="10426700" y="1681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122043</xdr:rowOff>
    </xdr:from>
    <xdr:ext cx="534377" cy="259045"/>
    <xdr:sp macro="" textlink="">
      <xdr:nvSpPr>
        <xdr:cNvPr id="459" name="普通建設事業費 （ うち更新整備　）該当値テキスト"/>
        <xdr:cNvSpPr txBox="1"/>
      </xdr:nvSpPr>
      <xdr:spPr>
        <a:xfrm>
          <a:off x="10528300" y="167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79,892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155622</xdr:rowOff>
    </xdr:from>
    <xdr:to>
      <xdr:col>14</xdr:col>
      <xdr:colOff>79375</xdr:colOff>
      <xdr:row>98</xdr:row>
      <xdr:rowOff>85772</xdr:rowOff>
    </xdr:to>
    <xdr:sp macro="" textlink="">
      <xdr:nvSpPr>
        <xdr:cNvPr id="460" name="円/楕円 459"/>
        <xdr:cNvSpPr/>
      </xdr:nvSpPr>
      <xdr:spPr>
        <a:xfrm>
          <a:off x="9588500" y="1678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76899</xdr:rowOff>
    </xdr:from>
    <xdr:ext cx="599010" cy="259045"/>
    <xdr:sp macro="" textlink="">
      <xdr:nvSpPr>
        <xdr:cNvPr id="461" name="テキスト ボックス 460"/>
        <xdr:cNvSpPr txBox="1"/>
      </xdr:nvSpPr>
      <xdr:spPr>
        <a:xfrm>
          <a:off x="9339794" y="1687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37081</xdr:rowOff>
    </xdr:from>
    <xdr:to>
      <xdr:col>23</xdr:col>
      <xdr:colOff>517525</xdr:colOff>
      <xdr:row>38</xdr:row>
      <xdr:rowOff>104258</xdr:rowOff>
    </xdr:to>
    <xdr:cxnSp macro="">
      <xdr:nvCxnSpPr>
        <xdr:cNvPr id="488" name="直線コネクタ 487"/>
        <xdr:cNvCxnSpPr/>
      </xdr:nvCxnSpPr>
      <xdr:spPr>
        <a:xfrm flipV="1">
          <a:off x="15481300" y="6552181"/>
          <a:ext cx="838200" cy="6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34100</xdr:rowOff>
    </xdr:from>
    <xdr:ext cx="534377" cy="259045"/>
    <xdr:sp macro="" textlink="">
      <xdr:nvSpPr>
        <xdr:cNvPr id="489" name="災害復旧事業費平均値テキスト"/>
        <xdr:cNvSpPr txBox="1"/>
      </xdr:nvSpPr>
      <xdr:spPr>
        <a:xfrm>
          <a:off x="16370300" y="654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104258</xdr:rowOff>
    </xdr:from>
    <xdr:to>
      <xdr:col>22</xdr:col>
      <xdr:colOff>365125</xdr:colOff>
      <xdr:row>38</xdr:row>
      <xdr:rowOff>118938</xdr:rowOff>
    </xdr:to>
    <xdr:cxnSp macro="">
      <xdr:nvCxnSpPr>
        <xdr:cNvPr id="491" name="直線コネクタ 490"/>
        <xdr:cNvCxnSpPr/>
      </xdr:nvCxnSpPr>
      <xdr:spPr>
        <a:xfrm flipV="1">
          <a:off x="14592300" y="6619358"/>
          <a:ext cx="889000" cy="1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118938</xdr:rowOff>
    </xdr:from>
    <xdr:to>
      <xdr:col>21</xdr:col>
      <xdr:colOff>161925</xdr:colOff>
      <xdr:row>38</xdr:row>
      <xdr:rowOff>131311</xdr:rowOff>
    </xdr:to>
    <xdr:cxnSp macro="">
      <xdr:nvCxnSpPr>
        <xdr:cNvPr id="494" name="直線コネクタ 493"/>
        <xdr:cNvCxnSpPr/>
      </xdr:nvCxnSpPr>
      <xdr:spPr>
        <a:xfrm flipV="1">
          <a:off x="13703300" y="6634038"/>
          <a:ext cx="889000" cy="1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131311</xdr:rowOff>
    </xdr:from>
    <xdr:to>
      <xdr:col>19</xdr:col>
      <xdr:colOff>644525</xdr:colOff>
      <xdr:row>38</xdr:row>
      <xdr:rowOff>135969</xdr:rowOff>
    </xdr:to>
    <xdr:cxnSp macro="">
      <xdr:nvCxnSpPr>
        <xdr:cNvPr id="497" name="直線コネクタ 496"/>
        <xdr:cNvCxnSpPr/>
      </xdr:nvCxnSpPr>
      <xdr:spPr>
        <a:xfrm flipV="1">
          <a:off x="12814300" y="6646411"/>
          <a:ext cx="889000" cy="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157731</xdr:rowOff>
    </xdr:from>
    <xdr:to>
      <xdr:col>23</xdr:col>
      <xdr:colOff>568325</xdr:colOff>
      <xdr:row>38</xdr:row>
      <xdr:rowOff>87881</xdr:rowOff>
    </xdr:to>
    <xdr:sp macro="" textlink="">
      <xdr:nvSpPr>
        <xdr:cNvPr id="507" name="円/楕円 506"/>
        <xdr:cNvSpPr/>
      </xdr:nvSpPr>
      <xdr:spPr>
        <a:xfrm>
          <a:off x="16268700" y="650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117108</xdr:rowOff>
    </xdr:from>
    <xdr:ext cx="534377" cy="259045"/>
    <xdr:sp macro="" textlink="">
      <xdr:nvSpPr>
        <xdr:cNvPr id="508" name="災害復旧事業費該当値テキスト"/>
        <xdr:cNvSpPr txBox="1"/>
      </xdr:nvSpPr>
      <xdr:spPr>
        <a:xfrm>
          <a:off x="16370300" y="628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44,890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53458</xdr:rowOff>
    </xdr:from>
    <xdr:to>
      <xdr:col>22</xdr:col>
      <xdr:colOff>415925</xdr:colOff>
      <xdr:row>38</xdr:row>
      <xdr:rowOff>155058</xdr:rowOff>
    </xdr:to>
    <xdr:sp macro="" textlink="">
      <xdr:nvSpPr>
        <xdr:cNvPr id="509" name="円/楕円 508"/>
        <xdr:cNvSpPr/>
      </xdr:nvSpPr>
      <xdr:spPr>
        <a:xfrm>
          <a:off x="15430500" y="656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146185</xdr:rowOff>
    </xdr:from>
    <xdr:ext cx="534377" cy="259045"/>
    <xdr:sp macro="" textlink="">
      <xdr:nvSpPr>
        <xdr:cNvPr id="510" name="テキスト ボックス 509"/>
        <xdr:cNvSpPr txBox="1"/>
      </xdr:nvSpPr>
      <xdr:spPr>
        <a:xfrm>
          <a:off x="15214111" y="666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68138</xdr:rowOff>
    </xdr:from>
    <xdr:to>
      <xdr:col>21</xdr:col>
      <xdr:colOff>212725</xdr:colOff>
      <xdr:row>38</xdr:row>
      <xdr:rowOff>169738</xdr:rowOff>
    </xdr:to>
    <xdr:sp macro="" textlink="">
      <xdr:nvSpPr>
        <xdr:cNvPr id="511" name="円/楕円 510"/>
        <xdr:cNvSpPr/>
      </xdr:nvSpPr>
      <xdr:spPr>
        <a:xfrm>
          <a:off x="14541500" y="658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160865</xdr:rowOff>
    </xdr:from>
    <xdr:ext cx="469744" cy="259045"/>
    <xdr:sp macro="" textlink="">
      <xdr:nvSpPr>
        <xdr:cNvPr id="512" name="テキスト ボックス 511"/>
        <xdr:cNvSpPr txBox="1"/>
      </xdr:nvSpPr>
      <xdr:spPr>
        <a:xfrm>
          <a:off x="14357427" y="667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80511</xdr:rowOff>
    </xdr:from>
    <xdr:to>
      <xdr:col>20</xdr:col>
      <xdr:colOff>9525</xdr:colOff>
      <xdr:row>39</xdr:row>
      <xdr:rowOff>10661</xdr:rowOff>
    </xdr:to>
    <xdr:sp macro="" textlink="">
      <xdr:nvSpPr>
        <xdr:cNvPr id="513" name="円/楕円 512"/>
        <xdr:cNvSpPr/>
      </xdr:nvSpPr>
      <xdr:spPr>
        <a:xfrm>
          <a:off x="13652500" y="659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1788</xdr:rowOff>
    </xdr:from>
    <xdr:ext cx="469744" cy="259045"/>
    <xdr:sp macro="" textlink="">
      <xdr:nvSpPr>
        <xdr:cNvPr id="514" name="テキスト ボックス 513"/>
        <xdr:cNvSpPr txBox="1"/>
      </xdr:nvSpPr>
      <xdr:spPr>
        <a:xfrm>
          <a:off x="13468427" y="668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85169</xdr:rowOff>
    </xdr:from>
    <xdr:to>
      <xdr:col>18</xdr:col>
      <xdr:colOff>492125</xdr:colOff>
      <xdr:row>39</xdr:row>
      <xdr:rowOff>15319</xdr:rowOff>
    </xdr:to>
    <xdr:sp macro="" textlink="">
      <xdr:nvSpPr>
        <xdr:cNvPr id="515" name="円/楕円 514"/>
        <xdr:cNvSpPr/>
      </xdr:nvSpPr>
      <xdr:spPr>
        <a:xfrm>
          <a:off x="12763500" y="660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6446</xdr:rowOff>
    </xdr:from>
    <xdr:ext cx="469744" cy="259045"/>
    <xdr:sp macro="" textlink="">
      <xdr:nvSpPr>
        <xdr:cNvPr id="516" name="テキスト ボックス 515"/>
        <xdr:cNvSpPr txBox="1"/>
      </xdr:nvSpPr>
      <xdr:spPr>
        <a:xfrm>
          <a:off x="12579427" y="669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39015</xdr:rowOff>
    </xdr:from>
    <xdr:to>
      <xdr:col>23</xdr:col>
      <xdr:colOff>517525</xdr:colOff>
      <xdr:row>78</xdr:row>
      <xdr:rowOff>50388</xdr:rowOff>
    </xdr:to>
    <xdr:cxnSp macro="">
      <xdr:nvCxnSpPr>
        <xdr:cNvPr id="600" name="直線コネクタ 599"/>
        <xdr:cNvCxnSpPr/>
      </xdr:nvCxnSpPr>
      <xdr:spPr>
        <a:xfrm>
          <a:off x="15481300" y="13412115"/>
          <a:ext cx="8382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39015</xdr:rowOff>
    </xdr:from>
    <xdr:to>
      <xdr:col>22</xdr:col>
      <xdr:colOff>365125</xdr:colOff>
      <xdr:row>78</xdr:row>
      <xdr:rowOff>55049</xdr:rowOff>
    </xdr:to>
    <xdr:cxnSp macro="">
      <xdr:nvCxnSpPr>
        <xdr:cNvPr id="603" name="直線コネクタ 602"/>
        <xdr:cNvCxnSpPr/>
      </xdr:nvCxnSpPr>
      <xdr:spPr>
        <a:xfrm flipV="1">
          <a:off x="14592300" y="13412115"/>
          <a:ext cx="8890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55049</xdr:rowOff>
    </xdr:from>
    <xdr:to>
      <xdr:col>21</xdr:col>
      <xdr:colOff>161925</xdr:colOff>
      <xdr:row>78</xdr:row>
      <xdr:rowOff>60040</xdr:rowOff>
    </xdr:to>
    <xdr:cxnSp macro="">
      <xdr:nvCxnSpPr>
        <xdr:cNvPr id="606" name="直線コネクタ 605"/>
        <xdr:cNvCxnSpPr/>
      </xdr:nvCxnSpPr>
      <xdr:spPr>
        <a:xfrm flipV="1">
          <a:off x="13703300" y="13428149"/>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52699</xdr:rowOff>
    </xdr:from>
    <xdr:to>
      <xdr:col>19</xdr:col>
      <xdr:colOff>644525</xdr:colOff>
      <xdr:row>78</xdr:row>
      <xdr:rowOff>60040</xdr:rowOff>
    </xdr:to>
    <xdr:cxnSp macro="">
      <xdr:nvCxnSpPr>
        <xdr:cNvPr id="609" name="直線コネクタ 608"/>
        <xdr:cNvCxnSpPr/>
      </xdr:nvCxnSpPr>
      <xdr:spPr>
        <a:xfrm>
          <a:off x="12814300" y="13425799"/>
          <a:ext cx="889000" cy="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171038</xdr:rowOff>
    </xdr:from>
    <xdr:to>
      <xdr:col>23</xdr:col>
      <xdr:colOff>568325</xdr:colOff>
      <xdr:row>78</xdr:row>
      <xdr:rowOff>101188</xdr:rowOff>
    </xdr:to>
    <xdr:sp macro="" textlink="">
      <xdr:nvSpPr>
        <xdr:cNvPr id="619" name="円/楕円 618"/>
        <xdr:cNvSpPr/>
      </xdr:nvSpPr>
      <xdr:spPr>
        <a:xfrm>
          <a:off x="16268700" y="1337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85965</xdr:rowOff>
    </xdr:from>
    <xdr:ext cx="534377" cy="259045"/>
    <xdr:sp macro="" textlink="">
      <xdr:nvSpPr>
        <xdr:cNvPr id="620" name="公債費該当値テキスト"/>
        <xdr:cNvSpPr txBox="1"/>
      </xdr:nvSpPr>
      <xdr:spPr>
        <a:xfrm>
          <a:off x="16370300" y="132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86,883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159665</xdr:rowOff>
    </xdr:from>
    <xdr:to>
      <xdr:col>22</xdr:col>
      <xdr:colOff>415925</xdr:colOff>
      <xdr:row>78</xdr:row>
      <xdr:rowOff>89815</xdr:rowOff>
    </xdr:to>
    <xdr:sp macro="" textlink="">
      <xdr:nvSpPr>
        <xdr:cNvPr id="621" name="円/楕円 620"/>
        <xdr:cNvSpPr/>
      </xdr:nvSpPr>
      <xdr:spPr>
        <a:xfrm>
          <a:off x="15430500" y="133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80942</xdr:rowOff>
    </xdr:from>
    <xdr:ext cx="534377" cy="259045"/>
    <xdr:sp macro="" textlink="">
      <xdr:nvSpPr>
        <xdr:cNvPr id="622" name="テキスト ボックス 621"/>
        <xdr:cNvSpPr txBox="1"/>
      </xdr:nvSpPr>
      <xdr:spPr>
        <a:xfrm>
          <a:off x="15214111" y="1345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92,853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4249</xdr:rowOff>
    </xdr:from>
    <xdr:to>
      <xdr:col>21</xdr:col>
      <xdr:colOff>212725</xdr:colOff>
      <xdr:row>78</xdr:row>
      <xdr:rowOff>105849</xdr:rowOff>
    </xdr:to>
    <xdr:sp macro="" textlink="">
      <xdr:nvSpPr>
        <xdr:cNvPr id="623" name="円/楕円 622"/>
        <xdr:cNvSpPr/>
      </xdr:nvSpPr>
      <xdr:spPr>
        <a:xfrm>
          <a:off x="14541500" y="1337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96976</xdr:rowOff>
    </xdr:from>
    <xdr:ext cx="534377" cy="259045"/>
    <xdr:sp macro="" textlink="">
      <xdr:nvSpPr>
        <xdr:cNvPr id="624" name="テキスト ボックス 623"/>
        <xdr:cNvSpPr txBox="1"/>
      </xdr:nvSpPr>
      <xdr:spPr>
        <a:xfrm>
          <a:off x="14325111" y="1347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84,436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9240</xdr:rowOff>
    </xdr:from>
    <xdr:to>
      <xdr:col>20</xdr:col>
      <xdr:colOff>9525</xdr:colOff>
      <xdr:row>78</xdr:row>
      <xdr:rowOff>110840</xdr:rowOff>
    </xdr:to>
    <xdr:sp macro="" textlink="">
      <xdr:nvSpPr>
        <xdr:cNvPr id="625" name="円/楕円 624"/>
        <xdr:cNvSpPr/>
      </xdr:nvSpPr>
      <xdr:spPr>
        <a:xfrm>
          <a:off x="13652500" y="133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101967</xdr:rowOff>
    </xdr:from>
    <xdr:ext cx="534377" cy="259045"/>
    <xdr:sp macro="" textlink="">
      <xdr:nvSpPr>
        <xdr:cNvPr id="626" name="テキスト ボックス 625"/>
        <xdr:cNvSpPr txBox="1"/>
      </xdr:nvSpPr>
      <xdr:spPr>
        <a:xfrm>
          <a:off x="13436111" y="1347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81,816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1899</xdr:rowOff>
    </xdr:from>
    <xdr:to>
      <xdr:col>18</xdr:col>
      <xdr:colOff>492125</xdr:colOff>
      <xdr:row>78</xdr:row>
      <xdr:rowOff>103499</xdr:rowOff>
    </xdr:to>
    <xdr:sp macro="" textlink="">
      <xdr:nvSpPr>
        <xdr:cNvPr id="627" name="円/楕円 626"/>
        <xdr:cNvSpPr/>
      </xdr:nvSpPr>
      <xdr:spPr>
        <a:xfrm>
          <a:off x="12763500" y="1337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94626</xdr:rowOff>
    </xdr:from>
    <xdr:ext cx="534377" cy="259045"/>
    <xdr:sp macro="" textlink="">
      <xdr:nvSpPr>
        <xdr:cNvPr id="628" name="テキスト ボックス 627"/>
        <xdr:cNvSpPr txBox="1"/>
      </xdr:nvSpPr>
      <xdr:spPr>
        <a:xfrm>
          <a:off x="12547111" y="1346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107466</xdr:rowOff>
    </xdr:from>
    <xdr:to>
      <xdr:col>23</xdr:col>
      <xdr:colOff>517525</xdr:colOff>
      <xdr:row>98</xdr:row>
      <xdr:rowOff>150132</xdr:rowOff>
    </xdr:to>
    <xdr:cxnSp macro="">
      <xdr:nvCxnSpPr>
        <xdr:cNvPr id="657" name="直線コネクタ 656"/>
        <xdr:cNvCxnSpPr/>
      </xdr:nvCxnSpPr>
      <xdr:spPr>
        <a:xfrm flipV="1">
          <a:off x="15481300" y="16909566"/>
          <a:ext cx="838200" cy="4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83083</xdr:rowOff>
    </xdr:from>
    <xdr:to>
      <xdr:col>22</xdr:col>
      <xdr:colOff>365125</xdr:colOff>
      <xdr:row>98</xdr:row>
      <xdr:rowOff>150132</xdr:rowOff>
    </xdr:to>
    <xdr:cxnSp macro="">
      <xdr:nvCxnSpPr>
        <xdr:cNvPr id="660" name="直線コネクタ 659"/>
        <xdr:cNvCxnSpPr/>
      </xdr:nvCxnSpPr>
      <xdr:spPr>
        <a:xfrm>
          <a:off x="14592300" y="16885183"/>
          <a:ext cx="889000" cy="6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83083</xdr:rowOff>
    </xdr:from>
    <xdr:to>
      <xdr:col>21</xdr:col>
      <xdr:colOff>161925</xdr:colOff>
      <xdr:row>98</xdr:row>
      <xdr:rowOff>148389</xdr:rowOff>
    </xdr:to>
    <xdr:cxnSp macro="">
      <xdr:nvCxnSpPr>
        <xdr:cNvPr id="663" name="直線コネクタ 662"/>
        <xdr:cNvCxnSpPr/>
      </xdr:nvCxnSpPr>
      <xdr:spPr>
        <a:xfrm flipV="1">
          <a:off x="13703300" y="16885183"/>
          <a:ext cx="889000" cy="6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148389</xdr:rowOff>
    </xdr:from>
    <xdr:to>
      <xdr:col>19</xdr:col>
      <xdr:colOff>644525</xdr:colOff>
      <xdr:row>98</xdr:row>
      <xdr:rowOff>162111</xdr:rowOff>
    </xdr:to>
    <xdr:cxnSp macro="">
      <xdr:nvCxnSpPr>
        <xdr:cNvPr id="666" name="直線コネクタ 665"/>
        <xdr:cNvCxnSpPr/>
      </xdr:nvCxnSpPr>
      <xdr:spPr>
        <a:xfrm flipV="1">
          <a:off x="12814300" y="16950489"/>
          <a:ext cx="889000" cy="1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56666</xdr:rowOff>
    </xdr:from>
    <xdr:to>
      <xdr:col>23</xdr:col>
      <xdr:colOff>568325</xdr:colOff>
      <xdr:row>98</xdr:row>
      <xdr:rowOff>158266</xdr:rowOff>
    </xdr:to>
    <xdr:sp macro="" textlink="">
      <xdr:nvSpPr>
        <xdr:cNvPr id="676" name="円/楕円 675"/>
        <xdr:cNvSpPr/>
      </xdr:nvSpPr>
      <xdr:spPr>
        <a:xfrm>
          <a:off x="16268700" y="1685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16043</xdr:rowOff>
    </xdr:from>
    <xdr:ext cx="534377" cy="259045"/>
    <xdr:sp macro="" textlink="">
      <xdr:nvSpPr>
        <xdr:cNvPr id="677" name="積立金該当値テキスト"/>
        <xdr:cNvSpPr txBox="1"/>
      </xdr:nvSpPr>
      <xdr:spPr>
        <a:xfrm>
          <a:off x="16370300" y="1664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85,381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99332</xdr:rowOff>
    </xdr:from>
    <xdr:to>
      <xdr:col>22</xdr:col>
      <xdr:colOff>415925</xdr:colOff>
      <xdr:row>99</xdr:row>
      <xdr:rowOff>29482</xdr:rowOff>
    </xdr:to>
    <xdr:sp macro="" textlink="">
      <xdr:nvSpPr>
        <xdr:cNvPr id="678" name="円/楕円 677"/>
        <xdr:cNvSpPr/>
      </xdr:nvSpPr>
      <xdr:spPr>
        <a:xfrm>
          <a:off x="15430500" y="1690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20609</xdr:rowOff>
    </xdr:from>
    <xdr:ext cx="534377" cy="259045"/>
    <xdr:sp macro="" textlink="">
      <xdr:nvSpPr>
        <xdr:cNvPr id="679" name="テキスト ボックス 678"/>
        <xdr:cNvSpPr txBox="1"/>
      </xdr:nvSpPr>
      <xdr:spPr>
        <a:xfrm>
          <a:off x="15214111" y="1699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51,786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32283</xdr:rowOff>
    </xdr:from>
    <xdr:to>
      <xdr:col>21</xdr:col>
      <xdr:colOff>212725</xdr:colOff>
      <xdr:row>98</xdr:row>
      <xdr:rowOff>133883</xdr:rowOff>
    </xdr:to>
    <xdr:sp macro="" textlink="">
      <xdr:nvSpPr>
        <xdr:cNvPr id="680" name="円/楕円 679"/>
        <xdr:cNvSpPr/>
      </xdr:nvSpPr>
      <xdr:spPr>
        <a:xfrm>
          <a:off x="14541500" y="1683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150410</xdr:rowOff>
    </xdr:from>
    <xdr:ext cx="599010" cy="259045"/>
    <xdr:sp macro="" textlink="">
      <xdr:nvSpPr>
        <xdr:cNvPr id="681" name="テキスト ボックス 680"/>
        <xdr:cNvSpPr txBox="1"/>
      </xdr:nvSpPr>
      <xdr:spPr>
        <a:xfrm>
          <a:off x="14292794" y="1660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104,580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97589</xdr:rowOff>
    </xdr:from>
    <xdr:to>
      <xdr:col>20</xdr:col>
      <xdr:colOff>9525</xdr:colOff>
      <xdr:row>99</xdr:row>
      <xdr:rowOff>27739</xdr:rowOff>
    </xdr:to>
    <xdr:sp macro="" textlink="">
      <xdr:nvSpPr>
        <xdr:cNvPr id="682" name="円/楕円 681"/>
        <xdr:cNvSpPr/>
      </xdr:nvSpPr>
      <xdr:spPr>
        <a:xfrm>
          <a:off x="13652500" y="1689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18866</xdr:rowOff>
    </xdr:from>
    <xdr:ext cx="534377" cy="259045"/>
    <xdr:sp macro="" textlink="">
      <xdr:nvSpPr>
        <xdr:cNvPr id="683" name="テキスト ボックス 682"/>
        <xdr:cNvSpPr txBox="1"/>
      </xdr:nvSpPr>
      <xdr:spPr>
        <a:xfrm>
          <a:off x="13436111" y="1699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53,158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111311</xdr:rowOff>
    </xdr:from>
    <xdr:to>
      <xdr:col>18</xdr:col>
      <xdr:colOff>492125</xdr:colOff>
      <xdr:row>99</xdr:row>
      <xdr:rowOff>41461</xdr:rowOff>
    </xdr:to>
    <xdr:sp macro="" textlink="">
      <xdr:nvSpPr>
        <xdr:cNvPr id="684" name="円/楕円 683"/>
        <xdr:cNvSpPr/>
      </xdr:nvSpPr>
      <xdr:spPr>
        <a:xfrm>
          <a:off x="12763500" y="1691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32588</xdr:rowOff>
    </xdr:from>
    <xdr:ext cx="534377" cy="259045"/>
    <xdr:sp macro="" textlink="">
      <xdr:nvSpPr>
        <xdr:cNvPr id="685" name="テキスト ボックス 684"/>
        <xdr:cNvSpPr txBox="1"/>
      </xdr:nvSpPr>
      <xdr:spPr>
        <a:xfrm>
          <a:off x="12547111" y="170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36830</xdr:rowOff>
    </xdr:from>
    <xdr:to>
      <xdr:col>32</xdr:col>
      <xdr:colOff>187325</xdr:colOff>
      <xdr:row>39</xdr:row>
      <xdr:rowOff>43231</xdr:rowOff>
    </xdr:to>
    <xdr:cxnSp macro="">
      <xdr:nvCxnSpPr>
        <xdr:cNvPr id="714" name="直線コネクタ 713"/>
        <xdr:cNvCxnSpPr/>
      </xdr:nvCxnSpPr>
      <xdr:spPr>
        <a:xfrm>
          <a:off x="21323300" y="6723380"/>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75730</xdr:rowOff>
    </xdr:from>
    <xdr:to>
      <xdr:col>31</xdr:col>
      <xdr:colOff>34925</xdr:colOff>
      <xdr:row>39</xdr:row>
      <xdr:rowOff>36830</xdr:rowOff>
    </xdr:to>
    <xdr:cxnSp macro="">
      <xdr:nvCxnSpPr>
        <xdr:cNvPr id="717" name="直線コネクタ 716"/>
        <xdr:cNvCxnSpPr/>
      </xdr:nvCxnSpPr>
      <xdr:spPr>
        <a:xfrm>
          <a:off x="20434300" y="6419380"/>
          <a:ext cx="889000" cy="30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75730</xdr:rowOff>
    </xdr:from>
    <xdr:to>
      <xdr:col>29</xdr:col>
      <xdr:colOff>517525</xdr:colOff>
      <xdr:row>39</xdr:row>
      <xdr:rowOff>43269</xdr:rowOff>
    </xdr:to>
    <xdr:cxnSp macro="">
      <xdr:nvCxnSpPr>
        <xdr:cNvPr id="720" name="直線コネクタ 719"/>
        <xdr:cNvCxnSpPr/>
      </xdr:nvCxnSpPr>
      <xdr:spPr>
        <a:xfrm flipV="1">
          <a:off x="19545300" y="6419380"/>
          <a:ext cx="889000" cy="3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123182</xdr:rowOff>
    </xdr:from>
    <xdr:ext cx="469744" cy="259045"/>
    <xdr:sp macro="" textlink="">
      <xdr:nvSpPr>
        <xdr:cNvPr id="722" name="テキスト ボックス 721"/>
        <xdr:cNvSpPr txBox="1"/>
      </xdr:nvSpPr>
      <xdr:spPr>
        <a:xfrm>
          <a:off x="20199427" y="663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34468</xdr:rowOff>
    </xdr:from>
    <xdr:to>
      <xdr:col>28</xdr:col>
      <xdr:colOff>314325</xdr:colOff>
      <xdr:row>39</xdr:row>
      <xdr:rowOff>43269</xdr:rowOff>
    </xdr:to>
    <xdr:cxnSp macro="">
      <xdr:nvCxnSpPr>
        <xdr:cNvPr id="723" name="直線コネクタ 722"/>
        <xdr:cNvCxnSpPr/>
      </xdr:nvCxnSpPr>
      <xdr:spPr>
        <a:xfrm>
          <a:off x="18656300" y="6721018"/>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163881</xdr:rowOff>
    </xdr:from>
    <xdr:to>
      <xdr:col>32</xdr:col>
      <xdr:colOff>238125</xdr:colOff>
      <xdr:row>39</xdr:row>
      <xdr:rowOff>94031</xdr:rowOff>
    </xdr:to>
    <xdr:sp macro="" textlink="">
      <xdr:nvSpPr>
        <xdr:cNvPr id="733" name="円/楕円 732"/>
        <xdr:cNvSpPr/>
      </xdr:nvSpPr>
      <xdr:spPr>
        <a:xfrm>
          <a:off x="221107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313932" cy="259045"/>
    <xdr:sp macro="" textlink="">
      <xdr:nvSpPr>
        <xdr:cNvPr id="734" name="投資及び出資金該当値テキスト"/>
        <xdr:cNvSpPr txBox="1"/>
      </xdr:nvSpPr>
      <xdr:spPr>
        <a:xfrm>
          <a:off x="22212300" y="6624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157480</xdr:rowOff>
    </xdr:from>
    <xdr:to>
      <xdr:col>31</xdr:col>
      <xdr:colOff>85725</xdr:colOff>
      <xdr:row>39</xdr:row>
      <xdr:rowOff>87630</xdr:rowOff>
    </xdr:to>
    <xdr:sp macro="" textlink="">
      <xdr:nvSpPr>
        <xdr:cNvPr id="735" name="円/楕円 734"/>
        <xdr:cNvSpPr/>
      </xdr:nvSpPr>
      <xdr:spPr>
        <a:xfrm>
          <a:off x="21272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78757</xdr:rowOff>
    </xdr:from>
    <xdr:ext cx="378565" cy="259045"/>
    <xdr:sp macro="" textlink="">
      <xdr:nvSpPr>
        <xdr:cNvPr id="736" name="テキスト ボックス 735"/>
        <xdr:cNvSpPr txBox="1"/>
      </xdr:nvSpPr>
      <xdr:spPr>
        <a:xfrm>
          <a:off x="21134017" y="676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24930</xdr:rowOff>
    </xdr:from>
    <xdr:to>
      <xdr:col>29</xdr:col>
      <xdr:colOff>568325</xdr:colOff>
      <xdr:row>37</xdr:row>
      <xdr:rowOff>126530</xdr:rowOff>
    </xdr:to>
    <xdr:sp macro="" textlink="">
      <xdr:nvSpPr>
        <xdr:cNvPr id="737" name="円/楕円 736"/>
        <xdr:cNvSpPr/>
      </xdr:nvSpPr>
      <xdr:spPr>
        <a:xfrm>
          <a:off x="20383500" y="63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143057</xdr:rowOff>
    </xdr:from>
    <xdr:ext cx="469744" cy="259045"/>
    <xdr:sp macro="" textlink="">
      <xdr:nvSpPr>
        <xdr:cNvPr id="738" name="テキスト ボックス 737"/>
        <xdr:cNvSpPr txBox="1"/>
      </xdr:nvSpPr>
      <xdr:spPr>
        <a:xfrm>
          <a:off x="20199427" y="614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163919</xdr:rowOff>
    </xdr:from>
    <xdr:to>
      <xdr:col>28</xdr:col>
      <xdr:colOff>365125</xdr:colOff>
      <xdr:row>39</xdr:row>
      <xdr:rowOff>94069</xdr:rowOff>
    </xdr:to>
    <xdr:sp macro="" textlink="">
      <xdr:nvSpPr>
        <xdr:cNvPr id="739" name="円/楕円 738"/>
        <xdr:cNvSpPr/>
      </xdr:nvSpPr>
      <xdr:spPr>
        <a:xfrm>
          <a:off x="19494500" y="66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85196</xdr:rowOff>
    </xdr:from>
    <xdr:ext cx="313932" cy="259045"/>
    <xdr:sp macro="" textlink="">
      <xdr:nvSpPr>
        <xdr:cNvPr id="740" name="テキスト ボックス 739"/>
        <xdr:cNvSpPr txBox="1"/>
      </xdr:nvSpPr>
      <xdr:spPr>
        <a:xfrm>
          <a:off x="19388333" y="6771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155118</xdr:rowOff>
    </xdr:from>
    <xdr:to>
      <xdr:col>27</xdr:col>
      <xdr:colOff>161925</xdr:colOff>
      <xdr:row>39</xdr:row>
      <xdr:rowOff>85268</xdr:rowOff>
    </xdr:to>
    <xdr:sp macro="" textlink="">
      <xdr:nvSpPr>
        <xdr:cNvPr id="741" name="円/楕円 740"/>
        <xdr:cNvSpPr/>
      </xdr:nvSpPr>
      <xdr:spPr>
        <a:xfrm>
          <a:off x="18605500" y="66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76395</xdr:rowOff>
    </xdr:from>
    <xdr:ext cx="378565" cy="259045"/>
    <xdr:sp macro="" textlink="">
      <xdr:nvSpPr>
        <xdr:cNvPr id="742" name="テキスト ボックス 741"/>
        <xdr:cNvSpPr txBox="1"/>
      </xdr:nvSpPr>
      <xdr:spPr>
        <a:xfrm>
          <a:off x="18467017" y="6762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133741</xdr:rowOff>
    </xdr:from>
    <xdr:to>
      <xdr:col>32</xdr:col>
      <xdr:colOff>187325</xdr:colOff>
      <xdr:row>58</xdr:row>
      <xdr:rowOff>150375</xdr:rowOff>
    </xdr:to>
    <xdr:cxnSp macro="">
      <xdr:nvCxnSpPr>
        <xdr:cNvPr id="771" name="直線コネクタ 770"/>
        <xdr:cNvCxnSpPr/>
      </xdr:nvCxnSpPr>
      <xdr:spPr>
        <a:xfrm flipV="1">
          <a:off x="21323300" y="10077841"/>
          <a:ext cx="838200" cy="1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74200</xdr:rowOff>
    </xdr:from>
    <xdr:ext cx="469744" cy="259045"/>
    <xdr:sp macro="" textlink="">
      <xdr:nvSpPr>
        <xdr:cNvPr id="772" name="貸付金平均値テキスト"/>
        <xdr:cNvSpPr txBox="1"/>
      </xdr:nvSpPr>
      <xdr:spPr>
        <a:xfrm>
          <a:off x="22212300" y="100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144897</xdr:rowOff>
    </xdr:from>
    <xdr:to>
      <xdr:col>31</xdr:col>
      <xdr:colOff>34925</xdr:colOff>
      <xdr:row>58</xdr:row>
      <xdr:rowOff>150375</xdr:rowOff>
    </xdr:to>
    <xdr:cxnSp macro="">
      <xdr:nvCxnSpPr>
        <xdr:cNvPr id="774" name="直線コネクタ 773"/>
        <xdr:cNvCxnSpPr/>
      </xdr:nvCxnSpPr>
      <xdr:spPr>
        <a:xfrm>
          <a:off x="20434300" y="10088997"/>
          <a:ext cx="889000" cy="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129725</xdr:rowOff>
    </xdr:from>
    <xdr:to>
      <xdr:col>29</xdr:col>
      <xdr:colOff>517525</xdr:colOff>
      <xdr:row>58</xdr:row>
      <xdr:rowOff>144897</xdr:rowOff>
    </xdr:to>
    <xdr:cxnSp macro="">
      <xdr:nvCxnSpPr>
        <xdr:cNvPr id="777" name="直線コネクタ 776"/>
        <xdr:cNvCxnSpPr/>
      </xdr:nvCxnSpPr>
      <xdr:spPr>
        <a:xfrm>
          <a:off x="19545300" y="10073825"/>
          <a:ext cx="889000" cy="1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29052</xdr:rowOff>
    </xdr:from>
    <xdr:ext cx="469744" cy="259045"/>
    <xdr:sp macro="" textlink="">
      <xdr:nvSpPr>
        <xdr:cNvPr id="779" name="テキスト ボックス 778"/>
        <xdr:cNvSpPr txBox="1"/>
      </xdr:nvSpPr>
      <xdr:spPr>
        <a:xfrm>
          <a:off x="20199427" y="1014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129725</xdr:rowOff>
    </xdr:from>
    <xdr:to>
      <xdr:col>28</xdr:col>
      <xdr:colOff>314325</xdr:colOff>
      <xdr:row>58</xdr:row>
      <xdr:rowOff>160045</xdr:rowOff>
    </xdr:to>
    <xdr:cxnSp macro="">
      <xdr:nvCxnSpPr>
        <xdr:cNvPr id="780" name="直線コネクタ 779"/>
        <xdr:cNvCxnSpPr/>
      </xdr:nvCxnSpPr>
      <xdr:spPr>
        <a:xfrm flipV="1">
          <a:off x="18656300" y="10073825"/>
          <a:ext cx="889000" cy="3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31201</xdr:rowOff>
    </xdr:from>
    <xdr:ext cx="469744" cy="259045"/>
    <xdr:sp macro="" textlink="">
      <xdr:nvSpPr>
        <xdr:cNvPr id="782" name="テキスト ボックス 781"/>
        <xdr:cNvSpPr txBox="1"/>
      </xdr:nvSpPr>
      <xdr:spPr>
        <a:xfrm>
          <a:off x="19310427" y="101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82941</xdr:rowOff>
    </xdr:from>
    <xdr:to>
      <xdr:col>32</xdr:col>
      <xdr:colOff>238125</xdr:colOff>
      <xdr:row>59</xdr:row>
      <xdr:rowOff>13091</xdr:rowOff>
    </xdr:to>
    <xdr:sp macro="" textlink="">
      <xdr:nvSpPr>
        <xdr:cNvPr id="790" name="円/楕円 789"/>
        <xdr:cNvSpPr/>
      </xdr:nvSpPr>
      <xdr:spPr>
        <a:xfrm>
          <a:off x="22110700" y="100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42318</xdr:rowOff>
    </xdr:from>
    <xdr:ext cx="534377" cy="259045"/>
    <xdr:sp macro="" textlink="">
      <xdr:nvSpPr>
        <xdr:cNvPr id="791" name="貸付金該当値テキスト"/>
        <xdr:cNvSpPr txBox="1"/>
      </xdr:nvSpPr>
      <xdr:spPr>
        <a:xfrm>
          <a:off x="22212300" y="981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10,782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99575</xdr:rowOff>
    </xdr:from>
    <xdr:to>
      <xdr:col>31</xdr:col>
      <xdr:colOff>85725</xdr:colOff>
      <xdr:row>59</xdr:row>
      <xdr:rowOff>29725</xdr:rowOff>
    </xdr:to>
    <xdr:sp macro="" textlink="">
      <xdr:nvSpPr>
        <xdr:cNvPr id="792" name="円/楕円 791"/>
        <xdr:cNvSpPr/>
      </xdr:nvSpPr>
      <xdr:spPr>
        <a:xfrm>
          <a:off x="21272500" y="100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20852</xdr:rowOff>
    </xdr:from>
    <xdr:ext cx="469744" cy="259045"/>
    <xdr:sp macro="" textlink="">
      <xdr:nvSpPr>
        <xdr:cNvPr id="793" name="テキスト ボックス 792"/>
        <xdr:cNvSpPr txBox="1"/>
      </xdr:nvSpPr>
      <xdr:spPr>
        <a:xfrm>
          <a:off x="21088427" y="101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94097</xdr:rowOff>
    </xdr:from>
    <xdr:to>
      <xdr:col>29</xdr:col>
      <xdr:colOff>568325</xdr:colOff>
      <xdr:row>59</xdr:row>
      <xdr:rowOff>24247</xdr:rowOff>
    </xdr:to>
    <xdr:sp macro="" textlink="">
      <xdr:nvSpPr>
        <xdr:cNvPr id="794" name="円/楕円 793"/>
        <xdr:cNvSpPr/>
      </xdr:nvSpPr>
      <xdr:spPr>
        <a:xfrm>
          <a:off x="20383500" y="100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40774</xdr:rowOff>
    </xdr:from>
    <xdr:ext cx="469744" cy="259045"/>
    <xdr:sp macro="" textlink="">
      <xdr:nvSpPr>
        <xdr:cNvPr id="795" name="テキスト ボックス 794"/>
        <xdr:cNvSpPr txBox="1"/>
      </xdr:nvSpPr>
      <xdr:spPr>
        <a:xfrm>
          <a:off x="20199427" y="981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78925</xdr:rowOff>
    </xdr:from>
    <xdr:to>
      <xdr:col>28</xdr:col>
      <xdr:colOff>365125</xdr:colOff>
      <xdr:row>59</xdr:row>
      <xdr:rowOff>9075</xdr:rowOff>
    </xdr:to>
    <xdr:sp macro="" textlink="">
      <xdr:nvSpPr>
        <xdr:cNvPr id="796" name="円/楕円 795"/>
        <xdr:cNvSpPr/>
      </xdr:nvSpPr>
      <xdr:spPr>
        <a:xfrm>
          <a:off x="19494500" y="100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25602</xdr:rowOff>
    </xdr:from>
    <xdr:ext cx="534377" cy="259045"/>
    <xdr:sp macro="" textlink="">
      <xdr:nvSpPr>
        <xdr:cNvPr id="797" name="テキスト ボックス 796"/>
        <xdr:cNvSpPr txBox="1"/>
      </xdr:nvSpPr>
      <xdr:spPr>
        <a:xfrm>
          <a:off x="19278111" y="979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109245</xdr:rowOff>
    </xdr:from>
    <xdr:to>
      <xdr:col>27</xdr:col>
      <xdr:colOff>161925</xdr:colOff>
      <xdr:row>59</xdr:row>
      <xdr:rowOff>39395</xdr:rowOff>
    </xdr:to>
    <xdr:sp macro="" textlink="">
      <xdr:nvSpPr>
        <xdr:cNvPr id="798" name="円/楕円 797"/>
        <xdr:cNvSpPr/>
      </xdr:nvSpPr>
      <xdr:spPr>
        <a:xfrm>
          <a:off x="18605500" y="100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30522</xdr:rowOff>
    </xdr:from>
    <xdr:ext cx="469744" cy="259045"/>
    <xdr:sp macro="" textlink="">
      <xdr:nvSpPr>
        <xdr:cNvPr id="799" name="テキスト ボックス 798"/>
        <xdr:cNvSpPr txBox="1"/>
      </xdr:nvSpPr>
      <xdr:spPr>
        <a:xfrm>
          <a:off x="18421427" y="10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49654</xdr:rowOff>
    </xdr:from>
    <xdr:to>
      <xdr:col>32</xdr:col>
      <xdr:colOff>187325</xdr:colOff>
      <xdr:row>76</xdr:row>
      <xdr:rowOff>66286</xdr:rowOff>
    </xdr:to>
    <xdr:cxnSp macro="">
      <xdr:nvCxnSpPr>
        <xdr:cNvPr id="828" name="直線コネクタ 827"/>
        <xdr:cNvCxnSpPr/>
      </xdr:nvCxnSpPr>
      <xdr:spPr>
        <a:xfrm flipV="1">
          <a:off x="21323300" y="13079854"/>
          <a:ext cx="838200" cy="1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66286</xdr:rowOff>
    </xdr:from>
    <xdr:to>
      <xdr:col>31</xdr:col>
      <xdr:colOff>34925</xdr:colOff>
      <xdr:row>76</xdr:row>
      <xdr:rowOff>70168</xdr:rowOff>
    </xdr:to>
    <xdr:cxnSp macro="">
      <xdr:nvCxnSpPr>
        <xdr:cNvPr id="831" name="直線コネクタ 830"/>
        <xdr:cNvCxnSpPr/>
      </xdr:nvCxnSpPr>
      <xdr:spPr>
        <a:xfrm flipV="1">
          <a:off x="20434300" y="13096486"/>
          <a:ext cx="889000" cy="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70168</xdr:rowOff>
    </xdr:from>
    <xdr:to>
      <xdr:col>29</xdr:col>
      <xdr:colOff>517525</xdr:colOff>
      <xdr:row>76</xdr:row>
      <xdr:rowOff>118342</xdr:rowOff>
    </xdr:to>
    <xdr:cxnSp macro="">
      <xdr:nvCxnSpPr>
        <xdr:cNvPr id="834" name="直線コネクタ 833"/>
        <xdr:cNvCxnSpPr/>
      </xdr:nvCxnSpPr>
      <xdr:spPr>
        <a:xfrm flipV="1">
          <a:off x="19545300" y="13100368"/>
          <a:ext cx="889000" cy="4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82104</xdr:rowOff>
    </xdr:from>
    <xdr:to>
      <xdr:col>28</xdr:col>
      <xdr:colOff>314325</xdr:colOff>
      <xdr:row>76</xdr:row>
      <xdr:rowOff>118342</xdr:rowOff>
    </xdr:to>
    <xdr:cxnSp macro="">
      <xdr:nvCxnSpPr>
        <xdr:cNvPr id="837" name="直線コネクタ 836"/>
        <xdr:cNvCxnSpPr/>
      </xdr:nvCxnSpPr>
      <xdr:spPr>
        <a:xfrm>
          <a:off x="18656300" y="13112304"/>
          <a:ext cx="889000" cy="3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170304</xdr:rowOff>
    </xdr:from>
    <xdr:to>
      <xdr:col>32</xdr:col>
      <xdr:colOff>238125</xdr:colOff>
      <xdr:row>76</xdr:row>
      <xdr:rowOff>100454</xdr:rowOff>
    </xdr:to>
    <xdr:sp macro="" textlink="">
      <xdr:nvSpPr>
        <xdr:cNvPr id="847" name="円/楕円 846"/>
        <xdr:cNvSpPr/>
      </xdr:nvSpPr>
      <xdr:spPr>
        <a:xfrm>
          <a:off x="22110700" y="1302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21731</xdr:rowOff>
    </xdr:from>
    <xdr:ext cx="599010" cy="259045"/>
    <xdr:sp macro="" textlink="">
      <xdr:nvSpPr>
        <xdr:cNvPr id="848" name="繰出金該当値テキスト"/>
        <xdr:cNvSpPr txBox="1"/>
      </xdr:nvSpPr>
      <xdr:spPr>
        <a:xfrm>
          <a:off x="22212300" y="1288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133,634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15486</xdr:rowOff>
    </xdr:from>
    <xdr:to>
      <xdr:col>31</xdr:col>
      <xdr:colOff>85725</xdr:colOff>
      <xdr:row>76</xdr:row>
      <xdr:rowOff>117086</xdr:rowOff>
    </xdr:to>
    <xdr:sp macro="" textlink="">
      <xdr:nvSpPr>
        <xdr:cNvPr id="849" name="円/楕円 848"/>
        <xdr:cNvSpPr/>
      </xdr:nvSpPr>
      <xdr:spPr>
        <a:xfrm>
          <a:off x="21272500" y="130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133612</xdr:rowOff>
    </xdr:from>
    <xdr:ext cx="599010" cy="259045"/>
    <xdr:sp macro="" textlink="">
      <xdr:nvSpPr>
        <xdr:cNvPr id="850" name="テキスト ボックス 849"/>
        <xdr:cNvSpPr txBox="1"/>
      </xdr:nvSpPr>
      <xdr:spPr>
        <a:xfrm>
          <a:off x="21023794" y="1282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129,269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19368</xdr:rowOff>
    </xdr:from>
    <xdr:to>
      <xdr:col>29</xdr:col>
      <xdr:colOff>568325</xdr:colOff>
      <xdr:row>76</xdr:row>
      <xdr:rowOff>120968</xdr:rowOff>
    </xdr:to>
    <xdr:sp macro="" textlink="">
      <xdr:nvSpPr>
        <xdr:cNvPr id="851" name="円/楕円 850"/>
        <xdr:cNvSpPr/>
      </xdr:nvSpPr>
      <xdr:spPr>
        <a:xfrm>
          <a:off x="20383500" y="130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137495</xdr:rowOff>
    </xdr:from>
    <xdr:ext cx="599010" cy="259045"/>
    <xdr:sp macro="" textlink="">
      <xdr:nvSpPr>
        <xdr:cNvPr id="852" name="テキスト ボックス 851"/>
        <xdr:cNvSpPr txBox="1"/>
      </xdr:nvSpPr>
      <xdr:spPr>
        <a:xfrm>
          <a:off x="20134794" y="1282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128,250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67542</xdr:rowOff>
    </xdr:from>
    <xdr:to>
      <xdr:col>28</xdr:col>
      <xdr:colOff>365125</xdr:colOff>
      <xdr:row>76</xdr:row>
      <xdr:rowOff>169142</xdr:rowOff>
    </xdr:to>
    <xdr:sp macro="" textlink="">
      <xdr:nvSpPr>
        <xdr:cNvPr id="853" name="円/楕円 852"/>
        <xdr:cNvSpPr/>
      </xdr:nvSpPr>
      <xdr:spPr>
        <a:xfrm>
          <a:off x="19494500" y="1309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14218</xdr:rowOff>
    </xdr:from>
    <xdr:ext cx="599010" cy="259045"/>
    <xdr:sp macro="" textlink="">
      <xdr:nvSpPr>
        <xdr:cNvPr id="854" name="テキスト ボックス 853"/>
        <xdr:cNvSpPr txBox="1"/>
      </xdr:nvSpPr>
      <xdr:spPr>
        <a:xfrm>
          <a:off x="19245794" y="1287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115,606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31304</xdr:rowOff>
    </xdr:from>
    <xdr:to>
      <xdr:col>27</xdr:col>
      <xdr:colOff>161925</xdr:colOff>
      <xdr:row>76</xdr:row>
      <xdr:rowOff>132904</xdr:rowOff>
    </xdr:to>
    <xdr:sp macro="" textlink="">
      <xdr:nvSpPr>
        <xdr:cNvPr id="855" name="円/楕円 854"/>
        <xdr:cNvSpPr/>
      </xdr:nvSpPr>
      <xdr:spPr>
        <a:xfrm>
          <a:off x="18605500" y="130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149431</xdr:rowOff>
    </xdr:from>
    <xdr:ext cx="599010" cy="259045"/>
    <xdr:sp macro="" textlink="">
      <xdr:nvSpPr>
        <xdr:cNvPr id="856" name="テキスト ボックス 855"/>
        <xdr:cNvSpPr txBox="1"/>
      </xdr:nvSpPr>
      <xdr:spPr>
        <a:xfrm>
          <a:off x="18356794" y="1283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125,117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９９５千円となっている。主な構成項目である人件費は、住民一人当たり１６９，４９０円となっている。類似団体平均と比べて低い水準にあり、近年ほぼ横ばいとなっている。</a:t>
          </a:r>
          <a:endParaRPr lang="ja-JP" altLang="ja-JP" sz="1400">
            <a:effectLst/>
          </a:endParaRPr>
        </a:p>
        <a:p>
          <a:r>
            <a:rPr kumimoji="1" lang="ja-JP" altLang="ja-JP" sz="1100">
              <a:solidFill>
                <a:schemeClr val="dk1"/>
              </a:solidFill>
              <a:effectLst/>
              <a:latin typeface="+mn-lt"/>
              <a:ea typeface="+mn-ea"/>
              <a:cs typeface="+mn-cs"/>
            </a:rPr>
            <a:t>普通建設事業費は住民一人当たり１３７，７０８円となっており、類似団体と比較して一人当たりのコストは低い状況となっているが、公共施設等総合管理計画に基づき、事業の取捨選択を徹底していくことで、事業費の減少を目指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4,084
4,064
212.13
4,152,672
4,063,879
33,752
2,448,391
3,607,956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23261</xdr:rowOff>
    </xdr:from>
    <xdr:to>
      <xdr:col>6</xdr:col>
      <xdr:colOff>511175</xdr:colOff>
      <xdr:row>38</xdr:row>
      <xdr:rowOff>36650</xdr:rowOff>
    </xdr:to>
    <xdr:cxnSp macro="">
      <xdr:nvCxnSpPr>
        <xdr:cNvPr id="62" name="直線コネクタ 61"/>
        <xdr:cNvCxnSpPr/>
      </xdr:nvCxnSpPr>
      <xdr:spPr>
        <a:xfrm>
          <a:off x="3797300" y="6538361"/>
          <a:ext cx="8382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23261</xdr:rowOff>
    </xdr:from>
    <xdr:to>
      <xdr:col>5</xdr:col>
      <xdr:colOff>358775</xdr:colOff>
      <xdr:row>38</xdr:row>
      <xdr:rowOff>28388</xdr:rowOff>
    </xdr:to>
    <xdr:cxnSp macro="">
      <xdr:nvCxnSpPr>
        <xdr:cNvPr id="65" name="直線コネクタ 64"/>
        <xdr:cNvCxnSpPr/>
      </xdr:nvCxnSpPr>
      <xdr:spPr>
        <a:xfrm flipV="1">
          <a:off x="2908300" y="6538361"/>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28388</xdr:rowOff>
    </xdr:from>
    <xdr:to>
      <xdr:col>4</xdr:col>
      <xdr:colOff>155575</xdr:colOff>
      <xdr:row>38</xdr:row>
      <xdr:rowOff>28862</xdr:rowOff>
    </xdr:to>
    <xdr:cxnSp macro="">
      <xdr:nvCxnSpPr>
        <xdr:cNvPr id="68" name="直線コネクタ 67"/>
        <xdr:cNvCxnSpPr/>
      </xdr:nvCxnSpPr>
      <xdr:spPr>
        <a:xfrm flipV="1">
          <a:off x="2019300" y="6543488"/>
          <a:ext cx="8890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2246</xdr:rowOff>
    </xdr:from>
    <xdr:to>
      <xdr:col>2</xdr:col>
      <xdr:colOff>638175</xdr:colOff>
      <xdr:row>38</xdr:row>
      <xdr:rowOff>28862</xdr:rowOff>
    </xdr:to>
    <xdr:cxnSp macro="">
      <xdr:nvCxnSpPr>
        <xdr:cNvPr id="71" name="直線コネクタ 70"/>
        <xdr:cNvCxnSpPr/>
      </xdr:nvCxnSpPr>
      <xdr:spPr>
        <a:xfrm>
          <a:off x="1130300" y="6517346"/>
          <a:ext cx="889000" cy="2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157300</xdr:rowOff>
    </xdr:from>
    <xdr:to>
      <xdr:col>6</xdr:col>
      <xdr:colOff>561975</xdr:colOff>
      <xdr:row>38</xdr:row>
      <xdr:rowOff>87450</xdr:rowOff>
    </xdr:to>
    <xdr:sp macro="" textlink="">
      <xdr:nvSpPr>
        <xdr:cNvPr id="81" name="円/楕円 80"/>
        <xdr:cNvSpPr/>
      </xdr:nvSpPr>
      <xdr:spPr>
        <a:xfrm>
          <a:off x="4584700" y="650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72227</xdr:rowOff>
    </xdr:from>
    <xdr:ext cx="534377" cy="259045"/>
    <xdr:sp macro="" textlink="">
      <xdr:nvSpPr>
        <xdr:cNvPr id="82" name="議会費該当値テキスト"/>
        <xdr:cNvSpPr txBox="1"/>
      </xdr:nvSpPr>
      <xdr:spPr>
        <a:xfrm>
          <a:off x="4686300" y="641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14,311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143911</xdr:rowOff>
    </xdr:from>
    <xdr:to>
      <xdr:col>5</xdr:col>
      <xdr:colOff>409575</xdr:colOff>
      <xdr:row>38</xdr:row>
      <xdr:rowOff>74061</xdr:rowOff>
    </xdr:to>
    <xdr:sp macro="" textlink="">
      <xdr:nvSpPr>
        <xdr:cNvPr id="83" name="円/楕円 82"/>
        <xdr:cNvSpPr/>
      </xdr:nvSpPr>
      <xdr:spPr>
        <a:xfrm>
          <a:off x="3746500" y="648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65188</xdr:rowOff>
    </xdr:from>
    <xdr:ext cx="534377" cy="259045"/>
    <xdr:sp macro="" textlink="">
      <xdr:nvSpPr>
        <xdr:cNvPr id="84" name="テキスト ボックス 83"/>
        <xdr:cNvSpPr txBox="1"/>
      </xdr:nvSpPr>
      <xdr:spPr>
        <a:xfrm>
          <a:off x="3530111" y="658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149038</xdr:rowOff>
    </xdr:from>
    <xdr:to>
      <xdr:col>4</xdr:col>
      <xdr:colOff>206375</xdr:colOff>
      <xdr:row>38</xdr:row>
      <xdr:rowOff>79188</xdr:rowOff>
    </xdr:to>
    <xdr:sp macro="" textlink="">
      <xdr:nvSpPr>
        <xdr:cNvPr id="85" name="円/楕円 84"/>
        <xdr:cNvSpPr/>
      </xdr:nvSpPr>
      <xdr:spPr>
        <a:xfrm>
          <a:off x="2857500" y="649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70315</xdr:rowOff>
    </xdr:from>
    <xdr:ext cx="534377" cy="259045"/>
    <xdr:sp macro="" textlink="">
      <xdr:nvSpPr>
        <xdr:cNvPr id="86" name="テキスト ボックス 85"/>
        <xdr:cNvSpPr txBox="1"/>
      </xdr:nvSpPr>
      <xdr:spPr>
        <a:xfrm>
          <a:off x="2641111" y="658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149512</xdr:rowOff>
    </xdr:from>
    <xdr:to>
      <xdr:col>3</xdr:col>
      <xdr:colOff>3175</xdr:colOff>
      <xdr:row>38</xdr:row>
      <xdr:rowOff>79662</xdr:rowOff>
    </xdr:to>
    <xdr:sp macro="" textlink="">
      <xdr:nvSpPr>
        <xdr:cNvPr id="87" name="円/楕円 86"/>
        <xdr:cNvSpPr/>
      </xdr:nvSpPr>
      <xdr:spPr>
        <a:xfrm>
          <a:off x="1968500" y="649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70789</xdr:rowOff>
    </xdr:from>
    <xdr:ext cx="534377" cy="259045"/>
    <xdr:sp macro="" textlink="">
      <xdr:nvSpPr>
        <xdr:cNvPr id="88" name="テキスト ボックス 87"/>
        <xdr:cNvSpPr txBox="1"/>
      </xdr:nvSpPr>
      <xdr:spPr>
        <a:xfrm>
          <a:off x="1752111" y="658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122896</xdr:rowOff>
    </xdr:from>
    <xdr:to>
      <xdr:col>1</xdr:col>
      <xdr:colOff>485775</xdr:colOff>
      <xdr:row>38</xdr:row>
      <xdr:rowOff>53046</xdr:rowOff>
    </xdr:to>
    <xdr:sp macro="" textlink="">
      <xdr:nvSpPr>
        <xdr:cNvPr id="89" name="円/楕円 88"/>
        <xdr:cNvSpPr/>
      </xdr:nvSpPr>
      <xdr:spPr>
        <a:xfrm>
          <a:off x="1079500" y="646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44173</xdr:rowOff>
    </xdr:from>
    <xdr:ext cx="534377" cy="259045"/>
    <xdr:sp macro="" textlink="">
      <xdr:nvSpPr>
        <xdr:cNvPr id="90" name="テキスト ボックス 89"/>
        <xdr:cNvSpPr txBox="1"/>
      </xdr:nvSpPr>
      <xdr:spPr>
        <a:xfrm>
          <a:off x="863111"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81,698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133688</xdr:rowOff>
    </xdr:from>
    <xdr:to>
      <xdr:col>6</xdr:col>
      <xdr:colOff>511175</xdr:colOff>
      <xdr:row>57</xdr:row>
      <xdr:rowOff>142414</xdr:rowOff>
    </xdr:to>
    <xdr:cxnSp macro="">
      <xdr:nvCxnSpPr>
        <xdr:cNvPr id="121" name="直線コネクタ 120"/>
        <xdr:cNvCxnSpPr/>
      </xdr:nvCxnSpPr>
      <xdr:spPr>
        <a:xfrm flipV="1">
          <a:off x="3797300" y="9906338"/>
          <a:ext cx="838200" cy="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142414</xdr:rowOff>
    </xdr:from>
    <xdr:to>
      <xdr:col>5</xdr:col>
      <xdr:colOff>358775</xdr:colOff>
      <xdr:row>57</xdr:row>
      <xdr:rowOff>166503</xdr:rowOff>
    </xdr:to>
    <xdr:cxnSp macro="">
      <xdr:nvCxnSpPr>
        <xdr:cNvPr id="124" name="直線コネクタ 123"/>
        <xdr:cNvCxnSpPr/>
      </xdr:nvCxnSpPr>
      <xdr:spPr>
        <a:xfrm flipV="1">
          <a:off x="2908300" y="9915064"/>
          <a:ext cx="889000" cy="2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166503</xdr:rowOff>
    </xdr:from>
    <xdr:to>
      <xdr:col>4</xdr:col>
      <xdr:colOff>155575</xdr:colOff>
      <xdr:row>58</xdr:row>
      <xdr:rowOff>13186</xdr:rowOff>
    </xdr:to>
    <xdr:cxnSp macro="">
      <xdr:nvCxnSpPr>
        <xdr:cNvPr id="127" name="直線コネクタ 126"/>
        <xdr:cNvCxnSpPr/>
      </xdr:nvCxnSpPr>
      <xdr:spPr>
        <a:xfrm flipV="1">
          <a:off x="2019300" y="9939153"/>
          <a:ext cx="889000" cy="1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107524</xdr:rowOff>
    </xdr:from>
    <xdr:to>
      <xdr:col>2</xdr:col>
      <xdr:colOff>638175</xdr:colOff>
      <xdr:row>58</xdr:row>
      <xdr:rowOff>13186</xdr:rowOff>
    </xdr:to>
    <xdr:cxnSp macro="">
      <xdr:nvCxnSpPr>
        <xdr:cNvPr id="130" name="直線コネクタ 129"/>
        <xdr:cNvCxnSpPr/>
      </xdr:nvCxnSpPr>
      <xdr:spPr>
        <a:xfrm>
          <a:off x="1130300" y="9880174"/>
          <a:ext cx="889000" cy="7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82888</xdr:rowOff>
    </xdr:from>
    <xdr:to>
      <xdr:col>6</xdr:col>
      <xdr:colOff>561975</xdr:colOff>
      <xdr:row>58</xdr:row>
      <xdr:rowOff>13038</xdr:rowOff>
    </xdr:to>
    <xdr:sp macro="" textlink="">
      <xdr:nvSpPr>
        <xdr:cNvPr id="140" name="円/楕円 139"/>
        <xdr:cNvSpPr/>
      </xdr:nvSpPr>
      <xdr:spPr>
        <a:xfrm>
          <a:off x="4584700" y="985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105765</xdr:rowOff>
    </xdr:from>
    <xdr:ext cx="599010" cy="259045"/>
    <xdr:sp macro="" textlink="">
      <xdr:nvSpPr>
        <xdr:cNvPr id="141" name="総務費該当値テキスト"/>
        <xdr:cNvSpPr txBox="1"/>
      </xdr:nvSpPr>
      <xdr:spPr>
        <a:xfrm>
          <a:off x="4686300" y="970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283,023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91614</xdr:rowOff>
    </xdr:from>
    <xdr:to>
      <xdr:col>5</xdr:col>
      <xdr:colOff>409575</xdr:colOff>
      <xdr:row>58</xdr:row>
      <xdr:rowOff>21764</xdr:rowOff>
    </xdr:to>
    <xdr:sp macro="" textlink="">
      <xdr:nvSpPr>
        <xdr:cNvPr id="142" name="円/楕円 141"/>
        <xdr:cNvSpPr/>
      </xdr:nvSpPr>
      <xdr:spPr>
        <a:xfrm>
          <a:off x="3746500" y="986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38291</xdr:rowOff>
    </xdr:from>
    <xdr:ext cx="599010" cy="259045"/>
    <xdr:sp macro="" textlink="">
      <xdr:nvSpPr>
        <xdr:cNvPr id="143" name="テキスト ボックス 142"/>
        <xdr:cNvSpPr txBox="1"/>
      </xdr:nvSpPr>
      <xdr:spPr>
        <a:xfrm>
          <a:off x="3497794" y="963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275,007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115703</xdr:rowOff>
    </xdr:from>
    <xdr:to>
      <xdr:col>4</xdr:col>
      <xdr:colOff>206375</xdr:colOff>
      <xdr:row>58</xdr:row>
      <xdr:rowOff>45853</xdr:rowOff>
    </xdr:to>
    <xdr:sp macro="" textlink="">
      <xdr:nvSpPr>
        <xdr:cNvPr id="144" name="円/楕円 143"/>
        <xdr:cNvSpPr/>
      </xdr:nvSpPr>
      <xdr:spPr>
        <a:xfrm>
          <a:off x="2857500" y="988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62380</xdr:rowOff>
    </xdr:from>
    <xdr:ext cx="599010" cy="259045"/>
    <xdr:sp macro="" textlink="">
      <xdr:nvSpPr>
        <xdr:cNvPr id="145" name="テキスト ボックス 144"/>
        <xdr:cNvSpPr txBox="1"/>
      </xdr:nvSpPr>
      <xdr:spPr>
        <a:xfrm>
          <a:off x="2608794" y="9663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252,878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133836</xdr:rowOff>
    </xdr:from>
    <xdr:to>
      <xdr:col>3</xdr:col>
      <xdr:colOff>3175</xdr:colOff>
      <xdr:row>58</xdr:row>
      <xdr:rowOff>63986</xdr:rowOff>
    </xdr:to>
    <xdr:sp macro="" textlink="">
      <xdr:nvSpPr>
        <xdr:cNvPr id="146" name="円/楕円 145"/>
        <xdr:cNvSpPr/>
      </xdr:nvSpPr>
      <xdr:spPr>
        <a:xfrm>
          <a:off x="1968500" y="990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55113</xdr:rowOff>
    </xdr:from>
    <xdr:ext cx="599010" cy="259045"/>
    <xdr:sp macro="" textlink="">
      <xdr:nvSpPr>
        <xdr:cNvPr id="147" name="テキスト ボックス 146"/>
        <xdr:cNvSpPr txBox="1"/>
      </xdr:nvSpPr>
      <xdr:spPr>
        <a:xfrm>
          <a:off x="1719794" y="9999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236,220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56724</xdr:rowOff>
    </xdr:from>
    <xdr:to>
      <xdr:col>1</xdr:col>
      <xdr:colOff>485775</xdr:colOff>
      <xdr:row>57</xdr:row>
      <xdr:rowOff>158324</xdr:rowOff>
    </xdr:to>
    <xdr:sp macro="" textlink="">
      <xdr:nvSpPr>
        <xdr:cNvPr id="148" name="円/楕円 147"/>
        <xdr:cNvSpPr/>
      </xdr:nvSpPr>
      <xdr:spPr>
        <a:xfrm>
          <a:off x="1079500" y="98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3401</xdr:rowOff>
    </xdr:from>
    <xdr:ext cx="599010" cy="259045"/>
    <xdr:sp macro="" textlink="">
      <xdr:nvSpPr>
        <xdr:cNvPr id="149" name="テキスト ボックス 148"/>
        <xdr:cNvSpPr txBox="1"/>
      </xdr:nvSpPr>
      <xdr:spPr>
        <a:xfrm>
          <a:off x="830794" y="960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144732</xdr:rowOff>
    </xdr:from>
    <xdr:to>
      <xdr:col>6</xdr:col>
      <xdr:colOff>511175</xdr:colOff>
      <xdr:row>77</xdr:row>
      <xdr:rowOff>149425</xdr:rowOff>
    </xdr:to>
    <xdr:cxnSp macro="">
      <xdr:nvCxnSpPr>
        <xdr:cNvPr id="178" name="直線コネクタ 177"/>
        <xdr:cNvCxnSpPr/>
      </xdr:nvCxnSpPr>
      <xdr:spPr>
        <a:xfrm flipV="1">
          <a:off x="3797300" y="13346382"/>
          <a:ext cx="838200" cy="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149425</xdr:rowOff>
    </xdr:from>
    <xdr:to>
      <xdr:col>5</xdr:col>
      <xdr:colOff>358775</xdr:colOff>
      <xdr:row>78</xdr:row>
      <xdr:rowOff>836</xdr:rowOff>
    </xdr:to>
    <xdr:cxnSp macro="">
      <xdr:nvCxnSpPr>
        <xdr:cNvPr id="181" name="直線コネクタ 180"/>
        <xdr:cNvCxnSpPr/>
      </xdr:nvCxnSpPr>
      <xdr:spPr>
        <a:xfrm flipV="1">
          <a:off x="2908300" y="1335107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169073</xdr:rowOff>
    </xdr:from>
    <xdr:to>
      <xdr:col>4</xdr:col>
      <xdr:colOff>155575</xdr:colOff>
      <xdr:row>78</xdr:row>
      <xdr:rowOff>836</xdr:rowOff>
    </xdr:to>
    <xdr:cxnSp macro="">
      <xdr:nvCxnSpPr>
        <xdr:cNvPr id="184" name="直線コネクタ 183"/>
        <xdr:cNvCxnSpPr/>
      </xdr:nvCxnSpPr>
      <xdr:spPr>
        <a:xfrm>
          <a:off x="2019300" y="13370723"/>
          <a:ext cx="889000" cy="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169073</xdr:rowOff>
    </xdr:from>
    <xdr:to>
      <xdr:col>2</xdr:col>
      <xdr:colOff>638175</xdr:colOff>
      <xdr:row>77</xdr:row>
      <xdr:rowOff>171002</xdr:rowOff>
    </xdr:to>
    <xdr:cxnSp macro="">
      <xdr:nvCxnSpPr>
        <xdr:cNvPr id="187" name="直線コネクタ 186"/>
        <xdr:cNvCxnSpPr/>
      </xdr:nvCxnSpPr>
      <xdr:spPr>
        <a:xfrm flipV="1">
          <a:off x="1130300" y="13370723"/>
          <a:ext cx="889000" cy="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93932</xdr:rowOff>
    </xdr:from>
    <xdr:to>
      <xdr:col>6</xdr:col>
      <xdr:colOff>561975</xdr:colOff>
      <xdr:row>78</xdr:row>
      <xdr:rowOff>24082</xdr:rowOff>
    </xdr:to>
    <xdr:sp macro="" textlink="">
      <xdr:nvSpPr>
        <xdr:cNvPr id="197" name="円/楕円 196"/>
        <xdr:cNvSpPr/>
      </xdr:nvSpPr>
      <xdr:spPr>
        <a:xfrm>
          <a:off x="4584700" y="1329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51549</xdr:rowOff>
    </xdr:from>
    <xdr:ext cx="599010" cy="259045"/>
    <xdr:sp macro="" textlink="">
      <xdr:nvSpPr>
        <xdr:cNvPr id="198" name="民生費該当値テキスト"/>
        <xdr:cNvSpPr txBox="1"/>
      </xdr:nvSpPr>
      <xdr:spPr>
        <a:xfrm>
          <a:off x="4686300" y="1325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191,038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98625</xdr:rowOff>
    </xdr:from>
    <xdr:to>
      <xdr:col>5</xdr:col>
      <xdr:colOff>409575</xdr:colOff>
      <xdr:row>78</xdr:row>
      <xdr:rowOff>28775</xdr:rowOff>
    </xdr:to>
    <xdr:sp macro="" textlink="">
      <xdr:nvSpPr>
        <xdr:cNvPr id="199" name="円/楕円 198"/>
        <xdr:cNvSpPr/>
      </xdr:nvSpPr>
      <xdr:spPr>
        <a:xfrm>
          <a:off x="3746500" y="1330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19902</xdr:rowOff>
    </xdr:from>
    <xdr:ext cx="599010" cy="259045"/>
    <xdr:sp macro="" textlink="">
      <xdr:nvSpPr>
        <xdr:cNvPr id="200" name="テキスト ボックス 199"/>
        <xdr:cNvSpPr txBox="1"/>
      </xdr:nvSpPr>
      <xdr:spPr>
        <a:xfrm>
          <a:off x="3497794" y="13393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187,342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121486</xdr:rowOff>
    </xdr:from>
    <xdr:to>
      <xdr:col>4</xdr:col>
      <xdr:colOff>206375</xdr:colOff>
      <xdr:row>78</xdr:row>
      <xdr:rowOff>51636</xdr:rowOff>
    </xdr:to>
    <xdr:sp macro="" textlink="">
      <xdr:nvSpPr>
        <xdr:cNvPr id="201" name="円/楕円 200"/>
        <xdr:cNvSpPr/>
      </xdr:nvSpPr>
      <xdr:spPr>
        <a:xfrm>
          <a:off x="2857500" y="1332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42763</xdr:rowOff>
    </xdr:from>
    <xdr:ext cx="599010" cy="259045"/>
    <xdr:sp macro="" textlink="">
      <xdr:nvSpPr>
        <xdr:cNvPr id="202" name="テキスト ボックス 201"/>
        <xdr:cNvSpPr txBox="1"/>
      </xdr:nvSpPr>
      <xdr:spPr>
        <a:xfrm>
          <a:off x="2608794" y="1341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169,342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118273</xdr:rowOff>
    </xdr:from>
    <xdr:to>
      <xdr:col>3</xdr:col>
      <xdr:colOff>3175</xdr:colOff>
      <xdr:row>78</xdr:row>
      <xdr:rowOff>48423</xdr:rowOff>
    </xdr:to>
    <xdr:sp macro="" textlink="">
      <xdr:nvSpPr>
        <xdr:cNvPr id="203" name="円/楕円 202"/>
        <xdr:cNvSpPr/>
      </xdr:nvSpPr>
      <xdr:spPr>
        <a:xfrm>
          <a:off x="1968500" y="1331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39550</xdr:rowOff>
    </xdr:from>
    <xdr:ext cx="599010" cy="259045"/>
    <xdr:sp macro="" textlink="">
      <xdr:nvSpPr>
        <xdr:cNvPr id="204" name="テキスト ボックス 203"/>
        <xdr:cNvSpPr txBox="1"/>
      </xdr:nvSpPr>
      <xdr:spPr>
        <a:xfrm>
          <a:off x="1719794" y="1341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171,871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120202</xdr:rowOff>
    </xdr:from>
    <xdr:to>
      <xdr:col>1</xdr:col>
      <xdr:colOff>485775</xdr:colOff>
      <xdr:row>78</xdr:row>
      <xdr:rowOff>50352</xdr:rowOff>
    </xdr:to>
    <xdr:sp macro="" textlink="">
      <xdr:nvSpPr>
        <xdr:cNvPr id="205" name="円/楕円 204"/>
        <xdr:cNvSpPr/>
      </xdr:nvSpPr>
      <xdr:spPr>
        <a:xfrm>
          <a:off x="1079500" y="1332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41479</xdr:rowOff>
    </xdr:from>
    <xdr:ext cx="599010" cy="259045"/>
    <xdr:sp macro="" textlink="">
      <xdr:nvSpPr>
        <xdr:cNvPr id="206" name="テキスト ボックス 205"/>
        <xdr:cNvSpPr txBox="1"/>
      </xdr:nvSpPr>
      <xdr:spPr>
        <a:xfrm>
          <a:off x="830794" y="13414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144481</xdr:rowOff>
    </xdr:from>
    <xdr:to>
      <xdr:col>6</xdr:col>
      <xdr:colOff>511175</xdr:colOff>
      <xdr:row>97</xdr:row>
      <xdr:rowOff>146726</xdr:rowOff>
    </xdr:to>
    <xdr:cxnSp macro="">
      <xdr:nvCxnSpPr>
        <xdr:cNvPr id="235" name="直線コネクタ 234"/>
        <xdr:cNvCxnSpPr/>
      </xdr:nvCxnSpPr>
      <xdr:spPr>
        <a:xfrm>
          <a:off x="3797300" y="16775131"/>
          <a:ext cx="838200" cy="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137334</xdr:rowOff>
    </xdr:from>
    <xdr:to>
      <xdr:col>5</xdr:col>
      <xdr:colOff>358775</xdr:colOff>
      <xdr:row>97</xdr:row>
      <xdr:rowOff>144481</xdr:rowOff>
    </xdr:to>
    <xdr:cxnSp macro="">
      <xdr:nvCxnSpPr>
        <xdr:cNvPr id="238" name="直線コネクタ 237"/>
        <xdr:cNvCxnSpPr/>
      </xdr:nvCxnSpPr>
      <xdr:spPr>
        <a:xfrm>
          <a:off x="2908300" y="16767984"/>
          <a:ext cx="889000" cy="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137334</xdr:rowOff>
    </xdr:from>
    <xdr:to>
      <xdr:col>4</xdr:col>
      <xdr:colOff>155575</xdr:colOff>
      <xdr:row>97</xdr:row>
      <xdr:rowOff>151099</xdr:rowOff>
    </xdr:to>
    <xdr:cxnSp macro="">
      <xdr:nvCxnSpPr>
        <xdr:cNvPr id="241" name="直線コネクタ 240"/>
        <xdr:cNvCxnSpPr/>
      </xdr:nvCxnSpPr>
      <xdr:spPr>
        <a:xfrm flipV="1">
          <a:off x="2019300" y="16767984"/>
          <a:ext cx="889000" cy="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120959</xdr:rowOff>
    </xdr:from>
    <xdr:to>
      <xdr:col>2</xdr:col>
      <xdr:colOff>638175</xdr:colOff>
      <xdr:row>97</xdr:row>
      <xdr:rowOff>151099</xdr:rowOff>
    </xdr:to>
    <xdr:cxnSp macro="">
      <xdr:nvCxnSpPr>
        <xdr:cNvPr id="244" name="直線コネクタ 243"/>
        <xdr:cNvCxnSpPr/>
      </xdr:nvCxnSpPr>
      <xdr:spPr>
        <a:xfrm>
          <a:off x="1130300" y="16751609"/>
          <a:ext cx="889000" cy="3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95926</xdr:rowOff>
    </xdr:from>
    <xdr:to>
      <xdr:col>6</xdr:col>
      <xdr:colOff>561975</xdr:colOff>
      <xdr:row>98</xdr:row>
      <xdr:rowOff>26076</xdr:rowOff>
    </xdr:to>
    <xdr:sp macro="" textlink="">
      <xdr:nvSpPr>
        <xdr:cNvPr id="254" name="円/楕円 253"/>
        <xdr:cNvSpPr/>
      </xdr:nvSpPr>
      <xdr:spPr>
        <a:xfrm>
          <a:off x="4584700" y="1672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74353</xdr:rowOff>
    </xdr:from>
    <xdr:ext cx="534377" cy="259045"/>
    <xdr:sp macro="" textlink="">
      <xdr:nvSpPr>
        <xdr:cNvPr id="255" name="衛生費該当値テキスト"/>
        <xdr:cNvSpPr txBox="1"/>
      </xdr:nvSpPr>
      <xdr:spPr>
        <a:xfrm>
          <a:off x="4686300" y="1670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63,156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93681</xdr:rowOff>
    </xdr:from>
    <xdr:to>
      <xdr:col>5</xdr:col>
      <xdr:colOff>409575</xdr:colOff>
      <xdr:row>98</xdr:row>
      <xdr:rowOff>23831</xdr:rowOff>
    </xdr:to>
    <xdr:sp macro="" textlink="">
      <xdr:nvSpPr>
        <xdr:cNvPr id="256" name="円/楕円 255"/>
        <xdr:cNvSpPr/>
      </xdr:nvSpPr>
      <xdr:spPr>
        <a:xfrm>
          <a:off x="3746500" y="167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14958</xdr:rowOff>
    </xdr:from>
    <xdr:ext cx="534377" cy="259045"/>
    <xdr:sp macro="" textlink="">
      <xdr:nvSpPr>
        <xdr:cNvPr id="257" name="テキスト ボックス 256"/>
        <xdr:cNvSpPr txBox="1"/>
      </xdr:nvSpPr>
      <xdr:spPr>
        <a:xfrm>
          <a:off x="3530111" y="1681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63,745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86534</xdr:rowOff>
    </xdr:from>
    <xdr:to>
      <xdr:col>4</xdr:col>
      <xdr:colOff>206375</xdr:colOff>
      <xdr:row>98</xdr:row>
      <xdr:rowOff>16684</xdr:rowOff>
    </xdr:to>
    <xdr:sp macro="" textlink="">
      <xdr:nvSpPr>
        <xdr:cNvPr id="258" name="円/楕円 257"/>
        <xdr:cNvSpPr/>
      </xdr:nvSpPr>
      <xdr:spPr>
        <a:xfrm>
          <a:off x="2857500" y="1671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7811</xdr:rowOff>
    </xdr:from>
    <xdr:ext cx="534377" cy="259045"/>
    <xdr:sp macro="" textlink="">
      <xdr:nvSpPr>
        <xdr:cNvPr id="259" name="テキスト ボックス 258"/>
        <xdr:cNvSpPr txBox="1"/>
      </xdr:nvSpPr>
      <xdr:spPr>
        <a:xfrm>
          <a:off x="2641111" y="1680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65,621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100299</xdr:rowOff>
    </xdr:from>
    <xdr:to>
      <xdr:col>3</xdr:col>
      <xdr:colOff>3175</xdr:colOff>
      <xdr:row>98</xdr:row>
      <xdr:rowOff>30449</xdr:rowOff>
    </xdr:to>
    <xdr:sp macro="" textlink="">
      <xdr:nvSpPr>
        <xdr:cNvPr id="260" name="円/楕円 259"/>
        <xdr:cNvSpPr/>
      </xdr:nvSpPr>
      <xdr:spPr>
        <a:xfrm>
          <a:off x="1968500" y="167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21576</xdr:rowOff>
    </xdr:from>
    <xdr:ext cx="534377" cy="259045"/>
    <xdr:sp macro="" textlink="">
      <xdr:nvSpPr>
        <xdr:cNvPr id="261" name="テキスト ボックス 260"/>
        <xdr:cNvSpPr txBox="1"/>
      </xdr:nvSpPr>
      <xdr:spPr>
        <a:xfrm>
          <a:off x="1752111"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62,008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70159</xdr:rowOff>
    </xdr:from>
    <xdr:to>
      <xdr:col>1</xdr:col>
      <xdr:colOff>485775</xdr:colOff>
      <xdr:row>98</xdr:row>
      <xdr:rowOff>309</xdr:rowOff>
    </xdr:to>
    <xdr:sp macro="" textlink="">
      <xdr:nvSpPr>
        <xdr:cNvPr id="262" name="円/楕円 261"/>
        <xdr:cNvSpPr/>
      </xdr:nvSpPr>
      <xdr:spPr>
        <a:xfrm>
          <a:off x="1079500" y="1670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162886</xdr:rowOff>
    </xdr:from>
    <xdr:ext cx="534377" cy="259045"/>
    <xdr:sp macro="" textlink="">
      <xdr:nvSpPr>
        <xdr:cNvPr id="263" name="テキスト ボックス 262"/>
        <xdr:cNvSpPr txBox="1"/>
      </xdr:nvSpPr>
      <xdr:spPr>
        <a:xfrm>
          <a:off x="863111" y="1679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68573</xdr:rowOff>
    </xdr:from>
    <xdr:to>
      <xdr:col>15</xdr:col>
      <xdr:colOff>180975</xdr:colOff>
      <xdr:row>39</xdr:row>
      <xdr:rowOff>26967</xdr:rowOff>
    </xdr:to>
    <xdr:cxnSp macro="">
      <xdr:nvCxnSpPr>
        <xdr:cNvPr id="294" name="直線コネクタ 293"/>
        <xdr:cNvCxnSpPr/>
      </xdr:nvCxnSpPr>
      <xdr:spPr>
        <a:xfrm>
          <a:off x="9639300" y="6412223"/>
          <a:ext cx="838200" cy="30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10406</xdr:rowOff>
    </xdr:from>
    <xdr:ext cx="378565" cy="259045"/>
    <xdr:sp macro="" textlink="">
      <xdr:nvSpPr>
        <xdr:cNvPr id="295" name="労働費平均値テキスト"/>
        <xdr:cNvSpPr txBox="1"/>
      </xdr:nvSpPr>
      <xdr:spPr>
        <a:xfrm>
          <a:off x="10528300" y="6696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68573</xdr:rowOff>
    </xdr:from>
    <xdr:to>
      <xdr:col>14</xdr:col>
      <xdr:colOff>28575</xdr:colOff>
      <xdr:row>38</xdr:row>
      <xdr:rowOff>74353</xdr:rowOff>
    </xdr:to>
    <xdr:cxnSp macro="">
      <xdr:nvCxnSpPr>
        <xdr:cNvPr id="297" name="直線コネクタ 296"/>
        <xdr:cNvCxnSpPr/>
      </xdr:nvCxnSpPr>
      <xdr:spPr>
        <a:xfrm flipV="1">
          <a:off x="8750300" y="6412223"/>
          <a:ext cx="889000" cy="17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95037</xdr:rowOff>
    </xdr:from>
    <xdr:ext cx="469744" cy="259045"/>
    <xdr:sp macro="" textlink="">
      <xdr:nvSpPr>
        <xdr:cNvPr id="299" name="テキスト ボックス 298"/>
        <xdr:cNvSpPr txBox="1"/>
      </xdr:nvSpPr>
      <xdr:spPr>
        <a:xfrm>
          <a:off x="9404427" y="67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14949</xdr:rowOff>
    </xdr:from>
    <xdr:to>
      <xdr:col>12</xdr:col>
      <xdr:colOff>511175</xdr:colOff>
      <xdr:row>38</xdr:row>
      <xdr:rowOff>74353</xdr:rowOff>
    </xdr:to>
    <xdr:cxnSp macro="">
      <xdr:nvCxnSpPr>
        <xdr:cNvPr id="300" name="直線コネクタ 299"/>
        <xdr:cNvCxnSpPr/>
      </xdr:nvCxnSpPr>
      <xdr:spPr>
        <a:xfrm>
          <a:off x="7861300" y="6530049"/>
          <a:ext cx="889000" cy="5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14949</xdr:rowOff>
    </xdr:from>
    <xdr:to>
      <xdr:col>11</xdr:col>
      <xdr:colOff>307975</xdr:colOff>
      <xdr:row>38</xdr:row>
      <xdr:rowOff>22118</xdr:rowOff>
    </xdr:to>
    <xdr:cxnSp macro="">
      <xdr:nvCxnSpPr>
        <xdr:cNvPr id="303" name="直線コネクタ 302"/>
        <xdr:cNvCxnSpPr/>
      </xdr:nvCxnSpPr>
      <xdr:spPr>
        <a:xfrm flipV="1">
          <a:off x="6972300" y="6530049"/>
          <a:ext cx="889000" cy="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69923</xdr:rowOff>
    </xdr:from>
    <xdr:ext cx="469744" cy="259045"/>
    <xdr:sp macro="" textlink="">
      <xdr:nvSpPr>
        <xdr:cNvPr id="305" name="テキスト ボックス 304"/>
        <xdr:cNvSpPr txBox="1"/>
      </xdr:nvSpPr>
      <xdr:spPr>
        <a:xfrm>
          <a:off x="7626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4658</xdr:rowOff>
    </xdr:from>
    <xdr:ext cx="469744" cy="259045"/>
    <xdr:sp macro="" textlink="">
      <xdr:nvSpPr>
        <xdr:cNvPr id="307" name="テキスト ボックス 306"/>
        <xdr:cNvSpPr txBox="1"/>
      </xdr:nvSpPr>
      <xdr:spPr>
        <a:xfrm>
          <a:off x="6737427" y="66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147617</xdr:rowOff>
    </xdr:from>
    <xdr:to>
      <xdr:col>15</xdr:col>
      <xdr:colOff>231775</xdr:colOff>
      <xdr:row>39</xdr:row>
      <xdr:rowOff>77767</xdr:rowOff>
    </xdr:to>
    <xdr:sp macro="" textlink="">
      <xdr:nvSpPr>
        <xdr:cNvPr id="313" name="円/楕円 312"/>
        <xdr:cNvSpPr/>
      </xdr:nvSpPr>
      <xdr:spPr>
        <a:xfrm>
          <a:off x="10426700" y="666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106995</xdr:rowOff>
    </xdr:from>
    <xdr:ext cx="469744" cy="259045"/>
    <xdr:sp macro="" textlink="">
      <xdr:nvSpPr>
        <xdr:cNvPr id="314" name="労働費該当値テキスト"/>
        <xdr:cNvSpPr txBox="1"/>
      </xdr:nvSpPr>
      <xdr:spPr>
        <a:xfrm>
          <a:off x="10528300" y="645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17773</xdr:rowOff>
    </xdr:from>
    <xdr:to>
      <xdr:col>14</xdr:col>
      <xdr:colOff>79375</xdr:colOff>
      <xdr:row>37</xdr:row>
      <xdr:rowOff>119373</xdr:rowOff>
    </xdr:to>
    <xdr:sp macro="" textlink="">
      <xdr:nvSpPr>
        <xdr:cNvPr id="315" name="円/楕円 314"/>
        <xdr:cNvSpPr/>
      </xdr:nvSpPr>
      <xdr:spPr>
        <a:xfrm>
          <a:off x="9588500" y="636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135900</xdr:rowOff>
    </xdr:from>
    <xdr:ext cx="534377" cy="259045"/>
    <xdr:sp macro="" textlink="">
      <xdr:nvSpPr>
        <xdr:cNvPr id="316" name="テキスト ボックス 315"/>
        <xdr:cNvSpPr txBox="1"/>
      </xdr:nvSpPr>
      <xdr:spPr>
        <a:xfrm>
          <a:off x="9372111" y="61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23553</xdr:rowOff>
    </xdr:from>
    <xdr:to>
      <xdr:col>12</xdr:col>
      <xdr:colOff>561975</xdr:colOff>
      <xdr:row>38</xdr:row>
      <xdr:rowOff>125153</xdr:rowOff>
    </xdr:to>
    <xdr:sp macro="" textlink="">
      <xdr:nvSpPr>
        <xdr:cNvPr id="317" name="円/楕円 316"/>
        <xdr:cNvSpPr/>
      </xdr:nvSpPr>
      <xdr:spPr>
        <a:xfrm>
          <a:off x="8699500" y="653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141680</xdr:rowOff>
    </xdr:from>
    <xdr:ext cx="534377" cy="259045"/>
    <xdr:sp macro="" textlink="">
      <xdr:nvSpPr>
        <xdr:cNvPr id="318" name="テキスト ボックス 317"/>
        <xdr:cNvSpPr txBox="1"/>
      </xdr:nvSpPr>
      <xdr:spPr>
        <a:xfrm>
          <a:off x="8483111" y="631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135600</xdr:rowOff>
    </xdr:from>
    <xdr:to>
      <xdr:col>11</xdr:col>
      <xdr:colOff>358775</xdr:colOff>
      <xdr:row>38</xdr:row>
      <xdr:rowOff>65749</xdr:rowOff>
    </xdr:to>
    <xdr:sp macro="" textlink="">
      <xdr:nvSpPr>
        <xdr:cNvPr id="319" name="円/楕円 318"/>
        <xdr:cNvSpPr/>
      </xdr:nvSpPr>
      <xdr:spPr>
        <a:xfrm>
          <a:off x="7810500" y="64792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82277</xdr:rowOff>
    </xdr:from>
    <xdr:ext cx="534377" cy="259045"/>
    <xdr:sp macro="" textlink="">
      <xdr:nvSpPr>
        <xdr:cNvPr id="320" name="テキスト ボックス 319"/>
        <xdr:cNvSpPr txBox="1"/>
      </xdr:nvSpPr>
      <xdr:spPr>
        <a:xfrm>
          <a:off x="7594111" y="625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142768</xdr:rowOff>
    </xdr:from>
    <xdr:to>
      <xdr:col>10</xdr:col>
      <xdr:colOff>155575</xdr:colOff>
      <xdr:row>38</xdr:row>
      <xdr:rowOff>72918</xdr:rowOff>
    </xdr:to>
    <xdr:sp macro="" textlink="">
      <xdr:nvSpPr>
        <xdr:cNvPr id="321" name="円/楕円 320"/>
        <xdr:cNvSpPr/>
      </xdr:nvSpPr>
      <xdr:spPr>
        <a:xfrm>
          <a:off x="6921500" y="648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89445</xdr:rowOff>
    </xdr:from>
    <xdr:ext cx="534377" cy="259045"/>
    <xdr:sp macro="" textlink="">
      <xdr:nvSpPr>
        <xdr:cNvPr id="322" name="テキスト ボックス 321"/>
        <xdr:cNvSpPr txBox="1"/>
      </xdr:nvSpPr>
      <xdr:spPr>
        <a:xfrm>
          <a:off x="6705111" y="626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122495</xdr:rowOff>
    </xdr:from>
    <xdr:to>
      <xdr:col>15</xdr:col>
      <xdr:colOff>180975</xdr:colOff>
      <xdr:row>58</xdr:row>
      <xdr:rowOff>161217</xdr:rowOff>
    </xdr:to>
    <xdr:cxnSp macro="">
      <xdr:nvCxnSpPr>
        <xdr:cNvPr id="353" name="直線コネクタ 352"/>
        <xdr:cNvCxnSpPr/>
      </xdr:nvCxnSpPr>
      <xdr:spPr>
        <a:xfrm>
          <a:off x="9639300" y="10066595"/>
          <a:ext cx="838200" cy="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122495</xdr:rowOff>
    </xdr:from>
    <xdr:to>
      <xdr:col>14</xdr:col>
      <xdr:colOff>28575</xdr:colOff>
      <xdr:row>58</xdr:row>
      <xdr:rowOff>151860</xdr:rowOff>
    </xdr:to>
    <xdr:cxnSp macro="">
      <xdr:nvCxnSpPr>
        <xdr:cNvPr id="356" name="直線コネクタ 355"/>
        <xdr:cNvCxnSpPr/>
      </xdr:nvCxnSpPr>
      <xdr:spPr>
        <a:xfrm flipV="1">
          <a:off x="8750300" y="10066595"/>
          <a:ext cx="889000" cy="2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151860</xdr:rowOff>
    </xdr:from>
    <xdr:to>
      <xdr:col>12</xdr:col>
      <xdr:colOff>511175</xdr:colOff>
      <xdr:row>58</xdr:row>
      <xdr:rowOff>155559</xdr:rowOff>
    </xdr:to>
    <xdr:cxnSp macro="">
      <xdr:nvCxnSpPr>
        <xdr:cNvPr id="359" name="直線コネクタ 358"/>
        <xdr:cNvCxnSpPr/>
      </xdr:nvCxnSpPr>
      <xdr:spPr>
        <a:xfrm flipV="1">
          <a:off x="7861300" y="10095960"/>
          <a:ext cx="8890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155559</xdr:rowOff>
    </xdr:from>
    <xdr:to>
      <xdr:col>11</xdr:col>
      <xdr:colOff>307975</xdr:colOff>
      <xdr:row>59</xdr:row>
      <xdr:rowOff>25733</xdr:rowOff>
    </xdr:to>
    <xdr:cxnSp macro="">
      <xdr:nvCxnSpPr>
        <xdr:cNvPr id="362" name="直線コネクタ 361"/>
        <xdr:cNvCxnSpPr/>
      </xdr:nvCxnSpPr>
      <xdr:spPr>
        <a:xfrm flipV="1">
          <a:off x="6972300" y="10099659"/>
          <a:ext cx="889000" cy="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110417</xdr:rowOff>
    </xdr:from>
    <xdr:to>
      <xdr:col>15</xdr:col>
      <xdr:colOff>231775</xdr:colOff>
      <xdr:row>59</xdr:row>
      <xdr:rowOff>40567</xdr:rowOff>
    </xdr:to>
    <xdr:sp macro="" textlink="">
      <xdr:nvSpPr>
        <xdr:cNvPr id="372" name="円/楕円 371"/>
        <xdr:cNvSpPr/>
      </xdr:nvSpPr>
      <xdr:spPr>
        <a:xfrm>
          <a:off x="10426700" y="1005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27892</xdr:rowOff>
    </xdr:from>
    <xdr:ext cx="599010" cy="259045"/>
    <xdr:sp macro="" textlink="">
      <xdr:nvSpPr>
        <xdr:cNvPr id="373" name="農林水産業費該当値テキスト"/>
        <xdr:cNvSpPr txBox="1"/>
      </xdr:nvSpPr>
      <xdr:spPr>
        <a:xfrm>
          <a:off x="10528300" y="997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100,234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71695</xdr:rowOff>
    </xdr:from>
    <xdr:to>
      <xdr:col>14</xdr:col>
      <xdr:colOff>79375</xdr:colOff>
      <xdr:row>59</xdr:row>
      <xdr:rowOff>1845</xdr:rowOff>
    </xdr:to>
    <xdr:sp macro="" textlink="">
      <xdr:nvSpPr>
        <xdr:cNvPr id="374" name="円/楕円 373"/>
        <xdr:cNvSpPr/>
      </xdr:nvSpPr>
      <xdr:spPr>
        <a:xfrm>
          <a:off x="9588500" y="100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164422</xdr:rowOff>
    </xdr:from>
    <xdr:ext cx="599010" cy="259045"/>
    <xdr:sp macro="" textlink="">
      <xdr:nvSpPr>
        <xdr:cNvPr id="375" name="テキスト ボックス 374"/>
        <xdr:cNvSpPr txBox="1"/>
      </xdr:nvSpPr>
      <xdr:spPr>
        <a:xfrm>
          <a:off x="9339794" y="101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135,805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101060</xdr:rowOff>
    </xdr:from>
    <xdr:to>
      <xdr:col>12</xdr:col>
      <xdr:colOff>561975</xdr:colOff>
      <xdr:row>59</xdr:row>
      <xdr:rowOff>31210</xdr:rowOff>
    </xdr:to>
    <xdr:sp macro="" textlink="">
      <xdr:nvSpPr>
        <xdr:cNvPr id="376" name="円/楕円 375"/>
        <xdr:cNvSpPr/>
      </xdr:nvSpPr>
      <xdr:spPr>
        <a:xfrm>
          <a:off x="8699500" y="100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22337</xdr:rowOff>
    </xdr:from>
    <xdr:ext cx="599010" cy="259045"/>
    <xdr:sp macro="" textlink="">
      <xdr:nvSpPr>
        <xdr:cNvPr id="377" name="テキスト ボックス 376"/>
        <xdr:cNvSpPr txBox="1"/>
      </xdr:nvSpPr>
      <xdr:spPr>
        <a:xfrm>
          <a:off x="8450794" y="1013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108,830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104759</xdr:rowOff>
    </xdr:from>
    <xdr:to>
      <xdr:col>11</xdr:col>
      <xdr:colOff>358775</xdr:colOff>
      <xdr:row>59</xdr:row>
      <xdr:rowOff>34909</xdr:rowOff>
    </xdr:to>
    <xdr:sp macro="" textlink="">
      <xdr:nvSpPr>
        <xdr:cNvPr id="378" name="円/楕円 377"/>
        <xdr:cNvSpPr/>
      </xdr:nvSpPr>
      <xdr:spPr>
        <a:xfrm>
          <a:off x="7810500" y="1004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26036</xdr:rowOff>
    </xdr:from>
    <xdr:ext cx="599010" cy="259045"/>
    <xdr:sp macro="" textlink="">
      <xdr:nvSpPr>
        <xdr:cNvPr id="379" name="テキスト ボックス 378"/>
        <xdr:cNvSpPr txBox="1"/>
      </xdr:nvSpPr>
      <xdr:spPr>
        <a:xfrm>
          <a:off x="7561794" y="1014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105,431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146383</xdr:rowOff>
    </xdr:from>
    <xdr:to>
      <xdr:col>10</xdr:col>
      <xdr:colOff>155575</xdr:colOff>
      <xdr:row>59</xdr:row>
      <xdr:rowOff>76533</xdr:rowOff>
    </xdr:to>
    <xdr:sp macro="" textlink="">
      <xdr:nvSpPr>
        <xdr:cNvPr id="380" name="円/楕円 379"/>
        <xdr:cNvSpPr/>
      </xdr:nvSpPr>
      <xdr:spPr>
        <a:xfrm>
          <a:off x="6921500" y="1009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67660</xdr:rowOff>
    </xdr:from>
    <xdr:ext cx="534377" cy="259045"/>
    <xdr:sp macro="" textlink="">
      <xdr:nvSpPr>
        <xdr:cNvPr id="381" name="テキスト ボックス 380"/>
        <xdr:cNvSpPr txBox="1"/>
      </xdr:nvSpPr>
      <xdr:spPr>
        <a:xfrm>
          <a:off x="6705111" y="1018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142058</xdr:rowOff>
    </xdr:from>
    <xdr:to>
      <xdr:col>15</xdr:col>
      <xdr:colOff>180975</xdr:colOff>
      <xdr:row>78</xdr:row>
      <xdr:rowOff>142489</xdr:rowOff>
    </xdr:to>
    <xdr:cxnSp macro="">
      <xdr:nvCxnSpPr>
        <xdr:cNvPr id="410" name="直線コネクタ 409"/>
        <xdr:cNvCxnSpPr/>
      </xdr:nvCxnSpPr>
      <xdr:spPr>
        <a:xfrm>
          <a:off x="9639300" y="13515158"/>
          <a:ext cx="8382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98895</xdr:rowOff>
    </xdr:from>
    <xdr:to>
      <xdr:col>14</xdr:col>
      <xdr:colOff>28575</xdr:colOff>
      <xdr:row>78</xdr:row>
      <xdr:rowOff>142058</xdr:rowOff>
    </xdr:to>
    <xdr:cxnSp macro="">
      <xdr:nvCxnSpPr>
        <xdr:cNvPr id="413" name="直線コネクタ 412"/>
        <xdr:cNvCxnSpPr/>
      </xdr:nvCxnSpPr>
      <xdr:spPr>
        <a:xfrm>
          <a:off x="8750300" y="13471995"/>
          <a:ext cx="889000" cy="4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98895</xdr:rowOff>
    </xdr:from>
    <xdr:to>
      <xdr:col>12</xdr:col>
      <xdr:colOff>511175</xdr:colOff>
      <xdr:row>79</xdr:row>
      <xdr:rowOff>11337</xdr:rowOff>
    </xdr:to>
    <xdr:cxnSp macro="">
      <xdr:nvCxnSpPr>
        <xdr:cNvPr id="416" name="直線コネクタ 415"/>
        <xdr:cNvCxnSpPr/>
      </xdr:nvCxnSpPr>
      <xdr:spPr>
        <a:xfrm flipV="1">
          <a:off x="7861300" y="13471995"/>
          <a:ext cx="889000" cy="8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161581</xdr:rowOff>
    </xdr:from>
    <xdr:to>
      <xdr:col>11</xdr:col>
      <xdr:colOff>307975</xdr:colOff>
      <xdr:row>79</xdr:row>
      <xdr:rowOff>11337</xdr:rowOff>
    </xdr:to>
    <xdr:cxnSp macro="">
      <xdr:nvCxnSpPr>
        <xdr:cNvPr id="419" name="直線コネクタ 418"/>
        <xdr:cNvCxnSpPr/>
      </xdr:nvCxnSpPr>
      <xdr:spPr>
        <a:xfrm>
          <a:off x="6972300" y="13534681"/>
          <a:ext cx="889000" cy="2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91689</xdr:rowOff>
    </xdr:from>
    <xdr:to>
      <xdr:col>15</xdr:col>
      <xdr:colOff>231775</xdr:colOff>
      <xdr:row>79</xdr:row>
      <xdr:rowOff>21839</xdr:rowOff>
    </xdr:to>
    <xdr:sp macro="" textlink="">
      <xdr:nvSpPr>
        <xdr:cNvPr id="429" name="円/楕円 428"/>
        <xdr:cNvSpPr/>
      </xdr:nvSpPr>
      <xdr:spPr>
        <a:xfrm>
          <a:off x="10426700" y="1346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6616</xdr:rowOff>
    </xdr:from>
    <xdr:ext cx="534377" cy="259045"/>
    <xdr:sp macro="" textlink="">
      <xdr:nvSpPr>
        <xdr:cNvPr id="430" name="商工費該当値テキスト"/>
        <xdr:cNvSpPr txBox="1"/>
      </xdr:nvSpPr>
      <xdr:spPr>
        <a:xfrm>
          <a:off x="10528300" y="1337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19,268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91258</xdr:rowOff>
    </xdr:from>
    <xdr:to>
      <xdr:col>14</xdr:col>
      <xdr:colOff>79375</xdr:colOff>
      <xdr:row>79</xdr:row>
      <xdr:rowOff>21408</xdr:rowOff>
    </xdr:to>
    <xdr:sp macro="" textlink="">
      <xdr:nvSpPr>
        <xdr:cNvPr id="431" name="円/楕円 430"/>
        <xdr:cNvSpPr/>
      </xdr:nvSpPr>
      <xdr:spPr>
        <a:xfrm>
          <a:off x="9588500" y="1346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12535</xdr:rowOff>
    </xdr:from>
    <xdr:ext cx="534377" cy="259045"/>
    <xdr:sp macro="" textlink="">
      <xdr:nvSpPr>
        <xdr:cNvPr id="432" name="テキスト ボックス 431"/>
        <xdr:cNvSpPr txBox="1"/>
      </xdr:nvSpPr>
      <xdr:spPr>
        <a:xfrm>
          <a:off x="9372111" y="1355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48095</xdr:rowOff>
    </xdr:from>
    <xdr:to>
      <xdr:col>12</xdr:col>
      <xdr:colOff>561975</xdr:colOff>
      <xdr:row>78</xdr:row>
      <xdr:rowOff>149695</xdr:rowOff>
    </xdr:to>
    <xdr:sp macro="" textlink="">
      <xdr:nvSpPr>
        <xdr:cNvPr id="433" name="円/楕円 432"/>
        <xdr:cNvSpPr/>
      </xdr:nvSpPr>
      <xdr:spPr>
        <a:xfrm>
          <a:off x="8699500" y="134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140822</xdr:rowOff>
    </xdr:from>
    <xdr:ext cx="534377" cy="259045"/>
    <xdr:sp macro="" textlink="">
      <xdr:nvSpPr>
        <xdr:cNvPr id="434" name="テキスト ボックス 433"/>
        <xdr:cNvSpPr txBox="1"/>
      </xdr:nvSpPr>
      <xdr:spPr>
        <a:xfrm>
          <a:off x="8483111" y="1351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131987</xdr:rowOff>
    </xdr:from>
    <xdr:to>
      <xdr:col>11</xdr:col>
      <xdr:colOff>358775</xdr:colOff>
      <xdr:row>79</xdr:row>
      <xdr:rowOff>62137</xdr:rowOff>
    </xdr:to>
    <xdr:sp macro="" textlink="">
      <xdr:nvSpPr>
        <xdr:cNvPr id="435" name="円/楕円 434"/>
        <xdr:cNvSpPr/>
      </xdr:nvSpPr>
      <xdr:spPr>
        <a:xfrm>
          <a:off x="7810500" y="1350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53264</xdr:rowOff>
    </xdr:from>
    <xdr:ext cx="469744" cy="259045"/>
    <xdr:sp macro="" textlink="">
      <xdr:nvSpPr>
        <xdr:cNvPr id="436" name="テキスト ボックス 435"/>
        <xdr:cNvSpPr txBox="1"/>
      </xdr:nvSpPr>
      <xdr:spPr>
        <a:xfrm>
          <a:off x="7626427" y="1359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110781</xdr:rowOff>
    </xdr:from>
    <xdr:to>
      <xdr:col>10</xdr:col>
      <xdr:colOff>155575</xdr:colOff>
      <xdr:row>79</xdr:row>
      <xdr:rowOff>40931</xdr:rowOff>
    </xdr:to>
    <xdr:sp macro="" textlink="">
      <xdr:nvSpPr>
        <xdr:cNvPr id="437" name="円/楕円 436"/>
        <xdr:cNvSpPr/>
      </xdr:nvSpPr>
      <xdr:spPr>
        <a:xfrm>
          <a:off x="6921500" y="1348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32058</xdr:rowOff>
    </xdr:from>
    <xdr:ext cx="534377" cy="259045"/>
    <xdr:sp macro="" textlink="">
      <xdr:nvSpPr>
        <xdr:cNvPr id="438" name="テキスト ボックス 437"/>
        <xdr:cNvSpPr txBox="1"/>
      </xdr:nvSpPr>
      <xdr:spPr>
        <a:xfrm>
          <a:off x="6705111" y="1357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135314</xdr:rowOff>
    </xdr:from>
    <xdr:to>
      <xdr:col>15</xdr:col>
      <xdr:colOff>180975</xdr:colOff>
      <xdr:row>98</xdr:row>
      <xdr:rowOff>136508</xdr:rowOff>
    </xdr:to>
    <xdr:cxnSp macro="">
      <xdr:nvCxnSpPr>
        <xdr:cNvPr id="467" name="直線コネクタ 466"/>
        <xdr:cNvCxnSpPr/>
      </xdr:nvCxnSpPr>
      <xdr:spPr>
        <a:xfrm>
          <a:off x="9639300" y="16937414"/>
          <a:ext cx="8382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89576</xdr:rowOff>
    </xdr:from>
    <xdr:to>
      <xdr:col>14</xdr:col>
      <xdr:colOff>28575</xdr:colOff>
      <xdr:row>98</xdr:row>
      <xdr:rowOff>135314</xdr:rowOff>
    </xdr:to>
    <xdr:cxnSp macro="">
      <xdr:nvCxnSpPr>
        <xdr:cNvPr id="470" name="直線コネクタ 469"/>
        <xdr:cNvCxnSpPr/>
      </xdr:nvCxnSpPr>
      <xdr:spPr>
        <a:xfrm>
          <a:off x="8750300" y="16891676"/>
          <a:ext cx="889000" cy="4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89576</xdr:rowOff>
    </xdr:from>
    <xdr:to>
      <xdr:col>12</xdr:col>
      <xdr:colOff>511175</xdr:colOff>
      <xdr:row>98</xdr:row>
      <xdr:rowOff>165350</xdr:rowOff>
    </xdr:to>
    <xdr:cxnSp macro="">
      <xdr:nvCxnSpPr>
        <xdr:cNvPr id="473" name="直線コネクタ 472"/>
        <xdr:cNvCxnSpPr/>
      </xdr:nvCxnSpPr>
      <xdr:spPr>
        <a:xfrm flipV="1">
          <a:off x="7861300" y="16891676"/>
          <a:ext cx="889000" cy="7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165350</xdr:rowOff>
    </xdr:from>
    <xdr:to>
      <xdr:col>11</xdr:col>
      <xdr:colOff>307975</xdr:colOff>
      <xdr:row>99</xdr:row>
      <xdr:rowOff>3823</xdr:rowOff>
    </xdr:to>
    <xdr:cxnSp macro="">
      <xdr:nvCxnSpPr>
        <xdr:cNvPr id="476" name="直線コネクタ 475"/>
        <xdr:cNvCxnSpPr/>
      </xdr:nvCxnSpPr>
      <xdr:spPr>
        <a:xfrm flipV="1">
          <a:off x="6972300" y="16967450"/>
          <a:ext cx="889000" cy="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85708</xdr:rowOff>
    </xdr:from>
    <xdr:to>
      <xdr:col>15</xdr:col>
      <xdr:colOff>231775</xdr:colOff>
      <xdr:row>99</xdr:row>
      <xdr:rowOff>15858</xdr:rowOff>
    </xdr:to>
    <xdr:sp macro="" textlink="">
      <xdr:nvSpPr>
        <xdr:cNvPr id="486" name="円/楕円 485"/>
        <xdr:cNvSpPr/>
      </xdr:nvSpPr>
      <xdr:spPr>
        <a:xfrm>
          <a:off x="10426700" y="168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40972</xdr:rowOff>
    </xdr:from>
    <xdr:ext cx="599010" cy="259045"/>
    <xdr:sp macro="" textlink="">
      <xdr:nvSpPr>
        <xdr:cNvPr id="487" name="土木費該当値テキスト"/>
        <xdr:cNvSpPr txBox="1"/>
      </xdr:nvSpPr>
      <xdr:spPr>
        <a:xfrm>
          <a:off x="10528300" y="1684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104,190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84514</xdr:rowOff>
    </xdr:from>
    <xdr:to>
      <xdr:col>14</xdr:col>
      <xdr:colOff>79375</xdr:colOff>
      <xdr:row>99</xdr:row>
      <xdr:rowOff>14664</xdr:rowOff>
    </xdr:to>
    <xdr:sp macro="" textlink="">
      <xdr:nvSpPr>
        <xdr:cNvPr id="488" name="円/楕円 487"/>
        <xdr:cNvSpPr/>
      </xdr:nvSpPr>
      <xdr:spPr>
        <a:xfrm>
          <a:off x="9588500" y="1688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5791</xdr:rowOff>
    </xdr:from>
    <xdr:ext cx="599010" cy="259045"/>
    <xdr:sp macro="" textlink="">
      <xdr:nvSpPr>
        <xdr:cNvPr id="489" name="テキスト ボックス 488"/>
        <xdr:cNvSpPr txBox="1"/>
      </xdr:nvSpPr>
      <xdr:spPr>
        <a:xfrm>
          <a:off x="9339794" y="16979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105,755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38776</xdr:rowOff>
    </xdr:from>
    <xdr:to>
      <xdr:col>12</xdr:col>
      <xdr:colOff>561975</xdr:colOff>
      <xdr:row>98</xdr:row>
      <xdr:rowOff>140376</xdr:rowOff>
    </xdr:to>
    <xdr:sp macro="" textlink="">
      <xdr:nvSpPr>
        <xdr:cNvPr id="490" name="円/楕円 489"/>
        <xdr:cNvSpPr/>
      </xdr:nvSpPr>
      <xdr:spPr>
        <a:xfrm>
          <a:off x="8699500" y="1684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156903</xdr:rowOff>
    </xdr:from>
    <xdr:ext cx="599010" cy="259045"/>
    <xdr:sp macro="" textlink="">
      <xdr:nvSpPr>
        <xdr:cNvPr id="491" name="テキスト ボックス 490"/>
        <xdr:cNvSpPr txBox="1"/>
      </xdr:nvSpPr>
      <xdr:spPr>
        <a:xfrm>
          <a:off x="8450794" y="1661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165,779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114550</xdr:rowOff>
    </xdr:from>
    <xdr:to>
      <xdr:col>11</xdr:col>
      <xdr:colOff>358775</xdr:colOff>
      <xdr:row>99</xdr:row>
      <xdr:rowOff>44700</xdr:rowOff>
    </xdr:to>
    <xdr:sp macro="" textlink="">
      <xdr:nvSpPr>
        <xdr:cNvPr id="492" name="円/楕円 491"/>
        <xdr:cNvSpPr/>
      </xdr:nvSpPr>
      <xdr:spPr>
        <a:xfrm>
          <a:off x="7810500" y="169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35827</xdr:rowOff>
    </xdr:from>
    <xdr:ext cx="534377" cy="259045"/>
    <xdr:sp macro="" textlink="">
      <xdr:nvSpPr>
        <xdr:cNvPr id="493" name="テキスト ボックス 492"/>
        <xdr:cNvSpPr txBox="1"/>
      </xdr:nvSpPr>
      <xdr:spPr>
        <a:xfrm>
          <a:off x="7594111" y="1700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66,340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124473</xdr:rowOff>
    </xdr:from>
    <xdr:to>
      <xdr:col>10</xdr:col>
      <xdr:colOff>155575</xdr:colOff>
      <xdr:row>99</xdr:row>
      <xdr:rowOff>54623</xdr:rowOff>
    </xdr:to>
    <xdr:sp macro="" textlink="">
      <xdr:nvSpPr>
        <xdr:cNvPr id="494" name="円/楕円 493"/>
        <xdr:cNvSpPr/>
      </xdr:nvSpPr>
      <xdr:spPr>
        <a:xfrm>
          <a:off x="6921500" y="1692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45750</xdr:rowOff>
    </xdr:from>
    <xdr:ext cx="534377" cy="259045"/>
    <xdr:sp macro="" textlink="">
      <xdr:nvSpPr>
        <xdr:cNvPr id="495" name="テキスト ボックス 494"/>
        <xdr:cNvSpPr txBox="1"/>
      </xdr:nvSpPr>
      <xdr:spPr>
        <a:xfrm>
          <a:off x="6705111" y="1701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57822</xdr:rowOff>
    </xdr:from>
    <xdr:to>
      <xdr:col>23</xdr:col>
      <xdr:colOff>517525</xdr:colOff>
      <xdr:row>38</xdr:row>
      <xdr:rowOff>62381</xdr:rowOff>
    </xdr:to>
    <xdr:cxnSp macro="">
      <xdr:nvCxnSpPr>
        <xdr:cNvPr id="522" name="直線コネクタ 521"/>
        <xdr:cNvCxnSpPr/>
      </xdr:nvCxnSpPr>
      <xdr:spPr>
        <a:xfrm flipV="1">
          <a:off x="15481300" y="6572922"/>
          <a:ext cx="838200" cy="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28305</xdr:rowOff>
    </xdr:from>
    <xdr:to>
      <xdr:col>22</xdr:col>
      <xdr:colOff>365125</xdr:colOff>
      <xdr:row>38</xdr:row>
      <xdr:rowOff>62381</xdr:rowOff>
    </xdr:to>
    <xdr:cxnSp macro="">
      <xdr:nvCxnSpPr>
        <xdr:cNvPr id="525" name="直線コネクタ 524"/>
        <xdr:cNvCxnSpPr/>
      </xdr:nvCxnSpPr>
      <xdr:spPr>
        <a:xfrm>
          <a:off x="14592300" y="6543405"/>
          <a:ext cx="889000" cy="3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28305</xdr:rowOff>
    </xdr:from>
    <xdr:to>
      <xdr:col>21</xdr:col>
      <xdr:colOff>161925</xdr:colOff>
      <xdr:row>38</xdr:row>
      <xdr:rowOff>61423</xdr:rowOff>
    </xdr:to>
    <xdr:cxnSp macro="">
      <xdr:nvCxnSpPr>
        <xdr:cNvPr id="528" name="直線コネクタ 527"/>
        <xdr:cNvCxnSpPr/>
      </xdr:nvCxnSpPr>
      <xdr:spPr>
        <a:xfrm flipV="1">
          <a:off x="13703300" y="6543405"/>
          <a:ext cx="889000" cy="3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61423</xdr:rowOff>
    </xdr:from>
    <xdr:to>
      <xdr:col>19</xdr:col>
      <xdr:colOff>644525</xdr:colOff>
      <xdr:row>38</xdr:row>
      <xdr:rowOff>69156</xdr:rowOff>
    </xdr:to>
    <xdr:cxnSp macro="">
      <xdr:nvCxnSpPr>
        <xdr:cNvPr id="531" name="直線コネクタ 530"/>
        <xdr:cNvCxnSpPr/>
      </xdr:nvCxnSpPr>
      <xdr:spPr>
        <a:xfrm flipV="1">
          <a:off x="12814300" y="6576523"/>
          <a:ext cx="889000" cy="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7022</xdr:rowOff>
    </xdr:from>
    <xdr:to>
      <xdr:col>23</xdr:col>
      <xdr:colOff>568325</xdr:colOff>
      <xdr:row>38</xdr:row>
      <xdr:rowOff>108622</xdr:rowOff>
    </xdr:to>
    <xdr:sp macro="" textlink="">
      <xdr:nvSpPr>
        <xdr:cNvPr id="541" name="円/楕円 540"/>
        <xdr:cNvSpPr/>
      </xdr:nvSpPr>
      <xdr:spPr>
        <a:xfrm>
          <a:off x="16268700" y="65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35,817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11581</xdr:rowOff>
    </xdr:from>
    <xdr:to>
      <xdr:col>22</xdr:col>
      <xdr:colOff>415925</xdr:colOff>
      <xdr:row>38</xdr:row>
      <xdr:rowOff>113181</xdr:rowOff>
    </xdr:to>
    <xdr:sp macro="" textlink="">
      <xdr:nvSpPr>
        <xdr:cNvPr id="543" name="円/楕円 542"/>
        <xdr:cNvSpPr/>
      </xdr:nvSpPr>
      <xdr:spPr>
        <a:xfrm>
          <a:off x="15430500" y="65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104308</xdr:rowOff>
    </xdr:from>
    <xdr:ext cx="534377" cy="259045"/>
    <xdr:sp macro="" textlink="">
      <xdr:nvSpPr>
        <xdr:cNvPr id="544" name="テキスト ボックス 543"/>
        <xdr:cNvSpPr txBox="1"/>
      </xdr:nvSpPr>
      <xdr:spPr>
        <a:xfrm>
          <a:off x="15214111" y="661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148956</xdr:rowOff>
    </xdr:from>
    <xdr:to>
      <xdr:col>21</xdr:col>
      <xdr:colOff>212725</xdr:colOff>
      <xdr:row>38</xdr:row>
      <xdr:rowOff>79105</xdr:rowOff>
    </xdr:to>
    <xdr:sp macro="" textlink="">
      <xdr:nvSpPr>
        <xdr:cNvPr id="545" name="円/楕円 544"/>
        <xdr:cNvSpPr/>
      </xdr:nvSpPr>
      <xdr:spPr>
        <a:xfrm>
          <a:off x="14541500" y="64926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95633</xdr:rowOff>
    </xdr:from>
    <xdr:ext cx="534377" cy="259045"/>
    <xdr:sp macro="" textlink="">
      <xdr:nvSpPr>
        <xdr:cNvPr id="546" name="テキスト ボックス 545"/>
        <xdr:cNvSpPr txBox="1"/>
      </xdr:nvSpPr>
      <xdr:spPr>
        <a:xfrm>
          <a:off x="14325111" y="626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48,729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10623</xdr:rowOff>
    </xdr:from>
    <xdr:to>
      <xdr:col>20</xdr:col>
      <xdr:colOff>9525</xdr:colOff>
      <xdr:row>38</xdr:row>
      <xdr:rowOff>112223</xdr:rowOff>
    </xdr:to>
    <xdr:sp macro="" textlink="">
      <xdr:nvSpPr>
        <xdr:cNvPr id="547" name="円/楕円 546"/>
        <xdr:cNvSpPr/>
      </xdr:nvSpPr>
      <xdr:spPr>
        <a:xfrm>
          <a:off x="13652500" y="652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103350</xdr:rowOff>
    </xdr:from>
    <xdr:ext cx="534377" cy="259045"/>
    <xdr:sp macro="" textlink="">
      <xdr:nvSpPr>
        <xdr:cNvPr id="548" name="テキスト ボックス 547"/>
        <xdr:cNvSpPr txBox="1"/>
      </xdr:nvSpPr>
      <xdr:spPr>
        <a:xfrm>
          <a:off x="13436111" y="66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34,242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18356</xdr:rowOff>
    </xdr:from>
    <xdr:to>
      <xdr:col>18</xdr:col>
      <xdr:colOff>492125</xdr:colOff>
      <xdr:row>38</xdr:row>
      <xdr:rowOff>119956</xdr:rowOff>
    </xdr:to>
    <xdr:sp macro="" textlink="">
      <xdr:nvSpPr>
        <xdr:cNvPr id="549" name="円/楕円 548"/>
        <xdr:cNvSpPr/>
      </xdr:nvSpPr>
      <xdr:spPr>
        <a:xfrm>
          <a:off x="12763500" y="653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111083</xdr:rowOff>
    </xdr:from>
    <xdr:ext cx="534377" cy="259045"/>
    <xdr:sp macro="" textlink="">
      <xdr:nvSpPr>
        <xdr:cNvPr id="550" name="テキスト ボックス 549"/>
        <xdr:cNvSpPr txBox="1"/>
      </xdr:nvSpPr>
      <xdr:spPr>
        <a:xfrm>
          <a:off x="12547111" y="662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110967</xdr:rowOff>
    </xdr:from>
    <xdr:to>
      <xdr:col>23</xdr:col>
      <xdr:colOff>517525</xdr:colOff>
      <xdr:row>58</xdr:row>
      <xdr:rowOff>124730</xdr:rowOff>
    </xdr:to>
    <xdr:cxnSp macro="">
      <xdr:nvCxnSpPr>
        <xdr:cNvPr id="579" name="直線コネクタ 578"/>
        <xdr:cNvCxnSpPr/>
      </xdr:nvCxnSpPr>
      <xdr:spPr>
        <a:xfrm>
          <a:off x="15481300" y="10055067"/>
          <a:ext cx="838200" cy="1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110967</xdr:rowOff>
    </xdr:from>
    <xdr:to>
      <xdr:col>22</xdr:col>
      <xdr:colOff>365125</xdr:colOff>
      <xdr:row>58</xdr:row>
      <xdr:rowOff>124793</xdr:rowOff>
    </xdr:to>
    <xdr:cxnSp macro="">
      <xdr:nvCxnSpPr>
        <xdr:cNvPr id="582" name="直線コネクタ 581"/>
        <xdr:cNvCxnSpPr/>
      </xdr:nvCxnSpPr>
      <xdr:spPr>
        <a:xfrm flipV="1">
          <a:off x="14592300" y="10055067"/>
          <a:ext cx="889000" cy="1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114967</xdr:rowOff>
    </xdr:from>
    <xdr:to>
      <xdr:col>21</xdr:col>
      <xdr:colOff>161925</xdr:colOff>
      <xdr:row>58</xdr:row>
      <xdr:rowOff>124793</xdr:rowOff>
    </xdr:to>
    <xdr:cxnSp macro="">
      <xdr:nvCxnSpPr>
        <xdr:cNvPr id="585" name="直線コネクタ 584"/>
        <xdr:cNvCxnSpPr/>
      </xdr:nvCxnSpPr>
      <xdr:spPr>
        <a:xfrm>
          <a:off x="13703300" y="10059067"/>
          <a:ext cx="889000" cy="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107624</xdr:rowOff>
    </xdr:from>
    <xdr:to>
      <xdr:col>19</xdr:col>
      <xdr:colOff>644525</xdr:colOff>
      <xdr:row>58</xdr:row>
      <xdr:rowOff>114967</xdr:rowOff>
    </xdr:to>
    <xdr:cxnSp macro="">
      <xdr:nvCxnSpPr>
        <xdr:cNvPr id="588" name="直線コネクタ 587"/>
        <xdr:cNvCxnSpPr/>
      </xdr:nvCxnSpPr>
      <xdr:spPr>
        <a:xfrm>
          <a:off x="12814300" y="10051724"/>
          <a:ext cx="889000" cy="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73930</xdr:rowOff>
    </xdr:from>
    <xdr:to>
      <xdr:col>23</xdr:col>
      <xdr:colOff>568325</xdr:colOff>
      <xdr:row>59</xdr:row>
      <xdr:rowOff>4080</xdr:rowOff>
    </xdr:to>
    <xdr:sp macro="" textlink="">
      <xdr:nvSpPr>
        <xdr:cNvPr id="598" name="円/楕円 597"/>
        <xdr:cNvSpPr/>
      </xdr:nvSpPr>
      <xdr:spPr>
        <a:xfrm>
          <a:off x="16268700" y="100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160307</xdr:rowOff>
    </xdr:from>
    <xdr:ext cx="534377" cy="259045"/>
    <xdr:sp macro="" textlink="">
      <xdr:nvSpPr>
        <xdr:cNvPr id="599" name="教育費該当値テキスト"/>
        <xdr:cNvSpPr txBox="1"/>
      </xdr:nvSpPr>
      <xdr:spPr>
        <a:xfrm>
          <a:off x="16370300" y="993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47,858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60167</xdr:rowOff>
    </xdr:from>
    <xdr:to>
      <xdr:col>22</xdr:col>
      <xdr:colOff>415925</xdr:colOff>
      <xdr:row>58</xdr:row>
      <xdr:rowOff>161767</xdr:rowOff>
    </xdr:to>
    <xdr:sp macro="" textlink="">
      <xdr:nvSpPr>
        <xdr:cNvPr id="600" name="円/楕円 599"/>
        <xdr:cNvSpPr/>
      </xdr:nvSpPr>
      <xdr:spPr>
        <a:xfrm>
          <a:off x="15430500" y="100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152894</xdr:rowOff>
    </xdr:from>
    <xdr:ext cx="534377" cy="259045"/>
    <xdr:sp macro="" textlink="">
      <xdr:nvSpPr>
        <xdr:cNvPr id="601" name="テキスト ボックス 600"/>
        <xdr:cNvSpPr txBox="1"/>
      </xdr:nvSpPr>
      <xdr:spPr>
        <a:xfrm>
          <a:off x="15214111" y="100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55,083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73993</xdr:rowOff>
    </xdr:from>
    <xdr:to>
      <xdr:col>21</xdr:col>
      <xdr:colOff>212725</xdr:colOff>
      <xdr:row>59</xdr:row>
      <xdr:rowOff>4143</xdr:rowOff>
    </xdr:to>
    <xdr:sp macro="" textlink="">
      <xdr:nvSpPr>
        <xdr:cNvPr id="602" name="円/楕円 601"/>
        <xdr:cNvSpPr/>
      </xdr:nvSpPr>
      <xdr:spPr>
        <a:xfrm>
          <a:off x="14541500" y="1001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166720</xdr:rowOff>
    </xdr:from>
    <xdr:ext cx="534377" cy="259045"/>
    <xdr:sp macro="" textlink="">
      <xdr:nvSpPr>
        <xdr:cNvPr id="603" name="テキスト ボックス 602"/>
        <xdr:cNvSpPr txBox="1"/>
      </xdr:nvSpPr>
      <xdr:spPr>
        <a:xfrm>
          <a:off x="14325111" y="1011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47,825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64167</xdr:rowOff>
    </xdr:from>
    <xdr:to>
      <xdr:col>20</xdr:col>
      <xdr:colOff>9525</xdr:colOff>
      <xdr:row>58</xdr:row>
      <xdr:rowOff>165767</xdr:rowOff>
    </xdr:to>
    <xdr:sp macro="" textlink="">
      <xdr:nvSpPr>
        <xdr:cNvPr id="604" name="円/楕円 603"/>
        <xdr:cNvSpPr/>
      </xdr:nvSpPr>
      <xdr:spPr>
        <a:xfrm>
          <a:off x="13652500" y="1000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156894</xdr:rowOff>
    </xdr:from>
    <xdr:ext cx="534377" cy="259045"/>
    <xdr:sp macro="" textlink="">
      <xdr:nvSpPr>
        <xdr:cNvPr id="605" name="テキスト ボックス 604"/>
        <xdr:cNvSpPr txBox="1"/>
      </xdr:nvSpPr>
      <xdr:spPr>
        <a:xfrm>
          <a:off x="13436111" y="101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56824</xdr:rowOff>
    </xdr:from>
    <xdr:to>
      <xdr:col>18</xdr:col>
      <xdr:colOff>492125</xdr:colOff>
      <xdr:row>58</xdr:row>
      <xdr:rowOff>158424</xdr:rowOff>
    </xdr:to>
    <xdr:sp macro="" textlink="">
      <xdr:nvSpPr>
        <xdr:cNvPr id="606" name="円/楕円 605"/>
        <xdr:cNvSpPr/>
      </xdr:nvSpPr>
      <xdr:spPr>
        <a:xfrm>
          <a:off x="12763500" y="1000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149551</xdr:rowOff>
    </xdr:from>
    <xdr:ext cx="534377" cy="259045"/>
    <xdr:sp macro="" textlink="">
      <xdr:nvSpPr>
        <xdr:cNvPr id="607" name="テキスト ボックス 606"/>
        <xdr:cNvSpPr txBox="1"/>
      </xdr:nvSpPr>
      <xdr:spPr>
        <a:xfrm>
          <a:off x="12547111" y="1009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56,838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37081</xdr:rowOff>
    </xdr:from>
    <xdr:to>
      <xdr:col>23</xdr:col>
      <xdr:colOff>517525</xdr:colOff>
      <xdr:row>78</xdr:row>
      <xdr:rowOff>104257</xdr:rowOff>
    </xdr:to>
    <xdr:cxnSp macro="">
      <xdr:nvCxnSpPr>
        <xdr:cNvPr id="634" name="直線コネクタ 633"/>
        <xdr:cNvCxnSpPr/>
      </xdr:nvCxnSpPr>
      <xdr:spPr>
        <a:xfrm flipV="1">
          <a:off x="15481300" y="13410181"/>
          <a:ext cx="838200" cy="6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34100</xdr:rowOff>
    </xdr:from>
    <xdr:ext cx="534377" cy="259045"/>
    <xdr:sp macro="" textlink="">
      <xdr:nvSpPr>
        <xdr:cNvPr id="635" name="災害復旧費平均値テキスト"/>
        <xdr:cNvSpPr txBox="1"/>
      </xdr:nvSpPr>
      <xdr:spPr>
        <a:xfrm>
          <a:off x="16370300" y="1340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104257</xdr:rowOff>
    </xdr:from>
    <xdr:to>
      <xdr:col>22</xdr:col>
      <xdr:colOff>365125</xdr:colOff>
      <xdr:row>78</xdr:row>
      <xdr:rowOff>118938</xdr:rowOff>
    </xdr:to>
    <xdr:cxnSp macro="">
      <xdr:nvCxnSpPr>
        <xdr:cNvPr id="637" name="直線コネクタ 636"/>
        <xdr:cNvCxnSpPr/>
      </xdr:nvCxnSpPr>
      <xdr:spPr>
        <a:xfrm flipV="1">
          <a:off x="14592300" y="13477357"/>
          <a:ext cx="889000" cy="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118938</xdr:rowOff>
    </xdr:from>
    <xdr:to>
      <xdr:col>21</xdr:col>
      <xdr:colOff>161925</xdr:colOff>
      <xdr:row>78</xdr:row>
      <xdr:rowOff>131310</xdr:rowOff>
    </xdr:to>
    <xdr:cxnSp macro="">
      <xdr:nvCxnSpPr>
        <xdr:cNvPr id="640" name="直線コネクタ 639"/>
        <xdr:cNvCxnSpPr/>
      </xdr:nvCxnSpPr>
      <xdr:spPr>
        <a:xfrm flipV="1">
          <a:off x="13703300" y="13492038"/>
          <a:ext cx="889000" cy="1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131310</xdr:rowOff>
    </xdr:from>
    <xdr:to>
      <xdr:col>19</xdr:col>
      <xdr:colOff>644525</xdr:colOff>
      <xdr:row>78</xdr:row>
      <xdr:rowOff>135970</xdr:rowOff>
    </xdr:to>
    <xdr:cxnSp macro="">
      <xdr:nvCxnSpPr>
        <xdr:cNvPr id="643" name="直線コネクタ 642"/>
        <xdr:cNvCxnSpPr/>
      </xdr:nvCxnSpPr>
      <xdr:spPr>
        <a:xfrm flipV="1">
          <a:off x="12814300" y="13504410"/>
          <a:ext cx="889000" cy="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157731</xdr:rowOff>
    </xdr:from>
    <xdr:to>
      <xdr:col>23</xdr:col>
      <xdr:colOff>568325</xdr:colOff>
      <xdr:row>78</xdr:row>
      <xdr:rowOff>87881</xdr:rowOff>
    </xdr:to>
    <xdr:sp macro="" textlink="">
      <xdr:nvSpPr>
        <xdr:cNvPr id="653" name="円/楕円 652"/>
        <xdr:cNvSpPr/>
      </xdr:nvSpPr>
      <xdr:spPr>
        <a:xfrm>
          <a:off x="16268700" y="1335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117108</xdr:rowOff>
    </xdr:from>
    <xdr:ext cx="534377" cy="259045"/>
    <xdr:sp macro="" textlink="">
      <xdr:nvSpPr>
        <xdr:cNvPr id="654" name="災害復旧費該当値テキスト"/>
        <xdr:cNvSpPr txBox="1"/>
      </xdr:nvSpPr>
      <xdr:spPr>
        <a:xfrm>
          <a:off x="16370300" y="1314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44,890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53457</xdr:rowOff>
    </xdr:from>
    <xdr:to>
      <xdr:col>22</xdr:col>
      <xdr:colOff>415925</xdr:colOff>
      <xdr:row>78</xdr:row>
      <xdr:rowOff>155057</xdr:rowOff>
    </xdr:to>
    <xdr:sp macro="" textlink="">
      <xdr:nvSpPr>
        <xdr:cNvPr id="655" name="円/楕円 654"/>
        <xdr:cNvSpPr/>
      </xdr:nvSpPr>
      <xdr:spPr>
        <a:xfrm>
          <a:off x="15430500" y="134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146184</xdr:rowOff>
    </xdr:from>
    <xdr:ext cx="534377" cy="259045"/>
    <xdr:sp macro="" textlink="">
      <xdr:nvSpPr>
        <xdr:cNvPr id="656" name="テキスト ボックス 655"/>
        <xdr:cNvSpPr txBox="1"/>
      </xdr:nvSpPr>
      <xdr:spPr>
        <a:xfrm>
          <a:off x="15214111" y="1351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68138</xdr:rowOff>
    </xdr:from>
    <xdr:to>
      <xdr:col>21</xdr:col>
      <xdr:colOff>212725</xdr:colOff>
      <xdr:row>78</xdr:row>
      <xdr:rowOff>169738</xdr:rowOff>
    </xdr:to>
    <xdr:sp macro="" textlink="">
      <xdr:nvSpPr>
        <xdr:cNvPr id="657" name="円/楕円 656"/>
        <xdr:cNvSpPr/>
      </xdr:nvSpPr>
      <xdr:spPr>
        <a:xfrm>
          <a:off x="14541500" y="1344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160865</xdr:rowOff>
    </xdr:from>
    <xdr:ext cx="469744" cy="259045"/>
    <xdr:sp macro="" textlink="">
      <xdr:nvSpPr>
        <xdr:cNvPr id="658" name="テキスト ボックス 657"/>
        <xdr:cNvSpPr txBox="1"/>
      </xdr:nvSpPr>
      <xdr:spPr>
        <a:xfrm>
          <a:off x="14357427" y="1353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80510</xdr:rowOff>
    </xdr:from>
    <xdr:to>
      <xdr:col>20</xdr:col>
      <xdr:colOff>9525</xdr:colOff>
      <xdr:row>79</xdr:row>
      <xdr:rowOff>10660</xdr:rowOff>
    </xdr:to>
    <xdr:sp macro="" textlink="">
      <xdr:nvSpPr>
        <xdr:cNvPr id="659" name="円/楕円 658"/>
        <xdr:cNvSpPr/>
      </xdr:nvSpPr>
      <xdr:spPr>
        <a:xfrm>
          <a:off x="13652500" y="1345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1787</xdr:rowOff>
    </xdr:from>
    <xdr:ext cx="469744" cy="259045"/>
    <xdr:sp macro="" textlink="">
      <xdr:nvSpPr>
        <xdr:cNvPr id="660" name="テキスト ボックス 659"/>
        <xdr:cNvSpPr txBox="1"/>
      </xdr:nvSpPr>
      <xdr:spPr>
        <a:xfrm>
          <a:off x="13468427" y="1354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85170</xdr:rowOff>
    </xdr:from>
    <xdr:to>
      <xdr:col>18</xdr:col>
      <xdr:colOff>492125</xdr:colOff>
      <xdr:row>79</xdr:row>
      <xdr:rowOff>15320</xdr:rowOff>
    </xdr:to>
    <xdr:sp macro="" textlink="">
      <xdr:nvSpPr>
        <xdr:cNvPr id="661" name="円/楕円 660"/>
        <xdr:cNvSpPr/>
      </xdr:nvSpPr>
      <xdr:spPr>
        <a:xfrm>
          <a:off x="12763500" y="1345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6447</xdr:rowOff>
    </xdr:from>
    <xdr:ext cx="469744" cy="259045"/>
    <xdr:sp macro="" textlink="">
      <xdr:nvSpPr>
        <xdr:cNvPr id="662" name="テキスト ボックス 661"/>
        <xdr:cNvSpPr txBox="1"/>
      </xdr:nvSpPr>
      <xdr:spPr>
        <a:xfrm>
          <a:off x="12579427" y="1355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39015</xdr:rowOff>
    </xdr:from>
    <xdr:to>
      <xdr:col>23</xdr:col>
      <xdr:colOff>517525</xdr:colOff>
      <xdr:row>98</xdr:row>
      <xdr:rowOff>50388</xdr:rowOff>
    </xdr:to>
    <xdr:cxnSp macro="">
      <xdr:nvCxnSpPr>
        <xdr:cNvPr id="691" name="直線コネクタ 690"/>
        <xdr:cNvCxnSpPr/>
      </xdr:nvCxnSpPr>
      <xdr:spPr>
        <a:xfrm>
          <a:off x="15481300" y="16841115"/>
          <a:ext cx="8382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39015</xdr:rowOff>
    </xdr:from>
    <xdr:to>
      <xdr:col>22</xdr:col>
      <xdr:colOff>365125</xdr:colOff>
      <xdr:row>98</xdr:row>
      <xdr:rowOff>55049</xdr:rowOff>
    </xdr:to>
    <xdr:cxnSp macro="">
      <xdr:nvCxnSpPr>
        <xdr:cNvPr id="694" name="直線コネクタ 693"/>
        <xdr:cNvCxnSpPr/>
      </xdr:nvCxnSpPr>
      <xdr:spPr>
        <a:xfrm flipV="1">
          <a:off x="14592300" y="16841115"/>
          <a:ext cx="8890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55049</xdr:rowOff>
    </xdr:from>
    <xdr:to>
      <xdr:col>21</xdr:col>
      <xdr:colOff>161925</xdr:colOff>
      <xdr:row>98</xdr:row>
      <xdr:rowOff>60040</xdr:rowOff>
    </xdr:to>
    <xdr:cxnSp macro="">
      <xdr:nvCxnSpPr>
        <xdr:cNvPr id="697" name="直線コネクタ 696"/>
        <xdr:cNvCxnSpPr/>
      </xdr:nvCxnSpPr>
      <xdr:spPr>
        <a:xfrm flipV="1">
          <a:off x="13703300" y="16857149"/>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52699</xdr:rowOff>
    </xdr:from>
    <xdr:to>
      <xdr:col>19</xdr:col>
      <xdr:colOff>644525</xdr:colOff>
      <xdr:row>98</xdr:row>
      <xdr:rowOff>60040</xdr:rowOff>
    </xdr:to>
    <xdr:cxnSp macro="">
      <xdr:nvCxnSpPr>
        <xdr:cNvPr id="700" name="直線コネクタ 699"/>
        <xdr:cNvCxnSpPr/>
      </xdr:nvCxnSpPr>
      <xdr:spPr>
        <a:xfrm>
          <a:off x="12814300" y="16854799"/>
          <a:ext cx="889000" cy="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171038</xdr:rowOff>
    </xdr:from>
    <xdr:to>
      <xdr:col>23</xdr:col>
      <xdr:colOff>568325</xdr:colOff>
      <xdr:row>98</xdr:row>
      <xdr:rowOff>101188</xdr:rowOff>
    </xdr:to>
    <xdr:sp macro="" textlink="">
      <xdr:nvSpPr>
        <xdr:cNvPr id="710" name="円/楕円 709"/>
        <xdr:cNvSpPr/>
      </xdr:nvSpPr>
      <xdr:spPr>
        <a:xfrm>
          <a:off x="16268700" y="168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85965</xdr:rowOff>
    </xdr:from>
    <xdr:ext cx="534377" cy="259045"/>
    <xdr:sp macro="" textlink="">
      <xdr:nvSpPr>
        <xdr:cNvPr id="711" name="公債費該当値テキスト"/>
        <xdr:cNvSpPr txBox="1"/>
      </xdr:nvSpPr>
      <xdr:spPr>
        <a:xfrm>
          <a:off x="16370300" y="1671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86,883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159665</xdr:rowOff>
    </xdr:from>
    <xdr:to>
      <xdr:col>22</xdr:col>
      <xdr:colOff>415925</xdr:colOff>
      <xdr:row>98</xdr:row>
      <xdr:rowOff>89815</xdr:rowOff>
    </xdr:to>
    <xdr:sp macro="" textlink="">
      <xdr:nvSpPr>
        <xdr:cNvPr id="712" name="円/楕円 711"/>
        <xdr:cNvSpPr/>
      </xdr:nvSpPr>
      <xdr:spPr>
        <a:xfrm>
          <a:off x="15430500" y="167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80942</xdr:rowOff>
    </xdr:from>
    <xdr:ext cx="534377" cy="259045"/>
    <xdr:sp macro="" textlink="">
      <xdr:nvSpPr>
        <xdr:cNvPr id="713" name="テキスト ボックス 712"/>
        <xdr:cNvSpPr txBox="1"/>
      </xdr:nvSpPr>
      <xdr:spPr>
        <a:xfrm>
          <a:off x="15214111" y="1688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92,853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4249</xdr:rowOff>
    </xdr:from>
    <xdr:to>
      <xdr:col>21</xdr:col>
      <xdr:colOff>212725</xdr:colOff>
      <xdr:row>98</xdr:row>
      <xdr:rowOff>105849</xdr:rowOff>
    </xdr:to>
    <xdr:sp macro="" textlink="">
      <xdr:nvSpPr>
        <xdr:cNvPr id="714" name="円/楕円 713"/>
        <xdr:cNvSpPr/>
      </xdr:nvSpPr>
      <xdr:spPr>
        <a:xfrm>
          <a:off x="14541500" y="1680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96976</xdr:rowOff>
    </xdr:from>
    <xdr:ext cx="534377" cy="259045"/>
    <xdr:sp macro="" textlink="">
      <xdr:nvSpPr>
        <xdr:cNvPr id="715" name="テキスト ボックス 714"/>
        <xdr:cNvSpPr txBox="1"/>
      </xdr:nvSpPr>
      <xdr:spPr>
        <a:xfrm>
          <a:off x="14325111" y="168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84,436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9240</xdr:rowOff>
    </xdr:from>
    <xdr:to>
      <xdr:col>20</xdr:col>
      <xdr:colOff>9525</xdr:colOff>
      <xdr:row>98</xdr:row>
      <xdr:rowOff>110840</xdr:rowOff>
    </xdr:to>
    <xdr:sp macro="" textlink="">
      <xdr:nvSpPr>
        <xdr:cNvPr id="716" name="円/楕円 715"/>
        <xdr:cNvSpPr/>
      </xdr:nvSpPr>
      <xdr:spPr>
        <a:xfrm>
          <a:off x="13652500" y="168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101967</xdr:rowOff>
    </xdr:from>
    <xdr:ext cx="534377" cy="259045"/>
    <xdr:sp macro="" textlink="">
      <xdr:nvSpPr>
        <xdr:cNvPr id="717" name="テキスト ボックス 716"/>
        <xdr:cNvSpPr txBox="1"/>
      </xdr:nvSpPr>
      <xdr:spPr>
        <a:xfrm>
          <a:off x="13436111" y="1690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81,816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1899</xdr:rowOff>
    </xdr:from>
    <xdr:to>
      <xdr:col>18</xdr:col>
      <xdr:colOff>492125</xdr:colOff>
      <xdr:row>98</xdr:row>
      <xdr:rowOff>103499</xdr:rowOff>
    </xdr:to>
    <xdr:sp macro="" textlink="">
      <xdr:nvSpPr>
        <xdr:cNvPr id="718" name="円/楕円 717"/>
        <xdr:cNvSpPr/>
      </xdr:nvSpPr>
      <xdr:spPr>
        <a:xfrm>
          <a:off x="12763500" y="168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94626</xdr:rowOff>
    </xdr:from>
    <xdr:ext cx="534377" cy="259045"/>
    <xdr:sp macro="" textlink="">
      <xdr:nvSpPr>
        <xdr:cNvPr id="719" name="テキスト ボックス 718"/>
        <xdr:cNvSpPr txBox="1"/>
      </xdr:nvSpPr>
      <xdr:spPr>
        <a:xfrm>
          <a:off x="12547111" y="1689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総務費は、住民一人当たり２８３，０２３円となっている</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社会保障・税番号システム改修委託料や農村交流施設整備費の増額などが</a:t>
          </a:r>
          <a:r>
            <a:rPr kumimoji="1" lang="ja-JP" altLang="en-US" sz="1100">
              <a:solidFill>
                <a:sysClr val="windowText" lastClr="000000"/>
              </a:solidFill>
              <a:effectLst/>
              <a:latin typeface="+mn-lt"/>
              <a:ea typeface="+mn-ea"/>
              <a:cs typeface="+mn-cs"/>
            </a:rPr>
            <a:t>前年度比増の</a:t>
          </a:r>
          <a:r>
            <a:rPr kumimoji="1" lang="ja-JP" altLang="ja-JP" sz="1100">
              <a:solidFill>
                <a:sysClr val="windowText" lastClr="000000"/>
              </a:solidFill>
              <a:effectLst/>
              <a:latin typeface="+mn-lt"/>
              <a:ea typeface="+mn-ea"/>
              <a:cs typeface="+mn-cs"/>
            </a:rPr>
            <a:t>要因である。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労働費は住民一人当たり４，４０４円と、平成２６年度と比較すると</a:t>
          </a:r>
          <a:r>
            <a:rPr kumimoji="1" lang="ja-JP" altLang="en-US" sz="1100">
              <a:solidFill>
                <a:sysClr val="windowText" lastClr="000000"/>
              </a:solidFill>
              <a:effectLst/>
              <a:latin typeface="+mn-lt"/>
              <a:ea typeface="+mn-ea"/>
              <a:cs typeface="+mn-cs"/>
            </a:rPr>
            <a:t>８０．７</a:t>
          </a:r>
          <a:r>
            <a:rPr kumimoji="1" lang="ja-JP" altLang="ja-JP" sz="1100">
              <a:solidFill>
                <a:sysClr val="windowText" lastClr="000000"/>
              </a:solidFill>
              <a:effectLst/>
              <a:latin typeface="+mn-lt"/>
              <a:ea typeface="+mn-ea"/>
              <a:cs typeface="+mn-cs"/>
            </a:rPr>
            <a:t>％減少しているが、産業振興ふるさと雇用事業、緊急雇用臨時特例基金事業、あったかふれあいセンター事業の減少が主な要因となっている。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財政調整基金残高は平成２３年度と比較すると標準財政規模比で１２．７９ポイントの増加となっている。これは経費削減効果及び普通建設事業の抑制等により毎年積み増しを行ってきたことによる。景気低迷等により国の財政悪化が深刻化している中、地方交付税に大きく依存している財政基盤の弱い本町としては、今後の地方交付税の行方が不透明である現状において、一定基金を確保しておくことも必要であると考え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実質収支、単年度収支どちらにおいても税収、地方交付税等の歳入状況により大きく影響を受ける状況であり、特に地方交付税の増減がそのまま実質収支等にも影響をあたえるため年度間によって一定の増減はやむをえないと考え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赤字会計は平成２０年度以降をみると住宅新築資金貸付事業特別会計及び老人保健事業特別会計の２つとなっていた。老人保健事業特別会計は制度上赤字がやむを得ない会計であり、また後期高齢者医療保険事業特別会計へ移行したことに伴い平成２１年度末をもって廃止となった。</a:t>
          </a:r>
          <a:endParaRPr lang="ja-JP" altLang="ja-JP" sz="1400">
            <a:effectLst/>
          </a:endParaRPr>
        </a:p>
        <a:p>
          <a:r>
            <a:rPr lang="ja-JP" altLang="ja-JP" sz="1100">
              <a:solidFill>
                <a:schemeClr val="dk1"/>
              </a:solidFill>
              <a:effectLst/>
              <a:latin typeface="+mn-lt"/>
              <a:ea typeface="+mn-ea"/>
              <a:cs typeface="+mn-cs"/>
            </a:rPr>
            <a:t>　また赤字額の大半を占めていた住宅新築資金貸付事業特別会計も平成２０年度末をもって廃止となり、平成２１年度より一般会計へ組み込まれたため会計間調整の必要がなくなったことにより赤字額が減少した。また平成２０年度までは住宅新築資金貸付事業特別会計との調整のため一般会計における大幅な黒字を計上していたが住宅新築資金特別会計の廃止に伴い減少している。</a:t>
          </a:r>
          <a:endParaRPr lang="ja-JP" altLang="ja-JP" sz="1400">
            <a:effectLst/>
          </a:endParaRPr>
        </a:p>
        <a:p>
          <a:r>
            <a:rPr lang="ja-JP" altLang="ja-JP" sz="1100">
              <a:solidFill>
                <a:schemeClr val="dk1"/>
              </a:solidFill>
              <a:effectLst/>
              <a:latin typeface="+mn-lt"/>
              <a:ea typeface="+mn-ea"/>
              <a:cs typeface="+mn-cs"/>
            </a:rPr>
            <a:t>　その結果、昨年度同様、平成２７年度は黒字額のみのグラフになっている。水道、下水道会計においては標準財政規模比としてはほぼ横ばいであり、一般会計からの繰入金の調整等もあり多額の黒字は出ていない。医療、介護関連会計においては、国等の補助金の年度間調整もあり、年度によって多少の黒字の増減はあるが赤字額は計上されていない。</a:t>
          </a:r>
          <a:endParaRPr lang="ja-JP" altLang="ja-JP" sz="1400">
            <a:effectLst/>
          </a:endParaRPr>
        </a:p>
        <a:p>
          <a:r>
            <a:rPr lang="ja-JP" altLang="ja-JP" sz="1100">
              <a:solidFill>
                <a:schemeClr val="dk1"/>
              </a:solidFill>
              <a:effectLst/>
              <a:latin typeface="+mn-lt"/>
              <a:ea typeface="+mn-ea"/>
              <a:cs typeface="+mn-cs"/>
            </a:rPr>
            <a:t>　財政力の弱い本町において一般会計における黒字額については地方交付税や税収の状況によって大きく影響を受けるため多少の増減はあるが、標準財政規模比５％以内程度の黒字で推移している。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4152672</v>
      </c>
      <c r="BO4" s="379"/>
      <c r="BP4" s="379"/>
      <c r="BQ4" s="379"/>
      <c r="BR4" s="379"/>
      <c r="BS4" s="379"/>
      <c r="BT4" s="379"/>
      <c r="BU4" s="380"/>
      <c r="BV4" s="378">
        <v>4344793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1.4</v>
      </c>
      <c r="CU4" s="385"/>
      <c r="CV4" s="385"/>
      <c r="CW4" s="385"/>
      <c r="CX4" s="385"/>
      <c r="CY4" s="385"/>
      <c r="CZ4" s="385"/>
      <c r="DA4" s="386"/>
      <c r="DB4" s="384">
        <v>1.8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4063879</v>
      </c>
      <c r="BO5" s="416"/>
      <c r="BP5" s="416"/>
      <c r="BQ5" s="416"/>
      <c r="BR5" s="416"/>
      <c r="BS5" s="416"/>
      <c r="BT5" s="416"/>
      <c r="BU5" s="417"/>
      <c r="BV5" s="415">
        <v>4200570</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85.2</v>
      </c>
      <c r="CU5" s="413"/>
      <c r="CV5" s="413"/>
      <c r="CW5" s="413"/>
      <c r="CX5" s="413"/>
      <c r="CY5" s="413"/>
      <c r="CZ5" s="413"/>
      <c r="DA5" s="414"/>
      <c r="DB5" s="412">
        <v>88.6</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88793</v>
      </c>
      <c r="BO6" s="416"/>
      <c r="BP6" s="416"/>
      <c r="BQ6" s="416"/>
      <c r="BR6" s="416"/>
      <c r="BS6" s="416"/>
      <c r="BT6" s="416"/>
      <c r="BU6" s="417"/>
      <c r="BV6" s="415">
        <v>144223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89.7</v>
      </c>
      <c r="CU6" s="453"/>
      <c r="CV6" s="453"/>
      <c r="CW6" s="453"/>
      <c r="CX6" s="453"/>
      <c r="CY6" s="453"/>
      <c r="CZ6" s="453"/>
      <c r="DA6" s="454"/>
      <c r="DB6" s="452">
        <v>93.5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55041</v>
      </c>
      <c r="BO7" s="416"/>
      <c r="BP7" s="416"/>
      <c r="BQ7" s="416"/>
      <c r="BR7" s="416"/>
      <c r="BS7" s="416"/>
      <c r="BT7" s="416"/>
      <c r="BU7" s="417"/>
      <c r="BV7" s="415">
        <v>100914</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2448391</v>
      </c>
      <c r="CU7" s="416"/>
      <c r="CV7" s="416"/>
      <c r="CW7" s="416"/>
      <c r="CX7" s="416"/>
      <c r="CY7" s="416"/>
      <c r="CZ7" s="416"/>
      <c r="DA7" s="417"/>
      <c r="DB7" s="415">
        <v>2375986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33752</v>
      </c>
      <c r="BO8" s="416"/>
      <c r="BP8" s="416"/>
      <c r="BQ8" s="416"/>
      <c r="BR8" s="416"/>
      <c r="BS8" s="416"/>
      <c r="BT8" s="416"/>
      <c r="BU8" s="417"/>
      <c r="BV8" s="415">
        <v>43309</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v>
      </c>
      <c r="CU8" s="456"/>
      <c r="CV8" s="456"/>
      <c r="CW8" s="456"/>
      <c r="CX8" s="456"/>
      <c r="CY8" s="456"/>
      <c r="CZ8" s="456"/>
      <c r="DA8" s="457"/>
      <c r="DB8" s="455">
        <v>0.2</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3997</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-9557</v>
      </c>
      <c r="BO9" s="416"/>
      <c r="BP9" s="416"/>
      <c r="BQ9" s="416"/>
      <c r="BR9" s="416"/>
      <c r="BS9" s="416"/>
      <c r="BT9" s="416"/>
      <c r="BU9" s="417"/>
      <c r="BV9" s="415">
        <v>-24574</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11.3</v>
      </c>
      <c r="CU9" s="413"/>
      <c r="CV9" s="413"/>
      <c r="CW9" s="413"/>
      <c r="CX9" s="413"/>
      <c r="CY9" s="413"/>
      <c r="CZ9" s="413"/>
      <c r="DA9" s="414"/>
      <c r="DB9" s="412">
        <v>11.4</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4358</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230000</v>
      </c>
      <c r="BO10" s="416"/>
      <c r="BP10" s="416"/>
      <c r="BQ10" s="416"/>
      <c r="BR10" s="416"/>
      <c r="BS10" s="416"/>
      <c r="BT10" s="416"/>
      <c r="BU10" s="417"/>
      <c r="BV10" s="415">
        <v>120000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4084</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70000</v>
      </c>
      <c r="BO12" s="416"/>
      <c r="BP12" s="416"/>
      <c r="BQ12" s="416"/>
      <c r="BR12" s="416"/>
      <c r="BS12" s="416"/>
      <c r="BT12" s="416"/>
      <c r="BU12" s="417"/>
      <c r="BV12" s="415">
        <v>100000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4064</v>
      </c>
      <c r="S13" s="497"/>
      <c r="T13" s="497"/>
      <c r="U13" s="497"/>
      <c r="V13" s="498"/>
      <c r="W13" s="431" t="s">
        <v>120</v>
      </c>
      <c r="X13" s="432"/>
      <c r="Y13" s="432"/>
      <c r="Z13" s="432"/>
      <c r="AA13" s="432"/>
      <c r="AB13" s="422"/>
      <c r="AC13" s="466">
        <v>531</v>
      </c>
      <c r="AD13" s="467"/>
      <c r="AE13" s="467"/>
      <c r="AF13" s="467"/>
      <c r="AG13" s="506"/>
      <c r="AH13" s="466">
        <v>585</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150443</v>
      </c>
      <c r="BO13" s="416"/>
      <c r="BP13" s="416"/>
      <c r="BQ13" s="416"/>
      <c r="BR13" s="416"/>
      <c r="BS13" s="416"/>
      <c r="BT13" s="416"/>
      <c r="BU13" s="417"/>
      <c r="BV13" s="415">
        <v>-4574</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7</v>
      </c>
      <c r="CU13" s="413"/>
      <c r="CV13" s="413"/>
      <c r="CW13" s="413"/>
      <c r="CX13" s="413"/>
      <c r="CY13" s="413"/>
      <c r="CZ13" s="413"/>
      <c r="DA13" s="414"/>
      <c r="DB13" s="412">
        <v>7.4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4109</v>
      </c>
      <c r="S14" s="497"/>
      <c r="T14" s="497"/>
      <c r="U14" s="497"/>
      <c r="V14" s="498"/>
      <c r="W14" s="405"/>
      <c r="X14" s="406"/>
      <c r="Y14" s="406"/>
      <c r="Z14" s="406"/>
      <c r="AA14" s="406"/>
      <c r="AB14" s="395"/>
      <c r="AC14" s="499">
        <v>25.7</v>
      </c>
      <c r="AD14" s="500"/>
      <c r="AE14" s="500"/>
      <c r="AF14" s="500"/>
      <c r="AG14" s="501"/>
      <c r="AH14" s="499">
        <v>25.8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4084</v>
      </c>
      <c r="S15" s="497"/>
      <c r="T15" s="497"/>
      <c r="U15" s="497"/>
      <c r="V15" s="498"/>
      <c r="W15" s="431" t="s">
        <v>127</v>
      </c>
      <c r="X15" s="432"/>
      <c r="Y15" s="432"/>
      <c r="Z15" s="432"/>
      <c r="AA15" s="432"/>
      <c r="AB15" s="422"/>
      <c r="AC15" s="466">
        <v>387</v>
      </c>
      <c r="AD15" s="467"/>
      <c r="AE15" s="467"/>
      <c r="AF15" s="467"/>
      <c r="AG15" s="506"/>
      <c r="AH15" s="466">
        <v>490</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439484</v>
      </c>
      <c r="BO15" s="379"/>
      <c r="BP15" s="379"/>
      <c r="BQ15" s="379"/>
      <c r="BR15" s="379"/>
      <c r="BS15" s="379"/>
      <c r="BT15" s="379"/>
      <c r="BU15" s="380"/>
      <c r="BV15" s="378">
        <v>426830</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18.7</v>
      </c>
      <c r="AD16" s="500"/>
      <c r="AE16" s="500"/>
      <c r="AF16" s="500"/>
      <c r="AG16" s="501"/>
      <c r="AH16" s="499">
        <v>21.6</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2209433</v>
      </c>
      <c r="BO16" s="416"/>
      <c r="BP16" s="416"/>
      <c r="BQ16" s="416"/>
      <c r="BR16" s="416"/>
      <c r="BS16" s="416"/>
      <c r="BT16" s="416"/>
      <c r="BU16" s="417"/>
      <c r="BV16" s="415">
        <v>2130611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1148</v>
      </c>
      <c r="AD17" s="467"/>
      <c r="AE17" s="467"/>
      <c r="AF17" s="467"/>
      <c r="AG17" s="506"/>
      <c r="AH17" s="466">
        <v>1187</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553422</v>
      </c>
      <c r="BO17" s="416"/>
      <c r="BP17" s="416"/>
      <c r="BQ17" s="416"/>
      <c r="BR17" s="416"/>
      <c r="BS17" s="416"/>
      <c r="BT17" s="416"/>
      <c r="BU17" s="417"/>
      <c r="BV17" s="415">
        <v>543634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212.13</v>
      </c>
      <c r="M18" s="528"/>
      <c r="N18" s="528"/>
      <c r="O18" s="528"/>
      <c r="P18" s="528"/>
      <c r="Q18" s="528"/>
      <c r="R18" s="529"/>
      <c r="S18" s="529"/>
      <c r="T18" s="529"/>
      <c r="U18" s="529"/>
      <c r="V18" s="530"/>
      <c r="W18" s="433"/>
      <c r="X18" s="434"/>
      <c r="Y18" s="434"/>
      <c r="Z18" s="434"/>
      <c r="AA18" s="434"/>
      <c r="AB18" s="425"/>
      <c r="AC18" s="531">
        <v>55.6</v>
      </c>
      <c r="AD18" s="532"/>
      <c r="AE18" s="532"/>
      <c r="AF18" s="532"/>
      <c r="AG18" s="533"/>
      <c r="AH18" s="531">
        <v>52.4</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2100485</v>
      </c>
      <c r="BO18" s="416"/>
      <c r="BP18" s="416"/>
      <c r="BQ18" s="416"/>
      <c r="BR18" s="416"/>
      <c r="BS18" s="416"/>
      <c r="BT18" s="416"/>
      <c r="BU18" s="417"/>
      <c r="BV18" s="415">
        <v>2138681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19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2860188</v>
      </c>
      <c r="BO19" s="416"/>
      <c r="BP19" s="416"/>
      <c r="BQ19" s="416"/>
      <c r="BR19" s="416"/>
      <c r="BS19" s="416"/>
      <c r="BT19" s="416"/>
      <c r="BU19" s="417"/>
      <c r="BV19" s="415">
        <v>3043065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1734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3607956</v>
      </c>
      <c r="BO23" s="416"/>
      <c r="BP23" s="416"/>
      <c r="BQ23" s="416"/>
      <c r="BR23" s="416"/>
      <c r="BS23" s="416"/>
      <c r="BT23" s="416"/>
      <c r="BU23" s="417"/>
      <c r="BV23" s="415">
        <v>3610014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6750</v>
      </c>
      <c r="R24" s="467"/>
      <c r="S24" s="467"/>
      <c r="T24" s="467"/>
      <c r="U24" s="467"/>
      <c r="V24" s="506"/>
      <c r="W24" s="561"/>
      <c r="X24" s="549"/>
      <c r="Y24" s="550"/>
      <c r="Z24" s="465" t="s">
        <v>151</v>
      </c>
      <c r="AA24" s="445"/>
      <c r="AB24" s="445"/>
      <c r="AC24" s="445"/>
      <c r="AD24" s="445"/>
      <c r="AE24" s="445"/>
      <c r="AF24" s="445"/>
      <c r="AG24" s="446"/>
      <c r="AH24" s="466">
        <v>77</v>
      </c>
      <c r="AI24" s="467"/>
      <c r="AJ24" s="467"/>
      <c r="AK24" s="467"/>
      <c r="AL24" s="506"/>
      <c r="AM24" s="466">
        <v>238084</v>
      </c>
      <c r="AN24" s="467"/>
      <c r="AO24" s="467"/>
      <c r="AP24" s="467"/>
      <c r="AQ24" s="467"/>
      <c r="AR24" s="506"/>
      <c r="AS24" s="466">
        <v>3092</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3317518</v>
      </c>
      <c r="BO24" s="416"/>
      <c r="BP24" s="416"/>
      <c r="BQ24" s="416"/>
      <c r="BR24" s="416"/>
      <c r="BS24" s="416"/>
      <c r="BT24" s="416"/>
      <c r="BU24" s="417"/>
      <c r="BV24" s="415">
        <v>3290620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5800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19912</v>
      </c>
      <c r="BO25" s="379"/>
      <c r="BP25" s="379"/>
      <c r="BQ25" s="379"/>
      <c r="BR25" s="379"/>
      <c r="BS25" s="379"/>
      <c r="BT25" s="379"/>
      <c r="BU25" s="380"/>
      <c r="BV25" s="378">
        <v>24272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5430</v>
      </c>
      <c r="R26" s="467"/>
      <c r="S26" s="467"/>
      <c r="T26" s="467"/>
      <c r="U26" s="467"/>
      <c r="V26" s="506"/>
      <c r="W26" s="561"/>
      <c r="X26" s="549"/>
      <c r="Y26" s="550"/>
      <c r="Z26" s="465" t="s">
        <v>157</v>
      </c>
      <c r="AA26" s="571"/>
      <c r="AB26" s="571"/>
      <c r="AC26" s="571"/>
      <c r="AD26" s="571"/>
      <c r="AE26" s="571"/>
      <c r="AF26" s="571"/>
      <c r="AG26" s="572"/>
      <c r="AH26" s="466">
        <v>3</v>
      </c>
      <c r="AI26" s="467"/>
      <c r="AJ26" s="467"/>
      <c r="AK26" s="467"/>
      <c r="AL26" s="506"/>
      <c r="AM26" s="466">
        <v>10743</v>
      </c>
      <c r="AN26" s="467"/>
      <c r="AO26" s="467"/>
      <c r="AP26" s="467"/>
      <c r="AQ26" s="467"/>
      <c r="AR26" s="506"/>
      <c r="AS26" s="466">
        <v>3581</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2630</v>
      </c>
      <c r="R27" s="467"/>
      <c r="S27" s="467"/>
      <c r="T27" s="467"/>
      <c r="U27" s="467"/>
      <c r="V27" s="506"/>
      <c r="W27" s="561"/>
      <c r="X27" s="549"/>
      <c r="Y27" s="550"/>
      <c r="Z27" s="465" t="s">
        <v>160</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94379</v>
      </c>
      <c r="BO27" s="585"/>
      <c r="BP27" s="585"/>
      <c r="BQ27" s="585"/>
      <c r="BR27" s="585"/>
      <c r="BS27" s="585"/>
      <c r="BT27" s="585"/>
      <c r="BU27" s="586"/>
      <c r="BV27" s="584">
        <v>94279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2130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1165743</v>
      </c>
      <c r="BO28" s="379"/>
      <c r="BP28" s="379"/>
      <c r="BQ28" s="379"/>
      <c r="BR28" s="379"/>
      <c r="BS28" s="379"/>
      <c r="BT28" s="379"/>
      <c r="BU28" s="380"/>
      <c r="BV28" s="378">
        <v>1005743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8</v>
      </c>
      <c r="M29" s="467"/>
      <c r="N29" s="467"/>
      <c r="O29" s="467"/>
      <c r="P29" s="506"/>
      <c r="Q29" s="466">
        <v>1900</v>
      </c>
      <c r="R29" s="467"/>
      <c r="S29" s="467"/>
      <c r="T29" s="467"/>
      <c r="U29" s="467"/>
      <c r="V29" s="506"/>
      <c r="W29" s="562"/>
      <c r="X29" s="563"/>
      <c r="Y29" s="564"/>
      <c r="Z29" s="465" t="s">
        <v>167</v>
      </c>
      <c r="AA29" s="445"/>
      <c r="AB29" s="445"/>
      <c r="AC29" s="445"/>
      <c r="AD29" s="445"/>
      <c r="AE29" s="445"/>
      <c r="AF29" s="445"/>
      <c r="AG29" s="446"/>
      <c r="AH29" s="466">
        <v>77</v>
      </c>
      <c r="AI29" s="467"/>
      <c r="AJ29" s="467"/>
      <c r="AK29" s="467"/>
      <c r="AL29" s="506"/>
      <c r="AM29" s="466">
        <v>238084</v>
      </c>
      <c r="AN29" s="467"/>
      <c r="AO29" s="467"/>
      <c r="AP29" s="467"/>
      <c r="AQ29" s="467"/>
      <c r="AR29" s="506"/>
      <c r="AS29" s="466">
        <v>3092</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645356</v>
      </c>
      <c r="BO29" s="416"/>
      <c r="BP29" s="416"/>
      <c r="BQ29" s="416"/>
      <c r="BR29" s="416"/>
      <c r="BS29" s="416"/>
      <c r="BT29" s="416"/>
      <c r="BU29" s="417"/>
      <c r="BV29" s="415">
        <v>643921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98.3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618798</v>
      </c>
      <c r="BO30" s="585"/>
      <c r="BP30" s="585"/>
      <c r="BQ30" s="585"/>
      <c r="BR30" s="585"/>
      <c r="BS30" s="585"/>
      <c r="BT30" s="585"/>
      <c r="BU30" s="586"/>
      <c r="BV30" s="584">
        <v>508685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高知県広域食肉センター事務組合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株式会社れいほく未来</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6</v>
      </c>
      <c r="BF35" s="596"/>
      <c r="BG35" s="597" t="str">
        <f>IF('各会計、関係団体の財政状況及び健全化判断比率'!B32="","",'各会計、関係団体の財政状況及び健全化判断比率'!B32)</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嶺北広域事務組合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後期高齢者医療保険事業特別会計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嶺北広域事務組合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嶺北広域事務組合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高知人づくり広域連合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高知県市町村総合事務組合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高知県市町村総合事務組合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高知県市町村総合事務組合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15</v>
      </c>
      <c r="BX42" s="596"/>
      <c r="BY42" s="597" t="str">
        <f>IF('各会計、関係団体の財政状況及び健全化判断比率'!B76="","",'各会計、関係団体の財政状況及び健全化判断比率'!B76)</f>
        <v>高知県後期高齢者医療広域連合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16</v>
      </c>
      <c r="BX43" s="596"/>
      <c r="BY43" s="597" t="str">
        <f>IF('各会計、関係団体の財政状況及び健全化判断比率'!B77="","",'各会計、関係団体の財政状況及び健全化判断比率'!B77)</f>
        <v>高知県後期高齢者医療広域連合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523</v>
      </c>
      <c r="D34" s="1181"/>
      <c r="E34" s="1182"/>
      <c r="F34" s="32">
        <v>2.29</v>
      </c>
      <c r="G34" s="33">
        <v>2.5099999999999998</v>
      </c>
      <c r="H34" s="33">
        <v>2.83</v>
      </c>
      <c r="I34" s="33">
        <v>1.82</v>
      </c>
      <c r="J34" s="34">
        <v>1.37</v>
      </c>
      <c r="K34" s="22"/>
      <c r="L34" s="22"/>
      <c r="M34" s="22"/>
      <c r="N34" s="22"/>
      <c r="O34" s="22"/>
      <c r="P34" s="22"/>
    </row>
    <row r="35" spans="1:16" ht="39" customHeight="1">
      <c r="A35" s="22"/>
      <c r="B35" s="35"/>
      <c r="C35" s="1175" t="s">
        <v>524</v>
      </c>
      <c r="D35" s="1176"/>
      <c r="E35" s="1177"/>
      <c r="F35" s="36">
        <v>0.08</v>
      </c>
      <c r="G35" s="37">
        <v>0.08</v>
      </c>
      <c r="H35" s="37">
        <v>0.04</v>
      </c>
      <c r="I35" s="37">
        <v>0.03</v>
      </c>
      <c r="J35" s="38">
        <v>0.02</v>
      </c>
      <c r="K35" s="22"/>
      <c r="L35" s="22"/>
      <c r="M35" s="22"/>
      <c r="N35" s="22"/>
      <c r="O35" s="22"/>
      <c r="P35" s="22"/>
    </row>
    <row r="36" spans="1:16" ht="39" customHeight="1">
      <c r="A36" s="22"/>
      <c r="B36" s="35"/>
      <c r="C36" s="1175" t="s">
        <v>525</v>
      </c>
      <c r="D36" s="1176"/>
      <c r="E36" s="1177"/>
      <c r="F36" s="36">
        <v>0.1</v>
      </c>
      <c r="G36" s="37">
        <v>0.01</v>
      </c>
      <c r="H36" s="37">
        <v>0.1</v>
      </c>
      <c r="I36" s="37">
        <v>0.02</v>
      </c>
      <c r="J36" s="38">
        <v>0.02</v>
      </c>
      <c r="K36" s="22"/>
      <c r="L36" s="22"/>
      <c r="M36" s="22"/>
      <c r="N36" s="22"/>
      <c r="O36" s="22"/>
      <c r="P36" s="22"/>
    </row>
    <row r="37" spans="1:16" ht="39" customHeight="1">
      <c r="A37" s="22"/>
      <c r="B37" s="35"/>
      <c r="C37" s="1175" t="s">
        <v>526</v>
      </c>
      <c r="D37" s="1176"/>
      <c r="E37" s="1177"/>
      <c r="F37" s="36">
        <v>1.02</v>
      </c>
      <c r="G37" s="37">
        <v>0.84</v>
      </c>
      <c r="H37" s="37">
        <v>0.27</v>
      </c>
      <c r="I37" s="37">
        <v>0.45</v>
      </c>
      <c r="J37" s="38">
        <v>0.01</v>
      </c>
      <c r="K37" s="22"/>
      <c r="L37" s="22"/>
      <c r="M37" s="22"/>
      <c r="N37" s="22"/>
      <c r="O37" s="22"/>
      <c r="P37" s="22"/>
    </row>
    <row r="38" spans="1:16" ht="39" customHeight="1">
      <c r="A38" s="22"/>
      <c r="B38" s="35"/>
      <c r="C38" s="1175" t="s">
        <v>527</v>
      </c>
      <c r="D38" s="1176"/>
      <c r="E38" s="1177"/>
      <c r="F38" s="36">
        <v>0</v>
      </c>
      <c r="G38" s="37">
        <v>0.01</v>
      </c>
      <c r="H38" s="37">
        <v>0</v>
      </c>
      <c r="I38" s="37">
        <v>0</v>
      </c>
      <c r="J38" s="38">
        <v>0.01</v>
      </c>
      <c r="K38" s="22"/>
      <c r="L38" s="22"/>
      <c r="M38" s="22"/>
      <c r="N38" s="22"/>
      <c r="O38" s="22"/>
      <c r="P38" s="22"/>
    </row>
    <row r="39" spans="1:16" ht="39" customHeight="1">
      <c r="A39" s="22"/>
      <c r="B39" s="35"/>
      <c r="C39" s="1175" t="s">
        <v>528</v>
      </c>
      <c r="D39" s="1176"/>
      <c r="E39" s="1177"/>
      <c r="F39" s="36">
        <v>0.02</v>
      </c>
      <c r="G39" s="37">
        <v>0</v>
      </c>
      <c r="H39" s="37">
        <v>0.01</v>
      </c>
      <c r="I39" s="37">
        <v>0.01</v>
      </c>
      <c r="J39" s="38">
        <v>0</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529</v>
      </c>
      <c r="D42" s="1176"/>
      <c r="E42" s="1177"/>
      <c r="F42" s="36" t="s">
        <v>476</v>
      </c>
      <c r="G42" s="37" t="s">
        <v>476</v>
      </c>
      <c r="H42" s="37" t="s">
        <v>476</v>
      </c>
      <c r="I42" s="37" t="s">
        <v>476</v>
      </c>
      <c r="J42" s="38" t="s">
        <v>476</v>
      </c>
      <c r="K42" s="22"/>
      <c r="L42" s="22"/>
      <c r="M42" s="22"/>
      <c r="N42" s="22"/>
      <c r="O42" s="22"/>
      <c r="P42" s="22"/>
    </row>
    <row r="43" spans="1:16" ht="39" customHeight="1" thickBot="1">
      <c r="A43" s="22"/>
      <c r="B43" s="40"/>
      <c r="C43" s="1178" t="s">
        <v>530</v>
      </c>
      <c r="D43" s="1179"/>
      <c r="E43" s="1180"/>
      <c r="F43" s="41" t="s">
        <v>476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11</v>
      </c>
      <c r="C45" s="1192"/>
      <c r="D45" s="58"/>
      <c r="E45" s="1197" t="s">
        <v>12</v>
      </c>
      <c r="F45" s="1197"/>
      <c r="G45" s="1197"/>
      <c r="H45" s="1197"/>
      <c r="I45" s="1197"/>
      <c r="J45" s="1198"/>
      <c r="K45" s="59">
        <v>370</v>
      </c>
      <c r="L45" s="60">
        <v>347</v>
      </c>
      <c r="M45" s="60">
        <v>353</v>
      </c>
      <c r="N45" s="60">
        <v>382</v>
      </c>
      <c r="O45" s="61">
        <v>355</v>
      </c>
      <c r="P45" s="48"/>
      <c r="Q45" s="48"/>
      <c r="R45" s="48"/>
      <c r="S45" s="48"/>
      <c r="T45" s="48"/>
      <c r="U45" s="48"/>
    </row>
    <row r="46" spans="1:21" ht="30.75" customHeight="1">
      <c r="A46" s="48"/>
      <c r="B46" s="1193"/>
      <c r="C46" s="1194"/>
      <c r="D46" s="62"/>
      <c r="E46" s="1185" t="s">
        <v>13</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c r="A47" s="48"/>
      <c r="B47" s="1193"/>
      <c r="C47" s="1194"/>
      <c r="D47" s="62"/>
      <c r="E47" s="1185" t="s">
        <v>14</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c r="A48" s="48"/>
      <c r="B48" s="1193"/>
      <c r="C48" s="1194"/>
      <c r="D48" s="62"/>
      <c r="E48" s="1185" t="s">
        <v>15</v>
      </c>
      <c r="F48" s="1185"/>
      <c r="G48" s="1185"/>
      <c r="H48" s="1185"/>
      <c r="I48" s="1185"/>
      <c r="J48" s="1186"/>
      <c r="K48" s="63">
        <v>205</v>
      </c>
      <c r="L48" s="64">
        <v>188</v>
      </c>
      <c r="M48" s="64">
        <v>193</v>
      </c>
      <c r="N48" s="64">
        <v>193</v>
      </c>
      <c r="O48" s="65">
        <v>197</v>
      </c>
      <c r="P48" s="48"/>
      <c r="Q48" s="48"/>
      <c r="R48" s="48"/>
      <c r="S48" s="48"/>
      <c r="T48" s="48"/>
      <c r="U48" s="48"/>
    </row>
    <row r="49" spans="1:21" ht="30.75" customHeight="1">
      <c r="A49" s="48"/>
      <c r="B49" s="1193"/>
      <c r="C49" s="1194"/>
      <c r="D49" s="62"/>
      <c r="E49" s="1185" t="s">
        <v>16</v>
      </c>
      <c r="F49" s="1185"/>
      <c r="G49" s="1185"/>
      <c r="H49" s="1185"/>
      <c r="I49" s="1185"/>
      <c r="J49" s="1186"/>
      <c r="K49" s="63">
        <v>62</v>
      </c>
      <c r="L49" s="64">
        <v>57</v>
      </c>
      <c r="M49" s="64">
        <v>57</v>
      </c>
      <c r="N49" s="64">
        <v>54</v>
      </c>
      <c r="O49" s="65">
        <v>30</v>
      </c>
      <c r="P49" s="48"/>
      <c r="Q49" s="48"/>
      <c r="R49" s="48"/>
      <c r="S49" s="48"/>
      <c r="T49" s="48"/>
      <c r="U49" s="48"/>
    </row>
    <row r="50" spans="1:21" ht="30.75" customHeight="1">
      <c r="A50" s="48"/>
      <c r="B50" s="1193"/>
      <c r="C50" s="1194"/>
      <c r="D50" s="62"/>
      <c r="E50" s="1185" t="s">
        <v>17</v>
      </c>
      <c r="F50" s="1185"/>
      <c r="G50" s="1185"/>
      <c r="H50" s="1185"/>
      <c r="I50" s="1185"/>
      <c r="J50" s="1186"/>
      <c r="K50" s="63">
        <v>0</v>
      </c>
      <c r="L50" s="64">
        <v>0</v>
      </c>
      <c r="M50" s="64">
        <v>0</v>
      </c>
      <c r="N50" s="64">
        <v>0</v>
      </c>
      <c r="O50" s="65">
        <v>0</v>
      </c>
      <c r="P50" s="48"/>
      <c r="Q50" s="48"/>
      <c r="R50" s="48"/>
      <c r="S50" s="48"/>
      <c r="T50" s="48"/>
      <c r="U50" s="48"/>
    </row>
    <row r="51" spans="1:21" ht="30.75" customHeight="1">
      <c r="A51" s="48"/>
      <c r="B51" s="1195"/>
      <c r="C51" s="1196"/>
      <c r="D51" s="66"/>
      <c r="E51" s="1185" t="s">
        <v>18</v>
      </c>
      <c r="F51" s="1185"/>
      <c r="G51" s="1185"/>
      <c r="H51" s="1185"/>
      <c r="I51" s="1185"/>
      <c r="J51" s="1186"/>
      <c r="K51" s="63" t="s">
        <v>476</v>
      </c>
      <c r="L51" s="64" t="s">
        <v>476</v>
      </c>
      <c r="M51" s="64" t="s">
        <v>476</v>
      </c>
      <c r="N51" s="64" t="s">
        <v>476</v>
      </c>
      <c r="O51" s="65" t="s">
        <v>476</v>
      </c>
      <c r="P51" s="48"/>
      <c r="Q51" s="48"/>
      <c r="R51" s="48"/>
      <c r="S51" s="48"/>
      <c r="T51" s="48"/>
      <c r="U51" s="48"/>
    </row>
    <row r="52" spans="1:21" ht="30.75" customHeight="1">
      <c r="A52" s="48"/>
      <c r="B52" s="1183" t="s">
        <v>19</v>
      </c>
      <c r="C52" s="1184"/>
      <c r="D52" s="66"/>
      <c r="E52" s="1185" t="s">
        <v>20</v>
      </c>
      <c r="F52" s="1185"/>
      <c r="G52" s="1185"/>
      <c r="H52" s="1185"/>
      <c r="I52" s="1185"/>
      <c r="J52" s="1186"/>
      <c r="K52" s="63">
        <v>467</v>
      </c>
      <c r="L52" s="64">
        <v>442</v>
      </c>
      <c r="M52" s="64">
        <v>449</v>
      </c>
      <c r="N52" s="64">
        <v>485</v>
      </c>
      <c r="O52" s="65">
        <v>465</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170</v>
      </c>
      <c r="L53" s="69">
        <v>150</v>
      </c>
      <c r="M53" s="69">
        <v>154</v>
      </c>
      <c r="N53" s="69">
        <v>144</v>
      </c>
      <c r="O53" s="70">
        <v>117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99" t="s">
        <v>24</v>
      </c>
      <c r="C41" s="1200"/>
      <c r="D41" s="81"/>
      <c r="E41" s="1205" t="s">
        <v>25</v>
      </c>
      <c r="F41" s="1205"/>
      <c r="G41" s="1205"/>
      <c r="H41" s="1206"/>
      <c r="I41" s="82">
        <v>3403</v>
      </c>
      <c r="J41" s="83">
        <v>3379</v>
      </c>
      <c r="K41" s="83">
        <v>3535</v>
      </c>
      <c r="L41" s="83">
        <v>3610</v>
      </c>
      <c r="M41" s="84">
        <v>3608</v>
      </c>
    </row>
    <row r="42" spans="2:13" ht="27.75" customHeight="1">
      <c r="B42" s="1201"/>
      <c r="C42" s="1202"/>
      <c r="D42" s="85"/>
      <c r="E42" s="1207" t="s">
        <v>26</v>
      </c>
      <c r="F42" s="1207"/>
      <c r="G42" s="1207"/>
      <c r="H42" s="1208"/>
      <c r="I42" s="86" t="s">
        <v>476</v>
      </c>
      <c r="J42" s="87" t="s">
        <v>476</v>
      </c>
      <c r="K42" s="87" t="s">
        <v>476</v>
      </c>
      <c r="L42" s="87" t="s">
        <v>476</v>
      </c>
      <c r="M42" s="88" t="s">
        <v>476</v>
      </c>
    </row>
    <row r="43" spans="2:13" ht="27.75" customHeight="1">
      <c r="B43" s="1201"/>
      <c r="C43" s="1202"/>
      <c r="D43" s="85"/>
      <c r="E43" s="1207" t="s">
        <v>27</v>
      </c>
      <c r="F43" s="1207"/>
      <c r="G43" s="1207"/>
      <c r="H43" s="1208"/>
      <c r="I43" s="86">
        <v>2438</v>
      </c>
      <c r="J43" s="87">
        <v>2391</v>
      </c>
      <c r="K43" s="87">
        <v>2377</v>
      </c>
      <c r="L43" s="87">
        <v>2153</v>
      </c>
      <c r="M43" s="88">
        <v>1885</v>
      </c>
    </row>
    <row r="44" spans="2:13" ht="27.75" customHeight="1">
      <c r="B44" s="1201"/>
      <c r="C44" s="1202"/>
      <c r="D44" s="85"/>
      <c r="E44" s="1207" t="s">
        <v>28</v>
      </c>
      <c r="F44" s="1207"/>
      <c r="G44" s="1207"/>
      <c r="H44" s="1208"/>
      <c r="I44" s="86">
        <v>210</v>
      </c>
      <c r="J44" s="87">
        <v>151</v>
      </c>
      <c r="K44" s="87">
        <v>140</v>
      </c>
      <c r="L44" s="87">
        <v>82</v>
      </c>
      <c r="M44" s="88">
        <v>66</v>
      </c>
    </row>
    <row r="45" spans="2:13" ht="27.75" customHeight="1">
      <c r="B45" s="1201"/>
      <c r="C45" s="1202"/>
      <c r="D45" s="85"/>
      <c r="E45" s="1207" t="s">
        <v>29</v>
      </c>
      <c r="F45" s="1207"/>
      <c r="G45" s="1207"/>
      <c r="H45" s="1208"/>
      <c r="I45" s="86">
        <v>851</v>
      </c>
      <c r="J45" s="87">
        <v>936</v>
      </c>
      <c r="K45" s="87">
        <v>807</v>
      </c>
      <c r="L45" s="87">
        <v>752</v>
      </c>
      <c r="M45" s="88">
        <v>713</v>
      </c>
    </row>
    <row r="46" spans="2:13" ht="27.75" customHeight="1">
      <c r="B46" s="1201"/>
      <c r="C46" s="1202"/>
      <c r="D46" s="85"/>
      <c r="E46" s="1207" t="s">
        <v>30</v>
      </c>
      <c r="F46" s="1207"/>
      <c r="G46" s="1207"/>
      <c r="H46" s="1208"/>
      <c r="I46" s="86" t="s">
        <v>476</v>
      </c>
      <c r="J46" s="87" t="s">
        <v>476</v>
      </c>
      <c r="K46" s="87" t="s">
        <v>476</v>
      </c>
      <c r="L46" s="87" t="s">
        <v>476</v>
      </c>
      <c r="M46" s="88" t="s">
        <v>476</v>
      </c>
    </row>
    <row r="47" spans="2:13" ht="27.75" customHeight="1">
      <c r="B47" s="1201"/>
      <c r="C47" s="1202"/>
      <c r="D47" s="85"/>
      <c r="E47" s="1207" t="s">
        <v>31</v>
      </c>
      <c r="F47" s="1207"/>
      <c r="G47" s="1207"/>
      <c r="H47" s="1208"/>
      <c r="I47" s="86" t="s">
        <v>476</v>
      </c>
      <c r="J47" s="87" t="s">
        <v>476</v>
      </c>
      <c r="K47" s="87" t="s">
        <v>476</v>
      </c>
      <c r="L47" s="87" t="s">
        <v>476</v>
      </c>
      <c r="M47" s="88" t="s">
        <v>476</v>
      </c>
    </row>
    <row r="48" spans="2:13" ht="27.75" customHeight="1">
      <c r="B48" s="1203"/>
      <c r="C48" s="1204"/>
      <c r="D48" s="85"/>
      <c r="E48" s="1207" t="s">
        <v>32</v>
      </c>
      <c r="F48" s="1207"/>
      <c r="G48" s="1207"/>
      <c r="H48" s="1208"/>
      <c r="I48" s="86" t="s">
        <v>476</v>
      </c>
      <c r="J48" s="87" t="s">
        <v>476</v>
      </c>
      <c r="K48" s="87" t="s">
        <v>476</v>
      </c>
      <c r="L48" s="87" t="s">
        <v>476</v>
      </c>
      <c r="M48" s="88" t="s">
        <v>476</v>
      </c>
    </row>
    <row r="49" spans="2:13" ht="27.75" customHeight="1">
      <c r="B49" s="1209" t="s">
        <v>33</v>
      </c>
      <c r="C49" s="1210"/>
      <c r="D49" s="89"/>
      <c r="E49" s="1207" t="s">
        <v>34</v>
      </c>
      <c r="F49" s="1207"/>
      <c r="G49" s="1207"/>
      <c r="H49" s="1208"/>
      <c r="I49" s="86">
        <v>2197</v>
      </c>
      <c r="J49" s="87">
        <v>2278</v>
      </c>
      <c r="K49" s="87">
        <v>2464</v>
      </c>
      <c r="L49" s="87">
        <v>2599</v>
      </c>
      <c r="M49" s="88">
        <v>2871</v>
      </c>
    </row>
    <row r="50" spans="2:13" ht="27.75" customHeight="1">
      <c r="B50" s="1201"/>
      <c r="C50" s="1202"/>
      <c r="D50" s="85"/>
      <c r="E50" s="1207" t="s">
        <v>35</v>
      </c>
      <c r="F50" s="1207"/>
      <c r="G50" s="1207"/>
      <c r="H50" s="1208"/>
      <c r="I50" s="86">
        <v>259</v>
      </c>
      <c r="J50" s="87">
        <v>278</v>
      </c>
      <c r="K50" s="87">
        <v>306</v>
      </c>
      <c r="L50" s="87">
        <v>333</v>
      </c>
      <c r="M50" s="88">
        <v>355</v>
      </c>
    </row>
    <row r="51" spans="2:13" ht="27.75" customHeight="1">
      <c r="B51" s="1203"/>
      <c r="C51" s="1204"/>
      <c r="D51" s="85"/>
      <c r="E51" s="1207" t="s">
        <v>36</v>
      </c>
      <c r="F51" s="1207"/>
      <c r="G51" s="1207"/>
      <c r="H51" s="1208"/>
      <c r="I51" s="86">
        <v>4230</v>
      </c>
      <c r="J51" s="87">
        <v>4256</v>
      </c>
      <c r="K51" s="87">
        <v>4072</v>
      </c>
      <c r="L51" s="87">
        <v>3731</v>
      </c>
      <c r="M51" s="88">
        <v>3662</v>
      </c>
    </row>
    <row r="52" spans="2:13" ht="27.75" customHeight="1" thickBot="1">
      <c r="B52" s="1211" t="s">
        <v>37</v>
      </c>
      <c r="C52" s="1212"/>
      <c r="D52" s="90"/>
      <c r="E52" s="1213" t="s">
        <v>38</v>
      </c>
      <c r="F52" s="1213"/>
      <c r="G52" s="1213"/>
      <c r="H52" s="1214"/>
      <c r="I52" s="91">
        <v>215</v>
      </c>
      <c r="J52" s="92">
        <v>45</v>
      </c>
      <c r="K52" s="92">
        <v>17</v>
      </c>
      <c r="L52" s="92">
        <v>-66</v>
      </c>
      <c r="M52" s="93">
        <v>-616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544</v>
      </c>
      <c r="C41" s="246"/>
      <c r="D41" s="246"/>
      <c r="E41" s="246"/>
      <c r="F41" s="246"/>
      <c r="G41" s="246"/>
      <c r="H41" s="246"/>
      <c r="I41" s="246"/>
      <c r="J41" s="246"/>
      <c r="K41" s="246"/>
      <c r="L41" s="246"/>
      <c r="M41" s="246"/>
      <c r="N41" s="246"/>
      <c r="O41" s="246"/>
      <c r="P41" s="247"/>
    </row>
    <row r="42" spans="2:17">
      <c r="B42" s="248"/>
      <c r="C42" s="244"/>
      <c r="D42" s="244"/>
      <c r="E42" s="244"/>
      <c r="F42" s="244"/>
      <c r="G42" s="351" t="s">
        <v>545</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546</v>
      </c>
    </row>
    <row r="50" spans="1:17">
      <c r="B50" s="248"/>
      <c r="C50" s="244"/>
      <c r="D50" s="244"/>
      <c r="E50" s="244"/>
      <c r="F50" s="244"/>
      <c r="G50" s="1238"/>
      <c r="H50" s="1239"/>
      <c r="I50" s="1239"/>
      <c r="J50" s="1240"/>
      <c r="K50" s="354" t="s">
        <v>516</v>
      </c>
      <c r="L50" s="354" t="s">
        <v>517</v>
      </c>
      <c r="M50" s="354" t="s">
        <v>518</v>
      </c>
      <c r="N50" s="354" t="s">
        <v>519</v>
      </c>
      <c r="O50" s="354" t="s">
        <v>520</v>
      </c>
    </row>
    <row r="51" spans="1:17">
      <c r="B51" s="248"/>
      <c r="C51" s="244"/>
      <c r="D51" s="244"/>
      <c r="E51" s="244"/>
      <c r="F51" s="244"/>
      <c r="G51" s="1241" t="s">
        <v>547</v>
      </c>
      <c r="H51" s="1242"/>
      <c r="I51" s="1247" t="s">
        <v>548</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549</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550</v>
      </c>
      <c r="H55" s="1222"/>
      <c r="I55" s="1227" t="s">
        <v>548</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549</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551</v>
      </c>
      <c r="C63" s="244"/>
      <c r="D63" s="244"/>
      <c r="E63" s="244"/>
      <c r="F63" s="244"/>
      <c r="G63" s="244"/>
      <c r="H63" s="244"/>
      <c r="I63" s="244"/>
      <c r="J63" s="244"/>
      <c r="K63" s="244"/>
      <c r="L63" s="244"/>
      <c r="M63" s="244"/>
      <c r="N63" s="244"/>
      <c r="O63" s="244"/>
    </row>
    <row r="64" spans="1:17">
      <c r="B64" s="248"/>
      <c r="C64" s="244"/>
      <c r="D64" s="244"/>
      <c r="E64" s="244"/>
      <c r="F64" s="244"/>
      <c r="G64" s="351" t="s">
        <v>545</v>
      </c>
      <c r="I64" s="352"/>
      <c r="J64" s="352"/>
      <c r="K64" s="352"/>
      <c r="L64" s="244"/>
      <c r="M64" s="244"/>
      <c r="N64" s="244"/>
      <c r="O64" s="244"/>
    </row>
    <row r="65" spans="2:30">
      <c r="B65" s="248"/>
      <c r="C65" s="244"/>
      <c r="D65" s="244"/>
      <c r="E65" s="244"/>
      <c r="F65" s="244"/>
      <c r="G65" s="1229" t="s">
        <v>554</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552</v>
      </c>
      <c r="I71" s="368"/>
      <c r="J71" s="364"/>
      <c r="K71" s="364"/>
      <c r="L71" s="365"/>
      <c r="M71" s="364"/>
      <c r="N71" s="365"/>
      <c r="O71" s="366"/>
    </row>
    <row r="72" spans="2:30">
      <c r="B72" s="248"/>
      <c r="C72" s="244"/>
      <c r="D72" s="244"/>
      <c r="E72" s="244"/>
      <c r="F72" s="244"/>
      <c r="G72" s="1238"/>
      <c r="H72" s="1239"/>
      <c r="I72" s="1239"/>
      <c r="J72" s="1240"/>
      <c r="K72" s="354" t="s">
        <v>516</v>
      </c>
      <c r="L72" s="354" t="s">
        <v>517</v>
      </c>
      <c r="M72" s="354" t="s">
        <v>518</v>
      </c>
      <c r="N72" s="354" t="s">
        <v>519</v>
      </c>
      <c r="O72" s="354" t="s">
        <v>520</v>
      </c>
    </row>
    <row r="73" spans="2:30">
      <c r="B73" s="248"/>
      <c r="C73" s="244"/>
      <c r="D73" s="244"/>
      <c r="E73" s="244"/>
      <c r="F73" s="244"/>
      <c r="G73" s="1241" t="s">
        <v>547</v>
      </c>
      <c r="H73" s="1242"/>
      <c r="I73" s="1247" t="s">
        <v>548</v>
      </c>
      <c r="J73" s="1247"/>
      <c r="K73" s="1228">
        <v>10.5</v>
      </c>
      <c r="L73" s="1228">
        <v>2.2000000000000002</v>
      </c>
      <c r="M73" s="1215">
        <v>0.8</v>
      </c>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553</v>
      </c>
      <c r="J75" s="1227"/>
      <c r="K75" s="1219">
        <v>10.6</v>
      </c>
      <c r="L75" s="1219">
        <v>8.8000000000000007</v>
      </c>
      <c r="M75" s="1219">
        <v>7.8</v>
      </c>
      <c r="N75" s="1219">
        <v>7.4</v>
      </c>
      <c r="O75" s="1219">
        <v>7</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550</v>
      </c>
      <c r="H77" s="1222"/>
      <c r="I77" s="1227" t="s">
        <v>548</v>
      </c>
      <c r="J77" s="1227"/>
      <c r="K77" s="1228">
        <v>0</v>
      </c>
      <c r="L77" s="1228">
        <v>0</v>
      </c>
      <c r="M77" s="1215">
        <v>0</v>
      </c>
      <c r="N77" s="1215">
        <v>0</v>
      </c>
      <c r="O77" s="1215">
        <v>0</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553</v>
      </c>
      <c r="J79" s="1217"/>
      <c r="K79" s="1218">
        <v>11.4</v>
      </c>
      <c r="L79" s="1218">
        <v>10.1</v>
      </c>
      <c r="M79" s="1218">
        <v>9.1999999999999993</v>
      </c>
      <c r="N79" s="1218">
        <v>8.1999999999999993</v>
      </c>
      <c r="O79" s="1218">
        <v>7.8</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183169</v>
      </c>
      <c r="E3" s="116"/>
      <c r="F3" s="117">
        <v>216155</v>
      </c>
      <c r="G3" s="118"/>
      <c r="H3" s="119"/>
    </row>
    <row r="4" spans="1:8">
      <c r="A4" s="120"/>
      <c r="B4" s="121"/>
      <c r="C4" s="122"/>
      <c r="D4" s="123">
        <v>180415</v>
      </c>
      <c r="E4" s="124"/>
      <c r="F4" s="125">
        <v>108827</v>
      </c>
      <c r="G4" s="126"/>
      <c r="H4" s="127"/>
    </row>
    <row r="5" spans="1:8">
      <c r="A5" s="108" t="s">
        <v>510</v>
      </c>
      <c r="B5" s="113"/>
      <c r="C5" s="114"/>
      <c r="D5" s="115">
        <v>124506</v>
      </c>
      <c r="E5" s="116"/>
      <c r="F5" s="117">
        <v>228305</v>
      </c>
      <c r="G5" s="118"/>
      <c r="H5" s="119"/>
    </row>
    <row r="6" spans="1:8">
      <c r="A6" s="120"/>
      <c r="B6" s="121"/>
      <c r="C6" s="122"/>
      <c r="D6" s="123">
        <v>61392</v>
      </c>
      <c r="E6" s="124"/>
      <c r="F6" s="125">
        <v>86611</v>
      </c>
      <c r="G6" s="126"/>
      <c r="H6" s="127"/>
    </row>
    <row r="7" spans="1:8">
      <c r="A7" s="108" t="s">
        <v>511</v>
      </c>
      <c r="B7" s="113"/>
      <c r="C7" s="114"/>
      <c r="D7" s="115">
        <v>221891</v>
      </c>
      <c r="E7" s="116"/>
      <c r="F7" s="117">
        <v>316331</v>
      </c>
      <c r="G7" s="118"/>
      <c r="H7" s="119"/>
    </row>
    <row r="8" spans="1:8">
      <c r="A8" s="120"/>
      <c r="B8" s="121"/>
      <c r="C8" s="122"/>
      <c r="D8" s="123">
        <v>69106</v>
      </c>
      <c r="E8" s="124"/>
      <c r="F8" s="125">
        <v>106387</v>
      </c>
      <c r="G8" s="126"/>
      <c r="H8" s="127"/>
    </row>
    <row r="9" spans="1:8">
      <c r="A9" s="108" t="s">
        <v>512</v>
      </c>
      <c r="B9" s="113"/>
      <c r="C9" s="114"/>
      <c r="D9" s="115">
        <v>227651</v>
      </c>
      <c r="E9" s="116"/>
      <c r="F9" s="117">
        <v>333013</v>
      </c>
      <c r="G9" s="118"/>
      <c r="H9" s="119"/>
    </row>
    <row r="10" spans="1:8">
      <c r="A10" s="120"/>
      <c r="B10" s="121"/>
      <c r="C10" s="122"/>
      <c r="D10" s="123">
        <v>119676</v>
      </c>
      <c r="E10" s="124"/>
      <c r="F10" s="125">
        <v>126732</v>
      </c>
      <c r="G10" s="126"/>
      <c r="H10" s="127"/>
    </row>
    <row r="11" spans="1:8">
      <c r="A11" s="108" t="s">
        <v>513</v>
      </c>
      <c r="B11" s="113"/>
      <c r="C11" s="114"/>
      <c r="D11" s="115">
        <v>137708</v>
      </c>
      <c r="E11" s="116"/>
      <c r="F11" s="117">
        <v>280458</v>
      </c>
      <c r="G11" s="118"/>
      <c r="H11" s="119"/>
    </row>
    <row r="12" spans="1:8">
      <c r="A12" s="120"/>
      <c r="B12" s="121"/>
      <c r="C12" s="128"/>
      <c r="D12" s="123">
        <v>65852</v>
      </c>
      <c r="E12" s="124"/>
      <c r="F12" s="125">
        <v>127286</v>
      </c>
      <c r="G12" s="126"/>
      <c r="H12" s="127"/>
    </row>
    <row r="13" spans="1:8">
      <c r="A13" s="108"/>
      <c r="B13" s="113"/>
      <c r="C13" s="129"/>
      <c r="D13" s="130">
        <v>178985</v>
      </c>
      <c r="E13" s="131"/>
      <c r="F13" s="132">
        <v>274852</v>
      </c>
      <c r="G13" s="133"/>
      <c r="H13" s="119"/>
    </row>
    <row r="14" spans="1:8">
      <c r="A14" s="120"/>
      <c r="B14" s="121"/>
      <c r="C14" s="122"/>
      <c r="D14" s="123">
        <v>99288</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2.29</v>
      </c>
      <c r="C19" s="134">
        <f>ROUND(VALUE(SUBSTITUTE(実質収支比率等に係る経年分析!G$48,"▲","-")),2)</f>
        <v>2.5099999999999998</v>
      </c>
      <c r="D19" s="134">
        <f>ROUND(VALUE(SUBSTITUTE(実質収支比率等に係る経年分析!H$48,"▲","-")),2)</f>
        <v>2.83</v>
      </c>
      <c r="E19" s="134">
        <f>ROUND(VALUE(SUBSTITUTE(実質収支比率等に係る経年分析!I$48,"▲","-")),2)</f>
        <v>1.82</v>
      </c>
      <c r="F19" s="134">
        <f>ROUND(VALUE(SUBSTITUTE(実質収支比率等に係る経年分析!J$48,"▲","-")),2)</f>
        <v>1.38</v>
      </c>
    </row>
    <row r="20" spans="1:11">
      <c r="A20" s="134" t="s">
        <v>43</v>
      </c>
      <c r="B20" s="134">
        <f>ROUND(VALUE(SUBSTITUTE(実質収支比率等に係る経年分析!F$47,"▲","-")),2)</f>
        <v>34.82</v>
      </c>
      <c r="C20" s="134">
        <f>ROUND(VALUE(SUBSTITUTE(実質収支比率等に係る経年分析!G$47,"▲","-")),2)</f>
        <v>38.54</v>
      </c>
      <c r="D20" s="134">
        <f>ROUND(VALUE(SUBSTITUTE(実質収支比率等に係る経年分析!H$47,"▲","-")),2)</f>
        <v>41.16</v>
      </c>
      <c r="E20" s="134">
        <f>ROUND(VALUE(SUBSTITUTE(実質収支比率等に係る経年分析!I$47,"▲","-")),2)</f>
        <v>42.33</v>
      </c>
      <c r="F20" s="134">
        <f>ROUND(VALUE(SUBSTITUTE(実質収支比率等に係る経年分析!J$47,"▲","-")),2)</f>
        <v>47.61</v>
      </c>
    </row>
    <row r="21" spans="1:11">
      <c r="A21" s="134" t="s">
        <v>44</v>
      </c>
      <c r="B21" s="134">
        <f>IF(ISNUMBER(VALUE(SUBSTITUTE(実質収支比率等に係る経年分析!F$49,"▲","-"))),ROUND(VALUE(SUBSTITUTE(実質収支比率等に係る経年分析!F$49,"▲","-")),2),NA())</f>
        <v>-1.87</v>
      </c>
      <c r="C21" s="134">
        <f>IF(ISNUMBER(VALUE(SUBSTITUTE(実質収支比率等に係る経年分析!G$49,"▲","-"))),ROUND(VALUE(SUBSTITUTE(実質収支比率等に係る経年分析!G$49,"▲","-")),2),NA())</f>
        <v>3.18</v>
      </c>
      <c r="D21" s="134">
        <f>IF(ISNUMBER(VALUE(SUBSTITUTE(実質収支比率等に係る経年分析!H$49,"▲","-"))),ROUND(VALUE(SUBSTITUTE(実質収支比率等に係る経年分析!H$49,"▲","-")),2),NA())</f>
        <v>2.38</v>
      </c>
      <c r="E21" s="134">
        <f>IF(ISNUMBER(VALUE(SUBSTITUTE(実質収支比率等に係る経年分析!I$49,"▲","-"))),ROUND(VALUE(SUBSTITUTE(実質収支比率等に係る経年分析!I$49,"▲","-")),2),NA())</f>
        <v>-0.19</v>
      </c>
      <c r="F21" s="134">
        <f>IF(ISNUMBER(VALUE(SUBSTITUTE(実質収支比率等に係る経年分析!J$49,"▲","-"))),ROUND(VALUE(SUBSTITUTE(実質収支比率等に係る経年分析!J$49,"▲","-")),2),NA())</f>
        <v>6.14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0.02</v>
      </c>
    </row>
    <row r="35" spans="1:16">
      <c r="A35" s="135" t="str">
        <f>IF(連結実質赤字比率に係る赤字・黒字の構成分析!C$35="",NA(),連結実質赤字比率に係る赤字・黒字の構成分析!C$35)</f>
        <v>下水道事業特別会計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0.02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2.29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2.5099999999999998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1.37</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467</v>
      </c>
      <c r="E42" s="136"/>
      <c r="F42" s="136"/>
      <c r="G42" s="136">
        <f>'実質公債費比率（分子）の構造'!L$52</f>
        <v>442</v>
      </c>
      <c r="H42" s="136"/>
      <c r="I42" s="136"/>
      <c r="J42" s="136">
        <f>'実質公債費比率（分子）の構造'!M$52</f>
        <v>449</v>
      </c>
      <c r="K42" s="136"/>
      <c r="L42" s="136"/>
      <c r="M42" s="136">
        <f>'実質公債費比率（分子）の構造'!N$52</f>
        <v>485</v>
      </c>
      <c r="N42" s="136"/>
      <c r="O42" s="136"/>
      <c r="P42" s="136">
        <f>'実質公債費比率（分子）の構造'!O$52</f>
        <v>465</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53</v>
      </c>
      <c r="B45" s="136">
        <f>'実質公債費比率（分子）の構造'!K$49</f>
        <v>62</v>
      </c>
      <c r="C45" s="136"/>
      <c r="D45" s="136"/>
      <c r="E45" s="136">
        <f>'実質公債費比率（分子）の構造'!L$49</f>
        <v>57</v>
      </c>
      <c r="F45" s="136"/>
      <c r="G45" s="136"/>
      <c r="H45" s="136">
        <f>'実質公債費比率（分子）の構造'!M$49</f>
        <v>57</v>
      </c>
      <c r="I45" s="136"/>
      <c r="J45" s="136"/>
      <c r="K45" s="136">
        <f>'実質公債費比率（分子）の構造'!N$49</f>
        <v>54</v>
      </c>
      <c r="L45" s="136"/>
      <c r="M45" s="136"/>
      <c r="N45" s="136">
        <f>'実質公債費比率（分子）の構造'!O$49</f>
        <v>30</v>
      </c>
      <c r="O45" s="136"/>
      <c r="P45" s="136"/>
    </row>
    <row r="46" spans="1:16">
      <c r="A46" s="136" t="s">
        <v>54</v>
      </c>
      <c r="B46" s="136">
        <f>'実質公債費比率（分子）の構造'!K$48</f>
        <v>205</v>
      </c>
      <c r="C46" s="136"/>
      <c r="D46" s="136"/>
      <c r="E46" s="136">
        <f>'実質公債費比率（分子）の構造'!L$48</f>
        <v>188</v>
      </c>
      <c r="F46" s="136"/>
      <c r="G46" s="136"/>
      <c r="H46" s="136">
        <f>'実質公債費比率（分子）の構造'!M$48</f>
        <v>193</v>
      </c>
      <c r="I46" s="136"/>
      <c r="J46" s="136"/>
      <c r="K46" s="136">
        <f>'実質公債費比率（分子）の構造'!N$48</f>
        <v>193</v>
      </c>
      <c r="L46" s="136"/>
      <c r="M46" s="136"/>
      <c r="N46" s="136">
        <f>'実質公債費比率（分子）の構造'!O$48</f>
        <v>197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370</v>
      </c>
      <c r="C49" s="136"/>
      <c r="D49" s="136"/>
      <c r="E49" s="136">
        <f>'実質公債費比率（分子）の構造'!L$45</f>
        <v>347</v>
      </c>
      <c r="F49" s="136"/>
      <c r="G49" s="136"/>
      <c r="H49" s="136">
        <f>'実質公債費比率（分子）の構造'!M$45</f>
        <v>353</v>
      </c>
      <c r="I49" s="136"/>
      <c r="J49" s="136"/>
      <c r="K49" s="136">
        <f>'実質公債費比率（分子）の構造'!N$45</f>
        <v>382</v>
      </c>
      <c r="L49" s="136"/>
      <c r="M49" s="136"/>
      <c r="N49" s="136">
        <f>'実質公債費比率（分子）の構造'!O$45</f>
        <v>355</v>
      </c>
      <c r="O49" s="136"/>
      <c r="P49" s="136"/>
    </row>
    <row r="50" spans="1:16">
      <c r="A50" s="136" t="s">
        <v>58</v>
      </c>
      <c r="B50" s="136" t="e">
        <f>NA()</f>
        <v>#N/A</v>
      </c>
      <c r="C50" s="136">
        <f>IF(ISNUMBER('実質公債費比率（分子）の構造'!K$53),'実質公債費比率（分子）の構造'!K$53,NA())</f>
        <v>170</v>
      </c>
      <c r="D50" s="136" t="e">
        <f>NA()</f>
        <v>#N/A</v>
      </c>
      <c r="E50" s="136" t="e">
        <f>NA()</f>
        <v>#N/A</v>
      </c>
      <c r="F50" s="136">
        <f>IF(ISNUMBER('実質公債費比率（分子）の構造'!L$53),'実質公債費比率（分子）の構造'!L$53,NA())</f>
        <v>150</v>
      </c>
      <c r="G50" s="136" t="e">
        <f>NA()</f>
        <v>#N/A</v>
      </c>
      <c r="H50" s="136" t="e">
        <f>NA()</f>
        <v>#N/A</v>
      </c>
      <c r="I50" s="136">
        <f>IF(ISNUMBER('実質公債費比率（分子）の構造'!M$53),'実質公債費比率（分子）の構造'!M$53,NA())</f>
        <v>154</v>
      </c>
      <c r="J50" s="136" t="e">
        <f>NA()</f>
        <v>#N/A</v>
      </c>
      <c r="K50" s="136" t="e">
        <f>NA()</f>
        <v>#N/A</v>
      </c>
      <c r="L50" s="136">
        <f>IF(ISNUMBER('実質公債費比率（分子）の構造'!N$53),'実質公債費比率（分子）の構造'!N$53,NA())</f>
        <v>144</v>
      </c>
      <c r="M50" s="136" t="e">
        <f>NA()</f>
        <v>#N/A</v>
      </c>
      <c r="N50" s="136" t="e">
        <f>NA()</f>
        <v>#N/A</v>
      </c>
      <c r="O50" s="136">
        <f>IF(ISNUMBER('実質公債費比率（分子）の構造'!O$53),'実質公債費比率（分子）の構造'!O$53,NA())</f>
        <v>117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4230</v>
      </c>
      <c r="E56" s="135"/>
      <c r="F56" s="135"/>
      <c r="G56" s="135">
        <f>'将来負担比率（分子）の構造'!J$51</f>
        <v>4256</v>
      </c>
      <c r="H56" s="135"/>
      <c r="I56" s="135"/>
      <c r="J56" s="135">
        <f>'将来負担比率（分子）の構造'!K$51</f>
        <v>4072</v>
      </c>
      <c r="K56" s="135"/>
      <c r="L56" s="135"/>
      <c r="M56" s="135">
        <f>'将来負担比率（分子）の構造'!L$51</f>
        <v>3731</v>
      </c>
      <c r="N56" s="135"/>
      <c r="O56" s="135"/>
      <c r="P56" s="135">
        <f>'将来負担比率（分子）の構造'!M$51</f>
        <v>3662</v>
      </c>
    </row>
    <row r="57" spans="1:16">
      <c r="A57" s="135" t="s">
        <v>35</v>
      </c>
      <c r="B57" s="135"/>
      <c r="C57" s="135"/>
      <c r="D57" s="135">
        <f>'将来負担比率（分子）の構造'!I$50</f>
        <v>259</v>
      </c>
      <c r="E57" s="135"/>
      <c r="F57" s="135"/>
      <c r="G57" s="135">
        <f>'将来負担比率（分子）の構造'!J$50</f>
        <v>278</v>
      </c>
      <c r="H57" s="135"/>
      <c r="I57" s="135"/>
      <c r="J57" s="135">
        <f>'将来負担比率（分子）の構造'!K$50</f>
        <v>306</v>
      </c>
      <c r="K57" s="135"/>
      <c r="L57" s="135"/>
      <c r="M57" s="135">
        <f>'将来負担比率（分子）の構造'!L$50</f>
        <v>333</v>
      </c>
      <c r="N57" s="135"/>
      <c r="O57" s="135"/>
      <c r="P57" s="135">
        <f>'将来負担比率（分子）の構造'!M$50</f>
        <v>355</v>
      </c>
    </row>
    <row r="58" spans="1:16">
      <c r="A58" s="135" t="s">
        <v>34</v>
      </c>
      <c r="B58" s="135"/>
      <c r="C58" s="135"/>
      <c r="D58" s="135">
        <f>'将来負担比率（分子）の構造'!I$49</f>
        <v>2197</v>
      </c>
      <c r="E58" s="135"/>
      <c r="F58" s="135"/>
      <c r="G58" s="135">
        <f>'将来負担比率（分子）の構造'!J$49</f>
        <v>2278</v>
      </c>
      <c r="H58" s="135"/>
      <c r="I58" s="135"/>
      <c r="J58" s="135">
        <f>'将来負担比率（分子）の構造'!K$49</f>
        <v>2464</v>
      </c>
      <c r="K58" s="135"/>
      <c r="L58" s="135"/>
      <c r="M58" s="135">
        <f>'将来負担比率（分子）の構造'!L$49</f>
        <v>2599</v>
      </c>
      <c r="N58" s="135"/>
      <c r="O58" s="135"/>
      <c r="P58" s="135">
        <f>'将来負担比率（分子）の構造'!M$49</f>
        <v>2871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851</v>
      </c>
      <c r="C62" s="135"/>
      <c r="D62" s="135"/>
      <c r="E62" s="135">
        <f>'将来負担比率（分子）の構造'!J$45</f>
        <v>936</v>
      </c>
      <c r="F62" s="135"/>
      <c r="G62" s="135"/>
      <c r="H62" s="135">
        <f>'将来負担比率（分子）の構造'!K$45</f>
        <v>807</v>
      </c>
      <c r="I62" s="135"/>
      <c r="J62" s="135"/>
      <c r="K62" s="135">
        <f>'将来負担比率（分子）の構造'!L$45</f>
        <v>752</v>
      </c>
      <c r="L62" s="135"/>
      <c r="M62" s="135"/>
      <c r="N62" s="135">
        <f>'将来負担比率（分子）の構造'!M$45</f>
        <v>713</v>
      </c>
      <c r="O62" s="135"/>
      <c r="P62" s="135"/>
    </row>
    <row r="63" spans="1:16">
      <c r="A63" s="135" t="s">
        <v>28</v>
      </c>
      <c r="B63" s="135">
        <f>'将来負担比率（分子）の構造'!I$44</f>
        <v>210</v>
      </c>
      <c r="C63" s="135"/>
      <c r="D63" s="135"/>
      <c r="E63" s="135">
        <f>'将来負担比率（分子）の構造'!J$44</f>
        <v>151</v>
      </c>
      <c r="F63" s="135"/>
      <c r="G63" s="135"/>
      <c r="H63" s="135">
        <f>'将来負担比率（分子）の構造'!K$44</f>
        <v>140</v>
      </c>
      <c r="I63" s="135"/>
      <c r="J63" s="135"/>
      <c r="K63" s="135">
        <f>'将来負担比率（分子）の構造'!L$44</f>
        <v>82</v>
      </c>
      <c r="L63" s="135"/>
      <c r="M63" s="135"/>
      <c r="N63" s="135">
        <f>'将来負担比率（分子）の構造'!M$44</f>
        <v>66</v>
      </c>
      <c r="O63" s="135"/>
      <c r="P63" s="135"/>
    </row>
    <row r="64" spans="1:16">
      <c r="A64" s="135" t="s">
        <v>27</v>
      </c>
      <c r="B64" s="135">
        <f>'将来負担比率（分子）の構造'!I$43</f>
        <v>2438</v>
      </c>
      <c r="C64" s="135"/>
      <c r="D64" s="135"/>
      <c r="E64" s="135">
        <f>'将来負担比率（分子）の構造'!J$43</f>
        <v>2391</v>
      </c>
      <c r="F64" s="135"/>
      <c r="G64" s="135"/>
      <c r="H64" s="135">
        <f>'将来負担比率（分子）の構造'!K$43</f>
        <v>2377</v>
      </c>
      <c r="I64" s="135"/>
      <c r="J64" s="135"/>
      <c r="K64" s="135">
        <f>'将来負担比率（分子）の構造'!L$43</f>
        <v>2153</v>
      </c>
      <c r="L64" s="135"/>
      <c r="M64" s="135"/>
      <c r="N64" s="135">
        <f>'将来負担比率（分子）の構造'!M$43</f>
        <v>1885</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3403</v>
      </c>
      <c r="C66" s="135"/>
      <c r="D66" s="135"/>
      <c r="E66" s="135">
        <f>'将来負担比率（分子）の構造'!J$41</f>
        <v>3379</v>
      </c>
      <c r="F66" s="135"/>
      <c r="G66" s="135"/>
      <c r="H66" s="135">
        <f>'将来負担比率（分子）の構造'!K$41</f>
        <v>3535</v>
      </c>
      <c r="I66" s="135"/>
      <c r="J66" s="135"/>
      <c r="K66" s="135">
        <f>'将来負担比率（分子）の構造'!L$41</f>
        <v>3610</v>
      </c>
      <c r="L66" s="135"/>
      <c r="M66" s="135"/>
      <c r="N66" s="135">
        <f>'将来負担比率（分子）の構造'!M$41</f>
        <v>3608</v>
      </c>
      <c r="O66" s="135"/>
      <c r="P66" s="135"/>
    </row>
    <row r="67" spans="1:16">
      <c r="A67" s="135" t="s">
        <v>62</v>
      </c>
      <c r="B67" s="135" t="e">
        <f>NA()</f>
        <v>#N/A</v>
      </c>
      <c r="C67" s="135">
        <f>IF(ISNUMBER('将来負担比率（分子）の構造'!I$52), IF('将来負担比率（分子）の構造'!I$52 &lt; 0, 0, '将来負担比率（分子）の構造'!I$52), NA())</f>
        <v>215</v>
      </c>
      <c r="D67" s="135" t="e">
        <f>NA()</f>
        <v>#N/A</v>
      </c>
      <c r="E67" s="135" t="e">
        <f>NA()</f>
        <v>#N/A</v>
      </c>
      <c r="F67" s="135">
        <f>IF(ISNUMBER('将来負担比率（分子）の構造'!J$52), IF('将来負担比率（分子）の構造'!J$52 &lt; 0, 0, '将来負担比率（分子）の構造'!J$52), NA())</f>
        <v>45</v>
      </c>
      <c r="G67" s="135" t="e">
        <f>NA()</f>
        <v>#N/A</v>
      </c>
      <c r="H67" s="135" t="e">
        <f>NA()</f>
        <v>#N/A</v>
      </c>
      <c r="I67" s="135">
        <f>IF(ISNUMBER('将来負担比率（分子）の構造'!K$52), IF('将来負担比率（分子）の構造'!K$52 &lt; 0, 0, '将来負担比率（分子）の構造'!K$52), NA())</f>
        <v>17</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446041</v>
      </c>
      <c r="S5" s="613"/>
      <c r="T5" s="613"/>
      <c r="U5" s="613"/>
      <c r="V5" s="613"/>
      <c r="W5" s="613"/>
      <c r="X5" s="613"/>
      <c r="Y5" s="614"/>
      <c r="Z5" s="615">
        <v>10.7</v>
      </c>
      <c r="AA5" s="615"/>
      <c r="AB5" s="615"/>
      <c r="AC5" s="615"/>
      <c r="AD5" s="616">
        <v>446041</v>
      </c>
      <c r="AE5" s="616"/>
      <c r="AF5" s="616"/>
      <c r="AG5" s="616"/>
      <c r="AH5" s="616"/>
      <c r="AI5" s="616"/>
      <c r="AJ5" s="616"/>
      <c r="AK5" s="616"/>
      <c r="AL5" s="617">
        <v>19.100000000000001</v>
      </c>
      <c r="AM5" s="618"/>
      <c r="AN5" s="618"/>
      <c r="AO5" s="619"/>
      <c r="AP5" s="609" t="s">
        <v>206</v>
      </c>
      <c r="AQ5" s="610"/>
      <c r="AR5" s="610"/>
      <c r="AS5" s="610"/>
      <c r="AT5" s="610"/>
      <c r="AU5" s="610"/>
      <c r="AV5" s="610"/>
      <c r="AW5" s="610"/>
      <c r="AX5" s="610"/>
      <c r="AY5" s="610"/>
      <c r="AZ5" s="610"/>
      <c r="BA5" s="610"/>
      <c r="BB5" s="610"/>
      <c r="BC5" s="610"/>
      <c r="BD5" s="610"/>
      <c r="BE5" s="610"/>
      <c r="BF5" s="611"/>
      <c r="BG5" s="623">
        <v>446041</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35099</v>
      </c>
      <c r="S6" s="624"/>
      <c r="T6" s="624"/>
      <c r="U6" s="624"/>
      <c r="V6" s="624"/>
      <c r="W6" s="624"/>
      <c r="X6" s="624"/>
      <c r="Y6" s="625"/>
      <c r="Z6" s="626">
        <v>0.8</v>
      </c>
      <c r="AA6" s="626"/>
      <c r="AB6" s="626"/>
      <c r="AC6" s="626"/>
      <c r="AD6" s="627">
        <v>35099</v>
      </c>
      <c r="AE6" s="627"/>
      <c r="AF6" s="627"/>
      <c r="AG6" s="627"/>
      <c r="AH6" s="627"/>
      <c r="AI6" s="627"/>
      <c r="AJ6" s="627"/>
      <c r="AK6" s="627"/>
      <c r="AL6" s="628">
        <v>1.5</v>
      </c>
      <c r="AM6" s="629"/>
      <c r="AN6" s="629"/>
      <c r="AO6" s="630"/>
      <c r="AP6" s="620" t="s">
        <v>212</v>
      </c>
      <c r="AQ6" s="621"/>
      <c r="AR6" s="621"/>
      <c r="AS6" s="621"/>
      <c r="AT6" s="621"/>
      <c r="AU6" s="621"/>
      <c r="AV6" s="621"/>
      <c r="AW6" s="621"/>
      <c r="AX6" s="621"/>
      <c r="AY6" s="621"/>
      <c r="AZ6" s="621"/>
      <c r="BA6" s="621"/>
      <c r="BB6" s="621"/>
      <c r="BC6" s="621"/>
      <c r="BD6" s="621"/>
      <c r="BE6" s="621"/>
      <c r="BF6" s="622"/>
      <c r="BG6" s="623">
        <v>446041</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58447</v>
      </c>
      <c r="CS6" s="624"/>
      <c r="CT6" s="624"/>
      <c r="CU6" s="624"/>
      <c r="CV6" s="624"/>
      <c r="CW6" s="624"/>
      <c r="CX6" s="624"/>
      <c r="CY6" s="625"/>
      <c r="CZ6" s="626">
        <v>1.4</v>
      </c>
      <c r="DA6" s="626"/>
      <c r="DB6" s="626"/>
      <c r="DC6" s="626"/>
      <c r="DD6" s="632" t="s">
        <v>207</v>
      </c>
      <c r="DE6" s="624"/>
      <c r="DF6" s="624"/>
      <c r="DG6" s="624"/>
      <c r="DH6" s="624"/>
      <c r="DI6" s="624"/>
      <c r="DJ6" s="624"/>
      <c r="DK6" s="624"/>
      <c r="DL6" s="624"/>
      <c r="DM6" s="624"/>
      <c r="DN6" s="624"/>
      <c r="DO6" s="624"/>
      <c r="DP6" s="625"/>
      <c r="DQ6" s="632">
        <v>58447</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1089</v>
      </c>
      <c r="S7" s="624"/>
      <c r="T7" s="624"/>
      <c r="U7" s="624"/>
      <c r="V7" s="624"/>
      <c r="W7" s="624"/>
      <c r="X7" s="624"/>
      <c r="Y7" s="625"/>
      <c r="Z7" s="626">
        <v>0</v>
      </c>
      <c r="AA7" s="626"/>
      <c r="AB7" s="626"/>
      <c r="AC7" s="626"/>
      <c r="AD7" s="627">
        <v>1089</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124080</v>
      </c>
      <c r="BH7" s="624"/>
      <c r="BI7" s="624"/>
      <c r="BJ7" s="624"/>
      <c r="BK7" s="624"/>
      <c r="BL7" s="624"/>
      <c r="BM7" s="624"/>
      <c r="BN7" s="625"/>
      <c r="BO7" s="626">
        <v>27.8</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1155867</v>
      </c>
      <c r="CS7" s="624"/>
      <c r="CT7" s="624"/>
      <c r="CU7" s="624"/>
      <c r="CV7" s="624"/>
      <c r="CW7" s="624"/>
      <c r="CX7" s="624"/>
      <c r="CY7" s="625"/>
      <c r="CZ7" s="626">
        <v>28.4</v>
      </c>
      <c r="DA7" s="626"/>
      <c r="DB7" s="626"/>
      <c r="DC7" s="626"/>
      <c r="DD7" s="632">
        <v>153903</v>
      </c>
      <c r="DE7" s="624"/>
      <c r="DF7" s="624"/>
      <c r="DG7" s="624"/>
      <c r="DH7" s="624"/>
      <c r="DI7" s="624"/>
      <c r="DJ7" s="624"/>
      <c r="DK7" s="624"/>
      <c r="DL7" s="624"/>
      <c r="DM7" s="624"/>
      <c r="DN7" s="624"/>
      <c r="DO7" s="624"/>
      <c r="DP7" s="625"/>
      <c r="DQ7" s="632">
        <v>829318</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1567</v>
      </c>
      <c r="S8" s="624"/>
      <c r="T8" s="624"/>
      <c r="U8" s="624"/>
      <c r="V8" s="624"/>
      <c r="W8" s="624"/>
      <c r="X8" s="624"/>
      <c r="Y8" s="625"/>
      <c r="Z8" s="626">
        <v>0</v>
      </c>
      <c r="AA8" s="626"/>
      <c r="AB8" s="626"/>
      <c r="AC8" s="626"/>
      <c r="AD8" s="627">
        <v>1567</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6248</v>
      </c>
      <c r="BH8" s="624"/>
      <c r="BI8" s="624"/>
      <c r="BJ8" s="624"/>
      <c r="BK8" s="624"/>
      <c r="BL8" s="624"/>
      <c r="BM8" s="624"/>
      <c r="BN8" s="625"/>
      <c r="BO8" s="626">
        <v>1.4</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780199</v>
      </c>
      <c r="CS8" s="624"/>
      <c r="CT8" s="624"/>
      <c r="CU8" s="624"/>
      <c r="CV8" s="624"/>
      <c r="CW8" s="624"/>
      <c r="CX8" s="624"/>
      <c r="CY8" s="625"/>
      <c r="CZ8" s="626">
        <v>19.2</v>
      </c>
      <c r="DA8" s="626"/>
      <c r="DB8" s="626"/>
      <c r="DC8" s="626"/>
      <c r="DD8" s="632">
        <v>4114</v>
      </c>
      <c r="DE8" s="624"/>
      <c r="DF8" s="624"/>
      <c r="DG8" s="624"/>
      <c r="DH8" s="624"/>
      <c r="DI8" s="624"/>
      <c r="DJ8" s="624"/>
      <c r="DK8" s="624"/>
      <c r="DL8" s="624"/>
      <c r="DM8" s="624"/>
      <c r="DN8" s="624"/>
      <c r="DO8" s="624"/>
      <c r="DP8" s="625"/>
      <c r="DQ8" s="632">
        <v>549445</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1335</v>
      </c>
      <c r="S9" s="624"/>
      <c r="T9" s="624"/>
      <c r="U9" s="624"/>
      <c r="V9" s="624"/>
      <c r="W9" s="624"/>
      <c r="X9" s="624"/>
      <c r="Y9" s="625"/>
      <c r="Z9" s="626">
        <v>0</v>
      </c>
      <c r="AA9" s="626"/>
      <c r="AB9" s="626"/>
      <c r="AC9" s="626"/>
      <c r="AD9" s="627">
        <v>1335</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103516</v>
      </c>
      <c r="BH9" s="624"/>
      <c r="BI9" s="624"/>
      <c r="BJ9" s="624"/>
      <c r="BK9" s="624"/>
      <c r="BL9" s="624"/>
      <c r="BM9" s="624"/>
      <c r="BN9" s="625"/>
      <c r="BO9" s="626">
        <v>23.2</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257931</v>
      </c>
      <c r="CS9" s="624"/>
      <c r="CT9" s="624"/>
      <c r="CU9" s="624"/>
      <c r="CV9" s="624"/>
      <c r="CW9" s="624"/>
      <c r="CX9" s="624"/>
      <c r="CY9" s="625"/>
      <c r="CZ9" s="626">
        <v>6.3</v>
      </c>
      <c r="DA9" s="626"/>
      <c r="DB9" s="626"/>
      <c r="DC9" s="626"/>
      <c r="DD9" s="632">
        <v>3364</v>
      </c>
      <c r="DE9" s="624"/>
      <c r="DF9" s="624"/>
      <c r="DG9" s="624"/>
      <c r="DH9" s="624"/>
      <c r="DI9" s="624"/>
      <c r="DJ9" s="624"/>
      <c r="DK9" s="624"/>
      <c r="DL9" s="624"/>
      <c r="DM9" s="624"/>
      <c r="DN9" s="624"/>
      <c r="DO9" s="624"/>
      <c r="DP9" s="625"/>
      <c r="DQ9" s="632">
        <v>248698</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80371</v>
      </c>
      <c r="S10" s="624"/>
      <c r="T10" s="624"/>
      <c r="U10" s="624"/>
      <c r="V10" s="624"/>
      <c r="W10" s="624"/>
      <c r="X10" s="624"/>
      <c r="Y10" s="625"/>
      <c r="Z10" s="626">
        <v>1.9</v>
      </c>
      <c r="AA10" s="626"/>
      <c r="AB10" s="626"/>
      <c r="AC10" s="626"/>
      <c r="AD10" s="627">
        <v>80371</v>
      </c>
      <c r="AE10" s="627"/>
      <c r="AF10" s="627"/>
      <c r="AG10" s="627"/>
      <c r="AH10" s="627"/>
      <c r="AI10" s="627"/>
      <c r="AJ10" s="627"/>
      <c r="AK10" s="627"/>
      <c r="AL10" s="628">
        <v>3.4</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8882</v>
      </c>
      <c r="BH10" s="624"/>
      <c r="BI10" s="624"/>
      <c r="BJ10" s="624"/>
      <c r="BK10" s="624"/>
      <c r="BL10" s="624"/>
      <c r="BM10" s="624"/>
      <c r="BN10" s="625"/>
      <c r="BO10" s="626">
        <v>2</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17987</v>
      </c>
      <c r="CS10" s="624"/>
      <c r="CT10" s="624"/>
      <c r="CU10" s="624"/>
      <c r="CV10" s="624"/>
      <c r="CW10" s="624"/>
      <c r="CX10" s="624"/>
      <c r="CY10" s="625"/>
      <c r="CZ10" s="626">
        <v>0.4</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5434</v>
      </c>
      <c r="BH11" s="624"/>
      <c r="BI11" s="624"/>
      <c r="BJ11" s="624"/>
      <c r="BK11" s="624"/>
      <c r="BL11" s="624"/>
      <c r="BM11" s="624"/>
      <c r="BN11" s="625"/>
      <c r="BO11" s="626">
        <v>1.2</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409355</v>
      </c>
      <c r="CS11" s="624"/>
      <c r="CT11" s="624"/>
      <c r="CU11" s="624"/>
      <c r="CV11" s="624"/>
      <c r="CW11" s="624"/>
      <c r="CX11" s="624"/>
      <c r="CY11" s="625"/>
      <c r="CZ11" s="626">
        <v>10.1</v>
      </c>
      <c r="DA11" s="626"/>
      <c r="DB11" s="626"/>
      <c r="DC11" s="626"/>
      <c r="DD11" s="632">
        <v>120166</v>
      </c>
      <c r="DE11" s="624"/>
      <c r="DF11" s="624"/>
      <c r="DG11" s="624"/>
      <c r="DH11" s="624"/>
      <c r="DI11" s="624"/>
      <c r="DJ11" s="624"/>
      <c r="DK11" s="624"/>
      <c r="DL11" s="624"/>
      <c r="DM11" s="624"/>
      <c r="DN11" s="624"/>
      <c r="DO11" s="624"/>
      <c r="DP11" s="625"/>
      <c r="DQ11" s="632">
        <v>193907</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280196</v>
      </c>
      <c r="BH12" s="624"/>
      <c r="BI12" s="624"/>
      <c r="BJ12" s="624"/>
      <c r="BK12" s="624"/>
      <c r="BL12" s="624"/>
      <c r="BM12" s="624"/>
      <c r="BN12" s="625"/>
      <c r="BO12" s="626">
        <v>62.8</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78690</v>
      </c>
      <c r="CS12" s="624"/>
      <c r="CT12" s="624"/>
      <c r="CU12" s="624"/>
      <c r="CV12" s="624"/>
      <c r="CW12" s="624"/>
      <c r="CX12" s="624"/>
      <c r="CY12" s="625"/>
      <c r="CZ12" s="626">
        <v>1.9</v>
      </c>
      <c r="DA12" s="626"/>
      <c r="DB12" s="626"/>
      <c r="DC12" s="626"/>
      <c r="DD12" s="632">
        <v>822</v>
      </c>
      <c r="DE12" s="624"/>
      <c r="DF12" s="624"/>
      <c r="DG12" s="624"/>
      <c r="DH12" s="624"/>
      <c r="DI12" s="624"/>
      <c r="DJ12" s="624"/>
      <c r="DK12" s="624"/>
      <c r="DL12" s="624"/>
      <c r="DM12" s="624"/>
      <c r="DN12" s="624"/>
      <c r="DO12" s="624"/>
      <c r="DP12" s="625"/>
      <c r="DQ12" s="632">
        <v>75385</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4584</v>
      </c>
      <c r="S13" s="624"/>
      <c r="T13" s="624"/>
      <c r="U13" s="624"/>
      <c r="V13" s="624"/>
      <c r="W13" s="624"/>
      <c r="X13" s="624"/>
      <c r="Y13" s="625"/>
      <c r="Z13" s="626">
        <v>0.1</v>
      </c>
      <c r="AA13" s="626"/>
      <c r="AB13" s="626"/>
      <c r="AC13" s="626"/>
      <c r="AD13" s="627">
        <v>4584</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276392</v>
      </c>
      <c r="BH13" s="624"/>
      <c r="BI13" s="624"/>
      <c r="BJ13" s="624"/>
      <c r="BK13" s="624"/>
      <c r="BL13" s="624"/>
      <c r="BM13" s="624"/>
      <c r="BN13" s="625"/>
      <c r="BO13" s="626">
        <v>62</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425514</v>
      </c>
      <c r="CS13" s="624"/>
      <c r="CT13" s="624"/>
      <c r="CU13" s="624"/>
      <c r="CV13" s="624"/>
      <c r="CW13" s="624"/>
      <c r="CX13" s="624"/>
      <c r="CY13" s="625"/>
      <c r="CZ13" s="626">
        <v>10.5</v>
      </c>
      <c r="DA13" s="626"/>
      <c r="DB13" s="626"/>
      <c r="DC13" s="626"/>
      <c r="DD13" s="632">
        <v>256602</v>
      </c>
      <c r="DE13" s="624"/>
      <c r="DF13" s="624"/>
      <c r="DG13" s="624"/>
      <c r="DH13" s="624"/>
      <c r="DI13" s="624"/>
      <c r="DJ13" s="624"/>
      <c r="DK13" s="624"/>
      <c r="DL13" s="624"/>
      <c r="DM13" s="624"/>
      <c r="DN13" s="624"/>
      <c r="DO13" s="624"/>
      <c r="DP13" s="625"/>
      <c r="DQ13" s="632">
        <v>203866</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13094</v>
      </c>
      <c r="BH14" s="624"/>
      <c r="BI14" s="624"/>
      <c r="BJ14" s="624"/>
      <c r="BK14" s="624"/>
      <c r="BL14" s="624"/>
      <c r="BM14" s="624"/>
      <c r="BN14" s="625"/>
      <c r="BO14" s="626">
        <v>2.9</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146277</v>
      </c>
      <c r="CS14" s="624"/>
      <c r="CT14" s="624"/>
      <c r="CU14" s="624"/>
      <c r="CV14" s="624"/>
      <c r="CW14" s="624"/>
      <c r="CX14" s="624"/>
      <c r="CY14" s="625"/>
      <c r="CZ14" s="626">
        <v>3.6</v>
      </c>
      <c r="DA14" s="626"/>
      <c r="DB14" s="626"/>
      <c r="DC14" s="626"/>
      <c r="DD14" s="632">
        <v>21409</v>
      </c>
      <c r="DE14" s="624"/>
      <c r="DF14" s="624"/>
      <c r="DG14" s="624"/>
      <c r="DH14" s="624"/>
      <c r="DI14" s="624"/>
      <c r="DJ14" s="624"/>
      <c r="DK14" s="624"/>
      <c r="DL14" s="624"/>
      <c r="DM14" s="624"/>
      <c r="DN14" s="624"/>
      <c r="DO14" s="624"/>
      <c r="DP14" s="625"/>
      <c r="DQ14" s="632">
        <v>123267</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298</v>
      </c>
      <c r="S15" s="624"/>
      <c r="T15" s="624"/>
      <c r="U15" s="624"/>
      <c r="V15" s="624"/>
      <c r="W15" s="624"/>
      <c r="X15" s="624"/>
      <c r="Y15" s="625"/>
      <c r="Z15" s="626">
        <v>0</v>
      </c>
      <c r="AA15" s="626"/>
      <c r="AB15" s="626"/>
      <c r="AC15" s="626"/>
      <c r="AD15" s="627">
        <v>298</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28671</v>
      </c>
      <c r="BH15" s="624"/>
      <c r="BI15" s="624"/>
      <c r="BJ15" s="624"/>
      <c r="BK15" s="624"/>
      <c r="BL15" s="624"/>
      <c r="BM15" s="624"/>
      <c r="BN15" s="625"/>
      <c r="BO15" s="626">
        <v>6.4</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195451</v>
      </c>
      <c r="CS15" s="624"/>
      <c r="CT15" s="624"/>
      <c r="CU15" s="624"/>
      <c r="CV15" s="624"/>
      <c r="CW15" s="624"/>
      <c r="CX15" s="624"/>
      <c r="CY15" s="625"/>
      <c r="CZ15" s="626">
        <v>4.8</v>
      </c>
      <c r="DA15" s="626"/>
      <c r="DB15" s="626"/>
      <c r="DC15" s="626"/>
      <c r="DD15" s="632">
        <v>2019</v>
      </c>
      <c r="DE15" s="624"/>
      <c r="DF15" s="624"/>
      <c r="DG15" s="624"/>
      <c r="DH15" s="624"/>
      <c r="DI15" s="624"/>
      <c r="DJ15" s="624"/>
      <c r="DK15" s="624"/>
      <c r="DL15" s="624"/>
      <c r="DM15" s="624"/>
      <c r="DN15" s="624"/>
      <c r="DO15" s="624"/>
      <c r="DP15" s="625"/>
      <c r="DQ15" s="632">
        <v>160743</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1943697</v>
      </c>
      <c r="S16" s="624"/>
      <c r="T16" s="624"/>
      <c r="U16" s="624"/>
      <c r="V16" s="624"/>
      <c r="W16" s="624"/>
      <c r="X16" s="624"/>
      <c r="Y16" s="625"/>
      <c r="Z16" s="626">
        <v>46.8</v>
      </c>
      <c r="AA16" s="626"/>
      <c r="AB16" s="626"/>
      <c r="AC16" s="626"/>
      <c r="AD16" s="627">
        <v>1769949</v>
      </c>
      <c r="AE16" s="627"/>
      <c r="AF16" s="627"/>
      <c r="AG16" s="627"/>
      <c r="AH16" s="627"/>
      <c r="AI16" s="627"/>
      <c r="AJ16" s="627"/>
      <c r="AK16" s="627"/>
      <c r="AL16" s="628">
        <v>75.599999999999994</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183329</v>
      </c>
      <c r="CS16" s="624"/>
      <c r="CT16" s="624"/>
      <c r="CU16" s="624"/>
      <c r="CV16" s="624"/>
      <c r="CW16" s="624"/>
      <c r="CX16" s="624"/>
      <c r="CY16" s="625"/>
      <c r="CZ16" s="626">
        <v>4.5</v>
      </c>
      <c r="DA16" s="626"/>
      <c r="DB16" s="626"/>
      <c r="DC16" s="626"/>
      <c r="DD16" s="632" t="s">
        <v>108</v>
      </c>
      <c r="DE16" s="624"/>
      <c r="DF16" s="624"/>
      <c r="DG16" s="624"/>
      <c r="DH16" s="624"/>
      <c r="DI16" s="624"/>
      <c r="DJ16" s="624"/>
      <c r="DK16" s="624"/>
      <c r="DL16" s="624"/>
      <c r="DM16" s="624"/>
      <c r="DN16" s="624"/>
      <c r="DO16" s="624"/>
      <c r="DP16" s="625"/>
      <c r="DQ16" s="632">
        <v>6354</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1769949</v>
      </c>
      <c r="S17" s="624"/>
      <c r="T17" s="624"/>
      <c r="U17" s="624"/>
      <c r="V17" s="624"/>
      <c r="W17" s="624"/>
      <c r="X17" s="624"/>
      <c r="Y17" s="625"/>
      <c r="Z17" s="626">
        <v>42.6</v>
      </c>
      <c r="AA17" s="626"/>
      <c r="AB17" s="626"/>
      <c r="AC17" s="626"/>
      <c r="AD17" s="627">
        <v>1769949</v>
      </c>
      <c r="AE17" s="627"/>
      <c r="AF17" s="627"/>
      <c r="AG17" s="627"/>
      <c r="AH17" s="627"/>
      <c r="AI17" s="627"/>
      <c r="AJ17" s="627"/>
      <c r="AK17" s="627"/>
      <c r="AL17" s="628">
        <v>75.599999999999994</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354832</v>
      </c>
      <c r="CS17" s="624"/>
      <c r="CT17" s="624"/>
      <c r="CU17" s="624"/>
      <c r="CV17" s="624"/>
      <c r="CW17" s="624"/>
      <c r="CX17" s="624"/>
      <c r="CY17" s="625"/>
      <c r="CZ17" s="626">
        <v>8.6999999999999993</v>
      </c>
      <c r="DA17" s="626"/>
      <c r="DB17" s="626"/>
      <c r="DC17" s="626"/>
      <c r="DD17" s="632" t="s">
        <v>108</v>
      </c>
      <c r="DE17" s="624"/>
      <c r="DF17" s="624"/>
      <c r="DG17" s="624"/>
      <c r="DH17" s="624"/>
      <c r="DI17" s="624"/>
      <c r="DJ17" s="624"/>
      <c r="DK17" s="624"/>
      <c r="DL17" s="624"/>
      <c r="DM17" s="624"/>
      <c r="DN17" s="624"/>
      <c r="DO17" s="624"/>
      <c r="DP17" s="625"/>
      <c r="DQ17" s="632">
        <v>321965</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173748</v>
      </c>
      <c r="S18" s="624"/>
      <c r="T18" s="624"/>
      <c r="U18" s="624"/>
      <c r="V18" s="624"/>
      <c r="W18" s="624"/>
      <c r="X18" s="624"/>
      <c r="Y18" s="625"/>
      <c r="Z18" s="626">
        <v>4.2</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2514081</v>
      </c>
      <c r="S20" s="624"/>
      <c r="T20" s="624"/>
      <c r="U20" s="624"/>
      <c r="V20" s="624"/>
      <c r="W20" s="624"/>
      <c r="X20" s="624"/>
      <c r="Y20" s="625"/>
      <c r="Z20" s="626">
        <v>60.5</v>
      </c>
      <c r="AA20" s="626"/>
      <c r="AB20" s="626"/>
      <c r="AC20" s="626"/>
      <c r="AD20" s="627">
        <v>2340333</v>
      </c>
      <c r="AE20" s="627"/>
      <c r="AF20" s="627"/>
      <c r="AG20" s="627"/>
      <c r="AH20" s="627"/>
      <c r="AI20" s="627"/>
      <c r="AJ20" s="627"/>
      <c r="AK20" s="627"/>
      <c r="AL20" s="628">
        <v>100</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4063879</v>
      </c>
      <c r="CS20" s="624"/>
      <c r="CT20" s="624"/>
      <c r="CU20" s="624"/>
      <c r="CV20" s="624"/>
      <c r="CW20" s="624"/>
      <c r="CX20" s="624"/>
      <c r="CY20" s="625"/>
      <c r="CZ20" s="626">
        <v>100</v>
      </c>
      <c r="DA20" s="626"/>
      <c r="DB20" s="626"/>
      <c r="DC20" s="626"/>
      <c r="DD20" s="632">
        <v>562399</v>
      </c>
      <c r="DE20" s="624"/>
      <c r="DF20" s="624"/>
      <c r="DG20" s="624"/>
      <c r="DH20" s="624"/>
      <c r="DI20" s="624"/>
      <c r="DJ20" s="624"/>
      <c r="DK20" s="624"/>
      <c r="DL20" s="624"/>
      <c r="DM20" s="624"/>
      <c r="DN20" s="624"/>
      <c r="DO20" s="624"/>
      <c r="DP20" s="625"/>
      <c r="DQ20" s="632">
        <v>2771395</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609</v>
      </c>
      <c r="S21" s="624"/>
      <c r="T21" s="624"/>
      <c r="U21" s="624"/>
      <c r="V21" s="624"/>
      <c r="W21" s="624"/>
      <c r="X21" s="624"/>
      <c r="Y21" s="625"/>
      <c r="Z21" s="626">
        <v>0</v>
      </c>
      <c r="AA21" s="626"/>
      <c r="AB21" s="626"/>
      <c r="AC21" s="626"/>
      <c r="AD21" s="627">
        <v>609</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7218</v>
      </c>
      <c r="S22" s="624"/>
      <c r="T22" s="624"/>
      <c r="U22" s="624"/>
      <c r="V22" s="624"/>
      <c r="W22" s="624"/>
      <c r="X22" s="624"/>
      <c r="Y22" s="625"/>
      <c r="Z22" s="626">
        <v>0.2</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57159</v>
      </c>
      <c r="S23" s="624"/>
      <c r="T23" s="624"/>
      <c r="U23" s="624"/>
      <c r="V23" s="624"/>
      <c r="W23" s="624"/>
      <c r="X23" s="624"/>
      <c r="Y23" s="625"/>
      <c r="Z23" s="626">
        <v>1.4</v>
      </c>
      <c r="AA23" s="626"/>
      <c r="AB23" s="626"/>
      <c r="AC23" s="626"/>
      <c r="AD23" s="627" t="s">
        <v>108</v>
      </c>
      <c r="AE23" s="627"/>
      <c r="AF23" s="627"/>
      <c r="AG23" s="627"/>
      <c r="AH23" s="627"/>
      <c r="AI23" s="627"/>
      <c r="AJ23" s="627"/>
      <c r="AK23" s="627"/>
      <c r="AL23" s="628" t="s">
        <v>108</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8" t="s">
        <v>266</v>
      </c>
      <c r="DM23" s="649"/>
      <c r="DN23" s="649"/>
      <c r="DO23" s="649"/>
      <c r="DP23" s="649"/>
      <c r="DQ23" s="649"/>
      <c r="DR23" s="649"/>
      <c r="DS23" s="649"/>
      <c r="DT23" s="649"/>
      <c r="DU23" s="649"/>
      <c r="DV23" s="650"/>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6290</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1230697</v>
      </c>
      <c r="CS24" s="613"/>
      <c r="CT24" s="613"/>
      <c r="CU24" s="613"/>
      <c r="CV24" s="613"/>
      <c r="CW24" s="613"/>
      <c r="CX24" s="613"/>
      <c r="CY24" s="614"/>
      <c r="CZ24" s="652">
        <v>30.3</v>
      </c>
      <c r="DA24" s="653"/>
      <c r="DB24" s="653"/>
      <c r="DC24" s="654"/>
      <c r="DD24" s="651">
        <v>1028330</v>
      </c>
      <c r="DE24" s="613"/>
      <c r="DF24" s="613"/>
      <c r="DG24" s="613"/>
      <c r="DH24" s="613"/>
      <c r="DI24" s="613"/>
      <c r="DJ24" s="613"/>
      <c r="DK24" s="614"/>
      <c r="DL24" s="651">
        <v>996056</v>
      </c>
      <c r="DM24" s="613"/>
      <c r="DN24" s="613"/>
      <c r="DO24" s="613"/>
      <c r="DP24" s="613"/>
      <c r="DQ24" s="613"/>
      <c r="DR24" s="613"/>
      <c r="DS24" s="613"/>
      <c r="DT24" s="613"/>
      <c r="DU24" s="613"/>
      <c r="DV24" s="614"/>
      <c r="DW24" s="617">
        <v>40.4</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394238</v>
      </c>
      <c r="S25" s="624"/>
      <c r="T25" s="624"/>
      <c r="U25" s="624"/>
      <c r="V25" s="624"/>
      <c r="W25" s="624"/>
      <c r="X25" s="624"/>
      <c r="Y25" s="625"/>
      <c r="Z25" s="626">
        <v>9.5</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692198</v>
      </c>
      <c r="CS25" s="643"/>
      <c r="CT25" s="643"/>
      <c r="CU25" s="643"/>
      <c r="CV25" s="643"/>
      <c r="CW25" s="643"/>
      <c r="CX25" s="643"/>
      <c r="CY25" s="644"/>
      <c r="CZ25" s="657">
        <v>17</v>
      </c>
      <c r="DA25" s="658"/>
      <c r="DB25" s="658"/>
      <c r="DC25" s="659"/>
      <c r="DD25" s="632">
        <v>651059</v>
      </c>
      <c r="DE25" s="643"/>
      <c r="DF25" s="643"/>
      <c r="DG25" s="643"/>
      <c r="DH25" s="643"/>
      <c r="DI25" s="643"/>
      <c r="DJ25" s="643"/>
      <c r="DK25" s="644"/>
      <c r="DL25" s="632">
        <v>618922</v>
      </c>
      <c r="DM25" s="643"/>
      <c r="DN25" s="643"/>
      <c r="DO25" s="643"/>
      <c r="DP25" s="643"/>
      <c r="DQ25" s="643"/>
      <c r="DR25" s="643"/>
      <c r="DS25" s="643"/>
      <c r="DT25" s="643"/>
      <c r="DU25" s="643"/>
      <c r="DV25" s="644"/>
      <c r="DW25" s="628">
        <v>25.1</v>
      </c>
      <c r="DX25" s="655"/>
      <c r="DY25" s="655"/>
      <c r="DZ25" s="655"/>
      <c r="EA25" s="655"/>
      <c r="EB25" s="655"/>
      <c r="EC25" s="656"/>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402256</v>
      </c>
      <c r="CS26" s="624"/>
      <c r="CT26" s="624"/>
      <c r="CU26" s="624"/>
      <c r="CV26" s="624"/>
      <c r="CW26" s="624"/>
      <c r="CX26" s="624"/>
      <c r="CY26" s="625"/>
      <c r="CZ26" s="657">
        <v>9.9</v>
      </c>
      <c r="DA26" s="658"/>
      <c r="DB26" s="658"/>
      <c r="DC26" s="659"/>
      <c r="DD26" s="632">
        <v>372845</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5"/>
      <c r="DY26" s="655"/>
      <c r="DZ26" s="655"/>
      <c r="EA26" s="655"/>
      <c r="EB26" s="655"/>
      <c r="EC26" s="656"/>
    </row>
    <row r="27" spans="2:133" ht="11.25" customHeight="1">
      <c r="B27" s="620" t="s">
        <v>277</v>
      </c>
      <c r="C27" s="621"/>
      <c r="D27" s="621"/>
      <c r="E27" s="621"/>
      <c r="F27" s="621"/>
      <c r="G27" s="621"/>
      <c r="H27" s="621"/>
      <c r="I27" s="621"/>
      <c r="J27" s="621"/>
      <c r="K27" s="621"/>
      <c r="L27" s="621"/>
      <c r="M27" s="621"/>
      <c r="N27" s="621"/>
      <c r="O27" s="621"/>
      <c r="P27" s="621"/>
      <c r="Q27" s="622"/>
      <c r="R27" s="623">
        <v>443257</v>
      </c>
      <c r="S27" s="624"/>
      <c r="T27" s="624"/>
      <c r="U27" s="624"/>
      <c r="V27" s="624"/>
      <c r="W27" s="624"/>
      <c r="X27" s="624"/>
      <c r="Y27" s="625"/>
      <c r="Z27" s="626">
        <v>10.7</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446041</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183667</v>
      </c>
      <c r="CS27" s="643"/>
      <c r="CT27" s="643"/>
      <c r="CU27" s="643"/>
      <c r="CV27" s="643"/>
      <c r="CW27" s="643"/>
      <c r="CX27" s="643"/>
      <c r="CY27" s="644"/>
      <c r="CZ27" s="657">
        <v>4.5</v>
      </c>
      <c r="DA27" s="658"/>
      <c r="DB27" s="658"/>
      <c r="DC27" s="659"/>
      <c r="DD27" s="632">
        <v>55306</v>
      </c>
      <c r="DE27" s="643"/>
      <c r="DF27" s="643"/>
      <c r="DG27" s="643"/>
      <c r="DH27" s="643"/>
      <c r="DI27" s="643"/>
      <c r="DJ27" s="643"/>
      <c r="DK27" s="644"/>
      <c r="DL27" s="632">
        <v>55169</v>
      </c>
      <c r="DM27" s="643"/>
      <c r="DN27" s="643"/>
      <c r="DO27" s="643"/>
      <c r="DP27" s="643"/>
      <c r="DQ27" s="643"/>
      <c r="DR27" s="643"/>
      <c r="DS27" s="643"/>
      <c r="DT27" s="643"/>
      <c r="DU27" s="643"/>
      <c r="DV27" s="644"/>
      <c r="DW27" s="628">
        <v>2.2000000000000002</v>
      </c>
      <c r="DX27" s="655"/>
      <c r="DY27" s="655"/>
      <c r="DZ27" s="655"/>
      <c r="EA27" s="655"/>
      <c r="EB27" s="655"/>
      <c r="EC27" s="656"/>
    </row>
    <row r="28" spans="2:133" ht="11.25" customHeight="1">
      <c r="B28" s="620" t="s">
        <v>280</v>
      </c>
      <c r="C28" s="621"/>
      <c r="D28" s="621"/>
      <c r="E28" s="621"/>
      <c r="F28" s="621"/>
      <c r="G28" s="621"/>
      <c r="H28" s="621"/>
      <c r="I28" s="621"/>
      <c r="J28" s="621"/>
      <c r="K28" s="621"/>
      <c r="L28" s="621"/>
      <c r="M28" s="621"/>
      <c r="N28" s="621"/>
      <c r="O28" s="621"/>
      <c r="P28" s="621"/>
      <c r="Q28" s="622"/>
      <c r="R28" s="623">
        <v>25662</v>
      </c>
      <c r="S28" s="624"/>
      <c r="T28" s="624"/>
      <c r="U28" s="624"/>
      <c r="V28" s="624"/>
      <c r="W28" s="624"/>
      <c r="X28" s="624"/>
      <c r="Y28" s="625"/>
      <c r="Z28" s="626">
        <v>0.6</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354832</v>
      </c>
      <c r="CS28" s="624"/>
      <c r="CT28" s="624"/>
      <c r="CU28" s="624"/>
      <c r="CV28" s="624"/>
      <c r="CW28" s="624"/>
      <c r="CX28" s="624"/>
      <c r="CY28" s="625"/>
      <c r="CZ28" s="657">
        <v>8.6999999999999993</v>
      </c>
      <c r="DA28" s="658"/>
      <c r="DB28" s="658"/>
      <c r="DC28" s="659"/>
      <c r="DD28" s="632">
        <v>321965</v>
      </c>
      <c r="DE28" s="624"/>
      <c r="DF28" s="624"/>
      <c r="DG28" s="624"/>
      <c r="DH28" s="624"/>
      <c r="DI28" s="624"/>
      <c r="DJ28" s="624"/>
      <c r="DK28" s="625"/>
      <c r="DL28" s="632">
        <v>321965</v>
      </c>
      <c r="DM28" s="624"/>
      <c r="DN28" s="624"/>
      <c r="DO28" s="624"/>
      <c r="DP28" s="624"/>
      <c r="DQ28" s="624"/>
      <c r="DR28" s="624"/>
      <c r="DS28" s="624"/>
      <c r="DT28" s="624"/>
      <c r="DU28" s="624"/>
      <c r="DV28" s="625"/>
      <c r="DW28" s="628">
        <v>13.1</v>
      </c>
      <c r="DX28" s="655"/>
      <c r="DY28" s="655"/>
      <c r="DZ28" s="655"/>
      <c r="EA28" s="655"/>
      <c r="EB28" s="655"/>
      <c r="EC28" s="656"/>
    </row>
    <row r="29" spans="2:133" ht="11.25" customHeight="1">
      <c r="B29" s="620" t="s">
        <v>282</v>
      </c>
      <c r="C29" s="621"/>
      <c r="D29" s="621"/>
      <c r="E29" s="621"/>
      <c r="F29" s="621"/>
      <c r="G29" s="621"/>
      <c r="H29" s="621"/>
      <c r="I29" s="621"/>
      <c r="J29" s="621"/>
      <c r="K29" s="621"/>
      <c r="L29" s="621"/>
      <c r="M29" s="621"/>
      <c r="N29" s="621"/>
      <c r="O29" s="621"/>
      <c r="P29" s="621"/>
      <c r="Q29" s="622"/>
      <c r="R29" s="623">
        <v>64248</v>
      </c>
      <c r="S29" s="624"/>
      <c r="T29" s="624"/>
      <c r="U29" s="624"/>
      <c r="V29" s="624"/>
      <c r="W29" s="624"/>
      <c r="X29" s="624"/>
      <c r="Y29" s="625"/>
      <c r="Z29" s="626">
        <v>1.5</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354832</v>
      </c>
      <c r="CS29" s="643"/>
      <c r="CT29" s="643"/>
      <c r="CU29" s="643"/>
      <c r="CV29" s="643"/>
      <c r="CW29" s="643"/>
      <c r="CX29" s="643"/>
      <c r="CY29" s="644"/>
      <c r="CZ29" s="657">
        <v>8.6999999999999993</v>
      </c>
      <c r="DA29" s="658"/>
      <c r="DB29" s="658"/>
      <c r="DC29" s="659"/>
      <c r="DD29" s="632">
        <v>321965</v>
      </c>
      <c r="DE29" s="643"/>
      <c r="DF29" s="643"/>
      <c r="DG29" s="643"/>
      <c r="DH29" s="643"/>
      <c r="DI29" s="643"/>
      <c r="DJ29" s="643"/>
      <c r="DK29" s="644"/>
      <c r="DL29" s="632">
        <v>321965</v>
      </c>
      <c r="DM29" s="643"/>
      <c r="DN29" s="643"/>
      <c r="DO29" s="643"/>
      <c r="DP29" s="643"/>
      <c r="DQ29" s="643"/>
      <c r="DR29" s="643"/>
      <c r="DS29" s="643"/>
      <c r="DT29" s="643"/>
      <c r="DU29" s="643"/>
      <c r="DV29" s="644"/>
      <c r="DW29" s="628">
        <v>13.1</v>
      </c>
      <c r="DX29" s="655"/>
      <c r="DY29" s="655"/>
      <c r="DZ29" s="655"/>
      <c r="EA29" s="655"/>
      <c r="EB29" s="655"/>
      <c r="EC29" s="656"/>
    </row>
    <row r="30" spans="2:133" ht="11.25" customHeight="1">
      <c r="B30" s="620" t="s">
        <v>287</v>
      </c>
      <c r="C30" s="621"/>
      <c r="D30" s="621"/>
      <c r="E30" s="621"/>
      <c r="F30" s="621"/>
      <c r="G30" s="621"/>
      <c r="H30" s="621"/>
      <c r="I30" s="621"/>
      <c r="J30" s="621"/>
      <c r="K30" s="621"/>
      <c r="L30" s="621"/>
      <c r="M30" s="621"/>
      <c r="N30" s="621"/>
      <c r="O30" s="621"/>
      <c r="P30" s="621"/>
      <c r="Q30" s="622"/>
      <c r="R30" s="623">
        <v>77148</v>
      </c>
      <c r="S30" s="624"/>
      <c r="T30" s="624"/>
      <c r="U30" s="624"/>
      <c r="V30" s="624"/>
      <c r="W30" s="624"/>
      <c r="X30" s="624"/>
      <c r="Y30" s="625"/>
      <c r="Z30" s="626">
        <v>1.9</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99.5</v>
      </c>
      <c r="BH30" s="682"/>
      <c r="BI30" s="682"/>
      <c r="BJ30" s="682"/>
      <c r="BK30" s="682"/>
      <c r="BL30" s="682"/>
      <c r="BM30" s="618">
        <v>97.1</v>
      </c>
      <c r="BN30" s="682"/>
      <c r="BO30" s="682"/>
      <c r="BP30" s="682"/>
      <c r="BQ30" s="683"/>
      <c r="BR30" s="681">
        <v>99.1</v>
      </c>
      <c r="BS30" s="682"/>
      <c r="BT30" s="682"/>
      <c r="BU30" s="682"/>
      <c r="BV30" s="682"/>
      <c r="BW30" s="682"/>
      <c r="BX30" s="618">
        <v>97.9</v>
      </c>
      <c r="BY30" s="682"/>
      <c r="BZ30" s="682"/>
      <c r="CA30" s="682"/>
      <c r="CB30" s="683"/>
      <c r="CD30" s="686"/>
      <c r="CE30" s="687"/>
      <c r="CF30" s="637" t="s">
        <v>290</v>
      </c>
      <c r="CG30" s="638"/>
      <c r="CH30" s="638"/>
      <c r="CI30" s="638"/>
      <c r="CJ30" s="638"/>
      <c r="CK30" s="638"/>
      <c r="CL30" s="638"/>
      <c r="CM30" s="638"/>
      <c r="CN30" s="638"/>
      <c r="CO30" s="638"/>
      <c r="CP30" s="638"/>
      <c r="CQ30" s="639"/>
      <c r="CR30" s="623">
        <v>319578</v>
      </c>
      <c r="CS30" s="624"/>
      <c r="CT30" s="624"/>
      <c r="CU30" s="624"/>
      <c r="CV30" s="624"/>
      <c r="CW30" s="624"/>
      <c r="CX30" s="624"/>
      <c r="CY30" s="625"/>
      <c r="CZ30" s="657">
        <v>7.9</v>
      </c>
      <c r="DA30" s="658"/>
      <c r="DB30" s="658"/>
      <c r="DC30" s="659"/>
      <c r="DD30" s="632">
        <v>286711</v>
      </c>
      <c r="DE30" s="624"/>
      <c r="DF30" s="624"/>
      <c r="DG30" s="624"/>
      <c r="DH30" s="624"/>
      <c r="DI30" s="624"/>
      <c r="DJ30" s="624"/>
      <c r="DK30" s="625"/>
      <c r="DL30" s="632">
        <v>286711</v>
      </c>
      <c r="DM30" s="624"/>
      <c r="DN30" s="624"/>
      <c r="DO30" s="624"/>
      <c r="DP30" s="624"/>
      <c r="DQ30" s="624"/>
      <c r="DR30" s="624"/>
      <c r="DS30" s="624"/>
      <c r="DT30" s="624"/>
      <c r="DU30" s="624"/>
      <c r="DV30" s="625"/>
      <c r="DW30" s="628">
        <v>11.6</v>
      </c>
      <c r="DX30" s="655"/>
      <c r="DY30" s="655"/>
      <c r="DZ30" s="655"/>
      <c r="EA30" s="655"/>
      <c r="EB30" s="655"/>
      <c r="EC30" s="656"/>
    </row>
    <row r="31" spans="2:133" ht="11.25" customHeight="1">
      <c r="B31" s="620" t="s">
        <v>291</v>
      </c>
      <c r="C31" s="621"/>
      <c r="D31" s="621"/>
      <c r="E31" s="621"/>
      <c r="F31" s="621"/>
      <c r="G31" s="621"/>
      <c r="H31" s="621"/>
      <c r="I31" s="621"/>
      <c r="J31" s="621"/>
      <c r="K31" s="621"/>
      <c r="L31" s="621"/>
      <c r="M31" s="621"/>
      <c r="N31" s="621"/>
      <c r="O31" s="621"/>
      <c r="P31" s="621"/>
      <c r="Q31" s="622"/>
      <c r="R31" s="623">
        <v>144223</v>
      </c>
      <c r="S31" s="624"/>
      <c r="T31" s="624"/>
      <c r="U31" s="624"/>
      <c r="V31" s="624"/>
      <c r="W31" s="624"/>
      <c r="X31" s="624"/>
      <c r="Y31" s="625"/>
      <c r="Z31" s="626">
        <v>3.5</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99.4</v>
      </c>
      <c r="BH31" s="643"/>
      <c r="BI31" s="643"/>
      <c r="BJ31" s="643"/>
      <c r="BK31" s="643"/>
      <c r="BL31" s="643"/>
      <c r="BM31" s="629">
        <v>97.5</v>
      </c>
      <c r="BN31" s="679"/>
      <c r="BO31" s="679"/>
      <c r="BP31" s="679"/>
      <c r="BQ31" s="680"/>
      <c r="BR31" s="678">
        <v>99.4</v>
      </c>
      <c r="BS31" s="643"/>
      <c r="BT31" s="643"/>
      <c r="BU31" s="643"/>
      <c r="BV31" s="643"/>
      <c r="BW31" s="643"/>
      <c r="BX31" s="629">
        <v>97.7</v>
      </c>
      <c r="BY31" s="679"/>
      <c r="BZ31" s="679"/>
      <c r="CA31" s="679"/>
      <c r="CB31" s="680"/>
      <c r="CD31" s="686"/>
      <c r="CE31" s="687"/>
      <c r="CF31" s="637" t="s">
        <v>294</v>
      </c>
      <c r="CG31" s="638"/>
      <c r="CH31" s="638"/>
      <c r="CI31" s="638"/>
      <c r="CJ31" s="638"/>
      <c r="CK31" s="638"/>
      <c r="CL31" s="638"/>
      <c r="CM31" s="638"/>
      <c r="CN31" s="638"/>
      <c r="CO31" s="638"/>
      <c r="CP31" s="638"/>
      <c r="CQ31" s="639"/>
      <c r="CR31" s="623">
        <v>35254</v>
      </c>
      <c r="CS31" s="643"/>
      <c r="CT31" s="643"/>
      <c r="CU31" s="643"/>
      <c r="CV31" s="643"/>
      <c r="CW31" s="643"/>
      <c r="CX31" s="643"/>
      <c r="CY31" s="644"/>
      <c r="CZ31" s="657">
        <v>0.9</v>
      </c>
      <c r="DA31" s="658"/>
      <c r="DB31" s="658"/>
      <c r="DC31" s="659"/>
      <c r="DD31" s="632">
        <v>35254</v>
      </c>
      <c r="DE31" s="643"/>
      <c r="DF31" s="643"/>
      <c r="DG31" s="643"/>
      <c r="DH31" s="643"/>
      <c r="DI31" s="643"/>
      <c r="DJ31" s="643"/>
      <c r="DK31" s="644"/>
      <c r="DL31" s="632">
        <v>35254</v>
      </c>
      <c r="DM31" s="643"/>
      <c r="DN31" s="643"/>
      <c r="DO31" s="643"/>
      <c r="DP31" s="643"/>
      <c r="DQ31" s="643"/>
      <c r="DR31" s="643"/>
      <c r="DS31" s="643"/>
      <c r="DT31" s="643"/>
      <c r="DU31" s="643"/>
      <c r="DV31" s="644"/>
      <c r="DW31" s="628">
        <v>1.4</v>
      </c>
      <c r="DX31" s="655"/>
      <c r="DY31" s="655"/>
      <c r="DZ31" s="655"/>
      <c r="EA31" s="655"/>
      <c r="EB31" s="655"/>
      <c r="EC31" s="656"/>
    </row>
    <row r="32" spans="2:133" ht="11.25" customHeight="1">
      <c r="B32" s="620" t="s">
        <v>295</v>
      </c>
      <c r="C32" s="621"/>
      <c r="D32" s="621"/>
      <c r="E32" s="621"/>
      <c r="F32" s="621"/>
      <c r="G32" s="621"/>
      <c r="H32" s="621"/>
      <c r="I32" s="621"/>
      <c r="J32" s="621"/>
      <c r="K32" s="621"/>
      <c r="L32" s="621"/>
      <c r="M32" s="621"/>
      <c r="N32" s="621"/>
      <c r="O32" s="621"/>
      <c r="P32" s="621"/>
      <c r="Q32" s="622"/>
      <c r="R32" s="623">
        <v>101019</v>
      </c>
      <c r="S32" s="624"/>
      <c r="T32" s="624"/>
      <c r="U32" s="624"/>
      <c r="V32" s="624"/>
      <c r="W32" s="624"/>
      <c r="X32" s="624"/>
      <c r="Y32" s="625"/>
      <c r="Z32" s="626">
        <v>2.4</v>
      </c>
      <c r="AA32" s="626"/>
      <c r="AB32" s="626"/>
      <c r="AC32" s="626"/>
      <c r="AD32" s="627">
        <v>279</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99.5</v>
      </c>
      <c r="BH32" s="691"/>
      <c r="BI32" s="691"/>
      <c r="BJ32" s="691"/>
      <c r="BK32" s="691"/>
      <c r="BL32" s="691"/>
      <c r="BM32" s="692">
        <v>97.1</v>
      </c>
      <c r="BN32" s="691"/>
      <c r="BO32" s="691"/>
      <c r="BP32" s="691"/>
      <c r="BQ32" s="693"/>
      <c r="BR32" s="690">
        <v>99</v>
      </c>
      <c r="BS32" s="691"/>
      <c r="BT32" s="691"/>
      <c r="BU32" s="691"/>
      <c r="BV32" s="691"/>
      <c r="BW32" s="691"/>
      <c r="BX32" s="692">
        <v>98.2</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5"/>
      <c r="DY32" s="655"/>
      <c r="DZ32" s="655"/>
      <c r="EA32" s="655"/>
      <c r="EB32" s="655"/>
      <c r="EC32" s="656"/>
    </row>
    <row r="33" spans="2:133" ht="11.25" customHeight="1">
      <c r="B33" s="620" t="s">
        <v>298</v>
      </c>
      <c r="C33" s="621"/>
      <c r="D33" s="621"/>
      <c r="E33" s="621"/>
      <c r="F33" s="621"/>
      <c r="G33" s="621"/>
      <c r="H33" s="621"/>
      <c r="I33" s="621"/>
      <c r="J33" s="621"/>
      <c r="K33" s="621"/>
      <c r="L33" s="621"/>
      <c r="M33" s="621"/>
      <c r="N33" s="621"/>
      <c r="O33" s="621"/>
      <c r="P33" s="621"/>
      <c r="Q33" s="622"/>
      <c r="R33" s="623">
        <v>317520</v>
      </c>
      <c r="S33" s="624"/>
      <c r="T33" s="624"/>
      <c r="U33" s="624"/>
      <c r="V33" s="624"/>
      <c r="W33" s="624"/>
      <c r="X33" s="624"/>
      <c r="Y33" s="625"/>
      <c r="Z33" s="626">
        <v>7.6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2087454</v>
      </c>
      <c r="CS33" s="643"/>
      <c r="CT33" s="643"/>
      <c r="CU33" s="643"/>
      <c r="CV33" s="643"/>
      <c r="CW33" s="643"/>
      <c r="CX33" s="643"/>
      <c r="CY33" s="644"/>
      <c r="CZ33" s="657">
        <v>51.4</v>
      </c>
      <c r="DA33" s="658"/>
      <c r="DB33" s="658"/>
      <c r="DC33" s="659"/>
      <c r="DD33" s="632">
        <v>1627522</v>
      </c>
      <c r="DE33" s="643"/>
      <c r="DF33" s="643"/>
      <c r="DG33" s="643"/>
      <c r="DH33" s="643"/>
      <c r="DI33" s="643"/>
      <c r="DJ33" s="643"/>
      <c r="DK33" s="644"/>
      <c r="DL33" s="632">
        <v>1104429</v>
      </c>
      <c r="DM33" s="643"/>
      <c r="DN33" s="643"/>
      <c r="DO33" s="643"/>
      <c r="DP33" s="643"/>
      <c r="DQ33" s="643"/>
      <c r="DR33" s="643"/>
      <c r="DS33" s="643"/>
      <c r="DT33" s="643"/>
      <c r="DU33" s="643"/>
      <c r="DV33" s="644"/>
      <c r="DW33" s="628">
        <v>44.8</v>
      </c>
      <c r="DX33" s="655"/>
      <c r="DY33" s="655"/>
      <c r="DZ33" s="655"/>
      <c r="EA33" s="655"/>
      <c r="EB33" s="655"/>
      <c r="EC33" s="656"/>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597872</v>
      </c>
      <c r="CS34" s="624"/>
      <c r="CT34" s="624"/>
      <c r="CU34" s="624"/>
      <c r="CV34" s="624"/>
      <c r="CW34" s="624"/>
      <c r="CX34" s="624"/>
      <c r="CY34" s="625"/>
      <c r="CZ34" s="657">
        <v>14.7</v>
      </c>
      <c r="DA34" s="658"/>
      <c r="DB34" s="658"/>
      <c r="DC34" s="659"/>
      <c r="DD34" s="632">
        <v>443459</v>
      </c>
      <c r="DE34" s="624"/>
      <c r="DF34" s="624"/>
      <c r="DG34" s="624"/>
      <c r="DH34" s="624"/>
      <c r="DI34" s="624"/>
      <c r="DJ34" s="624"/>
      <c r="DK34" s="625"/>
      <c r="DL34" s="632">
        <v>348704</v>
      </c>
      <c r="DM34" s="624"/>
      <c r="DN34" s="624"/>
      <c r="DO34" s="624"/>
      <c r="DP34" s="624"/>
      <c r="DQ34" s="624"/>
      <c r="DR34" s="624"/>
      <c r="DS34" s="624"/>
      <c r="DT34" s="624"/>
      <c r="DU34" s="624"/>
      <c r="DV34" s="625"/>
      <c r="DW34" s="628">
        <v>14.1</v>
      </c>
      <c r="DX34" s="655"/>
      <c r="DY34" s="655"/>
      <c r="DZ34" s="655"/>
      <c r="EA34" s="655"/>
      <c r="EB34" s="655"/>
      <c r="EC34" s="656"/>
    </row>
    <row r="35" spans="2:133" ht="11.25" customHeight="1">
      <c r="B35" s="620" t="s">
        <v>304</v>
      </c>
      <c r="C35" s="621"/>
      <c r="D35" s="621"/>
      <c r="E35" s="621"/>
      <c r="F35" s="621"/>
      <c r="G35" s="621"/>
      <c r="H35" s="621"/>
      <c r="I35" s="621"/>
      <c r="J35" s="621"/>
      <c r="K35" s="621"/>
      <c r="L35" s="621"/>
      <c r="M35" s="621"/>
      <c r="N35" s="621"/>
      <c r="O35" s="621"/>
      <c r="P35" s="621"/>
      <c r="Q35" s="622"/>
      <c r="R35" s="623">
        <v>125020</v>
      </c>
      <c r="S35" s="624"/>
      <c r="T35" s="624"/>
      <c r="U35" s="624"/>
      <c r="V35" s="624"/>
      <c r="W35" s="624"/>
      <c r="X35" s="624"/>
      <c r="Y35" s="625"/>
      <c r="Z35" s="626">
        <v>3</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545760</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88</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12151</v>
      </c>
      <c r="CS35" s="643"/>
      <c r="CT35" s="643"/>
      <c r="CU35" s="643"/>
      <c r="CV35" s="643"/>
      <c r="CW35" s="643"/>
      <c r="CX35" s="643"/>
      <c r="CY35" s="644"/>
      <c r="CZ35" s="657">
        <v>0.3</v>
      </c>
      <c r="DA35" s="658"/>
      <c r="DB35" s="658"/>
      <c r="DC35" s="659"/>
      <c r="DD35" s="632">
        <v>9998</v>
      </c>
      <c r="DE35" s="643"/>
      <c r="DF35" s="643"/>
      <c r="DG35" s="643"/>
      <c r="DH35" s="643"/>
      <c r="DI35" s="643"/>
      <c r="DJ35" s="643"/>
      <c r="DK35" s="644"/>
      <c r="DL35" s="632">
        <v>9102</v>
      </c>
      <c r="DM35" s="643"/>
      <c r="DN35" s="643"/>
      <c r="DO35" s="643"/>
      <c r="DP35" s="643"/>
      <c r="DQ35" s="643"/>
      <c r="DR35" s="643"/>
      <c r="DS35" s="643"/>
      <c r="DT35" s="643"/>
      <c r="DU35" s="643"/>
      <c r="DV35" s="644"/>
      <c r="DW35" s="628">
        <v>0.4</v>
      </c>
      <c r="DX35" s="655"/>
      <c r="DY35" s="655"/>
      <c r="DZ35" s="655"/>
      <c r="EA35" s="655"/>
      <c r="EB35" s="655"/>
      <c r="EC35" s="656"/>
    </row>
    <row r="36" spans="2:133" ht="11.25" customHeight="1">
      <c r="B36" s="666" t="s">
        <v>308</v>
      </c>
      <c r="C36" s="667"/>
      <c r="D36" s="667"/>
      <c r="E36" s="667"/>
      <c r="F36" s="667"/>
      <c r="G36" s="667"/>
      <c r="H36" s="667"/>
      <c r="I36" s="667"/>
      <c r="J36" s="667"/>
      <c r="K36" s="667"/>
      <c r="L36" s="667"/>
      <c r="M36" s="667"/>
      <c r="N36" s="667"/>
      <c r="O36" s="667"/>
      <c r="P36" s="667"/>
      <c r="Q36" s="668"/>
      <c r="R36" s="695">
        <v>4152672</v>
      </c>
      <c r="S36" s="696"/>
      <c r="T36" s="696"/>
      <c r="U36" s="696"/>
      <c r="V36" s="696"/>
      <c r="W36" s="696"/>
      <c r="X36" s="696"/>
      <c r="Y36" s="697"/>
      <c r="Z36" s="698">
        <v>100</v>
      </c>
      <c r="AA36" s="698"/>
      <c r="AB36" s="698"/>
      <c r="AC36" s="698"/>
      <c r="AD36" s="699">
        <v>2341221</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173592</v>
      </c>
      <c r="BA36" s="624"/>
      <c r="BB36" s="624"/>
      <c r="BC36" s="624"/>
      <c r="BD36" s="643"/>
      <c r="BE36" s="643"/>
      <c r="BF36" s="680"/>
      <c r="BG36" s="637" t="s">
        <v>310</v>
      </c>
      <c r="BH36" s="638"/>
      <c r="BI36" s="638"/>
      <c r="BJ36" s="638"/>
      <c r="BK36" s="638"/>
      <c r="BL36" s="638"/>
      <c r="BM36" s="638"/>
      <c r="BN36" s="638"/>
      <c r="BO36" s="638"/>
      <c r="BP36" s="638"/>
      <c r="BQ36" s="638"/>
      <c r="BR36" s="638"/>
      <c r="BS36" s="638"/>
      <c r="BT36" s="638"/>
      <c r="BU36" s="639"/>
      <c r="BV36" s="623">
        <v>-10445</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538813</v>
      </c>
      <c r="CS36" s="624"/>
      <c r="CT36" s="624"/>
      <c r="CU36" s="624"/>
      <c r="CV36" s="624"/>
      <c r="CW36" s="624"/>
      <c r="CX36" s="624"/>
      <c r="CY36" s="625"/>
      <c r="CZ36" s="657">
        <v>13.3</v>
      </c>
      <c r="DA36" s="658"/>
      <c r="DB36" s="658"/>
      <c r="DC36" s="659"/>
      <c r="DD36" s="632">
        <v>400514</v>
      </c>
      <c r="DE36" s="624"/>
      <c r="DF36" s="624"/>
      <c r="DG36" s="624"/>
      <c r="DH36" s="624"/>
      <c r="DI36" s="624"/>
      <c r="DJ36" s="624"/>
      <c r="DK36" s="625"/>
      <c r="DL36" s="632">
        <v>327904</v>
      </c>
      <c r="DM36" s="624"/>
      <c r="DN36" s="624"/>
      <c r="DO36" s="624"/>
      <c r="DP36" s="624"/>
      <c r="DQ36" s="624"/>
      <c r="DR36" s="624"/>
      <c r="DS36" s="624"/>
      <c r="DT36" s="624"/>
      <c r="DU36" s="624"/>
      <c r="DV36" s="625"/>
      <c r="DW36" s="628">
        <v>13.3</v>
      </c>
      <c r="DX36" s="655"/>
      <c r="DY36" s="655"/>
      <c r="DZ36" s="655"/>
      <c r="EA36" s="655"/>
      <c r="EB36" s="655"/>
      <c r="EC36" s="656"/>
    </row>
    <row r="37" spans="2:133" ht="11.25" customHeight="1">
      <c r="AQ37" s="702" t="s">
        <v>312</v>
      </c>
      <c r="AR37" s="703"/>
      <c r="AS37" s="703"/>
      <c r="AT37" s="703"/>
      <c r="AU37" s="703"/>
      <c r="AV37" s="703"/>
      <c r="AW37" s="703"/>
      <c r="AX37" s="703"/>
      <c r="AY37" s="704"/>
      <c r="AZ37" s="623">
        <v>78241</v>
      </c>
      <c r="BA37" s="624"/>
      <c r="BB37" s="624"/>
      <c r="BC37" s="624"/>
      <c r="BD37" s="643"/>
      <c r="BE37" s="643"/>
      <c r="BF37" s="680"/>
      <c r="BG37" s="637" t="s">
        <v>313</v>
      </c>
      <c r="BH37" s="638"/>
      <c r="BI37" s="638"/>
      <c r="BJ37" s="638"/>
      <c r="BK37" s="638"/>
      <c r="BL37" s="638"/>
      <c r="BM37" s="638"/>
      <c r="BN37" s="638"/>
      <c r="BO37" s="638"/>
      <c r="BP37" s="638"/>
      <c r="BQ37" s="638"/>
      <c r="BR37" s="638"/>
      <c r="BS37" s="638"/>
      <c r="BT37" s="638"/>
      <c r="BU37" s="639"/>
      <c r="BV37" s="623">
        <v>666</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240765</v>
      </c>
      <c r="CS37" s="643"/>
      <c r="CT37" s="643"/>
      <c r="CU37" s="643"/>
      <c r="CV37" s="643"/>
      <c r="CW37" s="643"/>
      <c r="CX37" s="643"/>
      <c r="CY37" s="644"/>
      <c r="CZ37" s="657">
        <v>5.9</v>
      </c>
      <c r="DA37" s="658"/>
      <c r="DB37" s="658"/>
      <c r="DC37" s="659"/>
      <c r="DD37" s="632">
        <v>224454</v>
      </c>
      <c r="DE37" s="643"/>
      <c r="DF37" s="643"/>
      <c r="DG37" s="643"/>
      <c r="DH37" s="643"/>
      <c r="DI37" s="643"/>
      <c r="DJ37" s="643"/>
      <c r="DK37" s="644"/>
      <c r="DL37" s="632">
        <v>209912</v>
      </c>
      <c r="DM37" s="643"/>
      <c r="DN37" s="643"/>
      <c r="DO37" s="643"/>
      <c r="DP37" s="643"/>
      <c r="DQ37" s="643"/>
      <c r="DR37" s="643"/>
      <c r="DS37" s="643"/>
      <c r="DT37" s="643"/>
      <c r="DU37" s="643"/>
      <c r="DV37" s="644"/>
      <c r="DW37" s="628">
        <v>8.5</v>
      </c>
      <c r="DX37" s="655"/>
      <c r="DY37" s="655"/>
      <c r="DZ37" s="655"/>
      <c r="EA37" s="655"/>
      <c r="EB37" s="655"/>
      <c r="EC37" s="656"/>
    </row>
    <row r="38" spans="2:133" ht="11.25" customHeight="1">
      <c r="AQ38" s="702" t="s">
        <v>315</v>
      </c>
      <c r="AR38" s="703"/>
      <c r="AS38" s="703"/>
      <c r="AT38" s="703"/>
      <c r="AU38" s="703"/>
      <c r="AV38" s="703"/>
      <c r="AW38" s="703"/>
      <c r="AX38" s="703"/>
      <c r="AY38" s="704"/>
      <c r="AZ38" s="623">
        <v>8993</v>
      </c>
      <c r="BA38" s="624"/>
      <c r="BB38" s="624"/>
      <c r="BC38" s="624"/>
      <c r="BD38" s="643"/>
      <c r="BE38" s="643"/>
      <c r="BF38" s="680"/>
      <c r="BG38" s="637" t="s">
        <v>316</v>
      </c>
      <c r="BH38" s="638"/>
      <c r="BI38" s="638"/>
      <c r="BJ38" s="638"/>
      <c r="BK38" s="638"/>
      <c r="BL38" s="638"/>
      <c r="BM38" s="638"/>
      <c r="BN38" s="638"/>
      <c r="BO38" s="638"/>
      <c r="BP38" s="638"/>
      <c r="BQ38" s="638"/>
      <c r="BR38" s="638"/>
      <c r="BS38" s="638"/>
      <c r="BT38" s="638"/>
      <c r="BU38" s="639"/>
      <c r="BV38" s="623">
        <v>1024</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545760</v>
      </c>
      <c r="CS38" s="624"/>
      <c r="CT38" s="624"/>
      <c r="CU38" s="624"/>
      <c r="CV38" s="624"/>
      <c r="CW38" s="624"/>
      <c r="CX38" s="624"/>
      <c r="CY38" s="625"/>
      <c r="CZ38" s="657">
        <v>13.4</v>
      </c>
      <c r="DA38" s="658"/>
      <c r="DB38" s="658"/>
      <c r="DC38" s="659"/>
      <c r="DD38" s="632">
        <v>495663</v>
      </c>
      <c r="DE38" s="624"/>
      <c r="DF38" s="624"/>
      <c r="DG38" s="624"/>
      <c r="DH38" s="624"/>
      <c r="DI38" s="624"/>
      <c r="DJ38" s="624"/>
      <c r="DK38" s="625"/>
      <c r="DL38" s="632">
        <v>418589</v>
      </c>
      <c r="DM38" s="624"/>
      <c r="DN38" s="624"/>
      <c r="DO38" s="624"/>
      <c r="DP38" s="624"/>
      <c r="DQ38" s="624"/>
      <c r="DR38" s="624"/>
      <c r="DS38" s="624"/>
      <c r="DT38" s="624"/>
      <c r="DU38" s="624"/>
      <c r="DV38" s="625"/>
      <c r="DW38" s="628">
        <v>17</v>
      </c>
      <c r="DX38" s="655"/>
      <c r="DY38" s="655"/>
      <c r="DZ38" s="655"/>
      <c r="EA38" s="655"/>
      <c r="EB38" s="655"/>
      <c r="EC38" s="656"/>
    </row>
    <row r="39" spans="2:133" ht="11.25" customHeight="1">
      <c r="AQ39" s="702" t="s">
        <v>318</v>
      </c>
      <c r="AR39" s="703"/>
      <c r="AS39" s="703"/>
      <c r="AT39" s="703"/>
      <c r="AU39" s="703"/>
      <c r="AV39" s="703"/>
      <c r="AW39" s="703"/>
      <c r="AX39" s="703"/>
      <c r="AY39" s="704"/>
      <c r="AZ39" s="623" t="s">
        <v>108</v>
      </c>
      <c r="BA39" s="624"/>
      <c r="BB39" s="624"/>
      <c r="BC39" s="624"/>
      <c r="BD39" s="643"/>
      <c r="BE39" s="643"/>
      <c r="BF39" s="680"/>
      <c r="BG39" s="708" t="s">
        <v>319</v>
      </c>
      <c r="BH39" s="709"/>
      <c r="BI39" s="709"/>
      <c r="BJ39" s="709"/>
      <c r="BK39" s="709"/>
      <c r="BL39" s="187"/>
      <c r="BM39" s="638" t="s">
        <v>320</v>
      </c>
      <c r="BN39" s="638"/>
      <c r="BO39" s="638"/>
      <c r="BP39" s="638"/>
      <c r="BQ39" s="638"/>
      <c r="BR39" s="638"/>
      <c r="BS39" s="638"/>
      <c r="BT39" s="638"/>
      <c r="BU39" s="639"/>
      <c r="BV39" s="623">
        <v>69</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348696</v>
      </c>
      <c r="CS39" s="643"/>
      <c r="CT39" s="643"/>
      <c r="CU39" s="643"/>
      <c r="CV39" s="643"/>
      <c r="CW39" s="643"/>
      <c r="CX39" s="643"/>
      <c r="CY39" s="644"/>
      <c r="CZ39" s="657">
        <v>8.6</v>
      </c>
      <c r="DA39" s="658"/>
      <c r="DB39" s="658"/>
      <c r="DC39" s="659"/>
      <c r="DD39" s="632">
        <v>277758</v>
      </c>
      <c r="DE39" s="643"/>
      <c r="DF39" s="643"/>
      <c r="DG39" s="643"/>
      <c r="DH39" s="643"/>
      <c r="DI39" s="643"/>
      <c r="DJ39" s="643"/>
      <c r="DK39" s="644"/>
      <c r="DL39" s="632" t="s">
        <v>108</v>
      </c>
      <c r="DM39" s="643"/>
      <c r="DN39" s="643"/>
      <c r="DO39" s="643"/>
      <c r="DP39" s="643"/>
      <c r="DQ39" s="643"/>
      <c r="DR39" s="643"/>
      <c r="DS39" s="643"/>
      <c r="DT39" s="643"/>
      <c r="DU39" s="643"/>
      <c r="DV39" s="644"/>
      <c r="DW39" s="628" t="s">
        <v>108</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38758</v>
      </c>
      <c r="BA40" s="624"/>
      <c r="BB40" s="624"/>
      <c r="BC40" s="624"/>
      <c r="BD40" s="643"/>
      <c r="BE40" s="643"/>
      <c r="BF40" s="680"/>
      <c r="BG40" s="708"/>
      <c r="BH40" s="709"/>
      <c r="BI40" s="709"/>
      <c r="BJ40" s="709"/>
      <c r="BK40" s="709"/>
      <c r="BL40" s="187"/>
      <c r="BM40" s="638" t="s">
        <v>323</v>
      </c>
      <c r="BN40" s="638"/>
      <c r="BO40" s="638"/>
      <c r="BP40" s="638"/>
      <c r="BQ40" s="638"/>
      <c r="BR40" s="638"/>
      <c r="BS40" s="638"/>
      <c r="BT40" s="638"/>
      <c r="BU40" s="639"/>
      <c r="BV40" s="623">
        <v>119</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44162</v>
      </c>
      <c r="CS40" s="624"/>
      <c r="CT40" s="624"/>
      <c r="CU40" s="624"/>
      <c r="CV40" s="624"/>
      <c r="CW40" s="624"/>
      <c r="CX40" s="624"/>
      <c r="CY40" s="625"/>
      <c r="CZ40" s="657">
        <v>1.1000000000000001</v>
      </c>
      <c r="DA40" s="658"/>
      <c r="DB40" s="658"/>
      <c r="DC40" s="659"/>
      <c r="DD40" s="632">
        <v>130</v>
      </c>
      <c r="DE40" s="624"/>
      <c r="DF40" s="624"/>
      <c r="DG40" s="624"/>
      <c r="DH40" s="624"/>
      <c r="DI40" s="624"/>
      <c r="DJ40" s="624"/>
      <c r="DK40" s="625"/>
      <c r="DL40" s="632">
        <v>130</v>
      </c>
      <c r="DM40" s="624"/>
      <c r="DN40" s="624"/>
      <c r="DO40" s="624"/>
      <c r="DP40" s="624"/>
      <c r="DQ40" s="624"/>
      <c r="DR40" s="624"/>
      <c r="DS40" s="624"/>
      <c r="DT40" s="624"/>
      <c r="DU40" s="624"/>
      <c r="DV40" s="625"/>
      <c r="DW40" s="628">
        <v>0</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325</v>
      </c>
      <c r="AR41" s="646"/>
      <c r="AS41" s="646"/>
      <c r="AT41" s="646"/>
      <c r="AU41" s="646"/>
      <c r="AV41" s="646"/>
      <c r="AW41" s="646"/>
      <c r="AX41" s="646"/>
      <c r="AY41" s="647"/>
      <c r="AZ41" s="695">
        <v>246176</v>
      </c>
      <c r="BA41" s="696"/>
      <c r="BB41" s="696"/>
      <c r="BC41" s="696"/>
      <c r="BD41" s="691"/>
      <c r="BE41" s="691"/>
      <c r="BF41" s="693"/>
      <c r="BG41" s="710"/>
      <c r="BH41" s="711"/>
      <c r="BI41" s="711"/>
      <c r="BJ41" s="711"/>
      <c r="BK41" s="711"/>
      <c r="BL41" s="189"/>
      <c r="BM41" s="646" t="s">
        <v>326</v>
      </c>
      <c r="BN41" s="646"/>
      <c r="BO41" s="646"/>
      <c r="BP41" s="646"/>
      <c r="BQ41" s="646"/>
      <c r="BR41" s="646"/>
      <c r="BS41" s="646"/>
      <c r="BT41" s="646"/>
      <c r="BU41" s="647"/>
      <c r="BV41" s="695">
        <v>362</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43"/>
      <c r="CT41" s="643"/>
      <c r="CU41" s="643"/>
      <c r="CV41" s="643"/>
      <c r="CW41" s="643"/>
      <c r="CX41" s="643"/>
      <c r="CY41" s="644"/>
      <c r="CZ41" s="657" t="s">
        <v>207</v>
      </c>
      <c r="DA41" s="658"/>
      <c r="DB41" s="658"/>
      <c r="DC41" s="659"/>
      <c r="DD41" s="632" t="s">
        <v>207</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745728</v>
      </c>
      <c r="CS42" s="624"/>
      <c r="CT42" s="624"/>
      <c r="CU42" s="624"/>
      <c r="CV42" s="624"/>
      <c r="CW42" s="624"/>
      <c r="CX42" s="624"/>
      <c r="CY42" s="625"/>
      <c r="CZ42" s="657">
        <v>18.399999999999999</v>
      </c>
      <c r="DA42" s="706"/>
      <c r="DB42" s="706"/>
      <c r="DC42" s="707"/>
      <c r="DD42" s="632">
        <v>115543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8440</v>
      </c>
      <c r="CS43" s="643"/>
      <c r="CT43" s="643"/>
      <c r="CU43" s="643"/>
      <c r="CV43" s="643"/>
      <c r="CW43" s="643"/>
      <c r="CX43" s="643"/>
      <c r="CY43" s="644"/>
      <c r="CZ43" s="657">
        <v>0.2</v>
      </c>
      <c r="DA43" s="658"/>
      <c r="DB43" s="658"/>
      <c r="DC43" s="659"/>
      <c r="DD43" s="632">
        <v>8440</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562399</v>
      </c>
      <c r="CS44" s="624"/>
      <c r="CT44" s="624"/>
      <c r="CU44" s="624"/>
      <c r="CV44" s="624"/>
      <c r="CW44" s="624"/>
      <c r="CX44" s="624"/>
      <c r="CY44" s="625"/>
      <c r="CZ44" s="657">
        <v>13.8</v>
      </c>
      <c r="DA44" s="706"/>
      <c r="DB44" s="706"/>
      <c r="DC44" s="707"/>
      <c r="DD44" s="632">
        <v>109189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281203</v>
      </c>
      <c r="CS45" s="643"/>
      <c r="CT45" s="643"/>
      <c r="CU45" s="643"/>
      <c r="CV45" s="643"/>
      <c r="CW45" s="643"/>
      <c r="CX45" s="643"/>
      <c r="CY45" s="644"/>
      <c r="CZ45" s="657">
        <v>6.9</v>
      </c>
      <c r="DA45" s="658"/>
      <c r="DB45" s="658"/>
      <c r="DC45" s="659"/>
      <c r="DD45" s="632">
        <v>15025</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268941</v>
      </c>
      <c r="CS46" s="624"/>
      <c r="CT46" s="624"/>
      <c r="CU46" s="624"/>
      <c r="CV46" s="624"/>
      <c r="CW46" s="624"/>
      <c r="CX46" s="624"/>
      <c r="CY46" s="625"/>
      <c r="CZ46" s="657">
        <v>6.6</v>
      </c>
      <c r="DA46" s="706"/>
      <c r="DB46" s="706"/>
      <c r="DC46" s="707"/>
      <c r="DD46" s="632">
        <v>81909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183329</v>
      </c>
      <c r="CS47" s="643"/>
      <c r="CT47" s="643"/>
      <c r="CU47" s="643"/>
      <c r="CV47" s="643"/>
      <c r="CW47" s="643"/>
      <c r="CX47" s="643"/>
      <c r="CY47" s="644"/>
      <c r="CZ47" s="657">
        <v>4.5</v>
      </c>
      <c r="DA47" s="658"/>
      <c r="DB47" s="658"/>
      <c r="DC47" s="659"/>
      <c r="DD47" s="632">
        <v>6354</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4063879</v>
      </c>
      <c r="CS49" s="691"/>
      <c r="CT49" s="691"/>
      <c r="CU49" s="691"/>
      <c r="CV49" s="691"/>
      <c r="CW49" s="691"/>
      <c r="CX49" s="691"/>
      <c r="CY49" s="718"/>
      <c r="CZ49" s="719">
        <v>100</v>
      </c>
      <c r="DA49" s="720"/>
      <c r="DB49" s="720"/>
      <c r="DC49" s="721"/>
      <c r="DD49" s="722">
        <v>2771395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4153</v>
      </c>
      <c r="R7" s="753"/>
      <c r="S7" s="753"/>
      <c r="T7" s="753"/>
      <c r="U7" s="753"/>
      <c r="V7" s="753">
        <v>4064</v>
      </c>
      <c r="W7" s="753"/>
      <c r="X7" s="753"/>
      <c r="Y7" s="753"/>
      <c r="Z7" s="753"/>
      <c r="AA7" s="753">
        <v>89</v>
      </c>
      <c r="AB7" s="753"/>
      <c r="AC7" s="753"/>
      <c r="AD7" s="753"/>
      <c r="AE7" s="754"/>
      <c r="AF7" s="755">
        <v>34</v>
      </c>
      <c r="AG7" s="756"/>
      <c r="AH7" s="756"/>
      <c r="AI7" s="756"/>
      <c r="AJ7" s="757"/>
      <c r="AK7" s="792"/>
      <c r="AL7" s="793"/>
      <c r="AM7" s="793"/>
      <c r="AN7" s="793"/>
      <c r="AO7" s="793"/>
      <c r="AP7" s="793">
        <v>3608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542</v>
      </c>
      <c r="BT7" s="797"/>
      <c r="BU7" s="797"/>
      <c r="BV7" s="797"/>
      <c r="BW7" s="797"/>
      <c r="BX7" s="797"/>
      <c r="BY7" s="797"/>
      <c r="BZ7" s="797"/>
      <c r="CA7" s="797"/>
      <c r="CB7" s="797"/>
      <c r="CC7" s="797"/>
      <c r="CD7" s="797"/>
      <c r="CE7" s="797"/>
      <c r="CF7" s="797"/>
      <c r="CG7" s="798"/>
      <c r="CH7" s="789">
        <v>-9</v>
      </c>
      <c r="CI7" s="790"/>
      <c r="CJ7" s="790"/>
      <c r="CK7" s="790"/>
      <c r="CL7" s="791"/>
      <c r="CM7" s="789">
        <v>24</v>
      </c>
      <c r="CN7" s="790"/>
      <c r="CO7" s="790"/>
      <c r="CP7" s="790"/>
      <c r="CQ7" s="791"/>
      <c r="CR7" s="789">
        <v>1</v>
      </c>
      <c r="CS7" s="790"/>
      <c r="CT7" s="790"/>
      <c r="CU7" s="790"/>
      <c r="CV7" s="791"/>
      <c r="CW7" s="789">
        <v>146</v>
      </c>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4153</v>
      </c>
      <c r="R23" s="812"/>
      <c r="S23" s="812"/>
      <c r="T23" s="812"/>
      <c r="U23" s="812"/>
      <c r="V23" s="812">
        <v>4064</v>
      </c>
      <c r="W23" s="812"/>
      <c r="X23" s="812"/>
      <c r="Y23" s="812"/>
      <c r="Z23" s="812"/>
      <c r="AA23" s="812">
        <v>89</v>
      </c>
      <c r="AB23" s="812"/>
      <c r="AC23" s="812"/>
      <c r="AD23" s="812"/>
      <c r="AE23" s="813"/>
      <c r="AF23" s="814">
        <v>34</v>
      </c>
      <c r="AG23" s="812"/>
      <c r="AH23" s="812"/>
      <c r="AI23" s="812"/>
      <c r="AJ23" s="815"/>
      <c r="AK23" s="816"/>
      <c r="AL23" s="817"/>
      <c r="AM23" s="817"/>
      <c r="AN23" s="817"/>
      <c r="AO23" s="817"/>
      <c r="AP23" s="812">
        <v>3608</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597</v>
      </c>
      <c r="R28" s="841"/>
      <c r="S28" s="841"/>
      <c r="T28" s="841"/>
      <c r="U28" s="841"/>
      <c r="V28" s="841">
        <v>597</v>
      </c>
      <c r="W28" s="841"/>
      <c r="X28" s="841"/>
      <c r="Y28" s="841"/>
      <c r="Z28" s="841"/>
      <c r="AA28" s="841">
        <v>0</v>
      </c>
      <c r="AB28" s="841"/>
      <c r="AC28" s="841"/>
      <c r="AD28" s="841"/>
      <c r="AE28" s="842"/>
      <c r="AF28" s="843">
        <v>0</v>
      </c>
      <c r="AG28" s="841"/>
      <c r="AH28" s="841"/>
      <c r="AI28" s="841"/>
      <c r="AJ28" s="844"/>
      <c r="AK28" s="845">
        <v>39</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627</v>
      </c>
      <c r="R29" s="777"/>
      <c r="S29" s="777"/>
      <c r="T29" s="777"/>
      <c r="U29" s="777"/>
      <c r="V29" s="777">
        <v>627</v>
      </c>
      <c r="W29" s="777"/>
      <c r="X29" s="777"/>
      <c r="Y29" s="777"/>
      <c r="Z29" s="777"/>
      <c r="AA29" s="777">
        <v>0</v>
      </c>
      <c r="AB29" s="777"/>
      <c r="AC29" s="777"/>
      <c r="AD29" s="777"/>
      <c r="AE29" s="778"/>
      <c r="AF29" s="779">
        <v>0</v>
      </c>
      <c r="AG29" s="780"/>
      <c r="AH29" s="780"/>
      <c r="AI29" s="780"/>
      <c r="AJ29" s="781"/>
      <c r="AK29" s="848">
        <v>103</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77</v>
      </c>
      <c r="R30" s="777"/>
      <c r="S30" s="777"/>
      <c r="T30" s="777"/>
      <c r="U30" s="777"/>
      <c r="V30" s="777">
        <v>77</v>
      </c>
      <c r="W30" s="777"/>
      <c r="X30" s="777"/>
      <c r="Y30" s="777"/>
      <c r="Z30" s="777"/>
      <c r="AA30" s="777">
        <v>0</v>
      </c>
      <c r="AB30" s="777"/>
      <c r="AC30" s="777"/>
      <c r="AD30" s="777"/>
      <c r="AE30" s="778"/>
      <c r="AF30" s="779">
        <v>0</v>
      </c>
      <c r="AG30" s="780"/>
      <c r="AH30" s="780"/>
      <c r="AI30" s="780"/>
      <c r="AJ30" s="781"/>
      <c r="AK30" s="848">
        <v>39</v>
      </c>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210</v>
      </c>
      <c r="R31" s="777"/>
      <c r="S31" s="777"/>
      <c r="T31" s="777"/>
      <c r="U31" s="777"/>
      <c r="V31" s="777">
        <v>210</v>
      </c>
      <c r="W31" s="777"/>
      <c r="X31" s="777"/>
      <c r="Y31" s="777"/>
      <c r="Z31" s="777"/>
      <c r="AA31" s="777">
        <v>0</v>
      </c>
      <c r="AB31" s="777"/>
      <c r="AC31" s="777"/>
      <c r="AD31" s="777"/>
      <c r="AE31" s="778"/>
      <c r="AF31" s="779">
        <v>1</v>
      </c>
      <c r="AG31" s="780"/>
      <c r="AH31" s="780"/>
      <c r="AI31" s="780"/>
      <c r="AJ31" s="781"/>
      <c r="AK31" s="848">
        <v>74</v>
      </c>
      <c r="AL31" s="849"/>
      <c r="AM31" s="849"/>
      <c r="AN31" s="849"/>
      <c r="AO31" s="849"/>
      <c r="AP31" s="849">
        <v>855</v>
      </c>
      <c r="AQ31" s="849"/>
      <c r="AR31" s="849"/>
      <c r="AS31" s="849"/>
      <c r="AT31" s="849"/>
      <c r="AU31" s="849">
        <v>568</v>
      </c>
      <c r="AV31" s="849"/>
      <c r="AW31" s="849"/>
      <c r="AX31" s="849"/>
      <c r="AY31" s="849"/>
      <c r="AZ31" s="850"/>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232</v>
      </c>
      <c r="R32" s="777"/>
      <c r="S32" s="777"/>
      <c r="T32" s="777"/>
      <c r="U32" s="777"/>
      <c r="V32" s="777">
        <v>232</v>
      </c>
      <c r="W32" s="777"/>
      <c r="X32" s="777"/>
      <c r="Y32" s="777"/>
      <c r="Z32" s="777"/>
      <c r="AA32" s="777">
        <v>0</v>
      </c>
      <c r="AB32" s="777"/>
      <c r="AC32" s="777"/>
      <c r="AD32" s="777"/>
      <c r="AE32" s="778"/>
      <c r="AF32" s="779">
        <v>1</v>
      </c>
      <c r="AG32" s="780"/>
      <c r="AH32" s="780"/>
      <c r="AI32" s="780"/>
      <c r="AJ32" s="781"/>
      <c r="AK32" s="848">
        <v>143</v>
      </c>
      <c r="AL32" s="849"/>
      <c r="AM32" s="849"/>
      <c r="AN32" s="849"/>
      <c r="AO32" s="849"/>
      <c r="AP32" s="849">
        <v>1402</v>
      </c>
      <c r="AQ32" s="849"/>
      <c r="AR32" s="849"/>
      <c r="AS32" s="849"/>
      <c r="AT32" s="849"/>
      <c r="AU32" s="849">
        <v>1317</v>
      </c>
      <c r="AV32" s="849"/>
      <c r="AW32" s="849"/>
      <c r="AX32" s="849"/>
      <c r="AY32" s="849"/>
      <c r="AZ32" s="850"/>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v>
      </c>
      <c r="AG63" s="860"/>
      <c r="AH63" s="860"/>
      <c r="AI63" s="860"/>
      <c r="AJ63" s="861"/>
      <c r="AK63" s="862"/>
      <c r="AL63" s="857"/>
      <c r="AM63" s="857"/>
      <c r="AN63" s="857"/>
      <c r="AO63" s="857"/>
      <c r="AP63" s="860">
        <v>2257</v>
      </c>
      <c r="AQ63" s="860"/>
      <c r="AR63" s="860"/>
      <c r="AS63" s="860"/>
      <c r="AT63" s="860"/>
      <c r="AU63" s="860">
        <v>1885</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384</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385</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531</v>
      </c>
      <c r="C68" s="888"/>
      <c r="D68" s="888"/>
      <c r="E68" s="888"/>
      <c r="F68" s="888"/>
      <c r="G68" s="888"/>
      <c r="H68" s="888"/>
      <c r="I68" s="888"/>
      <c r="J68" s="888"/>
      <c r="K68" s="888"/>
      <c r="L68" s="888"/>
      <c r="M68" s="888"/>
      <c r="N68" s="888"/>
      <c r="O68" s="888"/>
      <c r="P68" s="889"/>
      <c r="Q68" s="890">
        <v>33</v>
      </c>
      <c r="R68" s="884"/>
      <c r="S68" s="884"/>
      <c r="T68" s="884"/>
      <c r="U68" s="884"/>
      <c r="V68" s="884">
        <v>29</v>
      </c>
      <c r="W68" s="884"/>
      <c r="X68" s="884"/>
      <c r="Y68" s="884"/>
      <c r="Z68" s="884"/>
      <c r="AA68" s="884">
        <v>4</v>
      </c>
      <c r="AB68" s="884"/>
      <c r="AC68" s="884"/>
      <c r="AD68" s="884"/>
      <c r="AE68" s="884"/>
      <c r="AF68" s="884">
        <v>4</v>
      </c>
      <c r="AG68" s="884"/>
      <c r="AH68" s="884"/>
      <c r="AI68" s="884"/>
      <c r="AJ68" s="884"/>
      <c r="AK68" s="884"/>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532</v>
      </c>
      <c r="C69" s="892"/>
      <c r="D69" s="892"/>
      <c r="E69" s="892"/>
      <c r="F69" s="892"/>
      <c r="G69" s="892"/>
      <c r="H69" s="892"/>
      <c r="I69" s="892"/>
      <c r="J69" s="892"/>
      <c r="K69" s="892"/>
      <c r="L69" s="892"/>
      <c r="M69" s="892"/>
      <c r="N69" s="892"/>
      <c r="O69" s="892"/>
      <c r="P69" s="893"/>
      <c r="Q69" s="894">
        <v>957</v>
      </c>
      <c r="R69" s="849"/>
      <c r="S69" s="849"/>
      <c r="T69" s="849"/>
      <c r="U69" s="849"/>
      <c r="V69" s="849">
        <v>916</v>
      </c>
      <c r="W69" s="849"/>
      <c r="X69" s="849"/>
      <c r="Y69" s="849"/>
      <c r="Z69" s="849"/>
      <c r="AA69" s="849">
        <v>41</v>
      </c>
      <c r="AB69" s="849"/>
      <c r="AC69" s="849"/>
      <c r="AD69" s="849"/>
      <c r="AE69" s="849"/>
      <c r="AF69" s="849">
        <v>41</v>
      </c>
      <c r="AG69" s="849"/>
      <c r="AH69" s="849"/>
      <c r="AI69" s="849"/>
      <c r="AJ69" s="849"/>
      <c r="AK69" s="849"/>
      <c r="AL69" s="849"/>
      <c r="AM69" s="849"/>
      <c r="AN69" s="849"/>
      <c r="AO69" s="849"/>
      <c r="AP69" s="849"/>
      <c r="AQ69" s="849"/>
      <c r="AR69" s="849"/>
      <c r="AS69" s="849"/>
      <c r="AT69" s="849"/>
      <c r="AU69" s="849"/>
      <c r="AV69" s="849"/>
      <c r="AW69" s="849"/>
      <c r="AX69" s="849"/>
      <c r="AY69" s="849"/>
      <c r="AZ69" s="895" t="s">
        <v>533</v>
      </c>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532</v>
      </c>
      <c r="C70" s="892"/>
      <c r="D70" s="892"/>
      <c r="E70" s="892"/>
      <c r="F70" s="892"/>
      <c r="G70" s="892"/>
      <c r="H70" s="892"/>
      <c r="I70" s="892"/>
      <c r="J70" s="892"/>
      <c r="K70" s="892"/>
      <c r="L70" s="892"/>
      <c r="M70" s="892"/>
      <c r="N70" s="892"/>
      <c r="O70" s="892"/>
      <c r="P70" s="893"/>
      <c r="Q70" s="894">
        <v>178</v>
      </c>
      <c r="R70" s="849"/>
      <c r="S70" s="849"/>
      <c r="T70" s="849"/>
      <c r="U70" s="849"/>
      <c r="V70" s="849">
        <v>171</v>
      </c>
      <c r="W70" s="849"/>
      <c r="X70" s="849"/>
      <c r="Y70" s="849"/>
      <c r="Z70" s="849"/>
      <c r="AA70" s="849">
        <v>7</v>
      </c>
      <c r="AB70" s="849"/>
      <c r="AC70" s="849"/>
      <c r="AD70" s="849"/>
      <c r="AE70" s="849"/>
      <c r="AF70" s="849">
        <v>7</v>
      </c>
      <c r="AG70" s="849"/>
      <c r="AH70" s="849"/>
      <c r="AI70" s="849"/>
      <c r="AJ70" s="849"/>
      <c r="AK70" s="849"/>
      <c r="AL70" s="849"/>
      <c r="AM70" s="849"/>
      <c r="AN70" s="849"/>
      <c r="AO70" s="849"/>
      <c r="AP70" s="849"/>
      <c r="AQ70" s="849"/>
      <c r="AR70" s="849"/>
      <c r="AS70" s="849"/>
      <c r="AT70" s="849"/>
      <c r="AU70" s="849"/>
      <c r="AV70" s="849"/>
      <c r="AW70" s="849"/>
      <c r="AX70" s="849"/>
      <c r="AY70" s="849"/>
      <c r="AZ70" s="895" t="s">
        <v>534</v>
      </c>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532</v>
      </c>
      <c r="C71" s="892"/>
      <c r="D71" s="892"/>
      <c r="E71" s="892"/>
      <c r="F71" s="892"/>
      <c r="G71" s="892"/>
      <c r="H71" s="892"/>
      <c r="I71" s="892"/>
      <c r="J71" s="892"/>
      <c r="K71" s="892"/>
      <c r="L71" s="892"/>
      <c r="M71" s="892"/>
      <c r="N71" s="892"/>
      <c r="O71" s="892"/>
      <c r="P71" s="893"/>
      <c r="Q71" s="894">
        <v>5</v>
      </c>
      <c r="R71" s="849"/>
      <c r="S71" s="849"/>
      <c r="T71" s="849"/>
      <c r="U71" s="849"/>
      <c r="V71" s="849">
        <v>5</v>
      </c>
      <c r="W71" s="849"/>
      <c r="X71" s="849"/>
      <c r="Y71" s="849"/>
      <c r="Z71" s="849"/>
      <c r="AA71" s="849">
        <v>0</v>
      </c>
      <c r="AB71" s="849"/>
      <c r="AC71" s="849"/>
      <c r="AD71" s="849"/>
      <c r="AE71" s="849"/>
      <c r="AF71" s="849">
        <v>0</v>
      </c>
      <c r="AG71" s="849"/>
      <c r="AH71" s="849"/>
      <c r="AI71" s="849"/>
      <c r="AJ71" s="849"/>
      <c r="AK71" s="849"/>
      <c r="AL71" s="849"/>
      <c r="AM71" s="849"/>
      <c r="AN71" s="849"/>
      <c r="AO71" s="849"/>
      <c r="AP71" s="849"/>
      <c r="AQ71" s="849"/>
      <c r="AR71" s="849"/>
      <c r="AS71" s="849"/>
      <c r="AT71" s="849"/>
      <c r="AU71" s="849"/>
      <c r="AV71" s="849"/>
      <c r="AW71" s="849"/>
      <c r="AX71" s="849"/>
      <c r="AY71" s="849"/>
      <c r="AZ71" s="895" t="s">
        <v>535</v>
      </c>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536</v>
      </c>
      <c r="C72" s="892"/>
      <c r="D72" s="892"/>
      <c r="E72" s="892"/>
      <c r="F72" s="892"/>
      <c r="G72" s="892"/>
      <c r="H72" s="892"/>
      <c r="I72" s="892"/>
      <c r="J72" s="892"/>
      <c r="K72" s="892"/>
      <c r="L72" s="892"/>
      <c r="M72" s="892"/>
      <c r="N72" s="892"/>
      <c r="O72" s="892"/>
      <c r="P72" s="893"/>
      <c r="Q72" s="894">
        <v>147</v>
      </c>
      <c r="R72" s="849"/>
      <c r="S72" s="849"/>
      <c r="T72" s="849"/>
      <c r="U72" s="849"/>
      <c r="V72" s="849">
        <v>139</v>
      </c>
      <c r="W72" s="849"/>
      <c r="X72" s="849"/>
      <c r="Y72" s="849"/>
      <c r="Z72" s="849"/>
      <c r="AA72" s="849">
        <v>8</v>
      </c>
      <c r="AB72" s="849"/>
      <c r="AC72" s="849"/>
      <c r="AD72" s="849"/>
      <c r="AE72" s="849"/>
      <c r="AF72" s="849">
        <v>8</v>
      </c>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537</v>
      </c>
      <c r="C73" s="892"/>
      <c r="D73" s="892"/>
      <c r="E73" s="892"/>
      <c r="F73" s="892"/>
      <c r="G73" s="892"/>
      <c r="H73" s="892"/>
      <c r="I73" s="892"/>
      <c r="J73" s="892"/>
      <c r="K73" s="892"/>
      <c r="L73" s="892"/>
      <c r="M73" s="892"/>
      <c r="N73" s="892"/>
      <c r="O73" s="892"/>
      <c r="P73" s="893"/>
      <c r="Q73" s="894">
        <v>5199</v>
      </c>
      <c r="R73" s="849"/>
      <c r="S73" s="849"/>
      <c r="T73" s="849"/>
      <c r="U73" s="849"/>
      <c r="V73" s="849">
        <v>3904</v>
      </c>
      <c r="W73" s="849"/>
      <c r="X73" s="849"/>
      <c r="Y73" s="849"/>
      <c r="Z73" s="849"/>
      <c r="AA73" s="849">
        <v>1295</v>
      </c>
      <c r="AB73" s="849"/>
      <c r="AC73" s="849"/>
      <c r="AD73" s="849"/>
      <c r="AE73" s="849"/>
      <c r="AF73" s="849">
        <v>1295</v>
      </c>
      <c r="AG73" s="849"/>
      <c r="AH73" s="849"/>
      <c r="AI73" s="849"/>
      <c r="AJ73" s="849"/>
      <c r="AK73" s="849">
        <v>5</v>
      </c>
      <c r="AL73" s="849"/>
      <c r="AM73" s="849"/>
      <c r="AN73" s="849"/>
      <c r="AO73" s="849"/>
      <c r="AP73" s="849"/>
      <c r="AQ73" s="849"/>
      <c r="AR73" s="849"/>
      <c r="AS73" s="849"/>
      <c r="AT73" s="849"/>
      <c r="AU73" s="849"/>
      <c r="AV73" s="849"/>
      <c r="AW73" s="849"/>
      <c r="AX73" s="849"/>
      <c r="AY73" s="849"/>
      <c r="AZ73" s="895" t="s">
        <v>533</v>
      </c>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537</v>
      </c>
      <c r="C74" s="892"/>
      <c r="D74" s="892"/>
      <c r="E74" s="892"/>
      <c r="F74" s="892"/>
      <c r="G74" s="892"/>
      <c r="H74" s="892"/>
      <c r="I74" s="892"/>
      <c r="J74" s="892"/>
      <c r="K74" s="892"/>
      <c r="L74" s="892"/>
      <c r="M74" s="892"/>
      <c r="N74" s="892"/>
      <c r="O74" s="892"/>
      <c r="P74" s="893"/>
      <c r="Q74" s="894">
        <v>11</v>
      </c>
      <c r="R74" s="849"/>
      <c r="S74" s="849"/>
      <c r="T74" s="849"/>
      <c r="U74" s="849"/>
      <c r="V74" s="849">
        <v>11</v>
      </c>
      <c r="W74" s="849"/>
      <c r="X74" s="849"/>
      <c r="Y74" s="849"/>
      <c r="Z74" s="849"/>
      <c r="AA74" s="849">
        <v>0</v>
      </c>
      <c r="AB74" s="849"/>
      <c r="AC74" s="849"/>
      <c r="AD74" s="849"/>
      <c r="AE74" s="849"/>
      <c r="AF74" s="849">
        <v>0</v>
      </c>
      <c r="AG74" s="849"/>
      <c r="AH74" s="849"/>
      <c r="AI74" s="849"/>
      <c r="AJ74" s="849"/>
      <c r="AK74" s="849"/>
      <c r="AL74" s="849"/>
      <c r="AM74" s="849"/>
      <c r="AN74" s="849"/>
      <c r="AO74" s="849"/>
      <c r="AP74" s="849"/>
      <c r="AQ74" s="849"/>
      <c r="AR74" s="849"/>
      <c r="AS74" s="849"/>
      <c r="AT74" s="849"/>
      <c r="AU74" s="849"/>
      <c r="AV74" s="849"/>
      <c r="AW74" s="849"/>
      <c r="AX74" s="849"/>
      <c r="AY74" s="849"/>
      <c r="AZ74" s="895" t="s">
        <v>538</v>
      </c>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537</v>
      </c>
      <c r="C75" s="892"/>
      <c r="D75" s="892"/>
      <c r="E75" s="892"/>
      <c r="F75" s="892"/>
      <c r="G75" s="892"/>
      <c r="H75" s="892"/>
      <c r="I75" s="892"/>
      <c r="J75" s="892"/>
      <c r="K75" s="892"/>
      <c r="L75" s="892"/>
      <c r="M75" s="892"/>
      <c r="N75" s="892"/>
      <c r="O75" s="892"/>
      <c r="P75" s="893"/>
      <c r="Q75" s="897">
        <v>1316</v>
      </c>
      <c r="R75" s="898"/>
      <c r="S75" s="898"/>
      <c r="T75" s="898"/>
      <c r="U75" s="848"/>
      <c r="V75" s="899">
        <v>543</v>
      </c>
      <c r="W75" s="898"/>
      <c r="X75" s="898"/>
      <c r="Y75" s="898"/>
      <c r="Z75" s="848"/>
      <c r="AA75" s="899">
        <v>772</v>
      </c>
      <c r="AB75" s="898"/>
      <c r="AC75" s="898"/>
      <c r="AD75" s="898"/>
      <c r="AE75" s="848"/>
      <c r="AF75" s="899">
        <v>772</v>
      </c>
      <c r="AG75" s="898"/>
      <c r="AH75" s="898"/>
      <c r="AI75" s="898"/>
      <c r="AJ75" s="848"/>
      <c r="AK75" s="899"/>
      <c r="AL75" s="898"/>
      <c r="AM75" s="898"/>
      <c r="AN75" s="898"/>
      <c r="AO75" s="848"/>
      <c r="AP75" s="899"/>
      <c r="AQ75" s="898"/>
      <c r="AR75" s="898"/>
      <c r="AS75" s="898"/>
      <c r="AT75" s="848"/>
      <c r="AU75" s="899"/>
      <c r="AV75" s="898"/>
      <c r="AW75" s="898"/>
      <c r="AX75" s="898"/>
      <c r="AY75" s="848"/>
      <c r="AZ75" s="895" t="s">
        <v>539</v>
      </c>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540</v>
      </c>
      <c r="C76" s="892"/>
      <c r="D76" s="892"/>
      <c r="E76" s="892"/>
      <c r="F76" s="892"/>
      <c r="G76" s="892"/>
      <c r="H76" s="892"/>
      <c r="I76" s="892"/>
      <c r="J76" s="892"/>
      <c r="K76" s="892"/>
      <c r="L76" s="892"/>
      <c r="M76" s="892"/>
      <c r="N76" s="892"/>
      <c r="O76" s="892"/>
      <c r="P76" s="893"/>
      <c r="Q76" s="897">
        <v>50</v>
      </c>
      <c r="R76" s="898"/>
      <c r="S76" s="898"/>
      <c r="T76" s="898"/>
      <c r="U76" s="848"/>
      <c r="V76" s="899">
        <v>45</v>
      </c>
      <c r="W76" s="898"/>
      <c r="X76" s="898"/>
      <c r="Y76" s="898"/>
      <c r="Z76" s="848"/>
      <c r="AA76" s="899">
        <v>5</v>
      </c>
      <c r="AB76" s="898"/>
      <c r="AC76" s="898"/>
      <c r="AD76" s="898"/>
      <c r="AE76" s="848"/>
      <c r="AF76" s="899">
        <v>5</v>
      </c>
      <c r="AG76" s="898"/>
      <c r="AH76" s="898"/>
      <c r="AI76" s="898"/>
      <c r="AJ76" s="848"/>
      <c r="AK76" s="899"/>
      <c r="AL76" s="898"/>
      <c r="AM76" s="898"/>
      <c r="AN76" s="898"/>
      <c r="AO76" s="848"/>
      <c r="AP76" s="899"/>
      <c r="AQ76" s="898"/>
      <c r="AR76" s="898"/>
      <c r="AS76" s="898"/>
      <c r="AT76" s="848"/>
      <c r="AU76" s="899"/>
      <c r="AV76" s="898"/>
      <c r="AW76" s="898"/>
      <c r="AX76" s="898"/>
      <c r="AY76" s="848"/>
      <c r="AZ76" s="895" t="s">
        <v>533</v>
      </c>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540</v>
      </c>
      <c r="C77" s="892"/>
      <c r="D77" s="892"/>
      <c r="E77" s="892"/>
      <c r="F77" s="892"/>
      <c r="G77" s="892"/>
      <c r="H77" s="892"/>
      <c r="I77" s="892"/>
      <c r="J77" s="892"/>
      <c r="K77" s="892"/>
      <c r="L77" s="892"/>
      <c r="M77" s="892"/>
      <c r="N77" s="892"/>
      <c r="O77" s="892"/>
      <c r="P77" s="893"/>
      <c r="Q77" s="897">
        <v>143449</v>
      </c>
      <c r="R77" s="898"/>
      <c r="S77" s="898"/>
      <c r="T77" s="898"/>
      <c r="U77" s="848"/>
      <c r="V77" s="899">
        <v>139730</v>
      </c>
      <c r="W77" s="898"/>
      <c r="X77" s="898"/>
      <c r="Y77" s="898"/>
      <c r="Z77" s="848"/>
      <c r="AA77" s="899">
        <v>3719</v>
      </c>
      <c r="AB77" s="898"/>
      <c r="AC77" s="898"/>
      <c r="AD77" s="898"/>
      <c r="AE77" s="848"/>
      <c r="AF77" s="899">
        <v>3719</v>
      </c>
      <c r="AG77" s="898"/>
      <c r="AH77" s="898"/>
      <c r="AI77" s="898"/>
      <c r="AJ77" s="848"/>
      <c r="AK77" s="899"/>
      <c r="AL77" s="898"/>
      <c r="AM77" s="898"/>
      <c r="AN77" s="898"/>
      <c r="AO77" s="848"/>
      <c r="AP77" s="899"/>
      <c r="AQ77" s="898"/>
      <c r="AR77" s="898"/>
      <c r="AS77" s="898"/>
      <c r="AT77" s="848"/>
      <c r="AU77" s="899"/>
      <c r="AV77" s="898"/>
      <c r="AW77" s="898"/>
      <c r="AX77" s="898"/>
      <c r="AY77" s="848"/>
      <c r="AZ77" s="895" t="s">
        <v>541</v>
      </c>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386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5801</v>
      </c>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v>
      </c>
      <c r="CS102" s="868"/>
      <c r="CT102" s="868"/>
      <c r="CU102" s="868"/>
      <c r="CV102" s="911"/>
      <c r="CW102" s="910">
        <v>146</v>
      </c>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395</v>
      </c>
      <c r="AB109" s="913"/>
      <c r="AC109" s="913"/>
      <c r="AD109" s="913"/>
      <c r="AE109" s="914"/>
      <c r="AF109" s="912" t="s">
        <v>284</v>
      </c>
      <c r="AG109" s="913"/>
      <c r="AH109" s="913"/>
      <c r="AI109" s="913"/>
      <c r="AJ109" s="914"/>
      <c r="AK109" s="912" t="s">
        <v>283</v>
      </c>
      <c r="AL109" s="913"/>
      <c r="AM109" s="913"/>
      <c r="AN109" s="913"/>
      <c r="AO109" s="914"/>
      <c r="AP109" s="912" t="s">
        <v>396</v>
      </c>
      <c r="AQ109" s="913"/>
      <c r="AR109" s="913"/>
      <c r="AS109" s="913"/>
      <c r="AT109" s="915"/>
      <c r="AU109" s="934" t="s">
        <v>394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395</v>
      </c>
      <c r="BR109" s="913"/>
      <c r="BS109" s="913"/>
      <c r="BT109" s="913"/>
      <c r="BU109" s="914"/>
      <c r="BV109" s="912" t="s">
        <v>284</v>
      </c>
      <c r="BW109" s="913"/>
      <c r="BX109" s="913"/>
      <c r="BY109" s="913"/>
      <c r="BZ109" s="914"/>
      <c r="CA109" s="912" t="s">
        <v>283</v>
      </c>
      <c r="CB109" s="913"/>
      <c r="CC109" s="913"/>
      <c r="CD109" s="913"/>
      <c r="CE109" s="914"/>
      <c r="CF109" s="935" t="s">
        <v>396</v>
      </c>
      <c r="CG109" s="935"/>
      <c r="CH109" s="935"/>
      <c r="CI109" s="935"/>
      <c r="CJ109" s="935"/>
      <c r="CK109" s="912" t="s">
        <v>397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395</v>
      </c>
      <c r="DH109" s="913"/>
      <c r="DI109" s="913"/>
      <c r="DJ109" s="913"/>
      <c r="DK109" s="914"/>
      <c r="DL109" s="912" t="s">
        <v>284</v>
      </c>
      <c r="DM109" s="913"/>
      <c r="DN109" s="913"/>
      <c r="DO109" s="913"/>
      <c r="DP109" s="914"/>
      <c r="DQ109" s="912" t="s">
        <v>283</v>
      </c>
      <c r="DR109" s="913"/>
      <c r="DS109" s="913"/>
      <c r="DT109" s="913"/>
      <c r="DU109" s="914"/>
      <c r="DV109" s="912" t="s">
        <v>396</v>
      </c>
      <c r="DW109" s="913"/>
      <c r="DX109" s="913"/>
      <c r="DY109" s="913"/>
      <c r="DZ109" s="915"/>
    </row>
    <row r="110" spans="1:131" s="197" customFormat="1" ht="26.25" customHeight="1">
      <c r="A110" s="916" t="s">
        <v>398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352625</v>
      </c>
      <c r="AB110" s="920"/>
      <c r="AC110" s="920"/>
      <c r="AD110" s="920"/>
      <c r="AE110" s="921"/>
      <c r="AF110" s="922">
        <v>381531</v>
      </c>
      <c r="AG110" s="920"/>
      <c r="AH110" s="920"/>
      <c r="AI110" s="920"/>
      <c r="AJ110" s="921"/>
      <c r="AK110" s="922">
        <v>354832</v>
      </c>
      <c r="AL110" s="920"/>
      <c r="AM110" s="920"/>
      <c r="AN110" s="920"/>
      <c r="AO110" s="921"/>
      <c r="AP110" s="923">
        <v>17.600000000000001</v>
      </c>
      <c r="AQ110" s="924"/>
      <c r="AR110" s="924"/>
      <c r="AS110" s="924"/>
      <c r="AT110" s="925"/>
      <c r="AU110" s="926" t="s">
        <v>60</v>
      </c>
      <c r="AV110" s="927"/>
      <c r="AW110" s="927"/>
      <c r="AX110" s="927"/>
      <c r="AY110" s="928"/>
      <c r="AZ110" s="970" t="s">
        <v>399</v>
      </c>
      <c r="BA110" s="917"/>
      <c r="BB110" s="917"/>
      <c r="BC110" s="917"/>
      <c r="BD110" s="917"/>
      <c r="BE110" s="917"/>
      <c r="BF110" s="917"/>
      <c r="BG110" s="917"/>
      <c r="BH110" s="917"/>
      <c r="BI110" s="917"/>
      <c r="BJ110" s="917"/>
      <c r="BK110" s="917"/>
      <c r="BL110" s="917"/>
      <c r="BM110" s="917"/>
      <c r="BN110" s="917"/>
      <c r="BO110" s="917"/>
      <c r="BP110" s="918"/>
      <c r="BQ110" s="956">
        <v>3534670</v>
      </c>
      <c r="BR110" s="957"/>
      <c r="BS110" s="957"/>
      <c r="BT110" s="957"/>
      <c r="BU110" s="957"/>
      <c r="BV110" s="957">
        <v>3610014</v>
      </c>
      <c r="BW110" s="957"/>
      <c r="BX110" s="957"/>
      <c r="BY110" s="957"/>
      <c r="BZ110" s="957"/>
      <c r="CA110" s="957">
        <v>3607956</v>
      </c>
      <c r="CB110" s="957"/>
      <c r="CC110" s="957"/>
      <c r="CD110" s="957"/>
      <c r="CE110" s="957"/>
      <c r="CF110" s="971">
        <v>178.9</v>
      </c>
      <c r="CG110" s="972"/>
      <c r="CH110" s="972"/>
      <c r="CI110" s="972"/>
      <c r="CJ110" s="972"/>
      <c r="CK110" s="973" t="s">
        <v>400</v>
      </c>
      <c r="CL110" s="974"/>
      <c r="CM110" s="953" t="s">
        <v>401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402</v>
      </c>
      <c r="DH110" s="957"/>
      <c r="DI110" s="957"/>
      <c r="DJ110" s="957"/>
      <c r="DK110" s="957"/>
      <c r="DL110" s="957" t="s">
        <v>402</v>
      </c>
      <c r="DM110" s="957"/>
      <c r="DN110" s="957"/>
      <c r="DO110" s="957"/>
      <c r="DP110" s="957"/>
      <c r="DQ110" s="957" t="s">
        <v>402</v>
      </c>
      <c r="DR110" s="957"/>
      <c r="DS110" s="957"/>
      <c r="DT110" s="957"/>
      <c r="DU110" s="957"/>
      <c r="DV110" s="958" t="s">
        <v>402</v>
      </c>
      <c r="DW110" s="958"/>
      <c r="DX110" s="958"/>
      <c r="DY110" s="958"/>
      <c r="DZ110" s="959"/>
    </row>
    <row r="111" spans="1:131" s="197" customFormat="1" ht="26.25" customHeight="1">
      <c r="A111" s="960" t="s">
        <v>403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402</v>
      </c>
      <c r="AB111" s="964"/>
      <c r="AC111" s="964"/>
      <c r="AD111" s="964"/>
      <c r="AE111" s="965"/>
      <c r="AF111" s="966" t="s">
        <v>402</v>
      </c>
      <c r="AG111" s="964"/>
      <c r="AH111" s="964"/>
      <c r="AI111" s="964"/>
      <c r="AJ111" s="965"/>
      <c r="AK111" s="966" t="s">
        <v>402</v>
      </c>
      <c r="AL111" s="964"/>
      <c r="AM111" s="964"/>
      <c r="AN111" s="964"/>
      <c r="AO111" s="965"/>
      <c r="AP111" s="967" t="s">
        <v>402</v>
      </c>
      <c r="AQ111" s="968"/>
      <c r="AR111" s="968"/>
      <c r="AS111" s="968"/>
      <c r="AT111" s="969"/>
      <c r="AU111" s="929"/>
      <c r="AV111" s="930"/>
      <c r="AW111" s="930"/>
      <c r="AX111" s="930"/>
      <c r="AY111" s="931"/>
      <c r="AZ111" s="979" t="s">
        <v>404</v>
      </c>
      <c r="BA111" s="980"/>
      <c r="BB111" s="980"/>
      <c r="BC111" s="980"/>
      <c r="BD111" s="980"/>
      <c r="BE111" s="980"/>
      <c r="BF111" s="980"/>
      <c r="BG111" s="980"/>
      <c r="BH111" s="980"/>
      <c r="BI111" s="980"/>
      <c r="BJ111" s="980"/>
      <c r="BK111" s="980"/>
      <c r="BL111" s="980"/>
      <c r="BM111" s="980"/>
      <c r="BN111" s="980"/>
      <c r="BO111" s="980"/>
      <c r="BP111" s="981"/>
      <c r="BQ111" s="949" t="s">
        <v>405</v>
      </c>
      <c r="BR111" s="950"/>
      <c r="BS111" s="950"/>
      <c r="BT111" s="950"/>
      <c r="BU111" s="950"/>
      <c r="BV111" s="950" t="s">
        <v>405</v>
      </c>
      <c r="BW111" s="950"/>
      <c r="BX111" s="950"/>
      <c r="BY111" s="950"/>
      <c r="BZ111" s="950"/>
      <c r="CA111" s="950" t="s">
        <v>405</v>
      </c>
      <c r="CB111" s="950"/>
      <c r="CC111" s="950"/>
      <c r="CD111" s="950"/>
      <c r="CE111" s="950"/>
      <c r="CF111" s="944" t="s">
        <v>405</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405</v>
      </c>
      <c r="DH111" s="950"/>
      <c r="DI111" s="950"/>
      <c r="DJ111" s="950"/>
      <c r="DK111" s="950"/>
      <c r="DL111" s="950" t="s">
        <v>405</v>
      </c>
      <c r="DM111" s="950"/>
      <c r="DN111" s="950"/>
      <c r="DO111" s="950"/>
      <c r="DP111" s="950"/>
      <c r="DQ111" s="950" t="s">
        <v>405</v>
      </c>
      <c r="DR111" s="950"/>
      <c r="DS111" s="950"/>
      <c r="DT111" s="950"/>
      <c r="DU111" s="950"/>
      <c r="DV111" s="951" t="s">
        <v>405</v>
      </c>
      <c r="DW111" s="951"/>
      <c r="DX111" s="951"/>
      <c r="DY111" s="951"/>
      <c r="DZ111" s="952"/>
    </row>
    <row r="112" spans="1:131" s="197" customFormat="1" ht="26.25" customHeight="1">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405</v>
      </c>
      <c r="AB112" s="989"/>
      <c r="AC112" s="989"/>
      <c r="AD112" s="989"/>
      <c r="AE112" s="990"/>
      <c r="AF112" s="991" t="s">
        <v>405</v>
      </c>
      <c r="AG112" s="989"/>
      <c r="AH112" s="989"/>
      <c r="AI112" s="989"/>
      <c r="AJ112" s="990"/>
      <c r="AK112" s="991" t="s">
        <v>405</v>
      </c>
      <c r="AL112" s="989"/>
      <c r="AM112" s="989"/>
      <c r="AN112" s="989"/>
      <c r="AO112" s="990"/>
      <c r="AP112" s="992" t="s">
        <v>405</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2376685</v>
      </c>
      <c r="BR112" s="950"/>
      <c r="BS112" s="950"/>
      <c r="BT112" s="950"/>
      <c r="BU112" s="950"/>
      <c r="BV112" s="950">
        <v>2153200</v>
      </c>
      <c r="BW112" s="950"/>
      <c r="BX112" s="950"/>
      <c r="BY112" s="950"/>
      <c r="BZ112" s="950"/>
      <c r="CA112" s="950">
        <v>1885177</v>
      </c>
      <c r="CB112" s="950"/>
      <c r="CC112" s="950"/>
      <c r="CD112" s="950"/>
      <c r="CE112" s="950"/>
      <c r="CF112" s="944">
        <v>93.5</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405</v>
      </c>
      <c r="DH112" s="950"/>
      <c r="DI112" s="950"/>
      <c r="DJ112" s="950"/>
      <c r="DK112" s="950"/>
      <c r="DL112" s="950" t="s">
        <v>405</v>
      </c>
      <c r="DM112" s="950"/>
      <c r="DN112" s="950"/>
      <c r="DO112" s="950"/>
      <c r="DP112" s="950"/>
      <c r="DQ112" s="950" t="s">
        <v>405</v>
      </c>
      <c r="DR112" s="950"/>
      <c r="DS112" s="950"/>
      <c r="DT112" s="950"/>
      <c r="DU112" s="950"/>
      <c r="DV112" s="951" t="s">
        <v>405</v>
      </c>
      <c r="DW112" s="951"/>
      <c r="DX112" s="951"/>
      <c r="DY112" s="951"/>
      <c r="DZ112" s="952"/>
    </row>
    <row r="113" spans="1:130" s="197" customFormat="1" ht="26.25" customHeight="1">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193107</v>
      </c>
      <c r="AB113" s="964"/>
      <c r="AC113" s="964"/>
      <c r="AD113" s="964"/>
      <c r="AE113" s="965"/>
      <c r="AF113" s="966">
        <v>193037</v>
      </c>
      <c r="AG113" s="964"/>
      <c r="AH113" s="964"/>
      <c r="AI113" s="964"/>
      <c r="AJ113" s="965"/>
      <c r="AK113" s="966">
        <v>197172</v>
      </c>
      <c r="AL113" s="964"/>
      <c r="AM113" s="964"/>
      <c r="AN113" s="964"/>
      <c r="AO113" s="965"/>
      <c r="AP113" s="967">
        <v>9.8000000000000007</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v>140169</v>
      </c>
      <c r="BR113" s="950"/>
      <c r="BS113" s="950"/>
      <c r="BT113" s="950"/>
      <c r="BU113" s="950"/>
      <c r="BV113" s="950">
        <v>82205</v>
      </c>
      <c r="BW113" s="950"/>
      <c r="BX113" s="950"/>
      <c r="BY113" s="950"/>
      <c r="BZ113" s="950"/>
      <c r="CA113" s="950">
        <v>66253</v>
      </c>
      <c r="CB113" s="950"/>
      <c r="CC113" s="950"/>
      <c r="CD113" s="950"/>
      <c r="CE113" s="950"/>
      <c r="CF113" s="944">
        <v>3.3</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405</v>
      </c>
      <c r="DH113" s="989"/>
      <c r="DI113" s="989"/>
      <c r="DJ113" s="989"/>
      <c r="DK113" s="990"/>
      <c r="DL113" s="991" t="s">
        <v>405</v>
      </c>
      <c r="DM113" s="989"/>
      <c r="DN113" s="989"/>
      <c r="DO113" s="989"/>
      <c r="DP113" s="990"/>
      <c r="DQ113" s="991" t="s">
        <v>405</v>
      </c>
      <c r="DR113" s="989"/>
      <c r="DS113" s="989"/>
      <c r="DT113" s="989"/>
      <c r="DU113" s="990"/>
      <c r="DV113" s="992" t="s">
        <v>405</v>
      </c>
      <c r="DW113" s="993"/>
      <c r="DX113" s="993"/>
      <c r="DY113" s="993"/>
      <c r="DZ113" s="994"/>
    </row>
    <row r="114" spans="1:130" s="197" customFormat="1" ht="26.25" customHeight="1">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57288</v>
      </c>
      <c r="AB114" s="989"/>
      <c r="AC114" s="989"/>
      <c r="AD114" s="989"/>
      <c r="AE114" s="990"/>
      <c r="AF114" s="991">
        <v>54269</v>
      </c>
      <c r="AG114" s="989"/>
      <c r="AH114" s="989"/>
      <c r="AI114" s="989"/>
      <c r="AJ114" s="990"/>
      <c r="AK114" s="991">
        <v>29647</v>
      </c>
      <c r="AL114" s="989"/>
      <c r="AM114" s="989"/>
      <c r="AN114" s="989"/>
      <c r="AO114" s="990"/>
      <c r="AP114" s="992">
        <v>1.5</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807052</v>
      </c>
      <c r="BR114" s="950"/>
      <c r="BS114" s="950"/>
      <c r="BT114" s="950"/>
      <c r="BU114" s="950"/>
      <c r="BV114" s="950">
        <v>751755</v>
      </c>
      <c r="BW114" s="950"/>
      <c r="BX114" s="950"/>
      <c r="BY114" s="950"/>
      <c r="BZ114" s="950"/>
      <c r="CA114" s="950">
        <v>712832</v>
      </c>
      <c r="CB114" s="950"/>
      <c r="CC114" s="950"/>
      <c r="CD114" s="950"/>
      <c r="CE114" s="950"/>
      <c r="CF114" s="944">
        <v>35.4</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405</v>
      </c>
      <c r="DH114" s="989"/>
      <c r="DI114" s="989"/>
      <c r="DJ114" s="989"/>
      <c r="DK114" s="990"/>
      <c r="DL114" s="991" t="s">
        <v>405</v>
      </c>
      <c r="DM114" s="989"/>
      <c r="DN114" s="989"/>
      <c r="DO114" s="989"/>
      <c r="DP114" s="990"/>
      <c r="DQ114" s="991" t="s">
        <v>405</v>
      </c>
      <c r="DR114" s="989"/>
      <c r="DS114" s="989"/>
      <c r="DT114" s="989"/>
      <c r="DU114" s="990"/>
      <c r="DV114" s="992" t="s">
        <v>405</v>
      </c>
      <c r="DW114" s="993"/>
      <c r="DX114" s="993"/>
      <c r="DY114" s="993"/>
      <c r="DZ114" s="994"/>
    </row>
    <row r="115" spans="1:130" s="197" customFormat="1" ht="26.25" customHeight="1">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115</v>
      </c>
      <c r="AB115" s="964"/>
      <c r="AC115" s="964"/>
      <c r="AD115" s="964"/>
      <c r="AE115" s="965"/>
      <c r="AF115" s="966">
        <v>102</v>
      </c>
      <c r="AG115" s="964"/>
      <c r="AH115" s="964"/>
      <c r="AI115" s="964"/>
      <c r="AJ115" s="965"/>
      <c r="AK115" s="966">
        <v>88</v>
      </c>
      <c r="AL115" s="964"/>
      <c r="AM115" s="964"/>
      <c r="AN115" s="964"/>
      <c r="AO115" s="965"/>
      <c r="AP115" s="967">
        <v>0</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405</v>
      </c>
      <c r="BR115" s="950"/>
      <c r="BS115" s="950"/>
      <c r="BT115" s="950"/>
      <c r="BU115" s="950"/>
      <c r="BV115" s="950" t="s">
        <v>405</v>
      </c>
      <c r="BW115" s="950"/>
      <c r="BX115" s="950"/>
      <c r="BY115" s="950"/>
      <c r="BZ115" s="950"/>
      <c r="CA115" s="950" t="s">
        <v>405</v>
      </c>
      <c r="CB115" s="950"/>
      <c r="CC115" s="950"/>
      <c r="CD115" s="950"/>
      <c r="CE115" s="950"/>
      <c r="CF115" s="944" t="s">
        <v>405</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405</v>
      </c>
      <c r="DH115" s="989"/>
      <c r="DI115" s="989"/>
      <c r="DJ115" s="989"/>
      <c r="DK115" s="990"/>
      <c r="DL115" s="991" t="s">
        <v>405</v>
      </c>
      <c r="DM115" s="989"/>
      <c r="DN115" s="989"/>
      <c r="DO115" s="989"/>
      <c r="DP115" s="990"/>
      <c r="DQ115" s="991" t="s">
        <v>405</v>
      </c>
      <c r="DR115" s="989"/>
      <c r="DS115" s="989"/>
      <c r="DT115" s="989"/>
      <c r="DU115" s="990"/>
      <c r="DV115" s="992" t="s">
        <v>405</v>
      </c>
      <c r="DW115" s="993"/>
      <c r="DX115" s="993"/>
      <c r="DY115" s="993"/>
      <c r="DZ115" s="994"/>
    </row>
    <row r="116" spans="1:130" s="197" customFormat="1" ht="26.25" customHeight="1">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405</v>
      </c>
      <c r="AB116" s="989"/>
      <c r="AC116" s="989"/>
      <c r="AD116" s="989"/>
      <c r="AE116" s="990"/>
      <c r="AF116" s="991" t="s">
        <v>405</v>
      </c>
      <c r="AG116" s="989"/>
      <c r="AH116" s="989"/>
      <c r="AI116" s="989"/>
      <c r="AJ116" s="990"/>
      <c r="AK116" s="991" t="s">
        <v>405</v>
      </c>
      <c r="AL116" s="989"/>
      <c r="AM116" s="989"/>
      <c r="AN116" s="989"/>
      <c r="AO116" s="990"/>
      <c r="AP116" s="992" t="s">
        <v>405</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405</v>
      </c>
      <c r="BR116" s="950"/>
      <c r="BS116" s="950"/>
      <c r="BT116" s="950"/>
      <c r="BU116" s="950"/>
      <c r="BV116" s="950" t="s">
        <v>405</v>
      </c>
      <c r="BW116" s="950"/>
      <c r="BX116" s="950"/>
      <c r="BY116" s="950"/>
      <c r="BZ116" s="950"/>
      <c r="CA116" s="950" t="s">
        <v>405</v>
      </c>
      <c r="CB116" s="950"/>
      <c r="CC116" s="950"/>
      <c r="CD116" s="950"/>
      <c r="CE116" s="950"/>
      <c r="CF116" s="944" t="s">
        <v>405</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405</v>
      </c>
      <c r="DH116" s="989"/>
      <c r="DI116" s="989"/>
      <c r="DJ116" s="989"/>
      <c r="DK116" s="990"/>
      <c r="DL116" s="991" t="s">
        <v>405</v>
      </c>
      <c r="DM116" s="989"/>
      <c r="DN116" s="989"/>
      <c r="DO116" s="989"/>
      <c r="DP116" s="990"/>
      <c r="DQ116" s="991" t="s">
        <v>405</v>
      </c>
      <c r="DR116" s="989"/>
      <c r="DS116" s="989"/>
      <c r="DT116" s="989"/>
      <c r="DU116" s="990"/>
      <c r="DV116" s="992" t="s">
        <v>405</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603135</v>
      </c>
      <c r="AB117" s="996"/>
      <c r="AC117" s="996"/>
      <c r="AD117" s="996"/>
      <c r="AE117" s="997"/>
      <c r="AF117" s="995">
        <v>628939</v>
      </c>
      <c r="AG117" s="996"/>
      <c r="AH117" s="996"/>
      <c r="AI117" s="996"/>
      <c r="AJ117" s="997"/>
      <c r="AK117" s="995">
        <v>581739</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397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395</v>
      </c>
      <c r="AB118" s="913"/>
      <c r="AC118" s="913"/>
      <c r="AD118" s="913"/>
      <c r="AE118" s="914"/>
      <c r="AF118" s="912" t="s">
        <v>284</v>
      </c>
      <c r="AG118" s="913"/>
      <c r="AH118" s="913"/>
      <c r="AI118" s="913"/>
      <c r="AJ118" s="914"/>
      <c r="AK118" s="912" t="s">
        <v>283</v>
      </c>
      <c r="AL118" s="913"/>
      <c r="AM118" s="913"/>
      <c r="AN118" s="913"/>
      <c r="AO118" s="914"/>
      <c r="AP118" s="1020" t="s">
        <v>396</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426</v>
      </c>
      <c r="BP118" s="1024"/>
      <c r="BQ118" s="1015">
        <v>6858576</v>
      </c>
      <c r="BR118" s="1016"/>
      <c r="BS118" s="1016"/>
      <c r="BT118" s="1016"/>
      <c r="BU118" s="1016"/>
      <c r="BV118" s="1016">
        <v>6597174</v>
      </c>
      <c r="BW118" s="1016"/>
      <c r="BX118" s="1016"/>
      <c r="BY118" s="1016"/>
      <c r="BZ118" s="1016"/>
      <c r="CA118" s="1016">
        <v>6272218</v>
      </c>
      <c r="CB118" s="1016"/>
      <c r="CC118" s="1016"/>
      <c r="CD118" s="1016"/>
      <c r="CE118" s="1016"/>
      <c r="CF118" s="1017"/>
      <c r="CG118" s="1018"/>
      <c r="CH118" s="1018"/>
      <c r="CI118" s="1018"/>
      <c r="CJ118" s="1019"/>
      <c r="CK118" s="975"/>
      <c r="CL118" s="976"/>
      <c r="CM118" s="946" t="s">
        <v>427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400</v>
      </c>
      <c r="B119" s="974"/>
      <c r="C119" s="953" t="s">
        <v>401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428</v>
      </c>
      <c r="AV119" s="1008"/>
      <c r="AW119" s="1008"/>
      <c r="AX119" s="1008"/>
      <c r="AY119" s="1009"/>
      <c r="AZ119" s="970" t="s">
        <v>429</v>
      </c>
      <c r="BA119" s="917"/>
      <c r="BB119" s="917"/>
      <c r="BC119" s="917"/>
      <c r="BD119" s="917"/>
      <c r="BE119" s="917"/>
      <c r="BF119" s="917"/>
      <c r="BG119" s="917"/>
      <c r="BH119" s="917"/>
      <c r="BI119" s="917"/>
      <c r="BJ119" s="917"/>
      <c r="BK119" s="917"/>
      <c r="BL119" s="917"/>
      <c r="BM119" s="917"/>
      <c r="BN119" s="917"/>
      <c r="BO119" s="917"/>
      <c r="BP119" s="918"/>
      <c r="BQ119" s="956">
        <v>2463591</v>
      </c>
      <c r="BR119" s="957"/>
      <c r="BS119" s="957"/>
      <c r="BT119" s="957"/>
      <c r="BU119" s="957"/>
      <c r="BV119" s="957">
        <v>2598862</v>
      </c>
      <c r="BW119" s="957"/>
      <c r="BX119" s="957"/>
      <c r="BY119" s="957"/>
      <c r="BZ119" s="957"/>
      <c r="CA119" s="957">
        <v>2871162</v>
      </c>
      <c r="CB119" s="957"/>
      <c r="CC119" s="957"/>
      <c r="CD119" s="957"/>
      <c r="CE119" s="957"/>
      <c r="CF119" s="971">
        <v>142.4</v>
      </c>
      <c r="CG119" s="972"/>
      <c r="CH119" s="972"/>
      <c r="CI119" s="972"/>
      <c r="CJ119" s="972"/>
      <c r="CK119" s="977"/>
      <c r="CL119" s="978"/>
      <c r="CM119" s="1034" t="s">
        <v>430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431</v>
      </c>
      <c r="BA120" s="980"/>
      <c r="BB120" s="980"/>
      <c r="BC120" s="980"/>
      <c r="BD120" s="980"/>
      <c r="BE120" s="980"/>
      <c r="BF120" s="980"/>
      <c r="BG120" s="980"/>
      <c r="BH120" s="980"/>
      <c r="BI120" s="980"/>
      <c r="BJ120" s="980"/>
      <c r="BK120" s="980"/>
      <c r="BL120" s="980"/>
      <c r="BM120" s="980"/>
      <c r="BN120" s="980"/>
      <c r="BO120" s="980"/>
      <c r="BP120" s="981"/>
      <c r="BQ120" s="949">
        <v>305767</v>
      </c>
      <c r="BR120" s="950"/>
      <c r="BS120" s="950"/>
      <c r="BT120" s="950"/>
      <c r="BU120" s="950"/>
      <c r="BV120" s="950">
        <v>332979</v>
      </c>
      <c r="BW120" s="950"/>
      <c r="BX120" s="950"/>
      <c r="BY120" s="950"/>
      <c r="BZ120" s="950"/>
      <c r="CA120" s="950">
        <v>354744</v>
      </c>
      <c r="CB120" s="950"/>
      <c r="CC120" s="950"/>
      <c r="CD120" s="950"/>
      <c r="CE120" s="950"/>
      <c r="CF120" s="944">
        <v>17.600000000000001</v>
      </c>
      <c r="CG120" s="945"/>
      <c r="CH120" s="945"/>
      <c r="CI120" s="945"/>
      <c r="CJ120" s="945"/>
      <c r="CK120" s="1043" t="s">
        <v>432</v>
      </c>
      <c r="CL120" s="1044"/>
      <c r="CM120" s="1044"/>
      <c r="CN120" s="1044"/>
      <c r="CO120" s="1045"/>
      <c r="CP120" s="1051" t="s">
        <v>380</v>
      </c>
      <c r="CQ120" s="1052"/>
      <c r="CR120" s="1052"/>
      <c r="CS120" s="1052"/>
      <c r="CT120" s="1052"/>
      <c r="CU120" s="1052"/>
      <c r="CV120" s="1052"/>
      <c r="CW120" s="1052"/>
      <c r="CX120" s="1052"/>
      <c r="CY120" s="1052"/>
      <c r="CZ120" s="1052"/>
      <c r="DA120" s="1052"/>
      <c r="DB120" s="1052"/>
      <c r="DC120" s="1052"/>
      <c r="DD120" s="1052"/>
      <c r="DE120" s="1052"/>
      <c r="DF120" s="1053"/>
      <c r="DG120" s="956">
        <v>1611321</v>
      </c>
      <c r="DH120" s="957"/>
      <c r="DI120" s="957"/>
      <c r="DJ120" s="957"/>
      <c r="DK120" s="957"/>
      <c r="DL120" s="957">
        <v>1484104</v>
      </c>
      <c r="DM120" s="957"/>
      <c r="DN120" s="957"/>
      <c r="DO120" s="957"/>
      <c r="DP120" s="957"/>
      <c r="DQ120" s="957">
        <v>1316888</v>
      </c>
      <c r="DR120" s="957"/>
      <c r="DS120" s="957"/>
      <c r="DT120" s="957"/>
      <c r="DU120" s="957"/>
      <c r="DV120" s="958">
        <v>65.3</v>
      </c>
      <c r="DW120" s="958"/>
      <c r="DX120" s="958"/>
      <c r="DY120" s="958"/>
      <c r="DZ120" s="959"/>
    </row>
    <row r="121" spans="1:130" s="197" customFormat="1" ht="26.25" customHeight="1">
      <c r="A121" s="1005"/>
      <c r="B121" s="976"/>
      <c r="C121" s="1040" t="s">
        <v>433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434</v>
      </c>
      <c r="BA121" s="1001"/>
      <c r="BB121" s="1001"/>
      <c r="BC121" s="1001"/>
      <c r="BD121" s="1001"/>
      <c r="BE121" s="1001"/>
      <c r="BF121" s="1001"/>
      <c r="BG121" s="1001"/>
      <c r="BH121" s="1001"/>
      <c r="BI121" s="1001"/>
      <c r="BJ121" s="1001"/>
      <c r="BK121" s="1001"/>
      <c r="BL121" s="1001"/>
      <c r="BM121" s="1001"/>
      <c r="BN121" s="1001"/>
      <c r="BO121" s="1001"/>
      <c r="BP121" s="1002"/>
      <c r="BQ121" s="1015">
        <v>4072474</v>
      </c>
      <c r="BR121" s="1016"/>
      <c r="BS121" s="1016"/>
      <c r="BT121" s="1016"/>
      <c r="BU121" s="1016"/>
      <c r="BV121" s="1016">
        <v>3730961</v>
      </c>
      <c r="BW121" s="1016"/>
      <c r="BX121" s="1016"/>
      <c r="BY121" s="1016"/>
      <c r="BZ121" s="1016"/>
      <c r="CA121" s="1016">
        <v>3662068</v>
      </c>
      <c r="CB121" s="1016"/>
      <c r="CC121" s="1016"/>
      <c r="CD121" s="1016"/>
      <c r="CE121" s="1016"/>
      <c r="CF121" s="1054">
        <v>181.6</v>
      </c>
      <c r="CG121" s="1055"/>
      <c r="CH121" s="1055"/>
      <c r="CI121" s="1055"/>
      <c r="CJ121" s="1055"/>
      <c r="CK121" s="1046"/>
      <c r="CL121" s="1047"/>
      <c r="CM121" s="1047"/>
      <c r="CN121" s="1047"/>
      <c r="CO121" s="1048"/>
      <c r="CP121" s="1037" t="s">
        <v>378</v>
      </c>
      <c r="CQ121" s="1038"/>
      <c r="CR121" s="1038"/>
      <c r="CS121" s="1038"/>
      <c r="CT121" s="1038"/>
      <c r="CU121" s="1038"/>
      <c r="CV121" s="1038"/>
      <c r="CW121" s="1038"/>
      <c r="CX121" s="1038"/>
      <c r="CY121" s="1038"/>
      <c r="CZ121" s="1038"/>
      <c r="DA121" s="1038"/>
      <c r="DB121" s="1038"/>
      <c r="DC121" s="1038"/>
      <c r="DD121" s="1038"/>
      <c r="DE121" s="1038"/>
      <c r="DF121" s="1039"/>
      <c r="DG121" s="949">
        <v>765364</v>
      </c>
      <c r="DH121" s="950"/>
      <c r="DI121" s="950"/>
      <c r="DJ121" s="950"/>
      <c r="DK121" s="950"/>
      <c r="DL121" s="950">
        <v>669096</v>
      </c>
      <c r="DM121" s="950"/>
      <c r="DN121" s="950"/>
      <c r="DO121" s="950"/>
      <c r="DP121" s="950"/>
      <c r="DQ121" s="950">
        <v>568289</v>
      </c>
      <c r="DR121" s="950"/>
      <c r="DS121" s="950"/>
      <c r="DT121" s="950"/>
      <c r="DU121" s="950"/>
      <c r="DV121" s="951">
        <v>28.2</v>
      </c>
      <c r="DW121" s="951"/>
      <c r="DX121" s="951"/>
      <c r="DY121" s="951"/>
      <c r="DZ121" s="952"/>
    </row>
    <row r="122" spans="1:130" s="197" customFormat="1" ht="26.25" customHeight="1">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435</v>
      </c>
      <c r="BP122" s="1024"/>
      <c r="BQ122" s="1064">
        <v>6841832</v>
      </c>
      <c r="BR122" s="1065"/>
      <c r="BS122" s="1065"/>
      <c r="BT122" s="1065"/>
      <c r="BU122" s="1065"/>
      <c r="BV122" s="1065">
        <v>6662802</v>
      </c>
      <c r="BW122" s="1065"/>
      <c r="BX122" s="1065"/>
      <c r="BY122" s="1065"/>
      <c r="BZ122" s="1065"/>
      <c r="CA122" s="1065">
        <v>6887974</v>
      </c>
      <c r="CB122" s="1065"/>
      <c r="CC122" s="1065"/>
      <c r="CD122" s="1065"/>
      <c r="CE122" s="1065"/>
      <c r="CF122" s="1017"/>
      <c r="CG122" s="1018"/>
      <c r="CH122" s="1018"/>
      <c r="CI122" s="1018"/>
      <c r="CJ122" s="1019"/>
      <c r="CK122" s="1046"/>
      <c r="CL122" s="1047"/>
      <c r="CM122" s="1047"/>
      <c r="CN122" s="1047"/>
      <c r="CO122" s="1048"/>
      <c r="CP122" s="1037" t="s">
        <v>436</v>
      </c>
      <c r="CQ122" s="1038"/>
      <c r="CR122" s="1038"/>
      <c r="CS122" s="1038"/>
      <c r="CT122" s="1038"/>
      <c r="CU122" s="1038"/>
      <c r="CV122" s="1038"/>
      <c r="CW122" s="1038"/>
      <c r="CX122" s="1038"/>
      <c r="CY122" s="1038"/>
      <c r="CZ122" s="1038"/>
      <c r="DA122" s="1038"/>
      <c r="DB122" s="1038"/>
      <c r="DC122" s="1038"/>
      <c r="DD122" s="1038"/>
      <c r="DE122" s="1038"/>
      <c r="DF122" s="1039"/>
      <c r="DG122" s="949" t="s">
        <v>437</v>
      </c>
      <c r="DH122" s="950"/>
      <c r="DI122" s="950"/>
      <c r="DJ122" s="950"/>
      <c r="DK122" s="950"/>
      <c r="DL122" s="950" t="s">
        <v>437</v>
      </c>
      <c r="DM122" s="950"/>
      <c r="DN122" s="950"/>
      <c r="DO122" s="950"/>
      <c r="DP122" s="950"/>
      <c r="DQ122" s="950" t="s">
        <v>437</v>
      </c>
      <c r="DR122" s="950"/>
      <c r="DS122" s="950"/>
      <c r="DT122" s="950"/>
      <c r="DU122" s="950"/>
      <c r="DV122" s="951" t="s">
        <v>437</v>
      </c>
      <c r="DW122" s="951"/>
      <c r="DX122" s="951"/>
      <c r="DY122" s="951"/>
      <c r="DZ122" s="952"/>
    </row>
    <row r="123" spans="1:130" s="197" customFormat="1" ht="26.25" customHeight="1" thickBot="1">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437</v>
      </c>
      <c r="AB123" s="989"/>
      <c r="AC123" s="989"/>
      <c r="AD123" s="989"/>
      <c r="AE123" s="990"/>
      <c r="AF123" s="991" t="s">
        <v>437</v>
      </c>
      <c r="AG123" s="989"/>
      <c r="AH123" s="989"/>
      <c r="AI123" s="989"/>
      <c r="AJ123" s="990"/>
      <c r="AK123" s="991" t="s">
        <v>437</v>
      </c>
      <c r="AL123" s="989"/>
      <c r="AM123" s="989"/>
      <c r="AN123" s="989"/>
      <c r="AO123" s="990"/>
      <c r="AP123" s="992" t="s">
        <v>437</v>
      </c>
      <c r="AQ123" s="993"/>
      <c r="AR123" s="993"/>
      <c r="AS123" s="993"/>
      <c r="AT123" s="994"/>
      <c r="AU123" s="1061" t="s">
        <v>438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0.8</v>
      </c>
      <c r="BR123" s="1057"/>
      <c r="BS123" s="1057"/>
      <c r="BT123" s="1057"/>
      <c r="BU123" s="1057"/>
      <c r="BV123" s="1057" t="s">
        <v>437</v>
      </c>
      <c r="BW123" s="1057"/>
      <c r="BX123" s="1057"/>
      <c r="BY123" s="1057"/>
      <c r="BZ123" s="1057"/>
      <c r="CA123" s="1057" t="s">
        <v>437</v>
      </c>
      <c r="CB123" s="1057"/>
      <c r="CC123" s="1057"/>
      <c r="CD123" s="1057"/>
      <c r="CE123" s="1057"/>
      <c r="CF123" s="1058"/>
      <c r="CG123" s="1059"/>
      <c r="CH123" s="1059"/>
      <c r="CI123" s="1059"/>
      <c r="CJ123" s="1060"/>
      <c r="CK123" s="1046"/>
      <c r="CL123" s="1047"/>
      <c r="CM123" s="1047"/>
      <c r="CN123" s="1047"/>
      <c r="CO123" s="1048"/>
      <c r="CP123" s="1037" t="s">
        <v>439</v>
      </c>
      <c r="CQ123" s="1038"/>
      <c r="CR123" s="1038"/>
      <c r="CS123" s="1038"/>
      <c r="CT123" s="1038"/>
      <c r="CU123" s="1038"/>
      <c r="CV123" s="1038"/>
      <c r="CW123" s="1038"/>
      <c r="CX123" s="1038"/>
      <c r="CY123" s="1038"/>
      <c r="CZ123" s="1038"/>
      <c r="DA123" s="1038"/>
      <c r="DB123" s="1038"/>
      <c r="DC123" s="1038"/>
      <c r="DD123" s="1038"/>
      <c r="DE123" s="1038"/>
      <c r="DF123" s="1039"/>
      <c r="DG123" s="988" t="s">
        <v>437</v>
      </c>
      <c r="DH123" s="989"/>
      <c r="DI123" s="989"/>
      <c r="DJ123" s="989"/>
      <c r="DK123" s="990"/>
      <c r="DL123" s="991" t="s">
        <v>437</v>
      </c>
      <c r="DM123" s="989"/>
      <c r="DN123" s="989"/>
      <c r="DO123" s="989"/>
      <c r="DP123" s="990"/>
      <c r="DQ123" s="991" t="s">
        <v>437</v>
      </c>
      <c r="DR123" s="989"/>
      <c r="DS123" s="989"/>
      <c r="DT123" s="989"/>
      <c r="DU123" s="990"/>
      <c r="DV123" s="992" t="s">
        <v>437</v>
      </c>
      <c r="DW123" s="993"/>
      <c r="DX123" s="993"/>
      <c r="DY123" s="993"/>
      <c r="DZ123" s="994"/>
    </row>
    <row r="124" spans="1:130" s="197" customFormat="1" ht="26.25" customHeight="1">
      <c r="A124" s="1005"/>
      <c r="B124" s="976"/>
      <c r="C124" s="946" t="s">
        <v>425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437</v>
      </c>
      <c r="AB124" s="989"/>
      <c r="AC124" s="989"/>
      <c r="AD124" s="989"/>
      <c r="AE124" s="990"/>
      <c r="AF124" s="991" t="s">
        <v>437</v>
      </c>
      <c r="AG124" s="989"/>
      <c r="AH124" s="989"/>
      <c r="AI124" s="989"/>
      <c r="AJ124" s="990"/>
      <c r="AK124" s="991" t="s">
        <v>437</v>
      </c>
      <c r="AL124" s="989"/>
      <c r="AM124" s="989"/>
      <c r="AN124" s="989"/>
      <c r="AO124" s="990"/>
      <c r="AP124" s="992" t="s">
        <v>437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440</v>
      </c>
      <c r="CQ124" s="1038"/>
      <c r="CR124" s="1038"/>
      <c r="CS124" s="1038"/>
      <c r="CT124" s="1038"/>
      <c r="CU124" s="1038"/>
      <c r="CV124" s="1038"/>
      <c r="CW124" s="1038"/>
      <c r="CX124" s="1038"/>
      <c r="CY124" s="1038"/>
      <c r="CZ124" s="1038"/>
      <c r="DA124" s="1038"/>
      <c r="DB124" s="1038"/>
      <c r="DC124" s="1038"/>
      <c r="DD124" s="1038"/>
      <c r="DE124" s="1038"/>
      <c r="DF124" s="1039"/>
      <c r="DG124" s="1027" t="s">
        <v>437</v>
      </c>
      <c r="DH124" s="1028"/>
      <c r="DI124" s="1028"/>
      <c r="DJ124" s="1028"/>
      <c r="DK124" s="1029"/>
      <c r="DL124" s="1030" t="s">
        <v>437</v>
      </c>
      <c r="DM124" s="1028"/>
      <c r="DN124" s="1028"/>
      <c r="DO124" s="1028"/>
      <c r="DP124" s="1029"/>
      <c r="DQ124" s="1030" t="s">
        <v>437</v>
      </c>
      <c r="DR124" s="1028"/>
      <c r="DS124" s="1028"/>
      <c r="DT124" s="1028"/>
      <c r="DU124" s="1029"/>
      <c r="DV124" s="1031" t="s">
        <v>437</v>
      </c>
      <c r="DW124" s="1032"/>
      <c r="DX124" s="1032"/>
      <c r="DY124" s="1032"/>
      <c r="DZ124" s="1033"/>
    </row>
    <row r="125" spans="1:130" s="197" customFormat="1" ht="26.25" customHeight="1" thickBot="1">
      <c r="A125" s="1005"/>
      <c r="B125" s="976"/>
      <c r="C125" s="946" t="s">
        <v>427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437</v>
      </c>
      <c r="AB125" s="989"/>
      <c r="AC125" s="989"/>
      <c r="AD125" s="989"/>
      <c r="AE125" s="990"/>
      <c r="AF125" s="991" t="s">
        <v>437</v>
      </c>
      <c r="AG125" s="989"/>
      <c r="AH125" s="989"/>
      <c r="AI125" s="989"/>
      <c r="AJ125" s="990"/>
      <c r="AK125" s="991" t="s">
        <v>437</v>
      </c>
      <c r="AL125" s="989"/>
      <c r="AM125" s="989"/>
      <c r="AN125" s="989"/>
      <c r="AO125" s="990"/>
      <c r="AP125" s="992" t="s">
        <v>437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441</v>
      </c>
      <c r="CL125" s="1044"/>
      <c r="CM125" s="1044"/>
      <c r="CN125" s="1044"/>
      <c r="CO125" s="1045"/>
      <c r="CP125" s="970" t="s">
        <v>442</v>
      </c>
      <c r="CQ125" s="917"/>
      <c r="CR125" s="917"/>
      <c r="CS125" s="917"/>
      <c r="CT125" s="917"/>
      <c r="CU125" s="917"/>
      <c r="CV125" s="917"/>
      <c r="CW125" s="917"/>
      <c r="CX125" s="917"/>
      <c r="CY125" s="917"/>
      <c r="CZ125" s="917"/>
      <c r="DA125" s="917"/>
      <c r="DB125" s="917"/>
      <c r="DC125" s="917"/>
      <c r="DD125" s="917"/>
      <c r="DE125" s="917"/>
      <c r="DF125" s="918"/>
      <c r="DG125" s="956" t="s">
        <v>437</v>
      </c>
      <c r="DH125" s="957"/>
      <c r="DI125" s="957"/>
      <c r="DJ125" s="957"/>
      <c r="DK125" s="957"/>
      <c r="DL125" s="957" t="s">
        <v>437</v>
      </c>
      <c r="DM125" s="957"/>
      <c r="DN125" s="957"/>
      <c r="DO125" s="957"/>
      <c r="DP125" s="957"/>
      <c r="DQ125" s="957" t="s">
        <v>437</v>
      </c>
      <c r="DR125" s="957"/>
      <c r="DS125" s="957"/>
      <c r="DT125" s="957"/>
      <c r="DU125" s="957"/>
      <c r="DV125" s="958" t="s">
        <v>437</v>
      </c>
      <c r="DW125" s="958"/>
      <c r="DX125" s="958"/>
      <c r="DY125" s="958"/>
      <c r="DZ125" s="959"/>
    </row>
    <row r="126" spans="1:130" s="197" customFormat="1" ht="26.25" customHeight="1">
      <c r="A126" s="1005"/>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437</v>
      </c>
      <c r="AB126" s="989"/>
      <c r="AC126" s="989"/>
      <c r="AD126" s="989"/>
      <c r="AE126" s="990"/>
      <c r="AF126" s="991" t="s">
        <v>437</v>
      </c>
      <c r="AG126" s="989"/>
      <c r="AH126" s="989"/>
      <c r="AI126" s="989"/>
      <c r="AJ126" s="990"/>
      <c r="AK126" s="991" t="s">
        <v>437</v>
      </c>
      <c r="AL126" s="989"/>
      <c r="AM126" s="989"/>
      <c r="AN126" s="989"/>
      <c r="AO126" s="990"/>
      <c r="AP126" s="992" t="s">
        <v>437</v>
      </c>
      <c r="AQ126" s="993"/>
      <c r="AR126" s="993"/>
      <c r="AS126" s="993"/>
      <c r="AT126" s="994"/>
      <c r="AU126" s="233"/>
      <c r="AV126" s="233"/>
      <c r="AW126" s="233"/>
      <c r="AX126" s="1066" t="s">
        <v>443</v>
      </c>
      <c r="AY126" s="1067"/>
      <c r="AZ126" s="1067"/>
      <c r="BA126" s="1067"/>
      <c r="BB126" s="1067"/>
      <c r="BC126" s="1067"/>
      <c r="BD126" s="1067"/>
      <c r="BE126" s="1068"/>
      <c r="BF126" s="1082" t="s">
        <v>444</v>
      </c>
      <c r="BG126" s="1067"/>
      <c r="BH126" s="1067"/>
      <c r="BI126" s="1067"/>
      <c r="BJ126" s="1067"/>
      <c r="BK126" s="1067"/>
      <c r="BL126" s="1068"/>
      <c r="BM126" s="1082" t="s">
        <v>445</v>
      </c>
      <c r="BN126" s="1067"/>
      <c r="BO126" s="1067"/>
      <c r="BP126" s="1067"/>
      <c r="BQ126" s="1067"/>
      <c r="BR126" s="1067"/>
      <c r="BS126" s="1068"/>
      <c r="BT126" s="1082" t="s">
        <v>446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447</v>
      </c>
      <c r="CQ126" s="980"/>
      <c r="CR126" s="980"/>
      <c r="CS126" s="980"/>
      <c r="CT126" s="980"/>
      <c r="CU126" s="980"/>
      <c r="CV126" s="980"/>
      <c r="CW126" s="980"/>
      <c r="CX126" s="980"/>
      <c r="CY126" s="980"/>
      <c r="CZ126" s="980"/>
      <c r="DA126" s="980"/>
      <c r="DB126" s="980"/>
      <c r="DC126" s="980"/>
      <c r="DD126" s="980"/>
      <c r="DE126" s="980"/>
      <c r="DF126" s="981"/>
      <c r="DG126" s="949" t="s">
        <v>437</v>
      </c>
      <c r="DH126" s="950"/>
      <c r="DI126" s="950"/>
      <c r="DJ126" s="950"/>
      <c r="DK126" s="950"/>
      <c r="DL126" s="950" t="s">
        <v>437</v>
      </c>
      <c r="DM126" s="950"/>
      <c r="DN126" s="950"/>
      <c r="DO126" s="950"/>
      <c r="DP126" s="950"/>
      <c r="DQ126" s="950" t="s">
        <v>437</v>
      </c>
      <c r="DR126" s="950"/>
      <c r="DS126" s="950"/>
      <c r="DT126" s="950"/>
      <c r="DU126" s="950"/>
      <c r="DV126" s="951" t="s">
        <v>437</v>
      </c>
      <c r="DW126" s="951"/>
      <c r="DX126" s="951"/>
      <c r="DY126" s="951"/>
      <c r="DZ126" s="952"/>
    </row>
    <row r="127" spans="1:130" s="197" customFormat="1" ht="26.25" customHeight="1" thickBot="1">
      <c r="A127" s="1006"/>
      <c r="B127" s="978"/>
      <c r="C127" s="1034" t="s">
        <v>448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115</v>
      </c>
      <c r="AB127" s="989"/>
      <c r="AC127" s="989"/>
      <c r="AD127" s="989"/>
      <c r="AE127" s="990"/>
      <c r="AF127" s="991">
        <v>102</v>
      </c>
      <c r="AG127" s="989"/>
      <c r="AH127" s="989"/>
      <c r="AI127" s="989"/>
      <c r="AJ127" s="990"/>
      <c r="AK127" s="991">
        <v>88</v>
      </c>
      <c r="AL127" s="989"/>
      <c r="AM127" s="989"/>
      <c r="AN127" s="989"/>
      <c r="AO127" s="990"/>
      <c r="AP127" s="992">
        <v>0</v>
      </c>
      <c r="AQ127" s="993"/>
      <c r="AR127" s="993"/>
      <c r="AS127" s="993"/>
      <c r="AT127" s="994"/>
      <c r="AU127" s="233"/>
      <c r="AV127" s="233"/>
      <c r="AW127" s="233"/>
      <c r="AX127" s="916" t="s">
        <v>449</v>
      </c>
      <c r="AY127" s="917"/>
      <c r="AZ127" s="917"/>
      <c r="BA127" s="917"/>
      <c r="BB127" s="917"/>
      <c r="BC127" s="917"/>
      <c r="BD127" s="917"/>
      <c r="BE127" s="918"/>
      <c r="BF127" s="1071" t="s">
        <v>437</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450</v>
      </c>
      <c r="CQ127" s="1075"/>
      <c r="CR127" s="1075"/>
      <c r="CS127" s="1075"/>
      <c r="CT127" s="1075"/>
      <c r="CU127" s="1075"/>
      <c r="CV127" s="1075"/>
      <c r="CW127" s="1075"/>
      <c r="CX127" s="1075"/>
      <c r="CY127" s="1075"/>
      <c r="CZ127" s="1075"/>
      <c r="DA127" s="1075"/>
      <c r="DB127" s="1075"/>
      <c r="DC127" s="1075"/>
      <c r="DD127" s="1075"/>
      <c r="DE127" s="1075"/>
      <c r="DF127" s="1076"/>
      <c r="DG127" s="1077" t="s">
        <v>451</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452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453</v>
      </c>
      <c r="X128" s="1103"/>
      <c r="Y128" s="1103"/>
      <c r="Z128" s="1104"/>
      <c r="AA128" s="1119">
        <v>25293</v>
      </c>
      <c r="AB128" s="1120"/>
      <c r="AC128" s="1120"/>
      <c r="AD128" s="1120"/>
      <c r="AE128" s="1121"/>
      <c r="AF128" s="1122">
        <v>33897</v>
      </c>
      <c r="AG128" s="1120"/>
      <c r="AH128" s="1120"/>
      <c r="AI128" s="1120"/>
      <c r="AJ128" s="1121"/>
      <c r="AK128" s="1122">
        <v>32867</v>
      </c>
      <c r="AL128" s="1120"/>
      <c r="AM128" s="1120"/>
      <c r="AN128" s="1120"/>
      <c r="AO128" s="1121"/>
      <c r="AP128" s="1123"/>
      <c r="AQ128" s="1124"/>
      <c r="AR128" s="1124"/>
      <c r="AS128" s="1124"/>
      <c r="AT128" s="1125"/>
      <c r="AU128" s="235"/>
      <c r="AV128" s="235"/>
      <c r="AW128" s="235"/>
      <c r="AX128" s="1084" t="s">
        <v>454</v>
      </c>
      <c r="AY128" s="980"/>
      <c r="AZ128" s="980"/>
      <c r="BA128" s="980"/>
      <c r="BB128" s="980"/>
      <c r="BC128" s="980"/>
      <c r="BD128" s="980"/>
      <c r="BE128" s="981"/>
      <c r="BF128" s="1096" t="s">
        <v>455</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456</v>
      </c>
      <c r="X129" s="1091"/>
      <c r="Y129" s="1091"/>
      <c r="Z129" s="1092"/>
      <c r="AA129" s="988">
        <v>2394798</v>
      </c>
      <c r="AB129" s="989"/>
      <c r="AC129" s="989"/>
      <c r="AD129" s="989"/>
      <c r="AE129" s="990"/>
      <c r="AF129" s="991">
        <v>2375986</v>
      </c>
      <c r="AG129" s="989"/>
      <c r="AH129" s="989"/>
      <c r="AI129" s="989"/>
      <c r="AJ129" s="990"/>
      <c r="AK129" s="991">
        <v>2448391</v>
      </c>
      <c r="AL129" s="989"/>
      <c r="AM129" s="989"/>
      <c r="AN129" s="989"/>
      <c r="AO129" s="990"/>
      <c r="AP129" s="1093"/>
      <c r="AQ129" s="1094"/>
      <c r="AR129" s="1094"/>
      <c r="AS129" s="1094"/>
      <c r="AT129" s="1095"/>
      <c r="AU129" s="235"/>
      <c r="AV129" s="235"/>
      <c r="AW129" s="235"/>
      <c r="AX129" s="1084" t="s">
        <v>457</v>
      </c>
      <c r="AY129" s="980"/>
      <c r="AZ129" s="980"/>
      <c r="BA129" s="980"/>
      <c r="BB129" s="980"/>
      <c r="BC129" s="980"/>
      <c r="BD129" s="980"/>
      <c r="BE129" s="981"/>
      <c r="BF129" s="1085">
        <v>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459</v>
      </c>
      <c r="X130" s="1091"/>
      <c r="Y130" s="1091"/>
      <c r="Z130" s="1092"/>
      <c r="AA130" s="988">
        <v>424415</v>
      </c>
      <c r="AB130" s="989"/>
      <c r="AC130" s="989"/>
      <c r="AD130" s="989"/>
      <c r="AE130" s="990"/>
      <c r="AF130" s="991">
        <v>449363</v>
      </c>
      <c r="AG130" s="989"/>
      <c r="AH130" s="989"/>
      <c r="AI130" s="989"/>
      <c r="AJ130" s="990"/>
      <c r="AK130" s="991">
        <v>431928</v>
      </c>
      <c r="AL130" s="989"/>
      <c r="AM130" s="989"/>
      <c r="AN130" s="989"/>
      <c r="AO130" s="990"/>
      <c r="AP130" s="1093"/>
      <c r="AQ130" s="1094"/>
      <c r="AR130" s="1094"/>
      <c r="AS130" s="1094"/>
      <c r="AT130" s="1095"/>
      <c r="AU130" s="235"/>
      <c r="AV130" s="235"/>
      <c r="AW130" s="235"/>
      <c r="AX130" s="1143" t="s">
        <v>460</v>
      </c>
      <c r="AY130" s="1075"/>
      <c r="AZ130" s="1075"/>
      <c r="BA130" s="1075"/>
      <c r="BB130" s="1075"/>
      <c r="BC130" s="1075"/>
      <c r="BD130" s="1075"/>
      <c r="BE130" s="1076"/>
      <c r="BF130" s="1105" t="s">
        <v>402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461</v>
      </c>
      <c r="X131" s="1114"/>
      <c r="Y131" s="1114"/>
      <c r="Z131" s="1115"/>
      <c r="AA131" s="1027">
        <v>1970383</v>
      </c>
      <c r="AB131" s="1028"/>
      <c r="AC131" s="1028"/>
      <c r="AD131" s="1028"/>
      <c r="AE131" s="1029"/>
      <c r="AF131" s="1030">
        <v>1926623</v>
      </c>
      <c r="AG131" s="1028"/>
      <c r="AH131" s="1028"/>
      <c r="AI131" s="1028"/>
      <c r="AJ131" s="1029"/>
      <c r="AK131" s="1030">
        <v>2016463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463</v>
      </c>
      <c r="W132" s="1131"/>
      <c r="X132" s="1131"/>
      <c r="Y132" s="1131"/>
      <c r="Z132" s="1132"/>
      <c r="AA132" s="1133">
        <v>7.7866587359999997</v>
      </c>
      <c r="AB132" s="1134"/>
      <c r="AC132" s="1134"/>
      <c r="AD132" s="1134"/>
      <c r="AE132" s="1135"/>
      <c r="AF132" s="1136">
        <v>7.5613651449999999</v>
      </c>
      <c r="AG132" s="1134"/>
      <c r="AH132" s="1134"/>
      <c r="AI132" s="1134"/>
      <c r="AJ132" s="1135"/>
      <c r="AK132" s="1136">
        <v>5.7994617310000001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464</v>
      </c>
      <c r="W133" s="1138"/>
      <c r="X133" s="1138"/>
      <c r="Y133" s="1138"/>
      <c r="Z133" s="1139"/>
      <c r="AA133" s="1140">
        <v>7.8</v>
      </c>
      <c r="AB133" s="1141"/>
      <c r="AC133" s="1141"/>
      <c r="AD133" s="1141"/>
      <c r="AE133" s="1142"/>
      <c r="AF133" s="1140">
        <v>7.4</v>
      </c>
      <c r="AG133" s="1141"/>
      <c r="AH133" s="1141"/>
      <c r="AI133" s="1141"/>
      <c r="AJ133" s="1142"/>
      <c r="AK133" s="1140">
        <v>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7" t="s">
        <v>467</v>
      </c>
      <c r="L7" s="254"/>
      <c r="M7" s="255" t="s">
        <v>468</v>
      </c>
      <c r="N7" s="256"/>
    </row>
    <row r="8" spans="1:16">
      <c r="A8" s="248"/>
      <c r="B8" s="244"/>
      <c r="C8" s="244"/>
      <c r="D8" s="244"/>
      <c r="E8" s="244"/>
      <c r="F8" s="244"/>
      <c r="G8" s="257"/>
      <c r="H8" s="258"/>
      <c r="I8" s="258"/>
      <c r="J8" s="259"/>
      <c r="K8" s="1148"/>
      <c r="L8" s="260" t="s">
        <v>469</v>
      </c>
      <c r="M8" s="261" t="s">
        <v>470</v>
      </c>
      <c r="N8" s="262" t="s">
        <v>471</v>
      </c>
    </row>
    <row r="9" spans="1:16">
      <c r="A9" s="248"/>
      <c r="B9" s="244"/>
      <c r="C9" s="244"/>
      <c r="D9" s="244"/>
      <c r="E9" s="244"/>
      <c r="F9" s="244"/>
      <c r="G9" s="1149" t="s">
        <v>472</v>
      </c>
      <c r="H9" s="1150"/>
      <c r="I9" s="1150"/>
      <c r="J9" s="1151"/>
      <c r="K9" s="263">
        <v>692198</v>
      </c>
      <c r="L9" s="264">
        <v>169490</v>
      </c>
      <c r="M9" s="265">
        <v>187155</v>
      </c>
      <c r="N9" s="266">
        <v>-9.4</v>
      </c>
    </row>
    <row r="10" spans="1:16">
      <c r="A10" s="248"/>
      <c r="B10" s="244"/>
      <c r="C10" s="244"/>
      <c r="D10" s="244"/>
      <c r="E10" s="244"/>
      <c r="F10" s="244"/>
      <c r="G10" s="1149" t="s">
        <v>473</v>
      </c>
      <c r="H10" s="1150"/>
      <c r="I10" s="1150"/>
      <c r="J10" s="1151"/>
      <c r="K10" s="267">
        <v>39325</v>
      </c>
      <c r="L10" s="268">
        <v>9629</v>
      </c>
      <c r="M10" s="269">
        <v>20525</v>
      </c>
      <c r="N10" s="270">
        <v>-53.1</v>
      </c>
    </row>
    <row r="11" spans="1:16" ht="13.5" customHeight="1">
      <c r="A11" s="248"/>
      <c r="B11" s="244"/>
      <c r="C11" s="244"/>
      <c r="D11" s="244"/>
      <c r="E11" s="244"/>
      <c r="F11" s="244"/>
      <c r="G11" s="1149" t="s">
        <v>474</v>
      </c>
      <c r="H11" s="1150"/>
      <c r="I11" s="1150"/>
      <c r="J11" s="1151"/>
      <c r="K11" s="267">
        <v>136969</v>
      </c>
      <c r="L11" s="268">
        <v>33538</v>
      </c>
      <c r="M11" s="269">
        <v>27959</v>
      </c>
      <c r="N11" s="270">
        <v>20</v>
      </c>
    </row>
    <row r="12" spans="1:16" ht="13.5" customHeight="1">
      <c r="A12" s="248"/>
      <c r="B12" s="244"/>
      <c r="C12" s="244"/>
      <c r="D12" s="244"/>
      <c r="E12" s="244"/>
      <c r="F12" s="244"/>
      <c r="G12" s="1149" t="s">
        <v>475</v>
      </c>
      <c r="H12" s="1150"/>
      <c r="I12" s="1150"/>
      <c r="J12" s="1151"/>
      <c r="K12" s="267" t="s">
        <v>476</v>
      </c>
      <c r="L12" s="268" t="s">
        <v>476</v>
      </c>
      <c r="M12" s="269">
        <v>2910</v>
      </c>
      <c r="N12" s="270" t="s">
        <v>476</v>
      </c>
    </row>
    <row r="13" spans="1:16" ht="13.5" customHeight="1">
      <c r="A13" s="248"/>
      <c r="B13" s="244"/>
      <c r="C13" s="244"/>
      <c r="D13" s="244"/>
      <c r="E13" s="244"/>
      <c r="F13" s="244"/>
      <c r="G13" s="1149" t="s">
        <v>477</v>
      </c>
      <c r="H13" s="1150"/>
      <c r="I13" s="1150"/>
      <c r="J13" s="1151"/>
      <c r="K13" s="267" t="s">
        <v>476</v>
      </c>
      <c r="L13" s="268" t="s">
        <v>476</v>
      </c>
      <c r="M13" s="269" t="s">
        <v>476</v>
      </c>
      <c r="N13" s="270" t="s">
        <v>476</v>
      </c>
    </row>
    <row r="14" spans="1:16" ht="13.5" customHeight="1">
      <c r="A14" s="248"/>
      <c r="B14" s="244"/>
      <c r="C14" s="244"/>
      <c r="D14" s="244"/>
      <c r="E14" s="244"/>
      <c r="F14" s="244"/>
      <c r="G14" s="1149" t="s">
        <v>478</v>
      </c>
      <c r="H14" s="1150"/>
      <c r="I14" s="1150"/>
      <c r="J14" s="1151"/>
      <c r="K14" s="267">
        <v>26098</v>
      </c>
      <c r="L14" s="268">
        <v>6390</v>
      </c>
      <c r="M14" s="269">
        <v>9160</v>
      </c>
      <c r="N14" s="270">
        <v>-30.2</v>
      </c>
    </row>
    <row r="15" spans="1:16" ht="13.5" customHeight="1">
      <c r="A15" s="248"/>
      <c r="B15" s="244"/>
      <c r="C15" s="244"/>
      <c r="D15" s="244"/>
      <c r="E15" s="244"/>
      <c r="F15" s="244"/>
      <c r="G15" s="1149" t="s">
        <v>479</v>
      </c>
      <c r="H15" s="1150"/>
      <c r="I15" s="1150"/>
      <c r="J15" s="1151"/>
      <c r="K15" s="267">
        <v>8440</v>
      </c>
      <c r="L15" s="268">
        <v>2067</v>
      </c>
      <c r="M15" s="269">
        <v>4580</v>
      </c>
      <c r="N15" s="270">
        <v>-54.9</v>
      </c>
    </row>
    <row r="16" spans="1:16">
      <c r="A16" s="248"/>
      <c r="B16" s="244"/>
      <c r="C16" s="244"/>
      <c r="D16" s="244"/>
      <c r="E16" s="244"/>
      <c r="F16" s="244"/>
      <c r="G16" s="1152" t="s">
        <v>480</v>
      </c>
      <c r="H16" s="1153"/>
      <c r="I16" s="1153"/>
      <c r="J16" s="1154"/>
      <c r="K16" s="268">
        <v>-79070</v>
      </c>
      <c r="L16" s="268">
        <v>-19361</v>
      </c>
      <c r="M16" s="269">
        <v>-19254</v>
      </c>
      <c r="N16" s="270">
        <v>0.6</v>
      </c>
    </row>
    <row r="17" spans="1:16">
      <c r="A17" s="248"/>
      <c r="B17" s="244"/>
      <c r="C17" s="244"/>
      <c r="D17" s="244"/>
      <c r="E17" s="244"/>
      <c r="F17" s="244"/>
      <c r="G17" s="1152" t="s">
        <v>167</v>
      </c>
      <c r="H17" s="1153"/>
      <c r="I17" s="1153"/>
      <c r="J17" s="1154"/>
      <c r="K17" s="268">
        <v>823960</v>
      </c>
      <c r="L17" s="268">
        <v>201753</v>
      </c>
      <c r="M17" s="269">
        <v>233033</v>
      </c>
      <c r="N17" s="270">
        <v>-13.4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44" t="s">
        <v>485</v>
      </c>
      <c r="H21" s="1145"/>
      <c r="I21" s="1145"/>
      <c r="J21" s="1146"/>
      <c r="K21" s="280">
        <v>18.850000000000001</v>
      </c>
      <c r="L21" s="281">
        <v>21.21</v>
      </c>
      <c r="M21" s="282">
        <v>-2.36</v>
      </c>
      <c r="N21" s="249"/>
      <c r="O21" s="283"/>
      <c r="P21" s="279"/>
    </row>
    <row r="22" spans="1:16" s="284" customFormat="1">
      <c r="A22" s="279"/>
      <c r="B22" s="249"/>
      <c r="C22" s="249"/>
      <c r="D22" s="249"/>
      <c r="E22" s="249"/>
      <c r="F22" s="249"/>
      <c r="G22" s="1144" t="s">
        <v>486</v>
      </c>
      <c r="H22" s="1145"/>
      <c r="I22" s="1145"/>
      <c r="J22" s="1146"/>
      <c r="K22" s="285">
        <v>98.3</v>
      </c>
      <c r="L22" s="286">
        <v>95.4</v>
      </c>
      <c r="M22" s="287">
        <v>2.9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7" t="s">
        <v>467</v>
      </c>
      <c r="L30" s="254"/>
      <c r="M30" s="255" t="s">
        <v>468</v>
      </c>
      <c r="N30" s="256"/>
    </row>
    <row r="31" spans="1:16">
      <c r="A31" s="248"/>
      <c r="B31" s="244"/>
      <c r="C31" s="244"/>
      <c r="D31" s="244"/>
      <c r="E31" s="244"/>
      <c r="F31" s="244"/>
      <c r="G31" s="257"/>
      <c r="H31" s="258"/>
      <c r="I31" s="258"/>
      <c r="J31" s="259"/>
      <c r="K31" s="1148"/>
      <c r="L31" s="260" t="s">
        <v>469</v>
      </c>
      <c r="M31" s="261" t="s">
        <v>470</v>
      </c>
      <c r="N31" s="262" t="s">
        <v>471</v>
      </c>
    </row>
    <row r="32" spans="1:16" ht="27" customHeight="1">
      <c r="A32" s="248"/>
      <c r="B32" s="244"/>
      <c r="C32" s="244"/>
      <c r="D32" s="244"/>
      <c r="E32" s="244"/>
      <c r="F32" s="244"/>
      <c r="G32" s="1160" t="s">
        <v>490</v>
      </c>
      <c r="H32" s="1161"/>
      <c r="I32" s="1161"/>
      <c r="J32" s="1162"/>
      <c r="K32" s="294">
        <v>354832</v>
      </c>
      <c r="L32" s="294">
        <v>86883</v>
      </c>
      <c r="M32" s="295">
        <v>137219</v>
      </c>
      <c r="N32" s="296">
        <v>-36.700000000000003</v>
      </c>
    </row>
    <row r="33" spans="1:16" ht="13.5" customHeight="1">
      <c r="A33" s="248"/>
      <c r="B33" s="244"/>
      <c r="C33" s="244"/>
      <c r="D33" s="244"/>
      <c r="E33" s="244"/>
      <c r="F33" s="244"/>
      <c r="G33" s="1160" t="s">
        <v>491</v>
      </c>
      <c r="H33" s="1161"/>
      <c r="I33" s="1161"/>
      <c r="J33" s="1162"/>
      <c r="K33" s="294" t="s">
        <v>476</v>
      </c>
      <c r="L33" s="294" t="s">
        <v>476</v>
      </c>
      <c r="M33" s="295" t="s">
        <v>476</v>
      </c>
      <c r="N33" s="296" t="s">
        <v>476</v>
      </c>
    </row>
    <row r="34" spans="1:16" ht="27" customHeight="1">
      <c r="A34" s="248"/>
      <c r="B34" s="244"/>
      <c r="C34" s="244"/>
      <c r="D34" s="244"/>
      <c r="E34" s="244"/>
      <c r="F34" s="244"/>
      <c r="G34" s="1160" t="s">
        <v>492</v>
      </c>
      <c r="H34" s="1161"/>
      <c r="I34" s="1161"/>
      <c r="J34" s="1162"/>
      <c r="K34" s="294" t="s">
        <v>476</v>
      </c>
      <c r="L34" s="294" t="s">
        <v>476</v>
      </c>
      <c r="M34" s="295">
        <v>4</v>
      </c>
      <c r="N34" s="296" t="s">
        <v>476</v>
      </c>
    </row>
    <row r="35" spans="1:16" ht="27" customHeight="1">
      <c r="A35" s="248"/>
      <c r="B35" s="244"/>
      <c r="C35" s="244"/>
      <c r="D35" s="244"/>
      <c r="E35" s="244"/>
      <c r="F35" s="244"/>
      <c r="G35" s="1160" t="s">
        <v>493</v>
      </c>
      <c r="H35" s="1161"/>
      <c r="I35" s="1161"/>
      <c r="J35" s="1162"/>
      <c r="K35" s="294">
        <v>197172</v>
      </c>
      <c r="L35" s="294">
        <v>48279</v>
      </c>
      <c r="M35" s="295">
        <v>30414</v>
      </c>
      <c r="N35" s="296">
        <v>58.7</v>
      </c>
    </row>
    <row r="36" spans="1:16" ht="27" customHeight="1">
      <c r="A36" s="248"/>
      <c r="B36" s="244"/>
      <c r="C36" s="244"/>
      <c r="D36" s="244"/>
      <c r="E36" s="244"/>
      <c r="F36" s="244"/>
      <c r="G36" s="1160" t="s">
        <v>494</v>
      </c>
      <c r="H36" s="1161"/>
      <c r="I36" s="1161"/>
      <c r="J36" s="1162"/>
      <c r="K36" s="294">
        <v>29647</v>
      </c>
      <c r="L36" s="294">
        <v>7259</v>
      </c>
      <c r="M36" s="295">
        <v>5195</v>
      </c>
      <c r="N36" s="296">
        <v>39.700000000000003</v>
      </c>
    </row>
    <row r="37" spans="1:16" ht="13.5" customHeight="1">
      <c r="A37" s="248"/>
      <c r="B37" s="244"/>
      <c r="C37" s="244"/>
      <c r="D37" s="244"/>
      <c r="E37" s="244"/>
      <c r="F37" s="244"/>
      <c r="G37" s="1160" t="s">
        <v>495</v>
      </c>
      <c r="H37" s="1161"/>
      <c r="I37" s="1161"/>
      <c r="J37" s="1162"/>
      <c r="K37" s="294">
        <v>88</v>
      </c>
      <c r="L37" s="294">
        <v>22</v>
      </c>
      <c r="M37" s="295">
        <v>2257</v>
      </c>
      <c r="N37" s="296">
        <v>-99</v>
      </c>
    </row>
    <row r="38" spans="1:16" ht="27" customHeight="1">
      <c r="A38" s="248"/>
      <c r="B38" s="244"/>
      <c r="C38" s="244"/>
      <c r="D38" s="244"/>
      <c r="E38" s="244"/>
      <c r="F38" s="244"/>
      <c r="G38" s="1163" t="s">
        <v>496</v>
      </c>
      <c r="H38" s="1164"/>
      <c r="I38" s="1164"/>
      <c r="J38" s="1165"/>
      <c r="K38" s="297" t="s">
        <v>476</v>
      </c>
      <c r="L38" s="297" t="s">
        <v>476</v>
      </c>
      <c r="M38" s="298">
        <v>40</v>
      </c>
      <c r="N38" s="299" t="s">
        <v>476</v>
      </c>
      <c r="O38" s="293"/>
    </row>
    <row r="39" spans="1:16">
      <c r="A39" s="248"/>
      <c r="B39" s="244"/>
      <c r="C39" s="244"/>
      <c r="D39" s="244"/>
      <c r="E39" s="244"/>
      <c r="F39" s="244"/>
      <c r="G39" s="1163" t="s">
        <v>497</v>
      </c>
      <c r="H39" s="1164"/>
      <c r="I39" s="1164"/>
      <c r="J39" s="1165"/>
      <c r="K39" s="300">
        <v>-32867</v>
      </c>
      <c r="L39" s="300">
        <v>-8048</v>
      </c>
      <c r="M39" s="301">
        <v>-7960</v>
      </c>
      <c r="N39" s="302">
        <v>1.1000000000000001</v>
      </c>
      <c r="O39" s="293"/>
    </row>
    <row r="40" spans="1:16" ht="27" customHeight="1">
      <c r="A40" s="248"/>
      <c r="B40" s="244"/>
      <c r="C40" s="244"/>
      <c r="D40" s="244"/>
      <c r="E40" s="244"/>
      <c r="F40" s="244"/>
      <c r="G40" s="1160" t="s">
        <v>498</v>
      </c>
      <c r="H40" s="1161"/>
      <c r="I40" s="1161"/>
      <c r="J40" s="1162"/>
      <c r="K40" s="300">
        <v>-431928</v>
      </c>
      <c r="L40" s="300">
        <v>-105761</v>
      </c>
      <c r="M40" s="301">
        <v>-124831</v>
      </c>
      <c r="N40" s="302">
        <v>-15.3</v>
      </c>
      <c r="O40" s="293"/>
    </row>
    <row r="41" spans="1:16">
      <c r="A41" s="248"/>
      <c r="B41" s="244"/>
      <c r="C41" s="244"/>
      <c r="D41" s="244"/>
      <c r="E41" s="244"/>
      <c r="F41" s="244"/>
      <c r="G41" s="1166" t="s">
        <v>278</v>
      </c>
      <c r="H41" s="1167"/>
      <c r="I41" s="1167"/>
      <c r="J41" s="1168"/>
      <c r="K41" s="294">
        <v>116944</v>
      </c>
      <c r="L41" s="300">
        <v>28635</v>
      </c>
      <c r="M41" s="301">
        <v>42339</v>
      </c>
      <c r="N41" s="302">
        <v>-32.4</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55" t="s">
        <v>467</v>
      </c>
      <c r="J49" s="1157" t="s">
        <v>502</v>
      </c>
      <c r="K49" s="1158"/>
      <c r="L49" s="1158"/>
      <c r="M49" s="1158"/>
      <c r="N49" s="1159"/>
    </row>
    <row r="50" spans="1:14">
      <c r="A50" s="248"/>
      <c r="B50" s="244"/>
      <c r="C50" s="244"/>
      <c r="D50" s="244"/>
      <c r="E50" s="244"/>
      <c r="F50" s="244"/>
      <c r="G50" s="312"/>
      <c r="H50" s="313"/>
      <c r="I50" s="1156"/>
      <c r="J50" s="314" t="s">
        <v>503</v>
      </c>
      <c r="K50" s="315" t="s">
        <v>504</v>
      </c>
      <c r="L50" s="316" t="s">
        <v>505</v>
      </c>
      <c r="M50" s="317" t="s">
        <v>506</v>
      </c>
      <c r="N50" s="318" t="s">
        <v>507</v>
      </c>
    </row>
    <row r="51" spans="1:14">
      <c r="A51" s="248"/>
      <c r="B51" s="244"/>
      <c r="C51" s="244"/>
      <c r="D51" s="244"/>
      <c r="E51" s="244"/>
      <c r="F51" s="244"/>
      <c r="G51" s="310" t="s">
        <v>508</v>
      </c>
      <c r="H51" s="311"/>
      <c r="I51" s="319">
        <v>790559</v>
      </c>
      <c r="J51" s="320">
        <v>183169</v>
      </c>
      <c r="K51" s="321">
        <v>-73.099999999999994</v>
      </c>
      <c r="L51" s="322">
        <v>216155</v>
      </c>
      <c r="M51" s="323">
        <v>-35.299999999999997</v>
      </c>
      <c r="N51" s="324">
        <v>-37.799999999999997</v>
      </c>
    </row>
    <row r="52" spans="1:14">
      <c r="A52" s="248"/>
      <c r="B52" s="244"/>
      <c r="C52" s="244"/>
      <c r="D52" s="244"/>
      <c r="E52" s="244"/>
      <c r="F52" s="244"/>
      <c r="G52" s="325"/>
      <c r="H52" s="326" t="s">
        <v>509</v>
      </c>
      <c r="I52" s="327">
        <v>778670</v>
      </c>
      <c r="J52" s="328">
        <v>180415</v>
      </c>
      <c r="K52" s="329">
        <v>34.1</v>
      </c>
      <c r="L52" s="330">
        <v>108827</v>
      </c>
      <c r="M52" s="331">
        <v>-19.600000000000001</v>
      </c>
      <c r="N52" s="332">
        <v>53.7</v>
      </c>
    </row>
    <row r="53" spans="1:14">
      <c r="A53" s="248"/>
      <c r="B53" s="244"/>
      <c r="C53" s="244"/>
      <c r="D53" s="244"/>
      <c r="E53" s="244"/>
      <c r="F53" s="244"/>
      <c r="G53" s="310" t="s">
        <v>510</v>
      </c>
      <c r="H53" s="311"/>
      <c r="I53" s="319">
        <v>528530</v>
      </c>
      <c r="J53" s="320">
        <v>124506</v>
      </c>
      <c r="K53" s="321">
        <v>-32</v>
      </c>
      <c r="L53" s="322">
        <v>228305</v>
      </c>
      <c r="M53" s="323">
        <v>5.6</v>
      </c>
      <c r="N53" s="324">
        <v>-37.6</v>
      </c>
    </row>
    <row r="54" spans="1:14">
      <c r="A54" s="248"/>
      <c r="B54" s="244"/>
      <c r="C54" s="244"/>
      <c r="D54" s="244"/>
      <c r="E54" s="244"/>
      <c r="F54" s="244"/>
      <c r="G54" s="325"/>
      <c r="H54" s="326" t="s">
        <v>509</v>
      </c>
      <c r="I54" s="327">
        <v>260611</v>
      </c>
      <c r="J54" s="328">
        <v>61392</v>
      </c>
      <c r="K54" s="329">
        <v>-66</v>
      </c>
      <c r="L54" s="330">
        <v>86611</v>
      </c>
      <c r="M54" s="331">
        <v>-20.399999999999999</v>
      </c>
      <c r="N54" s="332">
        <v>-45.6</v>
      </c>
    </row>
    <row r="55" spans="1:14">
      <c r="A55" s="248"/>
      <c r="B55" s="244"/>
      <c r="C55" s="244"/>
      <c r="D55" s="244"/>
      <c r="E55" s="244"/>
      <c r="F55" s="244"/>
      <c r="G55" s="310" t="s">
        <v>511</v>
      </c>
      <c r="H55" s="311"/>
      <c r="I55" s="319">
        <v>927728</v>
      </c>
      <c r="J55" s="320">
        <v>221891</v>
      </c>
      <c r="K55" s="321">
        <v>78.2</v>
      </c>
      <c r="L55" s="322">
        <v>316331</v>
      </c>
      <c r="M55" s="323">
        <v>38.6</v>
      </c>
      <c r="N55" s="324">
        <v>39.6</v>
      </c>
    </row>
    <row r="56" spans="1:14">
      <c r="A56" s="248"/>
      <c r="B56" s="244"/>
      <c r="C56" s="244"/>
      <c r="D56" s="244"/>
      <c r="E56" s="244"/>
      <c r="F56" s="244"/>
      <c r="G56" s="325"/>
      <c r="H56" s="326" t="s">
        <v>509</v>
      </c>
      <c r="I56" s="327">
        <v>288933</v>
      </c>
      <c r="J56" s="328">
        <v>69106</v>
      </c>
      <c r="K56" s="329">
        <v>12.6</v>
      </c>
      <c r="L56" s="330">
        <v>106387</v>
      </c>
      <c r="M56" s="331">
        <v>22.8</v>
      </c>
      <c r="N56" s="332">
        <v>-10.199999999999999</v>
      </c>
    </row>
    <row r="57" spans="1:14">
      <c r="A57" s="248"/>
      <c r="B57" s="244"/>
      <c r="C57" s="244"/>
      <c r="D57" s="244"/>
      <c r="E57" s="244"/>
      <c r="F57" s="244"/>
      <c r="G57" s="310" t="s">
        <v>512</v>
      </c>
      <c r="H57" s="311"/>
      <c r="I57" s="319">
        <v>935418</v>
      </c>
      <c r="J57" s="320">
        <v>227651</v>
      </c>
      <c r="K57" s="321">
        <v>2.6</v>
      </c>
      <c r="L57" s="322">
        <v>333013</v>
      </c>
      <c r="M57" s="323">
        <v>5.3</v>
      </c>
      <c r="N57" s="324">
        <v>-2.7</v>
      </c>
    </row>
    <row r="58" spans="1:14">
      <c r="A58" s="248"/>
      <c r="B58" s="244"/>
      <c r="C58" s="244"/>
      <c r="D58" s="244"/>
      <c r="E58" s="244"/>
      <c r="F58" s="244"/>
      <c r="G58" s="325"/>
      <c r="H58" s="326" t="s">
        <v>509</v>
      </c>
      <c r="I58" s="327">
        <v>491748</v>
      </c>
      <c r="J58" s="328">
        <v>119676</v>
      </c>
      <c r="K58" s="329">
        <v>73.2</v>
      </c>
      <c r="L58" s="330">
        <v>126732</v>
      </c>
      <c r="M58" s="331">
        <v>19.100000000000001</v>
      </c>
      <c r="N58" s="332">
        <v>54.1</v>
      </c>
    </row>
    <row r="59" spans="1:14">
      <c r="A59" s="248"/>
      <c r="B59" s="244"/>
      <c r="C59" s="244"/>
      <c r="D59" s="244"/>
      <c r="E59" s="244"/>
      <c r="F59" s="244"/>
      <c r="G59" s="310" t="s">
        <v>513</v>
      </c>
      <c r="H59" s="311"/>
      <c r="I59" s="319">
        <v>562399</v>
      </c>
      <c r="J59" s="320">
        <v>137708</v>
      </c>
      <c r="K59" s="321">
        <v>-39.5</v>
      </c>
      <c r="L59" s="322">
        <v>280458</v>
      </c>
      <c r="M59" s="323">
        <v>-15.8</v>
      </c>
      <c r="N59" s="324">
        <v>-23.7</v>
      </c>
    </row>
    <row r="60" spans="1:14">
      <c r="A60" s="248"/>
      <c r="B60" s="244"/>
      <c r="C60" s="244"/>
      <c r="D60" s="244"/>
      <c r="E60" s="244"/>
      <c r="F60" s="244"/>
      <c r="G60" s="325"/>
      <c r="H60" s="326" t="s">
        <v>509</v>
      </c>
      <c r="I60" s="333">
        <v>268941</v>
      </c>
      <c r="J60" s="328">
        <v>65852</v>
      </c>
      <c r="K60" s="329">
        <v>-45</v>
      </c>
      <c r="L60" s="330">
        <v>127286</v>
      </c>
      <c r="M60" s="331">
        <v>0.4</v>
      </c>
      <c r="N60" s="332">
        <v>-45.4</v>
      </c>
    </row>
    <row r="61" spans="1:14">
      <c r="A61" s="248"/>
      <c r="B61" s="244"/>
      <c r="C61" s="244"/>
      <c r="D61" s="244"/>
      <c r="E61" s="244"/>
      <c r="F61" s="244"/>
      <c r="G61" s="310" t="s">
        <v>514</v>
      </c>
      <c r="H61" s="334"/>
      <c r="I61" s="335">
        <v>748927</v>
      </c>
      <c r="J61" s="336">
        <v>178985</v>
      </c>
      <c r="K61" s="337">
        <v>-12.8</v>
      </c>
      <c r="L61" s="338">
        <v>274852</v>
      </c>
      <c r="M61" s="339">
        <v>-0.3</v>
      </c>
      <c r="N61" s="324">
        <v>-12.5</v>
      </c>
    </row>
    <row r="62" spans="1:14">
      <c r="A62" s="248"/>
      <c r="B62" s="244"/>
      <c r="C62" s="244"/>
      <c r="D62" s="244"/>
      <c r="E62" s="244"/>
      <c r="F62" s="244"/>
      <c r="G62" s="325"/>
      <c r="H62" s="326" t="s">
        <v>509</v>
      </c>
      <c r="I62" s="327">
        <v>417781</v>
      </c>
      <c r="J62" s="328">
        <v>99288</v>
      </c>
      <c r="K62" s="329">
        <v>1.8</v>
      </c>
      <c r="L62" s="330">
        <v>111169</v>
      </c>
      <c r="M62" s="331">
        <v>0.5</v>
      </c>
      <c r="N62" s="332">
        <v>1.3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34.82</v>
      </c>
      <c r="G47" s="12">
        <v>38.54</v>
      </c>
      <c r="H47" s="12">
        <v>41.16</v>
      </c>
      <c r="I47" s="12">
        <v>42.33</v>
      </c>
      <c r="J47" s="13">
        <v>47.61</v>
      </c>
    </row>
    <row r="48" spans="2:10" ht="57.75" customHeight="1">
      <c r="B48" s="14"/>
      <c r="C48" s="1171" t="s">
        <v>4</v>
      </c>
      <c r="D48" s="1171"/>
      <c r="E48" s="1172"/>
      <c r="F48" s="15">
        <v>2.29</v>
      </c>
      <c r="G48" s="16">
        <v>2.5099999999999998</v>
      </c>
      <c r="H48" s="16">
        <v>2.83</v>
      </c>
      <c r="I48" s="16">
        <v>1.82</v>
      </c>
      <c r="J48" s="17">
        <v>1.38</v>
      </c>
    </row>
    <row r="49" spans="2:10" ht="57.75" customHeight="1" thickBot="1">
      <c r="B49" s="18"/>
      <c r="C49" s="1173" t="s">
        <v>5</v>
      </c>
      <c r="D49" s="1173"/>
      <c r="E49" s="1174"/>
      <c r="F49" s="19" t="s">
        <v>521</v>
      </c>
      <c r="G49" s="20">
        <v>3.18</v>
      </c>
      <c r="H49" s="20">
        <v>2.38</v>
      </c>
      <c r="I49" s="20" t="s">
        <v>522</v>
      </c>
      <c r="J49" s="21">
        <v>6.14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2017-05-25T00:29:17Z</cp:lastPrinted>
  <dcterms:created xsi:type="dcterms:W3CDTF">2017-02-15T22:18:43Z</dcterms:created>
  <dcterms:modified xsi:type="dcterms:W3CDTF">2017-05-25T00:29:40Z</dcterms:modified>
</cp:coreProperties>
</file>