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4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<sst xmlns="http://schemas.openxmlformats.org/spreadsheetml/2006/main" xmlns:r="http://schemas.openxmlformats.org/officeDocument/2006/relationships" count="565" uniqueCount="565">
  <si>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</si>
  <si>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</si>
  <si>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</si>
  <si>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</si>
  <si>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</si>
  <si>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</si>
  <si>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</si>
  <si>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</si>
  <si>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</si>
  <si>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</si>
  <si>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</si>
  <si>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</si>
  <si>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</si>
  <si>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</si>
  <si>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</si>
  <si>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</si>
  <si>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</si>
  <si>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</si>
  <si>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</si>
  <si>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</si>
  <si>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</si>
  <si>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</si>
  <si>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</si>
  <si>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</si>
  <si>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</si>
  <si>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</si>
  <si>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</si>
  <si>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</si>
  <si>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</si>
  <si>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</si>
  <si>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</si>
  <si>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</si>
  <si>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</si>
  <si>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</si>
  <si>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</si>
  <si>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</si>
  <si>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</si>
  <si>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</si>
  <si>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</si>
  <si>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</si>
  <si>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</si>
  <si>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</si>
  <si>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</si>
  <si>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</si>
  <si>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</si>
  <si>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</si>
  <si>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</si>
  <si>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</si>
  <si>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</si>
  <si>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</si>
  <si>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</si>
  <si>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</si>
  <si>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</si>
  <si>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</si>
  <si>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</si>
  <si>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</si>
  <si>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</si>
  <si>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</si>
  <si>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</si>
  <si>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</si>
  <si>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</si>
  <si>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</si>
  <si>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</si>
  <si>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</si>
  <si>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</si>
  <si>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</si>
  <si>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</si>
  <si>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</si>
  <si>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</si>
  <si>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</si>
  <si>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</si>
  <si>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</si>
  <si>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</si>
  <si>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</si>
  <si>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</si>
  <si>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</si>
  <si>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</si>
  <si>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</si>
  <si>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</si>
  <si>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</si>
  <si>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</si>
  <si>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</si>
  <si>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</si>
  <si>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</si>
  <si>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</si>
  <si>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</si>
  <si>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</si>
  <si>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</si>
  <si>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</si>
  <si>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</si>
  <si>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</si>
  <si>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</si>
  <si>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</si>
  <si>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</si>
  <si>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</si>
  <si>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</si>
  <si>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</si>
  <si>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</si>
  <si>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</si>
  <si>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</si>
  <si>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</si>
  <si>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</si>
  <si>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</si>
  <si>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</si>
  <si>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</si>
  <si>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</si>
  <si>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</si>
  <si>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</si>
  <si>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</si>
  <si>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</si>
  <si>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特定環境保全公共下水道事業特別会計</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</si>
  <si>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</si>
  <si>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</si>
  <si>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</si>
  <si>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</si>
  <si>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</si>
  <si>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</si>
  <si>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</si>
  <si>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</si>
  <si>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</si>
  <si>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</si>
  <si>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</si>
  <si>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まちづくり応援基金</t>
    <rPh sb="5" eb="7">
      <t>オウエン</t>
    </rPh>
    <rPh sb="7" eb="9">
      <t>キキン</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</si>
  <si>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</si>
  <si>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</si>
  <si>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</si>
  <si>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</si>
  <si>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</si>
  <si>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</si>
  <si>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</si>
  <si>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</si>
  <si>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</si>
  <si>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</si>
  <si>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</si>
  <si>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</si>
  <si>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</si>
  <si>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</si>
  <si>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</si>
  <si>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</si>
  <si>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</si>
  <si>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</si>
  <si>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</si>
  <si>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</si>
  <si>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</si>
  <si>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</si>
  <si>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</si>
  <si>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</si>
  <si>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</si>
  <si>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</si>
  <si>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</si>
  <si>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</si>
  <si>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</si>
  <si>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</si>
  <si>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</si>
  <si>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</si>
  <si>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</si>
  <si>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</si>
  <si>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</si>
  <si>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</si>
  <si>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</si>
  <si>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</si>
  <si>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</si>
  <si>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</si>
  <si>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</si>
  <si>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香美市</t>
  </si>
  <si>
    <t>合計</t>
  </si>
  <si>
    <t>他会計等
からの
繰入金</t>
  </si>
  <si>
    <t>地方交付税種地</t>
    <rPh sb="0" eb="2">
      <t>チホウ</t>
    </rPh>
    <rPh sb="2" eb="5">
      <t>コウフゼイ</t>
    </rPh>
    <rPh sb="5" eb="6">
      <t>シュ</t>
    </rPh>
    <rPh sb="6" eb="7">
      <t>チ</t>
    </rPh>
    <phoneticPr fontId="6"/>
  </si>
  <si>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</si>
  <si>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</si>
  <si>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</si>
  <si>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</si>
  <si>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</si>
  <si>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</si>
  <si>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</si>
  <si>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</si>
  <si>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</si>
  <si>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</si>
  <si>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</si>
  <si>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</si>
  <si>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</si>
  <si>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</si>
  <si>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</si>
  <si>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</si>
  <si>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</si>
  <si>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</si>
  <si>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</si>
  <si>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</si>
  <si>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</si>
  <si>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</si>
  <si>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</si>
  <si>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</si>
  <si>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</si>
  <si>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</si>
  <si>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</si>
  <si>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</si>
  <si>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</si>
  <si>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-3.6</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</si>
  <si>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</si>
  <si>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</si>
  <si>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</si>
  <si>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</si>
  <si>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</si>
  <si>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</si>
  <si>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</si>
  <si>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</si>
  <si>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</si>
  <si>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</si>
  <si>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介護保険特別会計（保険事業勘定）</t>
  </si>
  <si>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</si>
  <si>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</si>
  <si>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</si>
  <si>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</si>
  <si>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</si>
  <si>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</si>
  <si>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</si>
  <si>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</si>
  <si>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</si>
  <si>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</si>
  <si>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</si>
  <si>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</si>
  <si>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</si>
  <si>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</si>
  <si>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</si>
  <si>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</si>
  <si>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</si>
  <si>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</si>
  <si>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</si>
  <si>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</si>
  <si>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</si>
  <si>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</si>
  <si>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</si>
  <si>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-0.9</t>
  </si>
  <si>
    <t>構成比</t>
    <rPh sb="0" eb="3">
      <t>コウセイヒ</t>
    </rPh>
    <phoneticPr fontId="6"/>
  </si>
  <si>
    <t>使用料</t>
  </si>
  <si>
    <t>施設等整備基金</t>
  </si>
  <si>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</si>
  <si>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</si>
  <si>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</si>
  <si>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</si>
  <si>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</si>
  <si>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</si>
  <si>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</si>
  <si>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</si>
  <si>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</si>
  <si>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</si>
  <si>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</si>
  <si>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</si>
  <si>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</si>
  <si>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</si>
  <si>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</si>
  <si>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</si>
  <si>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</si>
  <si>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</si>
  <si>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</si>
  <si>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</si>
  <si>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</si>
  <si>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</si>
  <si>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</si>
  <si>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</si>
  <si>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</si>
  <si>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</si>
  <si>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</si>
  <si>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</si>
  <si>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</si>
  <si>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</si>
  <si>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</si>
  <si>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</si>
  <si>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</si>
  <si>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</si>
  <si>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</si>
  <si>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</si>
  <si>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</si>
  <si>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</si>
  <si>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</si>
  <si>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</si>
  <si>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</si>
  <si>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</si>
  <si>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</si>
  <si>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</si>
  <si>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</si>
  <si>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</si>
  <si>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</si>
  <si>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</si>
  <si>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</si>
  <si>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</si>
  <si>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</si>
  <si>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</si>
  <si>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</si>
  <si>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</si>
  <si>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</si>
  <si>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</si>
  <si>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</si>
  <si>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</si>
  <si>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</si>
  <si>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</si>
  <si>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</si>
  <si>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</si>
  <si>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</si>
  <si>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</si>
  <si>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</si>
  <si>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</si>
  <si>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</si>
  <si>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</si>
  <si>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</si>
  <si>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</si>
  <si>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</si>
  <si>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高知県香美市</t>
  </si>
  <si>
    <t>地方税</t>
  </si>
  <si>
    <t>決算額</t>
    <rPh sb="0" eb="2">
      <t>ケッサン</t>
    </rPh>
    <rPh sb="2" eb="3">
      <t>ガク</t>
    </rPh>
    <phoneticPr fontId="6"/>
  </si>
  <si>
    <t>▲退職金</t>
    <rPh sb="1" eb="3">
      <t>タイショク</t>
    </rPh>
    <rPh sb="3" eb="4">
      <t>キン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</si>
  <si>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</si>
  <si>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</si>
  <si>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</si>
  <si>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</si>
  <si>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</si>
  <si>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</si>
  <si>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</si>
  <si>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</si>
  <si>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</si>
  <si>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</si>
  <si>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</si>
  <si>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</si>
  <si>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</si>
  <si>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</si>
  <si>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</si>
  <si>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</si>
  <si>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</si>
  <si>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</si>
  <si>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</si>
  <si>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</si>
  <si>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</si>
  <si>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</si>
  <si>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</si>
  <si>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</si>
  <si>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</si>
  <si>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</si>
  <si>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</si>
  <si>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</si>
  <si>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</si>
  <si>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</si>
  <si>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</si>
  <si>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</si>
  <si>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</si>
  <si>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</si>
  <si>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</si>
  <si>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</si>
  <si>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</si>
  <si>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</si>
  <si>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</si>
  <si>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</si>
  <si>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</si>
  <si>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</si>
  <si>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</si>
  <si>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</si>
  <si>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</si>
  <si>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</si>
  <si>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</si>
  <si>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</si>
  <si>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</si>
  <si>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</si>
  <si>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</si>
  <si>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</si>
  <si>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</si>
  <si>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</si>
  <si>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</si>
  <si>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</si>
  <si>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</si>
  <si>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</si>
  <si>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</si>
  <si>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</si>
  <si>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</si>
  <si>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</si>
  <si>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</si>
  <si>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</si>
  <si>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</si>
  <si>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</si>
  <si>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</si>
  <si>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</si>
  <si>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</si>
  <si>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</si>
  <si>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</si>
  <si>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</si>
  <si>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</si>
  <si>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</si>
  <si>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</si>
  <si>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</si>
  <si>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</si>
  <si>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</si>
  <si>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南国・香南・香美租税債権管理機構</t>
    <rPh sb="0" eb="2">
      <t>ナンゴク</t>
    </rPh>
    <rPh sb="3" eb="5">
      <t>コウナン</t>
    </rPh>
    <rPh sb="6" eb="8">
      <t>カミ</t>
    </rPh>
    <rPh sb="8" eb="10">
      <t>ソゼイ</t>
    </rPh>
    <rPh sb="10" eb="12">
      <t>サイケン</t>
    </rPh>
    <rPh sb="12" eb="14">
      <t>カンリ</t>
    </rPh>
    <rPh sb="14" eb="16">
      <t>キコウ</t>
    </rPh>
    <phoneticPr fontId="41"/>
  </si>
  <si>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</si>
  <si>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</si>
  <si>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</si>
  <si>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</si>
  <si>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</si>
  <si>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</si>
  <si>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</si>
  <si>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</si>
  <si>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</si>
  <si>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</si>
  <si>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</si>
  <si>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</si>
  <si>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</si>
  <si>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</si>
  <si>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</si>
  <si>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</si>
  <si>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</si>
  <si>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</si>
  <si>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</si>
  <si>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</si>
  <si>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</si>
  <si>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</si>
  <si>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</si>
  <si>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</si>
  <si>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</si>
  <si>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</si>
  <si>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</si>
  <si>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</si>
  <si>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</si>
  <si>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</si>
  <si>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</si>
  <si>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</si>
  <si>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</si>
  <si>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</si>
  <si>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</si>
  <si>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</si>
  <si>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</si>
  <si>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</si>
  <si>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</si>
  <si>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</si>
  <si>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</si>
  <si>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</si>
  <si>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</si>
  <si>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</si>
  <si>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</si>
  <si>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</si>
  <si>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</si>
  <si>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</si>
  <si>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</si>
  <si>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</si>
  <si>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</si>
  <si>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</si>
  <si>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</si>
  <si>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</si>
  <si>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</si>
  <si>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</si>
  <si>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</si>
  <si>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</si>
  <si>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</si>
  <si>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</si>
  <si>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</si>
  <si>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</si>
  <si>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</si>
  <si>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</si>
  <si>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</si>
  <si>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</si>
  <si>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</si>
  <si>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</si>
  <si>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</si>
  <si>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</si>
  <si>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</si>
  <si>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</si>
  <si>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</si>
  <si>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</si>
  <si>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介護保険特別会計（介護サービス事業勘定）</t>
  </si>
  <si>
    <t>水道事業会計</t>
  </si>
  <si>
    <t>法適用企業</t>
  </si>
  <si>
    <t>▲ 6.82</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</si>
  <si>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</si>
  <si>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</si>
  <si>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</si>
  <si>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</si>
  <si>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</si>
  <si>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</si>
  <si>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</si>
  <si>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</si>
  <si>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</si>
  <si>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</si>
  <si>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</si>
  <si>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</si>
  <si>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</si>
  <si>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</si>
  <si>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</si>
  <si>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</si>
  <si>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</si>
  <si>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</si>
  <si>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</si>
  <si>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</si>
  <si>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</si>
  <si>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</si>
  <si>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</si>
  <si>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</si>
  <si>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</si>
  <si>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</si>
  <si>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</si>
  <si>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</si>
  <si>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</si>
  <si>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</si>
  <si>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</si>
  <si>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</si>
  <si>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</si>
  <si>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</si>
  <si>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</si>
  <si>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</si>
  <si>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</si>
  <si>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</si>
  <si>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</si>
  <si>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</si>
  <si>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</si>
  <si>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</si>
  <si>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</si>
  <si>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香美郡殖林組合</t>
    <rPh sb="0" eb="2">
      <t>カミ</t>
    </rPh>
    <rPh sb="2" eb="3">
      <t>グン</t>
    </rPh>
    <rPh sb="3" eb="4">
      <t>ショク</t>
    </rPh>
    <rPh sb="4" eb="5">
      <t>リン</t>
    </rPh>
    <rPh sb="5" eb="7">
      <t>クミアイ</t>
    </rPh>
    <phoneticPr fontId="41"/>
  </si>
  <si>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</si>
  <si>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</si>
  <si>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</si>
  <si>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</si>
  <si>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</si>
  <si>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</si>
  <si>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</si>
  <si>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</si>
  <si>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</si>
  <si>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</si>
  <si>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</si>
  <si>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</si>
  <si>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</si>
  <si>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</si>
  <si>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</si>
  <si>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</si>
  <si>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</si>
  <si>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</si>
  <si>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</si>
  <si>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</si>
  <si>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</si>
  <si>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類似団体内平均(円)</t>
    <rPh sb="0" eb="2">
      <t>ルイジ</t>
    </rPh>
    <rPh sb="2" eb="4">
      <t>ダンタイ</t>
    </rPh>
    <phoneticPr fontId="6"/>
  </si>
  <si>
    <t>H30</t>
  </si>
  <si>
    <t>R01</t>
  </si>
  <si>
    <t>R02</t>
  </si>
  <si>
    <t>R03</t>
  </si>
  <si>
    <t>▲ 2.71</t>
  </si>
  <si>
    <t>▲ 3.66</t>
  </si>
  <si>
    <t>その他会計（赤字）</t>
  </si>
  <si>
    <t>（百万円）</t>
  </si>
  <si>
    <t>H28末</t>
  </si>
  <si>
    <t>H29末</t>
  </si>
  <si>
    <t>H30末</t>
  </si>
  <si>
    <t>R01末</t>
  </si>
  <si>
    <t>R02末</t>
  </si>
  <si>
    <t>香南香美衛生組合</t>
    <rPh sb="0" eb="2">
      <t>コウナン</t>
    </rPh>
    <rPh sb="2" eb="4">
      <t>カミ</t>
    </rPh>
    <rPh sb="4" eb="6">
      <t>エイセイ</t>
    </rPh>
    <rPh sb="6" eb="8">
      <t>クミアイ</t>
    </rPh>
    <phoneticPr fontId="41"/>
  </si>
  <si>
    <t>香南斎場組合</t>
    <rPh sb="0" eb="2">
      <t>コウナン</t>
    </rPh>
    <rPh sb="2" eb="4">
      <t>サイジョウ</t>
    </rPh>
    <rPh sb="4" eb="6">
      <t>クミアイ</t>
    </rPh>
    <phoneticPr fontId="41"/>
  </si>
  <si>
    <t>香南香美老人ホーム組合</t>
    <rPh sb="0" eb="2">
      <t>コウナン</t>
    </rPh>
    <rPh sb="2" eb="4">
      <t>カミ</t>
    </rPh>
    <rPh sb="4" eb="6">
      <t>ロウジン</t>
    </rPh>
    <rPh sb="9" eb="11">
      <t>クミアイ</t>
    </rPh>
    <phoneticPr fontId="41"/>
  </si>
  <si>
    <t>香南清掃組合</t>
    <rPh sb="0" eb="2">
      <t>コウナン</t>
    </rPh>
    <rPh sb="2" eb="4">
      <t>セイソウ</t>
    </rPh>
    <rPh sb="4" eb="6">
      <t>クミアイ</t>
    </rPh>
    <phoneticPr fontId="41"/>
  </si>
  <si>
    <t>高知県広域食肉センター事務組合</t>
    <rPh sb="0" eb="3">
      <t>コウチケン</t>
    </rPh>
    <rPh sb="3" eb="5">
      <t>コウイキ</t>
    </rPh>
    <rPh sb="5" eb="7">
      <t>ショクニク</t>
    </rPh>
    <rPh sb="11" eb="13">
      <t>ジム</t>
    </rPh>
    <rPh sb="13" eb="15">
      <t>クミアイ</t>
    </rPh>
    <phoneticPr fontId="41"/>
  </si>
  <si>
    <t>こうち人づくり広域連合</t>
    <rPh sb="3" eb="4">
      <t>ヒト</t>
    </rPh>
    <rPh sb="7" eb="9">
      <t>コウイキ</t>
    </rPh>
    <rPh sb="9" eb="11">
      <t>レンゴウ</t>
    </rPh>
    <phoneticPr fontId="41"/>
  </si>
  <si>
    <t>高知県市町村総合事務組合</t>
    <rPh sb="0" eb="3">
      <t>コウチケン</t>
    </rPh>
    <rPh sb="3" eb="6">
      <t>シチョウソン</t>
    </rPh>
    <rPh sb="6" eb="8">
      <t>ソウゴウ</t>
    </rPh>
    <rPh sb="8" eb="10">
      <t>ジム</t>
    </rPh>
    <rPh sb="10" eb="12">
      <t>クミアイ</t>
    </rPh>
    <phoneticPr fontId="41"/>
  </si>
  <si>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41"/>
  </si>
  <si>
    <t>一般会計</t>
    <rPh sb="0" eb="2">
      <t>イッパン</t>
    </rPh>
    <rPh sb="2" eb="4">
      <t>カイケイ</t>
    </rPh>
    <phoneticPr fontId="6"/>
  </si>
  <si>
    <t>合併振興基金</t>
  </si>
  <si>
    <t>地域福祉基金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</si>
  <si>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</si>
  <si>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</si>
  <si>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過年度より、将来世代負担比率は0であり、今後も将来負担比率が0になるように負債の調整等を行う。
また、有形固定資産減価償却率は類似団体よりも低い水準を推移しているが、少し割合が高くなりつつある。今後も今の水準を維持するために公共施設のマネジメントを実施していくこととする。</t>
  </si>
  <si>
    <t>当該団体値</t>
    <rPh sb="0" eb="2">
      <t>トウガイ</t>
    </rPh>
    <rPh sb="2" eb="4">
      <t>ダンタイ</t>
    </rPh>
    <rPh sb="4" eb="5">
      <t>アタイ</t>
    </rPh>
    <phoneticPr fontId="6"/>
  </si>
  <si>
    <t>将来負担比率</t>
  </si>
  <si>
    <t>有形固定資産減価償却率</t>
  </si>
  <si>
    <t>今後も将来負担比率が0になるように負債の残高への注意はもちろん、社会的要因により歳入が減少することを見越した上で、実質公債費比率の動きに留意しながら負債の管理を行っていくこととする。</t>
    <rPh sb="0" eb="2">
      <t>コンゴ</t>
    </rPh>
    <rPh sb="3" eb="5">
      <t>ショウライ</t>
    </rPh>
    <rPh sb="5" eb="7">
      <t>フタン</t>
    </rPh>
    <rPh sb="7" eb="9">
      <t>ヒリツ</t>
    </rPh>
    <rPh sb="17" eb="19">
      <t>フサイ</t>
    </rPh>
    <rPh sb="20" eb="22">
      <t>ザンダカ</t>
    </rPh>
    <rPh sb="24" eb="26">
      <t>チュウイ</t>
    </rPh>
    <rPh sb="32" eb="35">
      <t>シャカイテキ</t>
    </rPh>
    <rPh sb="35" eb="37">
      <t>ヨウイン</t>
    </rPh>
    <rPh sb="40" eb="42">
      <t>サイニュウ</t>
    </rPh>
    <rPh sb="43" eb="45">
      <t>ゲンショウ</t>
    </rPh>
    <rPh sb="50" eb="52">
      <t>ミコ</t>
    </rPh>
    <rPh sb="54" eb="55">
      <t>ウエ</t>
    </rPh>
    <rPh sb="57" eb="59">
      <t>ジッシツ</t>
    </rPh>
    <rPh sb="59" eb="62">
      <t>コウサイヒ</t>
    </rPh>
    <rPh sb="62" eb="64">
      <t>ヒリツ</t>
    </rPh>
    <rPh sb="65" eb="66">
      <t>ウゴ</t>
    </rPh>
    <rPh sb="68" eb="70">
      <t>リュウイ</t>
    </rPh>
    <rPh sb="74" eb="76">
      <t>フサイ</t>
    </rPh>
    <rPh sb="77" eb="79">
      <t>カンリ</t>
    </rPh>
    <rPh sb="80" eb="81">
      <t>オコナ</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</si>
</sst>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sz val="9"/>
      <color theme="1"/>
      <name val="ＭＳ 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3"/>
      <color indexed="8"/>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0" fontId="7" fillId="0" borderId="0" xfId="10" applyFont="1" applyFill="1">
      <alignment vertical="center"/>
    </xf>
    <xf numFmtId="49" fontId="2" fillId="0" borderId="0" xfId="9" applyNumberFormat="1" applyFont="1">
      <alignment vertical="center"/>
    </xf>
    <xf numFmtId="49" fontId="8" fillId="0" borderId="0" xfId="9" applyNumberFormat="1" applyFont="1" applyAlignment="1">
      <alignment horizontal="center" vertical="center"/>
    </xf>
    <xf numFmtId="0" fontId="9"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10"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1"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1" fillId="0" borderId="30" xfId="9" applyFont="1" applyBorder="1" applyAlignment="1">
      <alignment horizontal="center" vertical="center" wrapText="1"/>
    </xf>
    <xf numFmtId="0" fontId="11"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1" fillId="0" borderId="23" xfId="9" applyFont="1" applyBorder="1" applyAlignment="1">
      <alignment horizontal="center" vertical="center" wrapText="1"/>
    </xf>
    <xf numFmtId="0" fontId="11"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1" fillId="0" borderId="16" xfId="9" applyFont="1" applyBorder="1" applyAlignment="1">
      <alignment horizontal="center" vertical="center" wrapText="1"/>
    </xf>
    <xf numFmtId="0" fontId="11"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1" fillId="0" borderId="54" xfId="9" applyFont="1" applyBorder="1" applyAlignment="1">
      <alignment horizontal="center" vertical="center" wrapText="1"/>
    </xf>
    <xf numFmtId="0" fontId="11"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1" fillId="0" borderId="0" xfId="9" applyFont="1" applyAlignment="1">
      <alignment horizontal="left" vertical="center" wrapText="1"/>
    </xf>
    <xf numFmtId="0" fontId="11" fillId="0" borderId="20" xfId="9" applyFont="1" applyBorder="1" applyAlignment="1">
      <alignment vertical="center" wrapText="1"/>
    </xf>
    <xf numFmtId="0" fontId="2" fillId="0" borderId="53" xfId="9" applyFont="1" applyBorder="1" applyAlignment="1">
      <alignment horizontal="left" vertical="center"/>
    </xf>
    <xf numFmtId="0" fontId="11" fillId="0" borderId="58" xfId="9" applyFont="1" applyBorder="1" applyAlignment="1">
      <alignment horizontal="left" vertical="center" wrapText="1"/>
    </xf>
    <xf numFmtId="0" fontId="11"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1"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1"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1"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10" fillId="0" borderId="6" xfId="4" applyNumberFormat="1" applyFont="1" applyFill="1" applyBorder="1" applyAlignment="1">
      <alignment horizontal="center" vertical="center"/>
    </xf>
    <xf numFmtId="49" fontId="10" fillId="0" borderId="18" xfId="4" applyNumberFormat="1" applyFont="1" applyFill="1" applyBorder="1" applyAlignment="1">
      <alignment horizontal="center" vertical="center"/>
    </xf>
    <xf numFmtId="0" fontId="11"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1"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10" fillId="0" borderId="64" xfId="4" applyNumberFormat="1" applyFont="1" applyFill="1" applyBorder="1" applyAlignment="1">
      <alignment horizontal="center" vertical="center"/>
    </xf>
    <xf numFmtId="0" fontId="11"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7"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7"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8" applyFont="1" applyBorder="1" applyAlignment="1" applyProtection="1">
      <alignment horizontal="left" vertical="center" shrinkToFit="1"/>
      <protection locked="0"/>
    </xf>
    <xf numFmtId="0" fontId="19" fillId="0" borderId="84" xfId="18"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8" applyFont="1" applyBorder="1" applyAlignment="1" applyProtection="1">
      <alignment horizontal="left" vertical="center" shrinkToFit="1"/>
      <protection locked="0"/>
    </xf>
    <xf numFmtId="0" fontId="19" fillId="0" borderId="87" xfId="18"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8" applyFont="1" applyBorder="1" applyAlignment="1" applyProtection="1">
      <alignment horizontal="left" vertical="center" shrinkToFit="1"/>
      <protection locked="0"/>
    </xf>
    <xf numFmtId="0" fontId="19" fillId="0" borderId="91" xfId="18"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8" applyNumberFormat="1" applyFont="1" applyBorder="1" applyAlignment="1" applyProtection="1">
      <alignment horizontal="right" vertical="center" shrinkToFit="1"/>
      <protection locked="0"/>
    </xf>
    <xf numFmtId="183" fontId="19" fillId="0" borderId="95" xfId="18" applyNumberFormat="1" applyFont="1" applyBorder="1" applyAlignment="1" applyProtection="1">
      <alignment horizontal="right" vertical="center" shrinkToFit="1"/>
      <protection locked="0"/>
    </xf>
    <xf numFmtId="183" fontId="19" fillId="0" borderId="96" xfId="18"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8" applyNumberFormat="1" applyFont="1" applyBorder="1" applyAlignment="1" applyProtection="1">
      <alignment horizontal="right" vertical="center" shrinkToFit="1"/>
      <protection locked="0"/>
    </xf>
    <xf numFmtId="183" fontId="19" fillId="3" borderId="95" xfId="17"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8" applyNumberFormat="1" applyFont="1" applyBorder="1" applyAlignment="1" applyProtection="1">
      <alignment horizontal="right" vertical="center" shrinkToFit="1"/>
      <protection locked="0"/>
    </xf>
    <xf numFmtId="183" fontId="19" fillId="0" borderId="101" xfId="18" applyNumberFormat="1" applyFont="1" applyBorder="1" applyAlignment="1" applyProtection="1">
      <alignment horizontal="right" vertical="center" shrinkToFit="1"/>
      <protection locked="0"/>
    </xf>
    <xf numFmtId="183" fontId="19" fillId="0" borderId="102" xfId="18"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8" applyNumberFormat="1" applyFont="1" applyBorder="1" applyAlignment="1" applyProtection="1">
      <alignment horizontal="right" vertical="center" shrinkToFit="1"/>
      <protection locked="0"/>
    </xf>
    <xf numFmtId="183" fontId="19" fillId="3" borderId="101" xfId="17"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0" borderId="107"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8" applyNumberFormat="1" applyFont="1" applyFill="1" applyBorder="1" applyAlignment="1">
      <alignment horizontal="right" vertical="center" shrinkToFit="1"/>
    </xf>
    <xf numFmtId="183" fontId="19" fillId="3" borderId="42" xfId="17" applyNumberFormat="1" applyFont="1" applyFill="1" applyBorder="1" applyAlignment="1">
      <alignment horizontal="right" vertical="center" shrinkToFit="1"/>
    </xf>
    <xf numFmtId="183" fontId="19" fillId="3" borderId="32" xfId="18" applyNumberFormat="1" applyFont="1" applyFill="1" applyBorder="1" applyAlignment="1">
      <alignment horizontal="right" vertical="center" shrinkToFit="1"/>
    </xf>
    <xf numFmtId="183" fontId="19" fillId="3" borderId="31" xfId="18" applyNumberFormat="1" applyFont="1" applyFill="1" applyBorder="1" applyAlignment="1">
      <alignment horizontal="right" vertical="center" shrinkToFit="1"/>
    </xf>
    <xf numFmtId="184" fontId="19" fillId="3" borderId="32" xfId="18" applyNumberFormat="1" applyFont="1" applyFill="1" applyBorder="1" applyAlignment="1">
      <alignment horizontal="right" vertical="center" shrinkToFit="1"/>
    </xf>
    <xf numFmtId="184" fontId="19" fillId="3" borderId="108" xfId="18" applyNumberFormat="1" applyFont="1" applyFill="1" applyBorder="1" applyAlignment="1">
      <alignment horizontal="right" vertical="center" shrinkToFit="1"/>
    </xf>
    <xf numFmtId="183" fontId="19" fillId="3" borderId="23" xfId="18" applyNumberFormat="1" applyFont="1" applyFill="1" applyBorder="1" applyAlignment="1">
      <alignment horizontal="right" vertical="center" shrinkToFit="1"/>
    </xf>
    <xf numFmtId="183" fontId="19" fillId="3" borderId="35" xfId="18" applyNumberFormat="1" applyFont="1" applyFill="1" applyBorder="1" applyAlignment="1">
      <alignment horizontal="right" vertical="center" shrinkToFit="1"/>
    </xf>
    <xf numFmtId="183" fontId="19" fillId="3" borderId="34" xfId="18" applyNumberFormat="1" applyFont="1" applyFill="1" applyBorder="1" applyAlignment="1">
      <alignment horizontal="right" vertical="center" shrinkToFit="1"/>
    </xf>
    <xf numFmtId="184" fontId="19" fillId="3" borderId="35" xfId="18" applyNumberFormat="1" applyFont="1" applyFill="1" applyBorder="1" applyAlignment="1">
      <alignment horizontal="right" vertical="center" shrinkToFit="1"/>
    </xf>
    <xf numFmtId="184" fontId="19" fillId="3" borderId="36" xfId="18" applyNumberFormat="1" applyFont="1" applyFill="1" applyBorder="1" applyAlignment="1">
      <alignment horizontal="right" vertical="center" shrinkToFit="1"/>
    </xf>
    <xf numFmtId="183" fontId="19" fillId="0" borderId="109" xfId="18" applyNumberFormat="1" applyFont="1" applyBorder="1" applyAlignment="1" applyProtection="1">
      <alignment horizontal="right" vertical="center" shrinkToFit="1"/>
      <protection locked="0"/>
    </xf>
    <xf numFmtId="183" fontId="19" fillId="0" borderId="110" xfId="18" applyNumberFormat="1" applyFont="1" applyBorder="1" applyAlignment="1" applyProtection="1">
      <alignment horizontal="right" vertical="center" shrinkToFit="1"/>
      <protection locked="0"/>
    </xf>
    <xf numFmtId="183" fontId="19" fillId="0" borderId="111" xfId="18" applyNumberFormat="1" applyFont="1" applyBorder="1" applyAlignment="1" applyProtection="1">
      <alignment horizontal="right" vertical="center" shrinkToFit="1"/>
      <protection locked="0"/>
    </xf>
    <xf numFmtId="183" fontId="19" fillId="3" borderId="107" xfId="17" applyNumberFormat="1" applyFont="1" applyFill="1" applyBorder="1" applyAlignment="1" applyProtection="1">
      <alignment horizontal="right" vertical="center" shrinkToFit="1"/>
      <protection locked="0"/>
    </xf>
    <xf numFmtId="183" fontId="19" fillId="5" borderId="112" xfId="13" applyNumberFormat="1" applyFont="1" applyFill="1" applyBorder="1" applyAlignment="1" applyProtection="1">
      <alignment horizontal="right" vertical="center" shrinkToFit="1"/>
      <protection locked="0"/>
    </xf>
    <xf numFmtId="183" fontId="19" fillId="3" borderId="65" xfId="18" applyNumberFormat="1" applyFont="1" applyFill="1" applyBorder="1" applyAlignment="1">
      <alignment horizontal="right" vertical="center" shrinkToFit="1"/>
    </xf>
    <xf numFmtId="183" fontId="19" fillId="3" borderId="66" xfId="17" applyNumberFormat="1" applyFont="1" applyFill="1" applyBorder="1" applyAlignment="1">
      <alignment horizontal="right" vertical="center" shrinkToFit="1"/>
    </xf>
    <xf numFmtId="183" fontId="19" fillId="3" borderId="113" xfId="18" applyNumberFormat="1" applyFont="1" applyFill="1" applyBorder="1" applyAlignment="1">
      <alignment horizontal="right" vertical="center" shrinkToFit="1"/>
    </xf>
    <xf numFmtId="183" fontId="19" fillId="3" borderId="67" xfId="18" applyNumberFormat="1" applyFont="1" applyFill="1" applyBorder="1" applyAlignment="1">
      <alignment horizontal="right" vertical="center" shrinkToFit="1"/>
    </xf>
    <xf numFmtId="184" fontId="19" fillId="3" borderId="113" xfId="18" applyNumberFormat="1" applyFont="1" applyFill="1" applyBorder="1" applyAlignment="1">
      <alignment horizontal="right" vertical="center" shrinkToFit="1"/>
    </xf>
    <xf numFmtId="184" fontId="19" fillId="3" borderId="114" xfId="18"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8" applyNumberFormat="1" applyFont="1" applyBorder="1" applyAlignment="1" applyProtection="1">
      <alignment horizontal="right" vertical="center" shrinkToFit="1"/>
      <protection locked="0"/>
    </xf>
    <xf numFmtId="183" fontId="19" fillId="0" borderId="116" xfId="18"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8"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8" applyNumberFormat="1" applyFont="1" applyFill="1" applyBorder="1" applyAlignment="1">
      <alignment horizontal="right" vertical="center" shrinkToFit="1"/>
    </xf>
    <xf numFmtId="183" fontId="19" fillId="3" borderId="70" xfId="17" applyNumberFormat="1" applyFont="1" applyFill="1" applyBorder="1" applyAlignment="1">
      <alignment horizontal="right" vertical="center" shrinkToFit="1"/>
    </xf>
    <xf numFmtId="183" fontId="19" fillId="3" borderId="119" xfId="18" applyNumberFormat="1" applyFont="1" applyFill="1" applyBorder="1" applyAlignment="1">
      <alignment horizontal="right" vertical="center" shrinkToFit="1"/>
    </xf>
    <xf numFmtId="183" fontId="19" fillId="3" borderId="73" xfId="18" applyNumberFormat="1" applyFont="1" applyFill="1" applyBorder="1" applyAlignment="1">
      <alignment horizontal="right" vertical="center" shrinkToFit="1"/>
    </xf>
    <xf numFmtId="184" fontId="19" fillId="3" borderId="119" xfId="18" applyNumberFormat="1" applyFont="1" applyFill="1" applyBorder="1" applyAlignment="1">
      <alignment horizontal="right" vertical="center" shrinkToFit="1"/>
    </xf>
    <xf numFmtId="183" fontId="19" fillId="0" borderId="120" xfId="18"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8" applyNumberFormat="1" applyFont="1" applyBorder="1" applyAlignment="1" applyProtection="1">
      <alignment horizontal="right" vertical="center" shrinkToFit="1"/>
      <protection locked="0"/>
    </xf>
    <xf numFmtId="183" fontId="19" fillId="0" borderId="123" xfId="18"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8"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7"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4" fontId="19" fillId="3" borderId="72" xfId="18" applyNumberFormat="1" applyFont="1" applyFill="1" applyBorder="1" applyAlignment="1">
      <alignment horizontal="right" vertical="center" shrinkToFit="1"/>
    </xf>
    <xf numFmtId="184" fontId="19" fillId="3" borderId="70" xfId="17" applyNumberFormat="1" applyFont="1" applyFill="1" applyBorder="1" applyAlignment="1">
      <alignment horizontal="right" vertical="center" shrinkToFit="1"/>
    </xf>
    <xf numFmtId="183" fontId="19" fillId="3" borderId="130" xfId="18" applyNumberFormat="1" applyFont="1" applyFill="1" applyBorder="1" applyAlignment="1">
      <alignment horizontal="right" vertical="center" shrinkToFit="1"/>
    </xf>
    <xf numFmtId="184" fontId="19" fillId="3" borderId="131" xfId="18" applyNumberFormat="1" applyFont="1" applyFill="1" applyBorder="1" applyAlignment="1">
      <alignment horizontal="right" vertical="center" shrinkToFit="1"/>
    </xf>
    <xf numFmtId="184" fontId="19" fillId="3" borderId="132" xfId="18" applyNumberFormat="1" applyFont="1" applyFill="1" applyBorder="1" applyAlignment="1">
      <alignment horizontal="right" vertical="center" shrinkToFit="1"/>
    </xf>
    <xf numFmtId="184" fontId="19" fillId="3" borderId="133" xfId="18" applyNumberFormat="1" applyFont="1" applyFill="1" applyBorder="1" applyAlignment="1">
      <alignment horizontal="right" vertical="center" shrinkToFit="1"/>
    </xf>
    <xf numFmtId="184" fontId="19" fillId="3" borderId="130" xfId="18" applyNumberFormat="1" applyFont="1" applyFill="1" applyBorder="1" applyAlignment="1">
      <alignment horizontal="right" vertical="center" shrinkToFit="1"/>
    </xf>
    <xf numFmtId="184" fontId="19" fillId="3" borderId="134" xfId="18" applyNumberFormat="1" applyFont="1" applyFill="1" applyBorder="1" applyAlignment="1">
      <alignment horizontal="right" vertical="center" shrinkToFit="1"/>
    </xf>
    <xf numFmtId="184" fontId="19" fillId="3" borderId="23" xfId="18" applyNumberFormat="1" applyFont="1" applyFill="1" applyBorder="1" applyAlignment="1">
      <alignment horizontal="right" vertical="center" shrinkToFit="1"/>
    </xf>
    <xf numFmtId="184" fontId="19" fillId="3" borderId="0" xfId="17" applyNumberFormat="1" applyFont="1" applyFill="1" applyAlignment="1">
      <alignment horizontal="right" vertical="center" shrinkToFit="1"/>
    </xf>
    <xf numFmtId="183" fontId="19" fillId="3" borderId="135" xfId="18" applyNumberFormat="1" applyFont="1" applyFill="1" applyBorder="1" applyAlignment="1">
      <alignment horizontal="right" vertical="center" shrinkToFit="1"/>
    </xf>
    <xf numFmtId="184" fontId="19" fillId="3" borderId="136" xfId="18" applyNumberFormat="1" applyFont="1" applyFill="1" applyBorder="1" applyAlignment="1">
      <alignment horizontal="right" vertical="center" shrinkToFit="1"/>
    </xf>
    <xf numFmtId="184" fontId="19" fillId="3" borderId="137" xfId="18" applyNumberFormat="1" applyFont="1" applyFill="1" applyBorder="1" applyAlignment="1">
      <alignment horizontal="right" vertical="center" shrinkToFit="1"/>
    </xf>
    <xf numFmtId="184" fontId="19" fillId="3" borderId="138" xfId="18" applyNumberFormat="1" applyFont="1" applyFill="1" applyBorder="1" applyAlignment="1">
      <alignment horizontal="right" vertical="center" shrinkToFit="1"/>
    </xf>
    <xf numFmtId="184" fontId="19" fillId="3" borderId="135" xfId="18" applyNumberFormat="1" applyFont="1" applyFill="1" applyBorder="1" applyAlignment="1">
      <alignment horizontal="right" vertical="center" shrinkToFit="1"/>
    </xf>
    <xf numFmtId="184" fontId="19" fillId="3" borderId="139" xfId="18"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8" applyNumberFormat="1" applyFont="1" applyFill="1" applyBorder="1" applyAlignment="1">
      <alignment horizontal="right" vertical="center" shrinkToFit="1"/>
    </xf>
    <xf numFmtId="184" fontId="19" fillId="3" borderId="58" xfId="17" applyNumberFormat="1" applyFont="1" applyFill="1" applyBorder="1" applyAlignment="1">
      <alignment horizontal="right" vertical="center" shrinkToFit="1"/>
    </xf>
    <xf numFmtId="183" fontId="19" fillId="3" borderId="140" xfId="18" applyNumberFormat="1" applyFont="1" applyFill="1" applyBorder="1" applyAlignment="1">
      <alignment horizontal="right" vertical="center" shrinkToFit="1"/>
    </xf>
    <xf numFmtId="184" fontId="19" fillId="3" borderId="141" xfId="18" applyNumberFormat="1" applyFont="1" applyFill="1" applyBorder="1" applyAlignment="1">
      <alignment horizontal="right" vertical="center" shrinkToFit="1"/>
    </xf>
    <xf numFmtId="184" fontId="19" fillId="3" borderId="142" xfId="18" applyNumberFormat="1" applyFont="1" applyFill="1" applyBorder="1" applyAlignment="1">
      <alignment horizontal="right" vertical="center" shrinkToFit="1"/>
    </xf>
    <xf numFmtId="184" fontId="19" fillId="3" borderId="143" xfId="18" applyNumberFormat="1" applyFont="1" applyFill="1" applyBorder="1" applyAlignment="1">
      <alignment horizontal="right" vertical="center" shrinkToFit="1"/>
    </xf>
    <xf numFmtId="184" fontId="19" fillId="3" borderId="140" xfId="18" applyNumberFormat="1" applyFont="1" applyFill="1" applyBorder="1" applyAlignment="1">
      <alignment horizontal="right" vertical="center" shrinkToFit="1"/>
    </xf>
    <xf numFmtId="184" fontId="19" fillId="3" borderId="144" xfId="18"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5"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4" xfId="13" applyNumberFormat="1" applyFont="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7" applyNumberFormat="1" applyFont="1" applyFill="1" applyBorder="1" applyAlignment="1" applyProtection="1">
      <alignment horizontal="right" vertical="center" shrinkToFit="1"/>
      <protection locked="0"/>
    </xf>
    <xf numFmtId="184" fontId="19" fillId="5" borderId="105"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3" fontId="19"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3" fontId="19" fillId="5" borderId="52" xfId="12" applyNumberFormat="1" applyFont="1" applyFill="1" applyBorder="1" applyAlignment="1" applyProtection="1">
      <alignment horizontal="right" vertical="center" shrinkToFit="1"/>
      <protection locked="0"/>
    </xf>
    <xf numFmtId="0" fontId="19" fillId="3" borderId="147" xfId="13" applyFont="1" applyFill="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8" applyNumberFormat="1" applyFont="1" applyFill="1" applyBorder="1" applyAlignment="1">
      <alignment horizontal="right" vertical="center" shrinkToFit="1"/>
    </xf>
    <xf numFmtId="185" fontId="19" fillId="3" borderId="42" xfId="18" applyNumberFormat="1" applyFont="1" applyFill="1" applyBorder="1" applyAlignment="1">
      <alignment horizontal="right" vertical="center" shrinkToFit="1"/>
    </xf>
    <xf numFmtId="186" fontId="19" fillId="3" borderId="42" xfId="18" applyNumberFormat="1" applyFont="1" applyFill="1" applyBorder="1" applyAlignment="1">
      <alignment horizontal="right" vertical="center" shrinkToFit="1"/>
    </xf>
    <xf numFmtId="186" fontId="19" fillId="3" borderId="43" xfId="18" applyNumberFormat="1" applyFont="1" applyFill="1" applyBorder="1" applyAlignment="1">
      <alignment horizontal="right" vertical="center" shrinkToFit="1"/>
    </xf>
    <xf numFmtId="185" fontId="19" fillId="3" borderId="23" xfId="18" applyNumberFormat="1" applyFont="1" applyFill="1" applyBorder="1" applyAlignment="1">
      <alignment horizontal="right" vertical="center" shrinkToFit="1"/>
    </xf>
    <xf numFmtId="185" fontId="19" fillId="3" borderId="0" xfId="18" applyNumberFormat="1" applyFont="1" applyFill="1" applyAlignment="1">
      <alignment horizontal="right" vertical="center" shrinkToFit="1"/>
    </xf>
    <xf numFmtId="186" fontId="19" fillId="3" borderId="20" xfId="18" applyNumberFormat="1" applyFont="1" applyFill="1" applyBorder="1" applyAlignment="1">
      <alignment horizontal="right" vertical="center" shrinkToFit="1"/>
    </xf>
    <xf numFmtId="186" fontId="19" fillId="3" borderId="0" xfId="18"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8" applyNumberFormat="1" applyFont="1" applyFill="1" applyBorder="1" applyAlignment="1">
      <alignment horizontal="right" vertical="center" shrinkToFit="1"/>
    </xf>
    <xf numFmtId="185" fontId="19" fillId="3" borderId="14" xfId="18" applyNumberFormat="1" applyFont="1" applyFill="1" applyBorder="1" applyAlignment="1">
      <alignment horizontal="right" vertical="center" shrinkToFit="1"/>
    </xf>
    <xf numFmtId="186" fontId="19" fillId="3" borderId="14" xfId="18" applyNumberFormat="1" applyFont="1" applyFill="1" applyBorder="1" applyAlignment="1">
      <alignment horizontal="right" vertical="center" shrinkToFit="1"/>
    </xf>
    <xf numFmtId="186" fontId="19" fillId="3" borderId="17" xfId="18"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48" xfId="18" applyNumberFormat="1" applyFont="1" applyFill="1" applyBorder="1" applyAlignment="1">
      <alignment horizontal="right" vertical="center" shrinkToFit="1"/>
    </xf>
    <xf numFmtId="183" fontId="19" fillId="3" borderId="149" xfId="18" applyNumberFormat="1" applyFont="1" applyFill="1" applyBorder="1" applyAlignment="1">
      <alignment horizontal="right" vertical="center" shrinkToFit="1"/>
    </xf>
    <xf numFmtId="183" fontId="19" fillId="3" borderId="150" xfId="18" applyNumberFormat="1" applyFont="1" applyFill="1" applyBorder="1" applyAlignment="1">
      <alignment horizontal="right" vertical="center" shrinkToFit="1"/>
    </xf>
    <xf numFmtId="183" fontId="19" fillId="3" borderId="151" xfId="18" applyNumberFormat="1" applyFont="1" applyFill="1" applyBorder="1" applyAlignment="1">
      <alignment horizontal="right" vertical="center" shrinkToFit="1"/>
    </xf>
    <xf numFmtId="184" fontId="19" fillId="3" borderId="97" xfId="18" applyNumberFormat="1" applyFont="1" applyFill="1" applyBorder="1" applyAlignment="1">
      <alignment horizontal="right" vertical="center" shrinkToFit="1"/>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183" fontId="19" fillId="3" borderId="68" xfId="18" applyNumberFormat="1" applyFont="1" applyFill="1" applyBorder="1" applyAlignment="1">
      <alignment horizontal="right" vertical="center" shrinkToFit="1"/>
    </xf>
    <xf numFmtId="183" fontId="19" fillId="3" borderId="69" xfId="18" applyNumberFormat="1" applyFont="1" applyFill="1" applyBorder="1" applyAlignment="1">
      <alignment horizontal="right" vertical="center" shrinkToFit="1"/>
    </xf>
    <xf numFmtId="183" fontId="19" fillId="3" borderId="71" xfId="18" applyNumberFormat="1" applyFont="1" applyFill="1" applyBorder="1" applyAlignment="1">
      <alignment horizontal="right" vertical="center" shrinkToFit="1"/>
    </xf>
    <xf numFmtId="183" fontId="19" fillId="3" borderId="154" xfId="18" applyNumberFormat="1" applyFont="1" applyFill="1" applyBorder="1" applyAlignment="1">
      <alignment horizontal="right" vertical="center" shrinkToFit="1"/>
    </xf>
    <xf numFmtId="184" fontId="19" fillId="3" borderId="103" xfId="18"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5" xfId="18" applyNumberFormat="1" applyFont="1" applyFill="1" applyBorder="1" applyAlignment="1">
      <alignment horizontal="right" vertical="center" shrinkToFit="1"/>
    </xf>
    <xf numFmtId="186" fontId="19" fillId="3" borderId="156" xfId="18"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8" applyNumberFormat="1" applyFont="1" applyFill="1" applyBorder="1" applyAlignment="1">
      <alignment horizontal="right" vertical="center" shrinkToFit="1"/>
    </xf>
    <xf numFmtId="185" fontId="19" fillId="3" borderId="58" xfId="18" applyNumberFormat="1" applyFont="1" applyFill="1" applyBorder="1" applyAlignment="1">
      <alignment horizontal="right" vertical="center" shrinkToFit="1"/>
    </xf>
    <xf numFmtId="186" fontId="19" fillId="3" borderId="58" xfId="18" applyNumberFormat="1" applyFont="1" applyFill="1" applyBorder="1" applyAlignment="1">
      <alignment horizontal="right" vertical="center" shrinkToFit="1"/>
    </xf>
    <xf numFmtId="186" fontId="19" fillId="3" borderId="157" xfId="18"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58" xfId="18" applyNumberFormat="1" applyFont="1" applyFill="1" applyBorder="1" applyAlignment="1">
      <alignment horizontal="right" vertical="center" shrinkToFit="1"/>
    </xf>
    <xf numFmtId="184" fontId="19" fillId="3" borderId="75" xfId="18" applyNumberFormat="1" applyFont="1" applyFill="1" applyBorder="1" applyAlignment="1">
      <alignment horizontal="right" vertical="center" shrinkToFit="1"/>
    </xf>
    <xf numFmtId="184" fontId="19" fillId="3" borderId="159" xfId="18"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8" applyNumberFormat="1" applyFont="1" applyFill="1" applyBorder="1" applyAlignment="1">
      <alignment horizontal="right" vertical="center" shrinkToFit="1"/>
    </xf>
    <xf numFmtId="184" fontId="19" fillId="3" borderId="25" xfId="18" applyNumberFormat="1" applyFont="1" applyFill="1" applyBorder="1" applyAlignment="1">
      <alignment horizontal="right" vertical="center" shrinkToFit="1"/>
    </xf>
    <xf numFmtId="184" fontId="19" fillId="3" borderId="26" xfId="18"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0"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3" fontId="19" fillId="5" borderId="161" xfId="13" applyNumberFormat="1" applyFont="1" applyFill="1" applyBorder="1" applyAlignment="1" applyProtection="1">
      <alignment horizontal="right" vertical="center" shrinkToFit="1"/>
      <protection locked="0"/>
    </xf>
    <xf numFmtId="184" fontId="19" fillId="3" borderId="162" xfId="18" applyNumberFormat="1" applyFont="1" applyFill="1" applyBorder="1" applyAlignment="1">
      <alignment horizontal="right" vertical="center" shrinkToFit="1"/>
    </xf>
    <xf numFmtId="184" fontId="19" fillId="3" borderId="163" xfId="18"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4"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8" applyFont="1" applyFill="1" applyBorder="1" applyAlignment="1">
      <alignment horizontal="left" vertical="center" shrinkToFit="1"/>
    </xf>
    <xf numFmtId="0" fontId="19" fillId="3" borderId="42" xfId="18" applyFont="1" applyFill="1" applyBorder="1" applyAlignment="1">
      <alignment horizontal="left" vertical="center" shrinkToFit="1"/>
    </xf>
    <xf numFmtId="0" fontId="19" fillId="3" borderId="43" xfId="13" applyFont="1" applyFill="1" applyBorder="1">
      <alignment vertical="center"/>
    </xf>
    <xf numFmtId="0" fontId="19" fillId="3" borderId="23" xfId="18"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8" applyFont="1" applyFill="1" applyBorder="1" applyAlignment="1">
      <alignment horizontal="left" vertical="center" shrinkToFit="1"/>
    </xf>
    <xf numFmtId="0" fontId="19"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6" xfId="18"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8" applyNumberFormat="1" applyFont="1" applyFill="1" applyBorder="1" applyAlignment="1">
      <alignment horizontal="right" vertical="center" shrinkToFit="1"/>
    </xf>
    <xf numFmtId="184" fontId="19" fillId="3" borderId="69" xfId="18" applyNumberFormat="1" applyFont="1" applyFill="1" applyBorder="1" applyAlignment="1">
      <alignment horizontal="right" vertical="center" shrinkToFit="1"/>
    </xf>
    <xf numFmtId="184" fontId="19" fillId="3" borderId="73" xfId="18" applyNumberFormat="1" applyFont="1" applyFill="1" applyBorder="1" applyAlignment="1">
      <alignment horizontal="right" vertical="center" shrinkToFit="1"/>
    </xf>
    <xf numFmtId="184" fontId="19" fillId="3" borderId="166" xfId="18" applyNumberFormat="1" applyFont="1" applyFill="1" applyBorder="1" applyAlignment="1">
      <alignment horizontal="right" vertical="center" shrinkToFit="1"/>
    </xf>
    <xf numFmtId="184" fontId="19" fillId="3" borderId="34" xfId="18" applyNumberFormat="1" applyFont="1" applyFill="1" applyBorder="1" applyAlignment="1">
      <alignment horizontal="right" vertical="center" shrinkToFit="1"/>
    </xf>
    <xf numFmtId="0" fontId="19" fillId="0" borderId="167" xfId="12" applyFont="1" applyBorder="1" applyAlignment="1" applyProtection="1">
      <alignment horizontal="left" vertical="center" shrinkToFit="1"/>
      <protection locked="0"/>
    </xf>
    <xf numFmtId="0" fontId="19" fillId="0" borderId="123"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184" fontId="19" fillId="3" borderId="168" xfId="18" applyNumberFormat="1" applyFont="1" applyFill="1" applyBorder="1" applyAlignment="1">
      <alignment horizontal="right" vertical="center" shrinkToFit="1"/>
    </xf>
    <xf numFmtId="184" fontId="19" fillId="3" borderId="169" xfId="18" applyNumberFormat="1" applyFont="1" applyFill="1" applyBorder="1" applyAlignment="1">
      <alignment horizontal="right" vertical="center" shrinkToFit="1"/>
    </xf>
    <xf numFmtId="184" fontId="19" fillId="3" borderId="59" xfId="18" applyNumberFormat="1" applyFont="1" applyFill="1" applyBorder="1" applyAlignment="1">
      <alignment horizontal="right" vertical="center" shrinkToFit="1"/>
    </xf>
    <xf numFmtId="184" fontId="19"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6" fillId="0" borderId="0" xfId="21" applyNumberFormat="1" applyFont="1" applyFill="1">
      <alignment vertical="center"/>
    </xf>
    <xf numFmtId="0" fontId="19" fillId="0" borderId="30" xfId="21" applyFont="1" applyFill="1" applyBorder="1">
      <alignment vertical="center"/>
    </xf>
    <xf numFmtId="178" fontId="16" fillId="0" borderId="42" xfId="21" applyNumberFormat="1" applyFont="1" applyFill="1" applyBorder="1">
      <alignment vertical="center"/>
    </xf>
    <xf numFmtId="178" fontId="16" fillId="0" borderId="31" xfId="21" applyNumberFormat="1" applyFont="1" applyFill="1" applyBorder="1">
      <alignment vertical="center"/>
    </xf>
    <xf numFmtId="178" fontId="16" fillId="0" borderId="23" xfId="21" applyNumberFormat="1" applyFont="1" applyFill="1" applyBorder="1">
      <alignment vertical="center"/>
    </xf>
    <xf numFmtId="0" fontId="16"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9"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6" fillId="0" borderId="34" xfId="21" applyNumberFormat="1" applyFont="1" applyFill="1" applyBorder="1">
      <alignment vertical="center"/>
    </xf>
    <xf numFmtId="178" fontId="16" fillId="0" borderId="0" xfId="21" applyNumberFormat="1" applyFont="1" applyFill="1" applyBorder="1">
      <alignment vertical="center"/>
    </xf>
    <xf numFmtId="0" fontId="3" fillId="3" borderId="30" xfId="21" applyFont="1" applyFill="1" applyBorder="1">
      <alignment vertical="center"/>
    </xf>
    <xf numFmtId="178" fontId="16" fillId="3" borderId="31" xfId="21" applyNumberFormat="1" applyFont="1" applyFill="1" applyBorder="1">
      <alignment vertical="center"/>
    </xf>
    <xf numFmtId="187" fontId="16" fillId="3" borderId="32" xfId="20" applyNumberFormat="1" applyFont="1" applyFill="1" applyBorder="1" applyAlignment="1">
      <alignment horizontal="left" vertical="center" wrapText="1"/>
    </xf>
    <xf numFmtId="0" fontId="16" fillId="3" borderId="32" xfId="20" applyFont="1" applyFill="1" applyBorder="1" applyAlignment="1">
      <alignment horizontal="left" vertical="center"/>
    </xf>
    <xf numFmtId="178" fontId="16" fillId="0" borderId="32" xfId="21" applyNumberFormat="1" applyFont="1" applyFill="1" applyBorder="1">
      <alignment vertical="center"/>
    </xf>
    <xf numFmtId="178" fontId="23" fillId="0" borderId="32" xfId="21" applyNumberFormat="1" applyFont="1" applyBorder="1">
      <alignment vertical="center"/>
    </xf>
    <xf numFmtId="178" fontId="16" fillId="3" borderId="32" xfId="21" applyNumberFormat="1" applyFont="1" applyFill="1" applyBorder="1" applyAlignment="1">
      <alignment vertical="center" wrapText="1"/>
    </xf>
    <xf numFmtId="178" fontId="16" fillId="0" borderId="32" xfId="21" applyNumberFormat="1" applyFont="1" applyFill="1" applyBorder="1" applyAlignment="1">
      <alignment vertical="center" wrapText="1"/>
    </xf>
    <xf numFmtId="0" fontId="16" fillId="3" borderId="32" xfId="21" applyFont="1" applyFill="1" applyBorder="1" applyAlignment="1">
      <alignment vertical="center"/>
    </xf>
    <xf numFmtId="0" fontId="16" fillId="0" borderId="0" xfId="21" applyFont="1" applyFill="1" applyBorder="1" applyAlignment="1"/>
    <xf numFmtId="178" fontId="23" fillId="0" borderId="30" xfId="15" applyNumberFormat="1" applyFont="1" applyBorder="1" applyAlignment="1">
      <alignment vertical="center"/>
    </xf>
    <xf numFmtId="178" fontId="23" fillId="0" borderId="31" xfId="15" applyNumberFormat="1" applyFont="1" applyBorder="1" applyAlignment="1">
      <alignment vertical="center"/>
    </xf>
    <xf numFmtId="178" fontId="23" fillId="0" borderId="31" xfId="15" applyNumberFormat="1" applyFont="1" applyBorder="1" applyAlignment="1">
      <alignment horizontal="center" vertical="center"/>
    </xf>
    <xf numFmtId="0" fontId="3" fillId="3" borderId="23" xfId="21" applyFont="1" applyFill="1" applyBorder="1">
      <alignment vertical="center"/>
    </xf>
    <xf numFmtId="178" fontId="16" fillId="3" borderId="34" xfId="21" applyNumberFormat="1" applyFont="1" applyFill="1" applyBorder="1">
      <alignment vertical="center"/>
    </xf>
    <xf numFmtId="187" fontId="16" fillId="3" borderId="35" xfId="20" applyNumberFormat="1" applyFont="1" applyFill="1" applyBorder="1" applyAlignment="1">
      <alignment horizontal="left" vertical="center" wrapText="1"/>
    </xf>
    <xf numFmtId="0" fontId="16" fillId="3" borderId="35" xfId="20" applyFont="1" applyFill="1" applyBorder="1" applyAlignment="1">
      <alignment horizontal="left" vertical="center"/>
    </xf>
    <xf numFmtId="178" fontId="16" fillId="0" borderId="35" xfId="21" applyNumberFormat="1" applyFont="1" applyFill="1" applyBorder="1">
      <alignment vertical="center"/>
    </xf>
    <xf numFmtId="178" fontId="23" fillId="0" borderId="35" xfId="21" applyNumberFormat="1" applyFont="1" applyBorder="1">
      <alignment vertical="center"/>
    </xf>
    <xf numFmtId="178" fontId="16" fillId="3" borderId="35" xfId="21" applyNumberFormat="1" applyFont="1" applyFill="1" applyBorder="1" applyAlignment="1">
      <alignment vertical="center" wrapText="1"/>
    </xf>
    <xf numFmtId="178" fontId="16" fillId="0" borderId="35" xfId="21" applyNumberFormat="1" applyFont="1" applyFill="1" applyBorder="1" applyAlignment="1">
      <alignment vertical="center" wrapText="1"/>
    </xf>
    <xf numFmtId="0" fontId="16" fillId="3" borderId="35" xfId="21" applyFont="1" applyFill="1" applyBorder="1" applyAlignment="1">
      <alignment vertical="center"/>
    </xf>
    <xf numFmtId="178" fontId="23" fillId="0" borderId="16" xfId="15" applyNumberFormat="1" applyFont="1" applyBorder="1" applyAlignment="1">
      <alignment vertical="center"/>
    </xf>
    <xf numFmtId="178" fontId="23" fillId="0" borderId="15" xfId="15" applyNumberFormat="1" applyFont="1" applyBorder="1" applyAlignment="1">
      <alignment vertical="center"/>
    </xf>
    <xf numFmtId="178" fontId="23" fillId="0" borderId="171" xfId="15" applyNumberFormat="1" applyFont="1" applyBorder="1" applyAlignment="1">
      <alignment horizontal="center" vertical="center"/>
    </xf>
    <xf numFmtId="178" fontId="23" fillId="0" borderId="16" xfId="15" applyNumberFormat="1" applyFont="1" applyBorder="1" applyAlignment="1">
      <alignment horizontal="center" vertical="center"/>
    </xf>
    <xf numFmtId="178" fontId="23" fillId="0" borderId="27" xfId="15" applyNumberFormat="1" applyFont="1" applyBorder="1" applyAlignment="1">
      <alignment horizontal="center" vertical="center" wrapText="1"/>
    </xf>
    <xf numFmtId="178" fontId="23" fillId="0" borderId="26" xfId="15" applyNumberFormat="1" applyFont="1" applyBorder="1" applyAlignment="1">
      <alignment horizontal="center" vertical="center" wrapText="1"/>
    </xf>
    <xf numFmtId="183" fontId="23" fillId="0" borderId="27" xfId="16" applyNumberFormat="1" applyFont="1" applyFill="1" applyBorder="1" applyAlignment="1">
      <alignment horizontal="right" vertical="center" shrinkToFit="1"/>
    </xf>
    <xf numFmtId="183" fontId="23"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6" fillId="3" borderId="15" xfId="21" applyNumberFormat="1" applyFont="1" applyFill="1" applyBorder="1">
      <alignment vertical="center"/>
    </xf>
    <xf numFmtId="187" fontId="16" fillId="3" borderId="37" xfId="20" applyNumberFormat="1" applyFont="1" applyFill="1" applyBorder="1" applyAlignment="1">
      <alignment horizontal="left" vertical="center" wrapText="1"/>
    </xf>
    <xf numFmtId="0" fontId="16" fillId="3" borderId="37" xfId="20" applyFont="1" applyFill="1" applyBorder="1" applyAlignment="1">
      <alignment horizontal="left" vertical="center"/>
    </xf>
    <xf numFmtId="178" fontId="16" fillId="0" borderId="37" xfId="21" applyNumberFormat="1" applyFont="1" applyFill="1" applyBorder="1">
      <alignment vertical="center"/>
    </xf>
    <xf numFmtId="178" fontId="23" fillId="0" borderId="37" xfId="21" applyNumberFormat="1" applyFont="1" applyBorder="1">
      <alignment vertical="center"/>
    </xf>
    <xf numFmtId="178" fontId="16" fillId="3" borderId="37" xfId="21" applyNumberFormat="1" applyFont="1" applyFill="1" applyBorder="1" applyAlignment="1">
      <alignment vertical="center" wrapText="1"/>
    </xf>
    <xf numFmtId="178" fontId="16" fillId="0" borderId="37" xfId="21" applyNumberFormat="1" applyFont="1" applyFill="1" applyBorder="1" applyAlignment="1">
      <alignment vertical="center" wrapText="1"/>
    </xf>
    <xf numFmtId="0" fontId="16" fillId="3" borderId="37" xfId="21" applyFont="1" applyFill="1" applyBorder="1" applyAlignment="1">
      <alignment vertical="center"/>
    </xf>
    <xf numFmtId="178" fontId="23" fillId="0" borderId="32" xfId="15" applyNumberFormat="1" applyFont="1" applyBorder="1" applyAlignment="1">
      <alignment horizontal="center" vertical="center"/>
    </xf>
    <xf numFmtId="178" fontId="23" fillId="0" borderId="30" xfId="15" applyNumberFormat="1" applyFont="1" applyBorder="1" applyAlignment="1">
      <alignment horizontal="center" vertical="center"/>
    </xf>
    <xf numFmtId="183" fontId="23" fillId="0" borderId="30" xfId="16" applyNumberFormat="1" applyFont="1" applyFill="1" applyBorder="1" applyAlignment="1">
      <alignment horizontal="right" vertical="center" shrinkToFit="1"/>
    </xf>
    <xf numFmtId="183" fontId="23"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6" fillId="3" borderId="26" xfId="20" applyNumberFormat="1" applyFont="1" applyFill="1" applyBorder="1" applyAlignment="1">
      <alignment horizontal="right" vertical="center" shrinkToFit="1"/>
    </xf>
    <xf numFmtId="183" fontId="16" fillId="3" borderId="74" xfId="20" applyNumberFormat="1" applyFont="1" applyFill="1" applyBorder="1" applyAlignment="1">
      <alignment horizontal="right" vertical="center" shrinkToFit="1"/>
    </xf>
    <xf numFmtId="178" fontId="16" fillId="0" borderId="74" xfId="21" applyNumberFormat="1" applyFont="1" applyFill="1" applyBorder="1" applyAlignment="1">
      <alignment horizontal="center" vertical="center"/>
    </xf>
    <xf numFmtId="188" fontId="23" fillId="0" borderId="74" xfId="21" applyNumberFormat="1" applyFont="1" applyFill="1" applyBorder="1" applyAlignment="1">
      <alignment horizontal="right" vertical="center" shrinkToFit="1"/>
    </xf>
    <xf numFmtId="184" fontId="23" fillId="0" borderId="74" xfId="21" applyNumberFormat="1" applyFont="1" applyFill="1" applyBorder="1" applyAlignment="1">
      <alignment horizontal="right" vertical="center" shrinkToFit="1"/>
    </xf>
    <xf numFmtId="183" fontId="16" fillId="0" borderId="74" xfId="21" applyNumberFormat="1" applyFont="1" applyFill="1" applyBorder="1" applyAlignment="1">
      <alignment horizontal="right" vertical="center" shrinkToFit="1"/>
    </xf>
    <xf numFmtId="178" fontId="23" fillId="0" borderId="35" xfId="15" applyNumberFormat="1" applyFont="1" applyBorder="1" applyAlignment="1">
      <alignment horizontal="center" vertical="center"/>
    </xf>
    <xf numFmtId="178" fontId="23" fillId="0" borderId="174" xfId="15" applyNumberFormat="1" applyFont="1" applyBorder="1" applyAlignment="1">
      <alignment horizontal="center" vertical="center" wrapText="1"/>
    </xf>
    <xf numFmtId="184" fontId="23" fillId="0" borderId="175" xfId="16" applyNumberFormat="1" applyFont="1" applyFill="1" applyBorder="1" applyAlignment="1">
      <alignment horizontal="right" vertical="center" shrinkToFit="1"/>
    </xf>
    <xf numFmtId="184" fontId="23"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6" fillId="3" borderId="74" xfId="21" applyNumberFormat="1" applyFont="1" applyFill="1" applyBorder="1" applyAlignment="1">
      <alignment horizontal="center" vertical="center"/>
    </xf>
    <xf numFmtId="178" fontId="16" fillId="0" borderId="176" xfId="21" applyNumberFormat="1" applyFont="1" applyFill="1" applyBorder="1" applyAlignment="1">
      <alignment horizontal="center" vertical="center"/>
    </xf>
    <xf numFmtId="188" fontId="23" fillId="0" borderId="176" xfId="21" applyNumberFormat="1" applyFont="1" applyFill="1" applyBorder="1" applyAlignment="1">
      <alignment horizontal="right" vertical="center" shrinkToFit="1"/>
    </xf>
    <xf numFmtId="184" fontId="23" fillId="0" borderId="176" xfId="21" applyNumberFormat="1" applyFont="1" applyFill="1" applyBorder="1" applyAlignment="1">
      <alignment horizontal="right" vertical="center" shrinkToFit="1"/>
    </xf>
    <xf numFmtId="189" fontId="16" fillId="0" borderId="0" xfId="21" applyNumberFormat="1" applyFont="1" applyFill="1" applyBorder="1">
      <alignment vertical="center"/>
    </xf>
    <xf numFmtId="189" fontId="16" fillId="0" borderId="34" xfId="21" applyNumberFormat="1" applyFont="1" applyFill="1" applyBorder="1">
      <alignment vertical="center"/>
    </xf>
    <xf numFmtId="0" fontId="3" fillId="0" borderId="0" xfId="21" applyFont="1" applyFill="1" applyBorder="1" applyAlignment="1"/>
    <xf numFmtId="178" fontId="12" fillId="0" borderId="177" xfId="15" applyNumberFormat="1" applyFont="1" applyBorder="1" applyAlignment="1">
      <alignment horizontal="center" vertical="center"/>
    </xf>
    <xf numFmtId="183" fontId="23" fillId="0" borderId="177" xfId="16" applyNumberFormat="1" applyFont="1" applyFill="1" applyBorder="1" applyAlignment="1">
      <alignment horizontal="right" vertical="center" shrinkToFit="1"/>
    </xf>
    <xf numFmtId="183" fontId="23"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6" fillId="3" borderId="31" xfId="20" applyNumberFormat="1" applyFont="1" applyFill="1" applyBorder="1" applyAlignment="1">
      <alignment horizontal="right" vertical="center" shrinkToFit="1"/>
    </xf>
    <xf numFmtId="183" fontId="16" fillId="3" borderId="32" xfId="20" applyNumberFormat="1" applyFont="1" applyFill="1" applyBorder="1" applyAlignment="1">
      <alignment horizontal="right" vertical="center" shrinkToFit="1"/>
    </xf>
    <xf numFmtId="178" fontId="16" fillId="0" borderId="174" xfId="21" applyNumberFormat="1" applyFont="1" applyFill="1" applyBorder="1" applyAlignment="1">
      <alignment horizontal="center" vertical="center"/>
    </xf>
    <xf numFmtId="188" fontId="16" fillId="0" borderId="174" xfId="21" applyNumberFormat="1" applyFont="1" applyFill="1" applyBorder="1" applyAlignment="1">
      <alignment horizontal="right" vertical="center" shrinkToFit="1"/>
    </xf>
    <xf numFmtId="184" fontId="16" fillId="0" borderId="174" xfId="21" applyNumberFormat="1" applyFont="1" applyFill="1" applyBorder="1" applyAlignment="1">
      <alignment horizontal="right" vertical="center" shrinkToFit="1"/>
    </xf>
    <xf numFmtId="183" fontId="16" fillId="3" borderId="176" xfId="21" applyNumberFormat="1" applyFont="1" applyFill="1" applyBorder="1" applyAlignment="1">
      <alignment horizontal="right" vertical="center" shrinkToFit="1"/>
    </xf>
    <xf numFmtId="183" fontId="16" fillId="0" borderId="176" xfId="21" applyNumberFormat="1" applyFont="1" applyFill="1" applyBorder="1" applyAlignment="1">
      <alignment horizontal="right" vertical="center" shrinkToFit="1"/>
    </xf>
    <xf numFmtId="189" fontId="16" fillId="0" borderId="23" xfId="21" applyNumberFormat="1" applyFont="1" applyFill="1" applyBorder="1">
      <alignment vertical="center"/>
    </xf>
    <xf numFmtId="178" fontId="23" fillId="0" borderId="34" xfId="15" applyNumberFormat="1" applyFont="1" applyBorder="1" applyAlignment="1">
      <alignment horizontal="center" vertical="center" wrapText="1"/>
    </xf>
    <xf numFmtId="184" fontId="23" fillId="0" borderId="179" xfId="16" applyNumberFormat="1" applyFont="1" applyFill="1" applyBorder="1" applyAlignment="1">
      <alignment horizontal="right" vertical="center" shrinkToFit="1"/>
    </xf>
    <xf numFmtId="184" fontId="23" fillId="0" borderId="180" xfId="16" applyNumberFormat="1" applyFont="1" applyFill="1" applyBorder="1" applyAlignment="1">
      <alignment horizontal="right" vertical="center" shrinkToFit="1"/>
    </xf>
    <xf numFmtId="184" fontId="23" fillId="0" borderId="23" xfId="16" applyNumberFormat="1" applyFont="1" applyBorder="1" applyAlignment="1">
      <alignment horizontal="right" vertical="center" shrinkToFit="1"/>
    </xf>
    <xf numFmtId="0" fontId="3" fillId="3" borderId="37" xfId="21" applyFont="1" applyFill="1" applyBorder="1">
      <alignment vertical="center"/>
    </xf>
    <xf numFmtId="178" fontId="16" fillId="3" borderId="174" xfId="21" applyNumberFormat="1" applyFont="1" applyFill="1" applyBorder="1" applyAlignment="1">
      <alignment horizontal="center" vertical="center"/>
    </xf>
    <xf numFmtId="184" fontId="16" fillId="3" borderId="181" xfId="20" applyNumberFormat="1" applyFont="1" applyFill="1" applyBorder="1" applyAlignment="1">
      <alignment horizontal="right" vertical="center" shrinkToFit="1"/>
    </xf>
    <xf numFmtId="184" fontId="16" fillId="3" borderId="174" xfId="20" applyNumberFormat="1" applyFont="1" applyFill="1" applyBorder="1" applyAlignment="1">
      <alignment horizontal="right" vertical="center" shrinkToFit="1"/>
    </xf>
    <xf numFmtId="178" fontId="16" fillId="0" borderId="0" xfId="21" applyNumberFormat="1" applyFont="1" applyFill="1" applyBorder="1" applyAlignment="1">
      <alignment horizontal="center" vertical="center"/>
    </xf>
    <xf numFmtId="178" fontId="23" fillId="0" borderId="37" xfId="15" applyNumberFormat="1" applyFont="1" applyBorder="1" applyAlignment="1">
      <alignment horizontal="center" vertical="center"/>
    </xf>
    <xf numFmtId="178" fontId="23" fillId="0" borderId="74" xfId="15" applyNumberFormat="1" applyFont="1" applyBorder="1" applyAlignment="1">
      <alignment horizontal="center" vertical="center"/>
    </xf>
    <xf numFmtId="184" fontId="23" fillId="0" borderId="27" xfId="16" applyNumberFormat="1" applyFont="1" applyBorder="1" applyAlignment="1">
      <alignment horizontal="right" vertical="center" shrinkToFit="1"/>
    </xf>
    <xf numFmtId="184" fontId="23" fillId="0" borderId="172" xfId="16" applyNumberFormat="1" applyFont="1" applyBorder="1" applyAlignment="1">
      <alignment horizontal="right" vertical="center" shrinkToFit="1"/>
    </xf>
    <xf numFmtId="0" fontId="3" fillId="0" borderId="16" xfId="21" applyFont="1" applyFill="1" applyBorder="1">
      <alignment vertical="center"/>
    </xf>
    <xf numFmtId="178" fontId="16" fillId="0" borderId="14" xfId="21" applyNumberFormat="1" applyFont="1" applyFill="1" applyBorder="1">
      <alignment vertical="center"/>
    </xf>
    <xf numFmtId="178" fontId="16"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9" applyFont="1">
      <alignment vertical="center"/>
    </xf>
    <xf numFmtId="0" fontId="24" fillId="7" borderId="6" xfId="19" applyFont="1" applyFill="1" applyBorder="1" applyAlignment="1"/>
    <xf numFmtId="0" fontId="24" fillId="0" borderId="56" xfId="19" applyFont="1" applyFill="1" applyBorder="1" applyAlignment="1">
      <alignment vertical="center" wrapText="1"/>
    </xf>
    <xf numFmtId="0" fontId="24" fillId="0" borderId="57" xfId="19" applyFont="1" applyFill="1" applyBorder="1" applyAlignment="1">
      <alignment vertical="center"/>
    </xf>
    <xf numFmtId="0" fontId="24" fillId="0" borderId="12" xfId="19" applyFont="1" applyFill="1" applyBorder="1" applyAlignment="1">
      <alignment vertical="center"/>
    </xf>
    <xf numFmtId="0" fontId="24" fillId="0" borderId="61" xfId="19" applyFont="1" applyFill="1" applyBorder="1" applyAlignment="1">
      <alignment vertical="center"/>
    </xf>
    <xf numFmtId="0" fontId="26" fillId="0" borderId="0" xfId="19" applyFont="1" applyFill="1" applyBorder="1" applyAlignment="1">
      <alignment vertical="center"/>
    </xf>
    <xf numFmtId="0" fontId="24" fillId="7" borderId="18" xfId="19" applyFont="1" applyFill="1" applyBorder="1" applyAlignment="1">
      <alignment horizontal="right" vertical="top"/>
    </xf>
    <xf numFmtId="0" fontId="26" fillId="0" borderId="22" xfId="19" applyFont="1" applyFill="1" applyBorder="1" applyAlignment="1">
      <alignment horizontal="left" vertical="center" wrapText="1"/>
    </xf>
    <xf numFmtId="0" fontId="26" fillId="0" borderId="35" xfId="19" applyFont="1" applyFill="1" applyBorder="1" applyAlignment="1">
      <alignment horizontal="left" vertical="center" wrapText="1"/>
    </xf>
    <xf numFmtId="0" fontId="26" fillId="0" borderId="36" xfId="19" applyFont="1" applyFill="1" applyBorder="1" applyAlignment="1">
      <alignment horizontal="left" vertical="center" wrapText="1"/>
    </xf>
    <xf numFmtId="0" fontId="26" fillId="0" borderId="0" xfId="19" applyNumberFormat="1" applyFont="1" applyFill="1" applyBorder="1" applyAlignment="1">
      <alignment vertical="center" wrapText="1"/>
    </xf>
    <xf numFmtId="0" fontId="24" fillId="7" borderId="64" xfId="19" applyFont="1" applyFill="1" applyBorder="1" applyAlignment="1">
      <alignment horizontal="right" vertical="top"/>
    </xf>
    <xf numFmtId="0" fontId="26" fillId="0" borderId="50" xfId="19" applyFont="1" applyFill="1" applyBorder="1" applyAlignment="1">
      <alignment horizontal="left" vertical="center" wrapText="1"/>
    </xf>
    <xf numFmtId="0" fontId="26" fillId="0" borderId="51" xfId="19" applyFont="1" applyBorder="1" applyAlignment="1">
      <alignment horizontal="left" vertical="center" wrapText="1"/>
    </xf>
    <xf numFmtId="0" fontId="26" fillId="0" borderId="52" xfId="19" applyFont="1" applyBorder="1" applyAlignment="1">
      <alignment horizontal="left" vertical="center" wrapText="1"/>
    </xf>
    <xf numFmtId="0" fontId="24" fillId="7" borderId="13" xfId="19" applyFont="1" applyFill="1" applyBorder="1" applyAlignment="1">
      <alignment horizontal="center" vertical="center"/>
    </xf>
    <xf numFmtId="185" fontId="24" fillId="0" borderId="183" xfId="19" applyNumberFormat="1" applyFont="1" applyFill="1" applyBorder="1" applyAlignment="1">
      <alignment horizontal="right" vertical="center" shrinkToFit="1"/>
    </xf>
    <xf numFmtId="185" fontId="24" fillId="0" borderId="184" xfId="19" applyNumberFormat="1" applyFont="1" applyFill="1" applyBorder="1" applyAlignment="1">
      <alignment horizontal="right" vertical="center" shrinkToFit="1"/>
    </xf>
    <xf numFmtId="185" fontId="24" fillId="0" borderId="79" xfId="19" applyNumberFormat="1" applyFont="1" applyFill="1" applyBorder="1" applyAlignment="1">
      <alignment horizontal="right" vertical="center" shrinkToFit="1"/>
    </xf>
    <xf numFmtId="0" fontId="24" fillId="0" borderId="0" xfId="19" applyNumberFormat="1" applyFont="1" applyFill="1" applyBorder="1" applyAlignment="1">
      <alignment vertical="center"/>
    </xf>
    <xf numFmtId="0" fontId="24" fillId="7" borderId="24" xfId="19" applyFont="1" applyFill="1" applyBorder="1" applyAlignment="1">
      <alignment horizontal="center" vertical="center"/>
    </xf>
    <xf numFmtId="185" fontId="24" fillId="0" borderId="185" xfId="19" applyNumberFormat="1" applyFont="1" applyFill="1" applyBorder="1" applyAlignment="1">
      <alignment horizontal="right" vertical="center" shrinkToFit="1"/>
    </xf>
    <xf numFmtId="185" fontId="24" fillId="0" borderId="74" xfId="19" applyNumberFormat="1" applyFont="1" applyFill="1" applyBorder="1" applyAlignment="1">
      <alignment horizontal="right" vertical="center" shrinkToFit="1"/>
    </xf>
    <xf numFmtId="185" fontId="24" fillId="0" borderId="182" xfId="19" applyNumberFormat="1" applyFont="1" applyFill="1" applyBorder="1" applyAlignment="1">
      <alignment horizontal="right" vertical="center" shrinkToFit="1"/>
    </xf>
    <xf numFmtId="0" fontId="24" fillId="7" borderId="45" xfId="19" applyFont="1" applyFill="1" applyBorder="1" applyAlignment="1">
      <alignment horizontal="center" vertical="center"/>
    </xf>
    <xf numFmtId="185" fontId="24" fillId="0" borderId="186" xfId="19" applyNumberFormat="1" applyFont="1" applyFill="1" applyBorder="1" applyAlignment="1">
      <alignment horizontal="right" vertical="center" shrinkToFit="1"/>
    </xf>
    <xf numFmtId="185" fontId="24" fillId="0" borderId="187" xfId="19" applyNumberFormat="1" applyFont="1" applyFill="1" applyBorder="1" applyAlignment="1">
      <alignment horizontal="right" vertical="center" shrinkToFit="1"/>
    </xf>
    <xf numFmtId="185" fontId="24" fillId="0" borderId="62" xfId="19"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85639</c:v>
                </c:pt>
                <c:pt idx="1">
                  <c:v>115135</c:v>
                </c:pt>
                <c:pt idx="2">
                  <c:v>70027</c:v>
                </c:pt>
                <c:pt idx="3">
                  <c:v>75022</c:v>
                </c:pt>
                <c:pt idx="4">
                  <c:v>92396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4.79</c:v>
                </c:pt>
                <c:pt idx="1">
                  <c:v>0.96</c:v>
                </c:pt>
                <c:pt idx="2">
                  <c:v>0.91</c:v>
                </c:pt>
                <c:pt idx="3">
                  <c:v>1.59</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50.13</c:v>
                </c:pt>
                <c:pt idx="1">
                  <c:v>49.54</c:v>
                </c:pt>
                <c:pt idx="2">
                  <c:v>46.41</c:v>
                </c:pt>
                <c:pt idx="3">
                  <c:v>45.32</c:v>
                </c:pt>
                <c:pt idx="4">
                  <c:v>44.93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-2.71</c:v>
                </c:pt>
                <c:pt idx="1">
                  <c:v>-6.82</c:v>
                </c:pt>
                <c:pt idx="2">
                  <c:v>-3.66</c:v>
                </c:pt>
                <c:pt idx="3">
                  <c:v>0.82</c:v>
                </c:pt>
                <c:pt idx="4">
                  <c:v>3.83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0.12</c:v>
                </c:pt>
                <c:pt idx="4">
                  <c:v>#N/A</c:v>
                </c:pt>
                <c:pt idx="5">
                  <c:v>0.14000000000000001</c:v>
                </c:pt>
                <c:pt idx="6">
                  <c:v>#N/A</c:v>
                </c:pt>
                <c:pt idx="7">
                  <c:v>0.11</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0.13</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5.e-002</c:v>
                </c:pt>
                <c:pt idx="2">
                  <c:v>#N/A</c:v>
                </c:pt>
                <c:pt idx="3">
                  <c:v>3.e-002</c:v>
                </c:pt>
                <c:pt idx="4">
                  <c:v>#N/A</c:v>
                </c:pt>
                <c:pt idx="5">
                  <c:v>4.e-002</c:v>
                </c:pt>
                <c:pt idx="6">
                  <c:v>#N/A</c:v>
                </c:pt>
                <c:pt idx="7">
                  <c:v>8.e-002</c:v>
                </c:pt>
                <c:pt idx="8">
                  <c:v>#N/A</c:v>
                </c:pt>
                <c:pt idx="9">
                  <c:v>0.41</c:v>
                </c:pt>
              </c:numCache>
            </c:numRef>
          </c:val>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4.e-002</c:v>
                </c:pt>
                <c:pt idx="4">
                  <c:v>#N/A</c:v>
                </c:pt>
                <c:pt idx="5">
                  <c:v>6.e-002</c:v>
                </c:pt>
                <c:pt idx="6">
                  <c:v>#N/A</c:v>
                </c:pt>
                <c:pt idx="7">
                  <c:v>0</c:v>
                </c:pt>
                <c:pt idx="8">
                  <c:v>#N/A</c:v>
                </c:pt>
                <c:pt idx="9">
                  <c:v>0.59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3.e-002</c:v>
                </c:pt>
                <c:pt idx="8">
                  <c:v>#N/A</c:v>
                </c:pt>
                <c:pt idx="9">
                  <c:v>0.77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1.1299999999999999</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0.8</c:v>
                </c:pt>
                <c:pt idx="4">
                  <c:v>#N/A</c:v>
                </c:pt>
                <c:pt idx="5">
                  <c:v>0.3</c:v>
                </c:pt>
                <c:pt idx="6">
                  <c:v>#N/A</c:v>
                </c:pt>
                <c:pt idx="7">
                  <c:v>0.42</c:v>
                </c:pt>
                <c:pt idx="8">
                  <c:v>#N/A</c:v>
                </c:pt>
                <c:pt idx="9">
                  <c:v>2.48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4.7699999999999996</c:v>
                </c:pt>
                <c:pt idx="2">
                  <c:v>#N/A</c:v>
                </c:pt>
                <c:pt idx="3">
                  <c:v>2.5099999999999998</c:v>
                </c:pt>
                <c:pt idx="4">
                  <c:v>#N/A</c:v>
                </c:pt>
                <c:pt idx="5">
                  <c:v>3.17</c:v>
                </c:pt>
                <c:pt idx="6">
                  <c:v>#N/A</c:v>
                </c:pt>
                <c:pt idx="7">
                  <c:v>3.88</c:v>
                </c:pt>
                <c:pt idx="8">
                  <c:v>#N/A</c:v>
                </c:pt>
                <c:pt idx="9">
                  <c:v>4.4800000000000004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4.78</c:v>
                </c:pt>
                <c:pt idx="2">
                  <c:v>#N/A</c:v>
                </c:pt>
                <c:pt idx="3">
                  <c:v>0.95</c:v>
                </c:pt>
                <c:pt idx="4">
                  <c:v>#N/A</c:v>
                </c:pt>
                <c:pt idx="5">
                  <c:v>0.91</c:v>
                </c:pt>
                <c:pt idx="6">
                  <c:v>#N/A</c:v>
                </c:pt>
                <c:pt idx="7">
                  <c:v>1.58</c:v>
                </c:pt>
                <c:pt idx="8">
                  <c:v>#N/A</c:v>
                </c:pt>
                <c:pt idx="9">
                  <c:v>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2016</c:v>
                </c:pt>
                <c:pt idx="5">
                  <c:v>2041</c:v>
                </c:pt>
                <c:pt idx="8">
                  <c:v>1982</c:v>
                </c:pt>
                <c:pt idx="11">
                  <c:v>1952</c:v>
                </c:pt>
                <c:pt idx="14">
                  <c:v>1836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32</c:v>
                </c:pt>
                <c:pt idx="6">
                  <c:v>72</c:v>
                </c:pt>
                <c:pt idx="9">
                  <c:v>136</c:v>
                </c:pt>
                <c:pt idx="12">
                  <c:v>136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458</c:v>
                </c:pt>
                <c:pt idx="3">
                  <c:v>438</c:v>
                </c:pt>
                <c:pt idx="6">
                  <c:v>416</c:v>
                </c:pt>
                <c:pt idx="9">
                  <c:v>382</c:v>
                </c:pt>
                <c:pt idx="12">
                  <c:v>429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2232</c:v>
                </c:pt>
                <c:pt idx="3">
                  <c:v>2318</c:v>
                </c:pt>
                <c:pt idx="6">
                  <c:v>2314</c:v>
                </c:pt>
                <c:pt idx="9">
                  <c:v>2246</c:v>
                </c:pt>
                <c:pt idx="12">
                  <c:v>2072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710</c:v>
                </c:pt>
                <c:pt idx="2">
                  <c:v>#N/A</c:v>
                </c:pt>
                <c:pt idx="3">
                  <c:v>#N/A</c:v>
                </c:pt>
                <c:pt idx="4">
                  <c:v>747</c:v>
                </c:pt>
                <c:pt idx="5">
                  <c:v>#N/A</c:v>
                </c:pt>
                <c:pt idx="6">
                  <c:v>#N/A</c:v>
                </c:pt>
                <c:pt idx="7">
                  <c:v>820</c:v>
                </c:pt>
                <c:pt idx="8">
                  <c:v>#N/A</c:v>
                </c:pt>
                <c:pt idx="9">
                  <c:v>#N/A</c:v>
                </c:pt>
                <c:pt idx="10">
                  <c:v>812</c:v>
                </c:pt>
                <c:pt idx="11">
                  <c:v>#N/A</c:v>
                </c:pt>
                <c:pt idx="12">
                  <c:v>#N/A</c:v>
                </c:pt>
                <c:pt idx="13">
                  <c:v>801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17066</c:v>
                </c:pt>
                <c:pt idx="5">
                  <c:v>17107</c:v>
                </c:pt>
                <c:pt idx="8">
                  <c:v>16771</c:v>
                </c:pt>
                <c:pt idx="11">
                  <c:v>16087</c:v>
                </c:pt>
                <c:pt idx="14">
                  <c:v>15928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437</c:v>
                </c:pt>
                <c:pt idx="5">
                  <c:v>392</c:v>
                </c:pt>
                <c:pt idx="8">
                  <c:v>336</c:v>
                </c:pt>
                <c:pt idx="11">
                  <c:v>264</c:v>
                </c:pt>
                <c:pt idx="14">
                  <c:v>179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10921</c:v>
                </c:pt>
                <c:pt idx="5">
                  <c:v>10824</c:v>
                </c:pt>
                <c:pt idx="8">
                  <c:v>10169</c:v>
                </c:pt>
                <c:pt idx="11">
                  <c:v>10120</c:v>
                </c:pt>
                <c:pt idx="14">
                  <c:v>10248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3107</c:v>
                </c:pt>
                <c:pt idx="3">
                  <c:v>2987</c:v>
                </c:pt>
                <c:pt idx="6">
                  <c:v>2904</c:v>
                </c:pt>
                <c:pt idx="9">
                  <c:v>2842</c:v>
                </c:pt>
                <c:pt idx="12">
                  <c:v>2739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1578</c:v>
                </c:pt>
                <c:pt idx="3">
                  <c:v>1541</c:v>
                </c:pt>
                <c:pt idx="6">
                  <c:v>1456</c:v>
                </c:pt>
                <c:pt idx="9">
                  <c:v>1310</c:v>
                </c:pt>
                <c:pt idx="12">
                  <c:v>1166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3948</c:v>
                </c:pt>
                <c:pt idx="3">
                  <c:v>3737</c:v>
                </c:pt>
                <c:pt idx="6">
                  <c:v>3533</c:v>
                </c:pt>
                <c:pt idx="9">
                  <c:v>3256</c:v>
                </c:pt>
                <c:pt idx="12">
                  <c:v>3194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15705</c:v>
                </c:pt>
                <c:pt idx="3">
                  <c:v>15934</c:v>
                </c:pt>
                <c:pt idx="6">
                  <c:v>15224</c:v>
                </c:pt>
                <c:pt idx="9">
                  <c:v>14631</c:v>
                </c:pt>
                <c:pt idx="12">
                  <c:v>14694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4540</c:v>
                </c:pt>
                <c:pt idx="1">
                  <c:v>4596</c:v>
                </c:pt>
                <c:pt idx="2">
                  <c:v>4685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1063</c:v>
                </c:pt>
                <c:pt idx="1">
                  <c:v>948</c:v>
                </c:pt>
                <c:pt idx="2">
                  <c:v>948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6055</c:v>
                </c:pt>
                <c:pt idx="1">
                  <c:v>6112</c:v>
                </c:pt>
                <c:pt idx="2">
                  <c:v>6161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{A5D520FC-F3E1-410A-B213-216FA3E879A3}</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{2F0DFF0A-6F83-404F-A0C7-4D70BA49261B}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{646EEEBE-2052-4F8B-AAB8-1FB2B1E56B63}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{6703D072-DDB9-41E5-A96F-28D7FBAD80FD}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{A1F87183-9A8B-4CD5-BE50-EDE78EE6C061}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{083A65B0-583F-4801-A650-282738E2AD92}</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{DDF5C9A3-9A8C-4038-A3D5-04A4FCEBAE03}</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{7FF56616-9F30-4D0D-B347-551EDE601D95}</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{8E3FECB9-1376-4EA0-A3BF-930D3F9B8119}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53.8</c:v>
                </c:pt>
                <c:pt idx="8">
                  <c:v>53.4</c:v>
                </c:pt>
                <c:pt idx="16">
                  <c:v>55.1</c:v>
                </c:pt>
                <c:pt idx="24">
                  <c:v>56</c:v>
                </c:pt>
                <c:pt idx="32">
                  <c:v>57</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{97B6666B-F901-4334-BB5C-E5F9BD301ACD}</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{A908C11F-0B3C-4EAC-B297-40D510DA80FD}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{8A490E1B-C430-4A8D-A163-72AC1A50411C}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{F9D2E69A-6EB0-4003-A61F-C99E9B0F746A}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{6A7135EA-B4FF-4F89-AA6E-DEE21B3E530D}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{387E622F-4118-40F6-953A-BC9366C2C8C0}</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{377325AA-365A-4F22-B302-0611F09C4E7F}</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{03DB8D36-9DF1-4194-98D9-7B7DA07A2BE4}</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{1B1B48F6-A658-44F7-B03E-9EE92501409B}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303693873"/>
              <c:y val="0.9079289338255350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6672334475e-002"/>
              <c:y val="0.2508803258715062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{BDD0D9EC-81A0-4922-A9D7-D5AB83ECF323}</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{79C9CCB4-89E7-439D-888F-E43C4D29A0B6}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{69D815E9-00C0-4D06-9AA5-B3E15E5EBF11}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{18C1F6EC-FB36-4AFC-A881-260AE1B91ACC}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{AE660DEC-7DEA-4A99-B6CB-A113C61DD65D}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{407EEF41-14EF-4A0A-8E3D-ECC04651A681}</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{4DD03BB9-F749-45B0-9726-B05F6BDE34EB}</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{39E48B7B-573A-4608-AFBA-CB755E8D5EB6}</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{C3B11D69-D051-4186-A8F1-4256682DC506}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8.4</c:v>
                </c:pt>
                <c:pt idx="8">
                  <c:v>9</c:v>
                </c:pt>
                <c:pt idx="16">
                  <c:v>9.6999999999999993</c:v>
                </c:pt>
                <c:pt idx="24">
                  <c:v>9.9</c:v>
                </c:pt>
                <c:pt idx="32">
                  <c:v>9.8000000000000007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{9F1A50D9-7CC0-4A40-9678-002F4F604294}</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{4CCEF95B-D511-4A1A-A43C-FBB7CC19AF46}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{D98D7803-BCCA-43FB-96EC-21D3EB5DE191}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{3483B0AF-F770-44DD-ADA1-26C50DDDBDBF}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{0D78AF5F-AA70-40D3-9194-129FAA189287}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{0981018F-943E-44D3-AA3A-32083A972125}</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{FA712784-B72A-49E2-8FE9-475FF8A74AA7}</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{DF24B78B-4A6E-4A72-A04E-A4A93063226F}</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{E527D530-43A4-4944-8D8A-99E68521712B}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9"/>
          <c:min val="8.699999999999999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11820416089"/>
              <c:y val="0.8995688711556795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44922590441e-002"/>
              <c:y val="0.2511556795310900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ここ数年に実施した大型事業にかかる地方債の元金償還や災害復旧にかかる事業の増もあり、実質公債費比率は高いまま推移している。</a:t>
          </a:r>
        </a:p>
        <a:p>
          <a:r>
            <a:rPr kumimoji="1" lang="ja-JP" altLang="en-US" sz="1400">
              <a:latin typeface="ＭＳ ゴシック"/>
              <a:ea typeface="ＭＳ ゴシック"/>
            </a:rPr>
            <a:t>　今後も新図書館や消防署香北分署の建設等により、高止まりが予想される。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一般会計等にかかる地方債の現在高は、償還も進んでいるものの、新図書館等の大型事業により微増している。</a:t>
          </a:r>
        </a:p>
        <a:p>
          <a:r>
            <a:rPr kumimoji="1" lang="ja-JP" altLang="en-US" sz="1400">
              <a:latin typeface="ＭＳ ゴシック"/>
              <a:ea typeface="ＭＳ ゴシック"/>
            </a:rPr>
            <a:t>　組合負担等は関係一組の新規借入がないため、償還が進み減少している。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総じて、将来負担額の減少が大きいため将来負担比率の分子については前年度と比べ減少している。</a:t>
          </a:r>
        </a:p>
        <a:p>
          <a:r>
            <a:rPr kumimoji="1" lang="ja-JP" altLang="en-US" sz="1400">
              <a:latin typeface="ＭＳ ゴシック"/>
              <a:ea typeface="ＭＳ ゴシック"/>
            </a:rPr>
            <a:t>　今後も安定した財政運営に努める。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令和３年度決算では財源不足とならず、財政調整基金の取り崩しを行うことはなかった。　</a:t>
          </a:r>
        </a:p>
        <a:p>
          <a:r>
            <a:rPr kumimoji="1" lang="ja-JP" altLang="en-US" sz="1300">
              <a:solidFill>
                <a:schemeClr val="dk1"/>
              </a:solidFill>
              <a:effectLst/>
              <a:latin typeface="ＭＳ ゴシック"/>
              <a:ea typeface="ＭＳ ゴシック"/>
              <a:cs typeface="+mn-cs"/>
            </a:rPr>
            <a:t>　その他、特目基金もおおむね取り崩し額よりも積立額の方が多く昨年度比で微増となった。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歳出を抑制し、調整的基金に頼らない財政運営を目指す。</a:t>
          </a:r>
        </a:p>
        <a:p>
          <a:r>
            <a:rPr kumimoji="1" lang="ja-JP" altLang="en-US" sz="1300">
              <a:solidFill>
                <a:schemeClr val="dk1"/>
              </a:solidFill>
              <a:effectLst/>
              <a:latin typeface="ＭＳ ゴシック"/>
              <a:ea typeface="ＭＳ ゴシック"/>
              <a:cs typeface="+mn-cs"/>
            </a:rPr>
            <a:t>　　また、特目基金は施設整備計画等の諸計画に従い、必要な事業の財源として活用する。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特目のうち主なものとして、防災対策基金で災害備蓄品の購入費用等のために、まちづくり応援基金は、地域振興に係る施策や観光施設の整備などの事業費のためにそれぞれ取り崩した。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上記のとおり、基金の目的に沿った事業に充当されている。</a:t>
          </a:r>
        </a:p>
        <a:p>
          <a:r>
            <a:rPr kumimoji="1" lang="ja-JP" altLang="en-US" sz="1300">
              <a:solidFill>
                <a:schemeClr val="dk1"/>
              </a:solidFill>
              <a:effectLst/>
              <a:latin typeface="ＭＳ ゴシック"/>
              <a:ea typeface="ＭＳ ゴシック"/>
              <a:cs typeface="+mn-cs"/>
            </a:rPr>
            <a:t>　増減のうち、増額の主な理由は、ふるさと納税が原資のまちづくり応援基金において、取崩し額よりも積み立て額が多かった。また施設整備基金でも条例に定めた積立案件の増により取崩し額よりも積立額が多か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歳出削減等により、余剰金等を近い将来に必要が見込まれる基金に積み立てるように努力する。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令和３年度決算においても、財源不足とならず、</a:t>
          </a:r>
          <a:r>
            <a:rPr kumimoji="1" lang="en-US" altLang="ja-JP" sz="1300">
              <a:solidFill>
                <a:schemeClr val="dk1"/>
              </a:solidFill>
              <a:effectLst/>
              <a:latin typeface="ＭＳ ゴシック"/>
              <a:ea typeface="ＭＳ ゴシック"/>
              <a:cs typeface="+mn-cs"/>
            </a:rPr>
            <a:t>89</a:t>
          </a:r>
          <a:r>
            <a:rPr kumimoji="1" lang="ja-JP" altLang="en-US" sz="1300">
              <a:solidFill>
                <a:schemeClr val="dk1"/>
              </a:solidFill>
              <a:effectLst/>
              <a:latin typeface="ＭＳ ゴシック"/>
              <a:ea typeface="ＭＳ ゴシック"/>
              <a:cs typeface="+mn-cs"/>
            </a:rPr>
            <a:t>百万円の積立を行った。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今後も一層の歳出抑制を目指し、職員の定数管理や公共施設等の整理・統廃合の検討をはじめ、あわせて地方債の発行抑制に努める。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地方債の発行抑制に努め、経済事情の急激な変動等により基金の処分を必要とする状況にない限り、現状を維持する。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本市は、経年的に有形固定資産減価償却率は低い水準を推移しているが、わずかに増加傾向にある。</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年度では、本庁舎の</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化の工事やアンパンマンミュージアムのトイレの改修工事などの金額が高い工事もあったが、老朽化比率が高くなる結果になった。</a:t>
          </a:r>
          <a:endParaRPr lang="ja-JP" altLang="ja-JP">
            <a:effectLst/>
          </a:endParaRPr>
        </a:p>
        <a:p>
          <a:r>
            <a:rPr kumimoji="1" lang="ja-JP" altLang="ja-JP" sz="1100">
              <a:solidFill>
                <a:schemeClr val="dk1"/>
              </a:solidFill>
              <a:effectLst/>
              <a:latin typeface="+mn-lt"/>
              <a:ea typeface="+mn-ea"/>
              <a:cs typeface="+mn-cs"/>
            </a:rPr>
            <a:t>今後は、利用頻度が少ない施設などは統廃合することなどを検討し、施設配置の適正化するなどのマネジメントを実施する。</a:t>
          </a:r>
          <a:endParaRPr lang="ja-JP" altLang="ja-JP">
            <a:effectLst/>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61" name="テキスト ボックス 6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62" name="直線コネクタ 6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55880</xdr:rowOff>
    </xdr:from>
    <xdr:ext cx="410210" cy="216535"/>
    <xdr:sp macro="" textlink="">
      <xdr:nvSpPr>
        <xdr:cNvPr id="63" name="テキスト ボックス 62"/>
        <xdr:cNvSpPr txBox="1"/>
      </xdr:nvSpPr>
      <xdr:spPr>
        <a:xfrm>
          <a:off x="739140"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64" name="直線コネクタ 63"/>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65" name="テキスト ボックス 64"/>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66" name="直線コネクタ 65"/>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67" name="テキスト ボックス 66"/>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96520</xdr:rowOff>
    </xdr:from>
    <xdr:to xmlns:xdr="http://schemas.openxmlformats.org/drawingml/2006/spreadsheetDrawing">
      <xdr:col>27</xdr:col>
      <xdr:colOff>73025</xdr:colOff>
      <xdr:row>28</xdr:row>
      <xdr:rowOff>96520</xdr:rowOff>
    </xdr:to>
    <xdr:cxnSp macro="">
      <xdr:nvCxnSpPr>
        <xdr:cNvPr id="68" name="直線コネクタ 67"/>
        <xdr:cNvCxnSpPr/>
      </xdr:nvCxnSpPr>
      <xdr:spPr>
        <a:xfrm>
          <a:off x="1165860" y="55225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17170"/>
    <xdr:sp macro="" textlink="">
      <xdr:nvSpPr>
        <xdr:cNvPr id="69" name="テキスト ボックス 68"/>
        <xdr:cNvSpPr txBox="1"/>
      </xdr:nvSpPr>
      <xdr:spPr>
        <a:xfrm>
          <a:off x="790575" y="543242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80645</xdr:rowOff>
    </xdr:from>
    <xdr:to xmlns:xdr="http://schemas.openxmlformats.org/drawingml/2006/spreadsheetDrawing">
      <xdr:col>27</xdr:col>
      <xdr:colOff>73025</xdr:colOff>
      <xdr:row>26</xdr:row>
      <xdr:rowOff>80645</xdr:rowOff>
    </xdr:to>
    <xdr:cxnSp macro="">
      <xdr:nvCxnSpPr>
        <xdr:cNvPr id="70" name="直線コネクタ 69"/>
        <xdr:cNvCxnSpPr/>
      </xdr:nvCxnSpPr>
      <xdr:spPr>
        <a:xfrm>
          <a:off x="1165860" y="51765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155575</xdr:rowOff>
    </xdr:from>
    <xdr:ext cx="359410" cy="216535"/>
    <xdr:sp macro="" textlink="">
      <xdr:nvSpPr>
        <xdr:cNvPr id="71" name="テキスト ボックス 70"/>
        <xdr:cNvSpPr txBox="1"/>
      </xdr:nvSpPr>
      <xdr:spPr>
        <a:xfrm>
          <a:off x="790575" y="508635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2" name="直線コネクタ 71"/>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138430</xdr:rowOff>
    </xdr:from>
    <xdr:ext cx="307975" cy="217170"/>
    <xdr:sp macro="" textlink="">
      <xdr:nvSpPr>
        <xdr:cNvPr id="73" name="テキスト ボックス 72"/>
        <xdr:cNvSpPr txBox="1"/>
      </xdr:nvSpPr>
      <xdr:spPr>
        <a:xfrm>
          <a:off x="8261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4"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142240</xdr:rowOff>
    </xdr:to>
    <xdr:cxnSp macro="">
      <xdr:nvCxnSpPr>
        <xdr:cNvPr id="75" name="直線コネクタ 74"/>
        <xdr:cNvCxnSpPr/>
      </xdr:nvCxnSpPr>
      <xdr:spPr>
        <a:xfrm flipV="1">
          <a:off x="4370705" y="51066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5130" cy="249555"/>
    <xdr:sp macro="" textlink="">
      <xdr:nvSpPr>
        <xdr:cNvPr id="76" name="有形固定資産減価償却率最小値テキスト"/>
        <xdr:cNvSpPr txBox="1"/>
      </xdr:nvSpPr>
      <xdr:spPr>
        <a:xfrm>
          <a:off x="4423410" y="6398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142240</xdr:rowOff>
    </xdr:from>
    <xdr:to xmlns:xdr="http://schemas.openxmlformats.org/drawingml/2006/spreadsheetDrawing">
      <xdr:col>23</xdr:col>
      <xdr:colOff>174625</xdr:colOff>
      <xdr:row>33</xdr:row>
      <xdr:rowOff>142240</xdr:rowOff>
    </xdr:to>
    <xdr:cxnSp macro="">
      <xdr:nvCxnSpPr>
        <xdr:cNvPr id="77" name="直線コネクタ 76"/>
        <xdr:cNvCxnSpPr/>
      </xdr:nvCxnSpPr>
      <xdr:spPr>
        <a:xfrm>
          <a:off x="4286885" y="6393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125095</xdr:rowOff>
    </xdr:from>
    <xdr:ext cx="405130" cy="248920"/>
    <xdr:sp macro="" textlink="">
      <xdr:nvSpPr>
        <xdr:cNvPr id="78" name="有形固定資産減価償却率最大値テキスト"/>
        <xdr:cNvSpPr txBox="1"/>
      </xdr:nvSpPr>
      <xdr:spPr>
        <a:xfrm>
          <a:off x="4423410" y="4890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79" name="直線コネクタ 78"/>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85090</xdr:rowOff>
    </xdr:from>
    <xdr:ext cx="405130" cy="248920"/>
    <xdr:sp macro="" textlink="">
      <xdr:nvSpPr>
        <xdr:cNvPr id="80" name="有形固定資産減価償却率平均値テキスト"/>
        <xdr:cNvSpPr txBox="1"/>
      </xdr:nvSpPr>
      <xdr:spPr>
        <a:xfrm>
          <a:off x="4423410" y="584136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105410</xdr:rowOff>
    </xdr:from>
    <xdr:to xmlns:xdr="http://schemas.openxmlformats.org/drawingml/2006/spreadsheetDrawing">
      <xdr:col>23</xdr:col>
      <xdr:colOff>136525</xdr:colOff>
      <xdr:row>31</xdr:row>
      <xdr:rowOff>38735</xdr:rowOff>
    </xdr:to>
    <xdr:sp macro="" textlink="">
      <xdr:nvSpPr>
        <xdr:cNvPr id="81" name="フローチャート: 判断 80"/>
        <xdr:cNvSpPr/>
      </xdr:nvSpPr>
      <xdr:spPr>
        <a:xfrm>
          <a:off x="4321810" y="5861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174625</xdr:colOff>
      <xdr:row>31</xdr:row>
      <xdr:rowOff>26670</xdr:rowOff>
    </xdr:to>
    <xdr:sp macro="" textlink="">
      <xdr:nvSpPr>
        <xdr:cNvPr id="82" name="フローチャート: 判断 81"/>
        <xdr:cNvSpPr/>
      </xdr:nvSpPr>
      <xdr:spPr>
        <a:xfrm>
          <a:off x="3674110" y="58502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81280</xdr:rowOff>
    </xdr:from>
    <xdr:to xmlns:xdr="http://schemas.openxmlformats.org/drawingml/2006/spreadsheetDrawing">
      <xdr:col>15</xdr:col>
      <xdr:colOff>174625</xdr:colOff>
      <xdr:row>31</xdr:row>
      <xdr:rowOff>13970</xdr:rowOff>
    </xdr:to>
    <xdr:sp macro="" textlink="">
      <xdr:nvSpPr>
        <xdr:cNvPr id="83" name="フローチャート: 判断 82"/>
        <xdr:cNvSpPr/>
      </xdr:nvSpPr>
      <xdr:spPr>
        <a:xfrm>
          <a:off x="2975610" y="58375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78105</xdr:rowOff>
    </xdr:from>
    <xdr:to xmlns:xdr="http://schemas.openxmlformats.org/drawingml/2006/spreadsheetDrawing">
      <xdr:col>11</xdr:col>
      <xdr:colOff>174625</xdr:colOff>
      <xdr:row>31</xdr:row>
      <xdr:rowOff>10795</xdr:rowOff>
    </xdr:to>
    <xdr:sp macro="" textlink="">
      <xdr:nvSpPr>
        <xdr:cNvPr id="84" name="フローチャート: 判断 83"/>
        <xdr:cNvSpPr/>
      </xdr:nvSpPr>
      <xdr:spPr>
        <a:xfrm>
          <a:off x="2277110" y="58343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57785</xdr:rowOff>
    </xdr:from>
    <xdr:to xmlns:xdr="http://schemas.openxmlformats.org/drawingml/2006/spreadsheetDrawing">
      <xdr:col>7</xdr:col>
      <xdr:colOff>174625</xdr:colOff>
      <xdr:row>30</xdr:row>
      <xdr:rowOff>155575</xdr:rowOff>
    </xdr:to>
    <xdr:sp macro="" textlink="">
      <xdr:nvSpPr>
        <xdr:cNvPr id="85" name="フローチャート: 判断 84"/>
        <xdr:cNvSpPr/>
      </xdr:nvSpPr>
      <xdr:spPr>
        <a:xfrm>
          <a:off x="1578610" y="58140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6" name="テキスト ボックス 8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7" name="テキスト ボックス 86"/>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8" name="テキスト ボックス 87"/>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9" name="テキスト ボックス 88"/>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0" name="テキスト ボックス 89"/>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xdr:rowOff>
    </xdr:from>
    <xdr:to xmlns:xdr="http://schemas.openxmlformats.org/drawingml/2006/spreadsheetDrawing">
      <xdr:col>23</xdr:col>
      <xdr:colOff>136525</xdr:colOff>
      <xdr:row>30</xdr:row>
      <xdr:rowOff>109855</xdr:rowOff>
    </xdr:to>
    <xdr:sp macro="" textlink="">
      <xdr:nvSpPr>
        <xdr:cNvPr id="91" name="楕円 90"/>
        <xdr:cNvSpPr/>
      </xdr:nvSpPr>
      <xdr:spPr>
        <a:xfrm>
          <a:off x="4321810" y="5768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34290</xdr:rowOff>
    </xdr:from>
    <xdr:ext cx="405130" cy="249555"/>
    <xdr:sp macro="" textlink="">
      <xdr:nvSpPr>
        <xdr:cNvPr id="92" name="有形固定資産減価償却率該当値テキスト"/>
        <xdr:cNvSpPr txBox="1"/>
      </xdr:nvSpPr>
      <xdr:spPr>
        <a:xfrm>
          <a:off x="4423410" y="56254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160020</xdr:rowOff>
    </xdr:from>
    <xdr:to xmlns:xdr="http://schemas.openxmlformats.org/drawingml/2006/spreadsheetDrawing">
      <xdr:col>19</xdr:col>
      <xdr:colOff>174625</xdr:colOff>
      <xdr:row>30</xdr:row>
      <xdr:rowOff>93345</xdr:rowOff>
    </xdr:to>
    <xdr:sp macro="" textlink="">
      <xdr:nvSpPr>
        <xdr:cNvPr id="93" name="楕円 92"/>
        <xdr:cNvSpPr/>
      </xdr:nvSpPr>
      <xdr:spPr>
        <a:xfrm>
          <a:off x="3674110" y="5751195"/>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43815</xdr:rowOff>
    </xdr:from>
    <xdr:to xmlns:xdr="http://schemas.openxmlformats.org/drawingml/2006/spreadsheetDrawing">
      <xdr:col>23</xdr:col>
      <xdr:colOff>85725</xdr:colOff>
      <xdr:row>30</xdr:row>
      <xdr:rowOff>60960</xdr:rowOff>
    </xdr:to>
    <xdr:cxnSp macro="">
      <xdr:nvCxnSpPr>
        <xdr:cNvPr id="94" name="直線コネクタ 93"/>
        <xdr:cNvCxnSpPr/>
      </xdr:nvCxnSpPr>
      <xdr:spPr>
        <a:xfrm>
          <a:off x="3724910" y="5800090"/>
          <a:ext cx="6477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144145</xdr:rowOff>
    </xdr:from>
    <xdr:to xmlns:xdr="http://schemas.openxmlformats.org/drawingml/2006/spreadsheetDrawing">
      <xdr:col>15</xdr:col>
      <xdr:colOff>174625</xdr:colOff>
      <xdr:row>30</xdr:row>
      <xdr:rowOff>76835</xdr:rowOff>
    </xdr:to>
    <xdr:sp macro="" textlink="">
      <xdr:nvSpPr>
        <xdr:cNvPr id="95" name="楕円 94"/>
        <xdr:cNvSpPr/>
      </xdr:nvSpPr>
      <xdr:spPr>
        <a:xfrm>
          <a:off x="2975610" y="57353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27940</xdr:rowOff>
    </xdr:from>
    <xdr:to xmlns:xdr="http://schemas.openxmlformats.org/drawingml/2006/spreadsheetDrawing">
      <xdr:col>19</xdr:col>
      <xdr:colOff>136525</xdr:colOff>
      <xdr:row>30</xdr:row>
      <xdr:rowOff>43815</xdr:rowOff>
    </xdr:to>
    <xdr:cxnSp macro="">
      <xdr:nvCxnSpPr>
        <xdr:cNvPr id="96" name="直線コネクタ 95"/>
        <xdr:cNvCxnSpPr/>
      </xdr:nvCxnSpPr>
      <xdr:spPr>
        <a:xfrm>
          <a:off x="3026410" y="5784215"/>
          <a:ext cx="6985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114935</xdr:rowOff>
    </xdr:from>
    <xdr:to xmlns:xdr="http://schemas.openxmlformats.org/drawingml/2006/spreadsheetDrawing">
      <xdr:col>11</xdr:col>
      <xdr:colOff>174625</xdr:colOff>
      <xdr:row>30</xdr:row>
      <xdr:rowOff>47625</xdr:rowOff>
    </xdr:to>
    <xdr:sp macro="" textlink="">
      <xdr:nvSpPr>
        <xdr:cNvPr id="97" name="楕円 96"/>
        <xdr:cNvSpPr/>
      </xdr:nvSpPr>
      <xdr:spPr>
        <a:xfrm>
          <a:off x="2277110" y="57061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163830</xdr:rowOff>
    </xdr:from>
    <xdr:to xmlns:xdr="http://schemas.openxmlformats.org/drawingml/2006/spreadsheetDrawing">
      <xdr:col>15</xdr:col>
      <xdr:colOff>136525</xdr:colOff>
      <xdr:row>30</xdr:row>
      <xdr:rowOff>27940</xdr:rowOff>
    </xdr:to>
    <xdr:cxnSp macro="">
      <xdr:nvCxnSpPr>
        <xdr:cNvPr id="98" name="直線コネクタ 97"/>
        <xdr:cNvCxnSpPr/>
      </xdr:nvCxnSpPr>
      <xdr:spPr>
        <a:xfrm>
          <a:off x="2327910" y="5755005"/>
          <a:ext cx="6985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121920</xdr:rowOff>
    </xdr:from>
    <xdr:to xmlns:xdr="http://schemas.openxmlformats.org/drawingml/2006/spreadsheetDrawing">
      <xdr:col>7</xdr:col>
      <xdr:colOff>174625</xdr:colOff>
      <xdr:row>30</xdr:row>
      <xdr:rowOff>54610</xdr:rowOff>
    </xdr:to>
    <xdr:sp macro="" textlink="">
      <xdr:nvSpPr>
        <xdr:cNvPr id="99" name="楕円 98"/>
        <xdr:cNvSpPr/>
      </xdr:nvSpPr>
      <xdr:spPr>
        <a:xfrm>
          <a:off x="1578610" y="571309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163830</xdr:rowOff>
    </xdr:from>
    <xdr:to xmlns:xdr="http://schemas.openxmlformats.org/drawingml/2006/spreadsheetDrawing">
      <xdr:col>11</xdr:col>
      <xdr:colOff>136525</xdr:colOff>
      <xdr:row>30</xdr:row>
      <xdr:rowOff>5715</xdr:rowOff>
    </xdr:to>
    <xdr:cxnSp macro="">
      <xdr:nvCxnSpPr>
        <xdr:cNvPr id="100" name="直線コネクタ 99"/>
        <xdr:cNvCxnSpPr/>
      </xdr:nvCxnSpPr>
      <xdr:spPr>
        <a:xfrm flipV="1">
          <a:off x="1629410" y="5755005"/>
          <a:ext cx="6985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17780</xdr:rowOff>
    </xdr:from>
    <xdr:ext cx="405130" cy="248920"/>
    <xdr:sp macro="" textlink="">
      <xdr:nvSpPr>
        <xdr:cNvPr id="101" name="n_1aveValue有形固定資産減価償却率"/>
        <xdr:cNvSpPr txBox="1"/>
      </xdr:nvSpPr>
      <xdr:spPr>
        <a:xfrm>
          <a:off x="3525520" y="5939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5715</xdr:rowOff>
    </xdr:from>
    <xdr:ext cx="404495" cy="249555"/>
    <xdr:sp macro="" textlink="">
      <xdr:nvSpPr>
        <xdr:cNvPr id="102" name="n_2aveValue有形固定資産減価償却率"/>
        <xdr:cNvSpPr txBox="1"/>
      </xdr:nvSpPr>
      <xdr:spPr>
        <a:xfrm>
          <a:off x="2839720" y="59270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4495" cy="249555"/>
    <xdr:sp macro="" textlink="">
      <xdr:nvSpPr>
        <xdr:cNvPr id="103" name="n_3aveValue有形固定資産減価償却率"/>
        <xdr:cNvSpPr txBox="1"/>
      </xdr:nvSpPr>
      <xdr:spPr>
        <a:xfrm>
          <a:off x="2141220" y="59239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146685</xdr:rowOff>
    </xdr:from>
    <xdr:ext cx="404495" cy="249555"/>
    <xdr:sp macro="" textlink="">
      <xdr:nvSpPr>
        <xdr:cNvPr id="104" name="n_4aveValue有形固定資産減価償却率"/>
        <xdr:cNvSpPr txBox="1"/>
      </xdr:nvSpPr>
      <xdr:spPr>
        <a:xfrm>
          <a:off x="1442720" y="59029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108585</xdr:rowOff>
    </xdr:from>
    <xdr:ext cx="405130" cy="249555"/>
    <xdr:sp macro="" textlink="">
      <xdr:nvSpPr>
        <xdr:cNvPr id="105" name="n_1mainValue有形固定資産減価償却率"/>
        <xdr:cNvSpPr txBox="1"/>
      </xdr:nvSpPr>
      <xdr:spPr>
        <a:xfrm>
          <a:off x="3525520" y="5534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93345</xdr:rowOff>
    </xdr:from>
    <xdr:ext cx="404495" cy="248920"/>
    <xdr:sp macro="" textlink="">
      <xdr:nvSpPr>
        <xdr:cNvPr id="106" name="n_2mainValue有形固定資産減価償却率"/>
        <xdr:cNvSpPr txBox="1"/>
      </xdr:nvSpPr>
      <xdr:spPr>
        <a:xfrm>
          <a:off x="2839720" y="55194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63500</xdr:rowOff>
    </xdr:from>
    <xdr:ext cx="404495" cy="248920"/>
    <xdr:sp macro="" textlink="">
      <xdr:nvSpPr>
        <xdr:cNvPr id="107" name="n_3mainValue有形固定資産減価償却率"/>
        <xdr:cNvSpPr txBox="1"/>
      </xdr:nvSpPr>
      <xdr:spPr>
        <a:xfrm>
          <a:off x="2141220" y="54895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70485</xdr:rowOff>
    </xdr:from>
    <xdr:ext cx="404495" cy="249555"/>
    <xdr:sp macro="" textlink="">
      <xdr:nvSpPr>
        <xdr:cNvPr id="108" name="n_4mainValue有形固定資産減価償却率"/>
        <xdr:cNvSpPr txBox="1"/>
      </xdr:nvSpPr>
      <xdr:spPr>
        <a:xfrm>
          <a:off x="1442720" y="54965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9" name="正方形/長方形 108"/>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0" name="正方形/長方形 109"/>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1" name="正方形/長方形 110"/>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2" name="正方形/長方形 111"/>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3" name="正方形/長方形 112"/>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4" name="正方形/長方形 113"/>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5" name="正方形/長方形 114"/>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6" name="正方形/長方形 115"/>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7" name="正方形/長方形 116"/>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8" name="正方形/長方形 117"/>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9" name="正方形/長方形 118"/>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0" name="正方形/長方形 119"/>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1" name="テキスト ボックス 12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本市では、計画的に市債を償還しており、債務償還比率は類似団体よりも低い数値をとっている。</a:t>
          </a:r>
          <a:endParaRPr lang="ja-JP" altLang="ja-JP">
            <a:effectLst/>
          </a:endParaRPr>
        </a:p>
        <a:p>
          <a:r>
            <a:rPr kumimoji="1" lang="ja-JP" altLang="ja-JP" sz="1100">
              <a:solidFill>
                <a:schemeClr val="dk1"/>
              </a:solidFill>
              <a:effectLst/>
              <a:latin typeface="+mn-lt"/>
              <a:ea typeface="+mn-ea"/>
              <a:cs typeface="+mn-cs"/>
            </a:rPr>
            <a:t>今後も計画的に市債の償還を行い、市債の管理を適正に行う。</a:t>
          </a:r>
          <a:endParaRPr lang="ja-JP" altLang="ja-JP">
            <a:effectLst/>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2" name="テキスト ボックス 121"/>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3" name="直線コネクタ 12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4" name="テキスト ボックス 123"/>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25" name="直線コネクタ 124"/>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26" name="テキスト ボックス 125"/>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27" name="直線コネクタ 126"/>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28" name="テキスト ボックス 127"/>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29" name="直線コネクタ 128"/>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30" name="テキスト ボックス 129"/>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31" name="直線コネクタ 130"/>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32" name="テキスト ボックス 131"/>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33" name="直線コネクタ 132"/>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34" name="テキスト ボックス 133"/>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35" name="直線コネクタ 134"/>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36" name="テキスト ボックス 135"/>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29845</xdr:rowOff>
    </xdr:from>
    <xdr:to xmlns:xdr="http://schemas.openxmlformats.org/drawingml/2006/spreadsheetDrawing">
      <xdr:col>76</xdr:col>
      <xdr:colOff>21590</xdr:colOff>
      <xdr:row>34</xdr:row>
      <xdr:rowOff>75565</xdr:rowOff>
    </xdr:to>
    <xdr:cxnSp macro="">
      <xdr:nvCxnSpPr>
        <xdr:cNvPr id="139" name="直線コネクタ 138"/>
        <xdr:cNvCxnSpPr/>
      </xdr:nvCxnSpPr>
      <xdr:spPr>
        <a:xfrm flipV="1">
          <a:off x="13562330" y="529082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79375</xdr:rowOff>
    </xdr:from>
    <xdr:ext cx="469900" cy="249555"/>
    <xdr:sp macro="" textlink="">
      <xdr:nvSpPr>
        <xdr:cNvPr id="140" name="債務償還比率最小値テキスト"/>
        <xdr:cNvSpPr txBox="1"/>
      </xdr:nvSpPr>
      <xdr:spPr>
        <a:xfrm>
          <a:off x="13615035" y="64960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75565</xdr:rowOff>
    </xdr:from>
    <xdr:to xmlns:xdr="http://schemas.openxmlformats.org/drawingml/2006/spreadsheetDrawing">
      <xdr:col>76</xdr:col>
      <xdr:colOff>111125</xdr:colOff>
      <xdr:row>34</xdr:row>
      <xdr:rowOff>75565</xdr:rowOff>
    </xdr:to>
    <xdr:cxnSp macro="">
      <xdr:nvCxnSpPr>
        <xdr:cNvPr id="141" name="直線コネクタ 140"/>
        <xdr:cNvCxnSpPr/>
      </xdr:nvCxnSpPr>
      <xdr:spPr>
        <a:xfrm>
          <a:off x="1349121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143510</xdr:rowOff>
    </xdr:from>
    <xdr:ext cx="469900" cy="249555"/>
    <xdr:sp macro="" textlink="">
      <xdr:nvSpPr>
        <xdr:cNvPr id="142" name="債務償還比率最大値テキスト"/>
        <xdr:cNvSpPr txBox="1"/>
      </xdr:nvSpPr>
      <xdr:spPr>
        <a:xfrm>
          <a:off x="13615035" y="5074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29845</xdr:rowOff>
    </xdr:from>
    <xdr:to xmlns:xdr="http://schemas.openxmlformats.org/drawingml/2006/spreadsheetDrawing">
      <xdr:col>76</xdr:col>
      <xdr:colOff>111125</xdr:colOff>
      <xdr:row>27</xdr:row>
      <xdr:rowOff>29845</xdr:rowOff>
    </xdr:to>
    <xdr:cxnSp macro="">
      <xdr:nvCxnSpPr>
        <xdr:cNvPr id="143" name="直線コネクタ 142"/>
        <xdr:cNvCxnSpPr/>
      </xdr:nvCxnSpPr>
      <xdr:spPr>
        <a:xfrm>
          <a:off x="13491210" y="5290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78740</xdr:rowOff>
    </xdr:from>
    <xdr:ext cx="469900" cy="249555"/>
    <xdr:sp macro="" textlink="">
      <xdr:nvSpPr>
        <xdr:cNvPr id="144" name="債務償還比率平均値テキスト"/>
        <xdr:cNvSpPr txBox="1"/>
      </xdr:nvSpPr>
      <xdr:spPr>
        <a:xfrm>
          <a:off x="13615035" y="583501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99695</xdr:rowOff>
    </xdr:from>
    <xdr:to xmlns:xdr="http://schemas.openxmlformats.org/drawingml/2006/spreadsheetDrawing">
      <xdr:col>76</xdr:col>
      <xdr:colOff>73025</xdr:colOff>
      <xdr:row>31</xdr:row>
      <xdr:rowOff>32385</xdr:rowOff>
    </xdr:to>
    <xdr:sp macro="" textlink="">
      <xdr:nvSpPr>
        <xdr:cNvPr id="145" name="フローチャート: 判断 144"/>
        <xdr:cNvSpPr/>
      </xdr:nvSpPr>
      <xdr:spPr>
        <a:xfrm>
          <a:off x="13529310" y="5855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147955</xdr:rowOff>
    </xdr:from>
    <xdr:to xmlns:xdr="http://schemas.openxmlformats.org/drawingml/2006/spreadsheetDrawing">
      <xdr:col>72</xdr:col>
      <xdr:colOff>123825</xdr:colOff>
      <xdr:row>32</xdr:row>
      <xdr:rowOff>80645</xdr:rowOff>
    </xdr:to>
    <xdr:sp macro="" textlink="">
      <xdr:nvSpPr>
        <xdr:cNvPr id="146" name="フローチャート: 判断 145"/>
        <xdr:cNvSpPr/>
      </xdr:nvSpPr>
      <xdr:spPr>
        <a:xfrm>
          <a:off x="12865735" y="606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55245</xdr:rowOff>
    </xdr:from>
    <xdr:to xmlns:xdr="http://schemas.openxmlformats.org/drawingml/2006/spreadsheetDrawing">
      <xdr:col>68</xdr:col>
      <xdr:colOff>123825</xdr:colOff>
      <xdr:row>32</xdr:row>
      <xdr:rowOff>153035</xdr:rowOff>
    </xdr:to>
    <xdr:sp macro="" textlink="">
      <xdr:nvSpPr>
        <xdr:cNvPr id="147" name="フローチャート: 判断 146"/>
        <xdr:cNvSpPr/>
      </xdr:nvSpPr>
      <xdr:spPr>
        <a:xfrm>
          <a:off x="12167235" y="6141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21590</xdr:rowOff>
    </xdr:from>
    <xdr:to xmlns:xdr="http://schemas.openxmlformats.org/drawingml/2006/spreadsheetDrawing">
      <xdr:col>64</xdr:col>
      <xdr:colOff>123825</xdr:colOff>
      <xdr:row>32</xdr:row>
      <xdr:rowOff>119380</xdr:rowOff>
    </xdr:to>
    <xdr:sp macro="" textlink="">
      <xdr:nvSpPr>
        <xdr:cNvPr id="148" name="フローチャート: 判断 147"/>
        <xdr:cNvSpPr/>
      </xdr:nvSpPr>
      <xdr:spPr>
        <a:xfrm>
          <a:off x="11468735" y="610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103505</xdr:rowOff>
    </xdr:to>
    <xdr:sp macro="" textlink="">
      <xdr:nvSpPr>
        <xdr:cNvPr id="149" name="フローチャート: 判断 148"/>
        <xdr:cNvSpPr/>
      </xdr:nvSpPr>
      <xdr:spPr>
        <a:xfrm>
          <a:off x="10770235" y="609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149225</xdr:rowOff>
    </xdr:from>
    <xdr:to xmlns:xdr="http://schemas.openxmlformats.org/drawingml/2006/spreadsheetDrawing">
      <xdr:col>76</xdr:col>
      <xdr:colOff>73025</xdr:colOff>
      <xdr:row>29</xdr:row>
      <xdr:rowOff>81915</xdr:rowOff>
    </xdr:to>
    <xdr:sp macro="" textlink="">
      <xdr:nvSpPr>
        <xdr:cNvPr id="155" name="楕円 154"/>
        <xdr:cNvSpPr/>
      </xdr:nvSpPr>
      <xdr:spPr>
        <a:xfrm>
          <a:off x="13529310" y="55753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5715</xdr:rowOff>
    </xdr:from>
    <xdr:ext cx="469900" cy="249555"/>
    <xdr:sp macro="" textlink="">
      <xdr:nvSpPr>
        <xdr:cNvPr id="156" name="債務償還比率該当値テキスト"/>
        <xdr:cNvSpPr txBox="1"/>
      </xdr:nvSpPr>
      <xdr:spPr>
        <a:xfrm>
          <a:off x="13615035" y="54317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104775</xdr:rowOff>
    </xdr:from>
    <xdr:to xmlns:xdr="http://schemas.openxmlformats.org/drawingml/2006/spreadsheetDrawing">
      <xdr:col>72</xdr:col>
      <xdr:colOff>123825</xdr:colOff>
      <xdr:row>30</xdr:row>
      <xdr:rowOff>37465</xdr:rowOff>
    </xdr:to>
    <xdr:sp macro="" textlink="">
      <xdr:nvSpPr>
        <xdr:cNvPr id="157" name="楕円 156"/>
        <xdr:cNvSpPr/>
      </xdr:nvSpPr>
      <xdr:spPr>
        <a:xfrm>
          <a:off x="12865735" y="5695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33020</xdr:rowOff>
    </xdr:from>
    <xdr:to xmlns:xdr="http://schemas.openxmlformats.org/drawingml/2006/spreadsheetDrawing">
      <xdr:col>76</xdr:col>
      <xdr:colOff>22225</xdr:colOff>
      <xdr:row>29</xdr:row>
      <xdr:rowOff>153670</xdr:rowOff>
    </xdr:to>
    <xdr:cxnSp macro="">
      <xdr:nvCxnSpPr>
        <xdr:cNvPr id="158" name="直線コネクタ 157"/>
        <xdr:cNvCxnSpPr/>
      </xdr:nvCxnSpPr>
      <xdr:spPr>
        <a:xfrm flipV="1">
          <a:off x="12916535" y="5624195"/>
          <a:ext cx="6477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39370</xdr:rowOff>
    </xdr:from>
    <xdr:to xmlns:xdr="http://schemas.openxmlformats.org/drawingml/2006/spreadsheetDrawing">
      <xdr:col>68</xdr:col>
      <xdr:colOff>123825</xdr:colOff>
      <xdr:row>30</xdr:row>
      <xdr:rowOff>137795</xdr:rowOff>
    </xdr:to>
    <xdr:sp macro="" textlink="">
      <xdr:nvSpPr>
        <xdr:cNvPr id="159" name="楕円 158"/>
        <xdr:cNvSpPr/>
      </xdr:nvSpPr>
      <xdr:spPr>
        <a:xfrm>
          <a:off x="12167235" y="57956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153670</xdr:rowOff>
    </xdr:from>
    <xdr:to xmlns:xdr="http://schemas.openxmlformats.org/drawingml/2006/spreadsheetDrawing">
      <xdr:col>72</xdr:col>
      <xdr:colOff>73025</xdr:colOff>
      <xdr:row>30</xdr:row>
      <xdr:rowOff>88900</xdr:rowOff>
    </xdr:to>
    <xdr:cxnSp macro="">
      <xdr:nvCxnSpPr>
        <xdr:cNvPr id="160" name="直線コネクタ 159"/>
        <xdr:cNvCxnSpPr/>
      </xdr:nvCxnSpPr>
      <xdr:spPr>
        <a:xfrm flipV="1">
          <a:off x="12218035" y="5744845"/>
          <a:ext cx="6985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91440</xdr:rowOff>
    </xdr:from>
    <xdr:to xmlns:xdr="http://schemas.openxmlformats.org/drawingml/2006/spreadsheetDrawing">
      <xdr:col>64</xdr:col>
      <xdr:colOff>123825</xdr:colOff>
      <xdr:row>31</xdr:row>
      <xdr:rowOff>24130</xdr:rowOff>
    </xdr:to>
    <xdr:sp macro="" textlink="">
      <xdr:nvSpPr>
        <xdr:cNvPr id="161" name="楕円 160"/>
        <xdr:cNvSpPr/>
      </xdr:nvSpPr>
      <xdr:spPr>
        <a:xfrm>
          <a:off x="11468735" y="5847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88900</xdr:rowOff>
    </xdr:from>
    <xdr:to xmlns:xdr="http://schemas.openxmlformats.org/drawingml/2006/spreadsheetDrawing">
      <xdr:col>68</xdr:col>
      <xdr:colOff>73025</xdr:colOff>
      <xdr:row>30</xdr:row>
      <xdr:rowOff>139700</xdr:rowOff>
    </xdr:to>
    <xdr:cxnSp macro="">
      <xdr:nvCxnSpPr>
        <xdr:cNvPr id="162" name="直線コネクタ 161"/>
        <xdr:cNvCxnSpPr/>
      </xdr:nvCxnSpPr>
      <xdr:spPr>
        <a:xfrm flipV="1">
          <a:off x="11519535" y="5845175"/>
          <a:ext cx="6985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86995</xdr:rowOff>
    </xdr:from>
    <xdr:to xmlns:xdr="http://schemas.openxmlformats.org/drawingml/2006/spreadsheetDrawing">
      <xdr:col>60</xdr:col>
      <xdr:colOff>123825</xdr:colOff>
      <xdr:row>31</xdr:row>
      <xdr:rowOff>19685</xdr:rowOff>
    </xdr:to>
    <xdr:sp macro="" textlink="">
      <xdr:nvSpPr>
        <xdr:cNvPr id="163" name="楕円 162"/>
        <xdr:cNvSpPr/>
      </xdr:nvSpPr>
      <xdr:spPr>
        <a:xfrm>
          <a:off x="10770235" y="584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135890</xdr:rowOff>
    </xdr:from>
    <xdr:to xmlns:xdr="http://schemas.openxmlformats.org/drawingml/2006/spreadsheetDrawing">
      <xdr:col>64</xdr:col>
      <xdr:colOff>73025</xdr:colOff>
      <xdr:row>30</xdr:row>
      <xdr:rowOff>139700</xdr:rowOff>
    </xdr:to>
    <xdr:cxnSp macro="">
      <xdr:nvCxnSpPr>
        <xdr:cNvPr id="164" name="直線コネクタ 163"/>
        <xdr:cNvCxnSpPr/>
      </xdr:nvCxnSpPr>
      <xdr:spPr>
        <a:xfrm>
          <a:off x="10821035" y="5892165"/>
          <a:ext cx="6985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71755</xdr:rowOff>
    </xdr:from>
    <xdr:ext cx="469900" cy="249555"/>
    <xdr:sp macro="" textlink="">
      <xdr:nvSpPr>
        <xdr:cNvPr id="165" name="n_1aveValue債務償還比率"/>
        <xdr:cNvSpPr txBox="1"/>
      </xdr:nvSpPr>
      <xdr:spPr>
        <a:xfrm>
          <a:off x="12684760" y="61582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144145</xdr:rowOff>
    </xdr:from>
    <xdr:ext cx="469265" cy="249555"/>
    <xdr:sp macro="" textlink="">
      <xdr:nvSpPr>
        <xdr:cNvPr id="166" name="n_2aveValue債務償還比率"/>
        <xdr:cNvSpPr txBox="1"/>
      </xdr:nvSpPr>
      <xdr:spPr>
        <a:xfrm>
          <a:off x="11998960" y="62306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110490</xdr:rowOff>
    </xdr:from>
    <xdr:ext cx="469265" cy="249555"/>
    <xdr:sp macro="" textlink="">
      <xdr:nvSpPr>
        <xdr:cNvPr id="167" name="n_3aveValue債務償還比率"/>
        <xdr:cNvSpPr txBox="1"/>
      </xdr:nvSpPr>
      <xdr:spPr>
        <a:xfrm>
          <a:off x="11300460" y="61969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94615</xdr:rowOff>
    </xdr:from>
    <xdr:ext cx="469265" cy="248920"/>
    <xdr:sp macro="" textlink="">
      <xdr:nvSpPr>
        <xdr:cNvPr id="168" name="n_4aveValue債務償還比率"/>
        <xdr:cNvSpPr txBox="1"/>
      </xdr:nvSpPr>
      <xdr:spPr>
        <a:xfrm>
          <a:off x="10601960" y="6181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53340</xdr:rowOff>
    </xdr:from>
    <xdr:ext cx="469900" cy="248920"/>
    <xdr:sp macro="" textlink="">
      <xdr:nvSpPr>
        <xdr:cNvPr id="169" name="n_1mainValue債務償還比率"/>
        <xdr:cNvSpPr txBox="1"/>
      </xdr:nvSpPr>
      <xdr:spPr>
        <a:xfrm>
          <a:off x="12684760" y="54794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153670</xdr:rowOff>
    </xdr:from>
    <xdr:ext cx="469265" cy="248285"/>
    <xdr:sp macro="" textlink="">
      <xdr:nvSpPr>
        <xdr:cNvPr id="170" name="n_2mainValue債務償還比率"/>
        <xdr:cNvSpPr txBox="1"/>
      </xdr:nvSpPr>
      <xdr:spPr>
        <a:xfrm>
          <a:off x="11998960" y="5579745"/>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39370</xdr:rowOff>
    </xdr:from>
    <xdr:ext cx="469265" cy="249555"/>
    <xdr:sp macro="" textlink="">
      <xdr:nvSpPr>
        <xdr:cNvPr id="171" name="n_3mainValue債務償還比率"/>
        <xdr:cNvSpPr txBox="1"/>
      </xdr:nvSpPr>
      <xdr:spPr>
        <a:xfrm>
          <a:off x="11300460" y="5630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35560</xdr:rowOff>
    </xdr:from>
    <xdr:ext cx="469265" cy="249555"/>
    <xdr:sp macro="" textlink="">
      <xdr:nvSpPr>
        <xdr:cNvPr id="172" name="n_4mainValue債務償還比率"/>
        <xdr:cNvSpPr txBox="1"/>
      </xdr:nvSpPr>
      <xdr:spPr>
        <a:xfrm>
          <a:off x="10601960" y="56267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5" name="テキスト ボックス 17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6" name="テキスト ボックス 17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7" name="テキスト ボックス 17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8" name="テキスト ボックス 17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6725" cy="249555"/>
    <xdr:sp macro="" textlink="">
      <xdr:nvSpPr>
        <xdr:cNvPr id="45" name="テキスト ボックス 44"/>
        <xdr:cNvSpPr txBox="1"/>
      </xdr:nvSpPr>
      <xdr:spPr>
        <a:xfrm>
          <a:off x="2787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27940</xdr:rowOff>
    </xdr:from>
    <xdr:ext cx="403225" cy="248920"/>
    <xdr:sp macro="" textlink="">
      <xdr:nvSpPr>
        <xdr:cNvPr id="47" name="テキスト ボックス 46"/>
        <xdr:cNvSpPr txBox="1"/>
      </xdr:nvSpPr>
      <xdr:spPr>
        <a:xfrm>
          <a:off x="34290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128270</xdr:rowOff>
    </xdr:from>
    <xdr:to xmlns:xdr="http://schemas.openxmlformats.org/drawingml/2006/spreadsheetDrawing">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8920"/>
    <xdr:sp macro="" textlink="">
      <xdr:nvSpPr>
        <xdr:cNvPr id="49" name="テキスト ボックス 48"/>
        <xdr:cNvSpPr txBox="1"/>
      </xdr:nvSpPr>
      <xdr:spPr>
        <a:xfrm>
          <a:off x="34290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92075</xdr:rowOff>
    </xdr:from>
    <xdr:to xmlns:xdr="http://schemas.openxmlformats.org/drawingml/2006/spreadsheetDrawing">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120015</xdr:rowOff>
    </xdr:from>
    <xdr:ext cx="403225" cy="248920"/>
    <xdr:sp macro="" textlink="">
      <xdr:nvSpPr>
        <xdr:cNvPr id="51" name="テキスト ボックス 50"/>
        <xdr:cNvSpPr txBox="1"/>
      </xdr:nvSpPr>
      <xdr:spPr>
        <a:xfrm>
          <a:off x="34290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55245</xdr:rowOff>
    </xdr:from>
    <xdr:to xmlns:xdr="http://schemas.openxmlformats.org/drawingml/2006/spreadsheetDrawing">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83185</xdr:rowOff>
    </xdr:from>
    <xdr:ext cx="403225" cy="248920"/>
    <xdr:sp macro="" textlink="">
      <xdr:nvSpPr>
        <xdr:cNvPr id="53" name="テキスト ボックス 52"/>
        <xdr:cNvSpPr txBox="1"/>
      </xdr:nvSpPr>
      <xdr:spPr>
        <a:xfrm>
          <a:off x="34290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46355</xdr:rowOff>
    </xdr:from>
    <xdr:ext cx="339090" cy="249555"/>
    <xdr:sp macro="" textlink="">
      <xdr:nvSpPr>
        <xdr:cNvPr id="55" name="テキスト ボックス 54"/>
        <xdr:cNvSpPr txBox="1"/>
      </xdr:nvSpPr>
      <xdr:spPr>
        <a:xfrm>
          <a:off x="391160"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33020</xdr:rowOff>
    </xdr:to>
    <xdr:cxnSp macro="">
      <xdr:nvCxnSpPr>
        <xdr:cNvPr id="57" name="直線コネクタ 56"/>
        <xdr:cNvCxnSpPr/>
      </xdr:nvCxnSpPr>
      <xdr:spPr>
        <a:xfrm flipV="1">
          <a:off x="4253865" y="555561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36830</xdr:rowOff>
    </xdr:from>
    <xdr:ext cx="404495" cy="249555"/>
    <xdr:sp macro="" textlink="">
      <xdr:nvSpPr>
        <xdr:cNvPr id="58" name="【道路】&#10;有形固定資産減価償却率最小値テキスト"/>
        <xdr:cNvSpPr txBox="1"/>
      </xdr:nvSpPr>
      <xdr:spPr>
        <a:xfrm>
          <a:off x="4292600" y="69773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33020</xdr:rowOff>
    </xdr:from>
    <xdr:to xmlns:xdr="http://schemas.openxmlformats.org/drawingml/2006/spreadsheetDrawing">
      <xdr:col>24</xdr:col>
      <xdr:colOff>152400</xdr:colOff>
      <xdr:row>42</xdr:row>
      <xdr:rowOff>33020</xdr:rowOff>
    </xdr:to>
    <xdr:cxnSp macro="">
      <xdr:nvCxnSpPr>
        <xdr:cNvPr id="59" name="直線コネクタ 58"/>
        <xdr:cNvCxnSpPr/>
      </xdr:nvCxnSpPr>
      <xdr:spPr>
        <a:xfrm>
          <a:off x="4181475" y="6973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50165</xdr:rowOff>
    </xdr:from>
    <xdr:ext cx="404495" cy="248920"/>
    <xdr:sp macro="" textlink="">
      <xdr:nvSpPr>
        <xdr:cNvPr id="60" name="【道路】&#10;有形固定資産減価償却率最大値テキスト"/>
        <xdr:cNvSpPr txBox="1"/>
      </xdr:nvSpPr>
      <xdr:spPr>
        <a:xfrm>
          <a:off x="4292600" y="53397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181475" y="5555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152400</xdr:rowOff>
    </xdr:from>
    <xdr:ext cx="404495" cy="248920"/>
    <xdr:sp macro="" textlink="">
      <xdr:nvSpPr>
        <xdr:cNvPr id="62" name="【道路】&#10;有形固定資産減価償却率平均値テキスト"/>
        <xdr:cNvSpPr txBox="1"/>
      </xdr:nvSpPr>
      <xdr:spPr>
        <a:xfrm>
          <a:off x="4292600" y="62674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105410</xdr:rowOff>
    </xdr:to>
    <xdr:sp macro="" textlink="">
      <xdr:nvSpPr>
        <xdr:cNvPr id="63" name="フローチャート: 判断 62"/>
        <xdr:cNvSpPr/>
      </xdr:nvSpPr>
      <xdr:spPr>
        <a:xfrm>
          <a:off x="4203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128905</xdr:rowOff>
    </xdr:from>
    <xdr:to xmlns:xdr="http://schemas.openxmlformats.org/drawingml/2006/spreadsheetDrawing">
      <xdr:col>20</xdr:col>
      <xdr:colOff>38100</xdr:colOff>
      <xdr:row>38</xdr:row>
      <xdr:rowOff>61595</xdr:rowOff>
    </xdr:to>
    <xdr:sp macro="" textlink="">
      <xdr:nvSpPr>
        <xdr:cNvPr id="64" name="フローチャート: 判断 63"/>
        <xdr:cNvSpPr/>
      </xdr:nvSpPr>
      <xdr:spPr>
        <a:xfrm>
          <a:off x="3444875" y="6243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108585</xdr:rowOff>
    </xdr:from>
    <xdr:to xmlns:xdr="http://schemas.openxmlformats.org/drawingml/2006/spreadsheetDrawing">
      <xdr:col>15</xdr:col>
      <xdr:colOff>101600</xdr:colOff>
      <xdr:row>38</xdr:row>
      <xdr:rowOff>41275</xdr:rowOff>
    </xdr:to>
    <xdr:sp macro="" textlink="">
      <xdr:nvSpPr>
        <xdr:cNvPr id="65" name="フローチャート: 判断 64"/>
        <xdr:cNvSpPr/>
      </xdr:nvSpPr>
      <xdr:spPr>
        <a:xfrm>
          <a:off x="2619375" y="6223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34290</xdr:rowOff>
    </xdr:to>
    <xdr:sp macro="" textlink="">
      <xdr:nvSpPr>
        <xdr:cNvPr id="66" name="フローチャート: 判断 65"/>
        <xdr:cNvSpPr/>
      </xdr:nvSpPr>
      <xdr:spPr>
        <a:xfrm>
          <a:off x="1809750" y="621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75565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0" name="テキスト ボックス 69"/>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118110</xdr:rowOff>
    </xdr:from>
    <xdr:to xmlns:xdr="http://schemas.openxmlformats.org/drawingml/2006/spreadsheetDrawing">
      <xdr:col>24</xdr:col>
      <xdr:colOff>114300</xdr:colOff>
      <xdr:row>38</xdr:row>
      <xdr:rowOff>50800</xdr:rowOff>
    </xdr:to>
    <xdr:sp macro="" textlink="">
      <xdr:nvSpPr>
        <xdr:cNvPr id="73" name="楕円 72"/>
        <xdr:cNvSpPr/>
      </xdr:nvSpPr>
      <xdr:spPr>
        <a:xfrm>
          <a:off x="4203700" y="6233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139700</xdr:rowOff>
    </xdr:from>
    <xdr:ext cx="404495" cy="249555"/>
    <xdr:sp macro="" textlink="">
      <xdr:nvSpPr>
        <xdr:cNvPr id="74" name="【道路】&#10;有形固定資産減価償却率該当値テキスト"/>
        <xdr:cNvSpPr txBox="1"/>
      </xdr:nvSpPr>
      <xdr:spPr>
        <a:xfrm>
          <a:off x="4292600" y="60896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99695</xdr:rowOff>
    </xdr:from>
    <xdr:to xmlns:xdr="http://schemas.openxmlformats.org/drawingml/2006/spreadsheetDrawing">
      <xdr:col>20</xdr:col>
      <xdr:colOff>38100</xdr:colOff>
      <xdr:row>38</xdr:row>
      <xdr:rowOff>32385</xdr:rowOff>
    </xdr:to>
    <xdr:sp macro="" textlink="">
      <xdr:nvSpPr>
        <xdr:cNvPr id="75" name="楕円 74"/>
        <xdr:cNvSpPr/>
      </xdr:nvSpPr>
      <xdr:spPr>
        <a:xfrm>
          <a:off x="3444875" y="6214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149225</xdr:rowOff>
    </xdr:from>
    <xdr:to xmlns:xdr="http://schemas.openxmlformats.org/drawingml/2006/spreadsheetDrawing">
      <xdr:col>24</xdr:col>
      <xdr:colOff>63500</xdr:colOff>
      <xdr:row>38</xdr:row>
      <xdr:rowOff>1905</xdr:rowOff>
    </xdr:to>
    <xdr:cxnSp macro="">
      <xdr:nvCxnSpPr>
        <xdr:cNvPr id="76" name="直線コネクタ 75"/>
        <xdr:cNvCxnSpPr/>
      </xdr:nvCxnSpPr>
      <xdr:spPr>
        <a:xfrm>
          <a:off x="3492500" y="626427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85090</xdr:rowOff>
    </xdr:from>
    <xdr:to xmlns:xdr="http://schemas.openxmlformats.org/drawingml/2006/spreadsheetDrawing">
      <xdr:col>15</xdr:col>
      <xdr:colOff>101600</xdr:colOff>
      <xdr:row>38</xdr:row>
      <xdr:rowOff>17780</xdr:rowOff>
    </xdr:to>
    <xdr:sp macro="" textlink="">
      <xdr:nvSpPr>
        <xdr:cNvPr id="77" name="楕円 76"/>
        <xdr:cNvSpPr/>
      </xdr:nvSpPr>
      <xdr:spPr>
        <a:xfrm>
          <a:off x="2619375" y="620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133985</xdr:rowOff>
    </xdr:from>
    <xdr:to xmlns:xdr="http://schemas.openxmlformats.org/drawingml/2006/spreadsheetDrawing">
      <xdr:col>19</xdr:col>
      <xdr:colOff>174625</xdr:colOff>
      <xdr:row>37</xdr:row>
      <xdr:rowOff>149225</xdr:rowOff>
    </xdr:to>
    <xdr:cxnSp macro="">
      <xdr:nvCxnSpPr>
        <xdr:cNvPr id="78" name="直線コネクタ 77"/>
        <xdr:cNvCxnSpPr/>
      </xdr:nvCxnSpPr>
      <xdr:spPr>
        <a:xfrm>
          <a:off x="2670175" y="6249035"/>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68580</xdr:rowOff>
    </xdr:from>
    <xdr:to xmlns:xdr="http://schemas.openxmlformats.org/drawingml/2006/spreadsheetDrawing">
      <xdr:col>10</xdr:col>
      <xdr:colOff>165100</xdr:colOff>
      <xdr:row>38</xdr:row>
      <xdr:rowOff>1270</xdr:rowOff>
    </xdr:to>
    <xdr:sp macro="" textlink="">
      <xdr:nvSpPr>
        <xdr:cNvPr id="79" name="楕円 78"/>
        <xdr:cNvSpPr/>
      </xdr:nvSpPr>
      <xdr:spPr>
        <a:xfrm>
          <a:off x="1809750" y="6183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117475</xdr:rowOff>
    </xdr:from>
    <xdr:to xmlns:xdr="http://schemas.openxmlformats.org/drawingml/2006/spreadsheetDrawing">
      <xdr:col>15</xdr:col>
      <xdr:colOff>50800</xdr:colOff>
      <xdr:row>37</xdr:row>
      <xdr:rowOff>133985</xdr:rowOff>
    </xdr:to>
    <xdr:cxnSp macro="">
      <xdr:nvCxnSpPr>
        <xdr:cNvPr id="80" name="直線コネクタ 79"/>
        <xdr:cNvCxnSpPr/>
      </xdr:nvCxnSpPr>
      <xdr:spPr>
        <a:xfrm>
          <a:off x="1860550" y="623252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53975</xdr:rowOff>
    </xdr:from>
    <xdr:to xmlns:xdr="http://schemas.openxmlformats.org/drawingml/2006/spreadsheetDrawing">
      <xdr:col>6</xdr:col>
      <xdr:colOff>38100</xdr:colOff>
      <xdr:row>37</xdr:row>
      <xdr:rowOff>151765</xdr:rowOff>
    </xdr:to>
    <xdr:sp macro="" textlink="">
      <xdr:nvSpPr>
        <xdr:cNvPr id="81" name="楕円 80"/>
        <xdr:cNvSpPr/>
      </xdr:nvSpPr>
      <xdr:spPr>
        <a:xfrm>
          <a:off x="1000125" y="61690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102870</xdr:rowOff>
    </xdr:from>
    <xdr:to xmlns:xdr="http://schemas.openxmlformats.org/drawingml/2006/spreadsheetDrawing">
      <xdr:col>10</xdr:col>
      <xdr:colOff>114300</xdr:colOff>
      <xdr:row>37</xdr:row>
      <xdr:rowOff>117475</xdr:rowOff>
    </xdr:to>
    <xdr:cxnSp macro="">
      <xdr:nvCxnSpPr>
        <xdr:cNvPr id="82" name="直線コネクタ 81"/>
        <xdr:cNvCxnSpPr/>
      </xdr:nvCxnSpPr>
      <xdr:spPr>
        <a:xfrm>
          <a:off x="1047750" y="621792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53340</xdr:rowOff>
    </xdr:from>
    <xdr:ext cx="405130" cy="248920"/>
    <xdr:sp macro="" textlink="">
      <xdr:nvSpPr>
        <xdr:cNvPr id="83" name="n_1aveValue【道路】&#10;有形固定資産減価償却率"/>
        <xdr:cNvSpPr txBox="1"/>
      </xdr:nvSpPr>
      <xdr:spPr>
        <a:xfrm>
          <a:off x="3296285" y="63334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33020</xdr:rowOff>
    </xdr:from>
    <xdr:ext cx="405130" cy="249555"/>
    <xdr:sp macro="" textlink="">
      <xdr:nvSpPr>
        <xdr:cNvPr id="84" name="n_2aveValue【道路】&#10;有形固定資産減価償却率"/>
        <xdr:cNvSpPr txBox="1"/>
      </xdr:nvSpPr>
      <xdr:spPr>
        <a:xfrm>
          <a:off x="2483485" y="63131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26035</xdr:rowOff>
    </xdr:from>
    <xdr:ext cx="405130" cy="248920"/>
    <xdr:sp macro="" textlink="">
      <xdr:nvSpPr>
        <xdr:cNvPr id="85" name="n_3aveValue【道路】&#10;有形固定資産減価償却率"/>
        <xdr:cNvSpPr txBox="1"/>
      </xdr:nvSpPr>
      <xdr:spPr>
        <a:xfrm>
          <a:off x="1673860" y="63061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5130" cy="249555"/>
    <xdr:sp macro="" textlink="">
      <xdr:nvSpPr>
        <xdr:cNvPr id="86" name="n_4aveValue【道路】&#10;有形固定資産減価償却率"/>
        <xdr:cNvSpPr txBox="1"/>
      </xdr:nvSpPr>
      <xdr:spPr>
        <a:xfrm>
          <a:off x="864235" y="62801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48260</xdr:rowOff>
    </xdr:from>
    <xdr:ext cx="405130" cy="249555"/>
    <xdr:sp macro="" textlink="">
      <xdr:nvSpPr>
        <xdr:cNvPr id="87" name="n_1mainValue【道路】&#10;有形固定資産減価償却率"/>
        <xdr:cNvSpPr txBox="1"/>
      </xdr:nvSpPr>
      <xdr:spPr>
        <a:xfrm>
          <a:off x="3296285" y="59982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33655</xdr:rowOff>
    </xdr:from>
    <xdr:ext cx="405130" cy="249555"/>
    <xdr:sp macro="" textlink="">
      <xdr:nvSpPr>
        <xdr:cNvPr id="88" name="n_2mainValue【道路】&#10;有形固定資産減価償却率"/>
        <xdr:cNvSpPr txBox="1"/>
      </xdr:nvSpPr>
      <xdr:spPr>
        <a:xfrm>
          <a:off x="2483485" y="59836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17145</xdr:rowOff>
    </xdr:from>
    <xdr:ext cx="405130" cy="248920"/>
    <xdr:sp macro="" textlink="">
      <xdr:nvSpPr>
        <xdr:cNvPr id="89" name="n_3mainValue【道路】&#10;有形固定資産減価償却率"/>
        <xdr:cNvSpPr txBox="1"/>
      </xdr:nvSpPr>
      <xdr:spPr>
        <a:xfrm>
          <a:off x="1673860" y="59670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2540</xdr:rowOff>
    </xdr:from>
    <xdr:ext cx="405130" cy="249555"/>
    <xdr:sp macro="" textlink="">
      <xdr:nvSpPr>
        <xdr:cNvPr id="90" name="n_4mainValue【道路】&#10;有形固定資産減価償却率"/>
        <xdr:cNvSpPr txBox="1"/>
      </xdr:nvSpPr>
      <xdr:spPr>
        <a:xfrm>
          <a:off x="864235" y="59524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1" name="直線コネクタ 100"/>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2" name="テキスト ボックス 101"/>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3" name="直線コネクタ 102"/>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30860" cy="249555"/>
    <xdr:sp macro="" textlink="">
      <xdr:nvSpPr>
        <xdr:cNvPr id="104" name="テキスト ボックス 103"/>
        <xdr:cNvSpPr txBox="1"/>
      </xdr:nvSpPr>
      <xdr:spPr>
        <a:xfrm>
          <a:off x="5580380" y="63265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5" name="直線コネクタ 104"/>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6" name="テキスト ボックス 105"/>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7" name="直線コネクタ 106"/>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8920"/>
    <xdr:sp macro="" textlink="">
      <xdr:nvSpPr>
        <xdr:cNvPr id="108" name="テキスト ボックス 107"/>
        <xdr:cNvSpPr txBox="1"/>
      </xdr:nvSpPr>
      <xdr:spPr>
        <a:xfrm>
          <a:off x="5516245"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10" name="テキスト ボックス 109"/>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53975</xdr:rowOff>
    </xdr:from>
    <xdr:to xmlns:xdr="http://schemas.openxmlformats.org/drawingml/2006/spreadsheetDrawing">
      <xdr:col>54</xdr:col>
      <xdr:colOff>174625</xdr:colOff>
      <xdr:row>41</xdr:row>
      <xdr:rowOff>125095</xdr:rowOff>
    </xdr:to>
    <xdr:cxnSp macro="">
      <xdr:nvCxnSpPr>
        <xdr:cNvPr id="112" name="直線コネクタ 111"/>
        <xdr:cNvCxnSpPr/>
      </xdr:nvCxnSpPr>
      <xdr:spPr>
        <a:xfrm flipV="1">
          <a:off x="9604375" y="5508625"/>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265" cy="248920"/>
    <xdr:sp macro="" textlink="">
      <xdr:nvSpPr>
        <xdr:cNvPr id="113" name="【道路】&#10;一人当たり延長最小値テキスト"/>
        <xdr:cNvSpPr txBox="1"/>
      </xdr:nvSpPr>
      <xdr:spPr>
        <a:xfrm>
          <a:off x="9642475" y="69037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125095</xdr:rowOff>
    </xdr:from>
    <xdr:to xmlns:xdr="http://schemas.openxmlformats.org/drawingml/2006/spreadsheetDrawing">
      <xdr:col>55</xdr:col>
      <xdr:colOff>88900</xdr:colOff>
      <xdr:row>41</xdr:row>
      <xdr:rowOff>125095</xdr:rowOff>
    </xdr:to>
    <xdr:cxnSp macro="">
      <xdr:nvCxnSpPr>
        <xdr:cNvPr id="114" name="直線コネクタ 113"/>
        <xdr:cNvCxnSpPr/>
      </xdr:nvCxnSpPr>
      <xdr:spPr>
        <a:xfrm>
          <a:off x="9531350" y="6900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49555"/>
    <xdr:sp macro="" textlink="">
      <xdr:nvSpPr>
        <xdr:cNvPr id="115" name="【道路】&#10;一人当たり延長最大値テキスト"/>
        <xdr:cNvSpPr txBox="1"/>
      </xdr:nvSpPr>
      <xdr:spPr>
        <a:xfrm>
          <a:off x="9642475" y="529209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53975</xdr:rowOff>
    </xdr:from>
    <xdr:to xmlns:xdr="http://schemas.openxmlformats.org/drawingml/2006/spreadsheetDrawing">
      <xdr:col>55</xdr:col>
      <xdr:colOff>88900</xdr:colOff>
      <xdr:row>33</xdr:row>
      <xdr:rowOff>53975</xdr:rowOff>
    </xdr:to>
    <xdr:cxnSp macro="">
      <xdr:nvCxnSpPr>
        <xdr:cNvPr id="116" name="直線コネクタ 115"/>
        <xdr:cNvCxnSpPr/>
      </xdr:nvCxnSpPr>
      <xdr:spPr>
        <a:xfrm>
          <a:off x="9531350" y="550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142875</xdr:rowOff>
    </xdr:from>
    <xdr:ext cx="534035" cy="249555"/>
    <xdr:sp macro="" textlink="">
      <xdr:nvSpPr>
        <xdr:cNvPr id="117" name="【道路】&#10;一人当たり延長平均値テキスト"/>
        <xdr:cNvSpPr txBox="1"/>
      </xdr:nvSpPr>
      <xdr:spPr>
        <a:xfrm>
          <a:off x="9642475" y="6588125"/>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163830</xdr:rowOff>
    </xdr:from>
    <xdr:to xmlns:xdr="http://schemas.openxmlformats.org/drawingml/2006/spreadsheetDrawing">
      <xdr:col>55</xdr:col>
      <xdr:colOff>50800</xdr:colOff>
      <xdr:row>40</xdr:row>
      <xdr:rowOff>96520</xdr:rowOff>
    </xdr:to>
    <xdr:sp macro="" textlink="">
      <xdr:nvSpPr>
        <xdr:cNvPr id="118" name="フローチャート: 判断 117"/>
        <xdr:cNvSpPr/>
      </xdr:nvSpPr>
      <xdr:spPr>
        <a:xfrm>
          <a:off x="9569450" y="6609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112395</xdr:rowOff>
    </xdr:to>
    <xdr:sp macro="" textlink="">
      <xdr:nvSpPr>
        <xdr:cNvPr id="119" name="フローチャート: 判断 118"/>
        <xdr:cNvSpPr/>
      </xdr:nvSpPr>
      <xdr:spPr>
        <a:xfrm>
          <a:off x="8794750" y="6624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18415</xdr:rowOff>
    </xdr:from>
    <xdr:to xmlns:xdr="http://schemas.openxmlformats.org/drawingml/2006/spreadsheetDrawing">
      <xdr:col>46</xdr:col>
      <xdr:colOff>38100</xdr:colOff>
      <xdr:row>40</xdr:row>
      <xdr:rowOff>116205</xdr:rowOff>
    </xdr:to>
    <xdr:sp macro="" textlink="">
      <xdr:nvSpPr>
        <xdr:cNvPr id="120" name="フローチャート: 判断 119"/>
        <xdr:cNvSpPr/>
      </xdr:nvSpPr>
      <xdr:spPr>
        <a:xfrm>
          <a:off x="7985125" y="66287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27305</xdr:rowOff>
    </xdr:from>
    <xdr:to xmlns:xdr="http://schemas.openxmlformats.org/drawingml/2006/spreadsheetDrawing">
      <xdr:col>41</xdr:col>
      <xdr:colOff>101600</xdr:colOff>
      <xdr:row>40</xdr:row>
      <xdr:rowOff>125095</xdr:rowOff>
    </xdr:to>
    <xdr:sp macro="" textlink="">
      <xdr:nvSpPr>
        <xdr:cNvPr id="121" name="フローチャート: 判断 120"/>
        <xdr:cNvSpPr/>
      </xdr:nvSpPr>
      <xdr:spPr>
        <a:xfrm>
          <a:off x="7159625" y="663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39370</xdr:rowOff>
    </xdr:from>
    <xdr:to xmlns:xdr="http://schemas.openxmlformats.org/drawingml/2006/spreadsheetDrawing">
      <xdr:col>36</xdr:col>
      <xdr:colOff>165100</xdr:colOff>
      <xdr:row>40</xdr:row>
      <xdr:rowOff>137795</xdr:rowOff>
    </xdr:to>
    <xdr:sp macro="" textlink="">
      <xdr:nvSpPr>
        <xdr:cNvPr id="122" name="フローチャート: 判断 121"/>
        <xdr:cNvSpPr/>
      </xdr:nvSpPr>
      <xdr:spPr>
        <a:xfrm>
          <a:off x="6350000" y="66497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112395</xdr:rowOff>
    </xdr:from>
    <xdr:to xmlns:xdr="http://schemas.openxmlformats.org/drawingml/2006/spreadsheetDrawing">
      <xdr:col>55</xdr:col>
      <xdr:colOff>50800</xdr:colOff>
      <xdr:row>40</xdr:row>
      <xdr:rowOff>45085</xdr:rowOff>
    </xdr:to>
    <xdr:sp macro="" textlink="">
      <xdr:nvSpPr>
        <xdr:cNvPr id="128" name="楕円 127"/>
        <xdr:cNvSpPr/>
      </xdr:nvSpPr>
      <xdr:spPr>
        <a:xfrm>
          <a:off x="9569450" y="65576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134620</xdr:rowOff>
    </xdr:from>
    <xdr:ext cx="534035" cy="249555"/>
    <xdr:sp macro="" textlink="">
      <xdr:nvSpPr>
        <xdr:cNvPr id="129" name="【道路】&#10;一人当たり延長該当値テキスト"/>
        <xdr:cNvSpPr txBox="1"/>
      </xdr:nvSpPr>
      <xdr:spPr>
        <a:xfrm>
          <a:off x="9642475" y="64147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44450</xdr:rowOff>
    </xdr:to>
    <xdr:sp macro="" textlink="">
      <xdr:nvSpPr>
        <xdr:cNvPr id="130" name="楕円 129"/>
        <xdr:cNvSpPr/>
      </xdr:nvSpPr>
      <xdr:spPr>
        <a:xfrm>
          <a:off x="8794750" y="655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160655</xdr:rowOff>
    </xdr:from>
    <xdr:to xmlns:xdr="http://schemas.openxmlformats.org/drawingml/2006/spreadsheetDrawing">
      <xdr:col>55</xdr:col>
      <xdr:colOff>0</xdr:colOff>
      <xdr:row>39</xdr:row>
      <xdr:rowOff>161290</xdr:rowOff>
    </xdr:to>
    <xdr:cxnSp macro="">
      <xdr:nvCxnSpPr>
        <xdr:cNvPr id="131" name="直線コネクタ 130"/>
        <xdr:cNvCxnSpPr/>
      </xdr:nvCxnSpPr>
      <xdr:spPr>
        <a:xfrm>
          <a:off x="8845550" y="660590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113665</xdr:rowOff>
    </xdr:from>
    <xdr:to xmlns:xdr="http://schemas.openxmlformats.org/drawingml/2006/spreadsheetDrawing">
      <xdr:col>46</xdr:col>
      <xdr:colOff>38100</xdr:colOff>
      <xdr:row>40</xdr:row>
      <xdr:rowOff>46355</xdr:rowOff>
    </xdr:to>
    <xdr:sp macro="" textlink="">
      <xdr:nvSpPr>
        <xdr:cNvPr id="132" name="楕円 131"/>
        <xdr:cNvSpPr/>
      </xdr:nvSpPr>
      <xdr:spPr>
        <a:xfrm>
          <a:off x="7985125" y="6558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160655</xdr:rowOff>
    </xdr:from>
    <xdr:to xmlns:xdr="http://schemas.openxmlformats.org/drawingml/2006/spreadsheetDrawing">
      <xdr:col>50</xdr:col>
      <xdr:colOff>114300</xdr:colOff>
      <xdr:row>39</xdr:row>
      <xdr:rowOff>162560</xdr:rowOff>
    </xdr:to>
    <xdr:cxnSp macro="">
      <xdr:nvCxnSpPr>
        <xdr:cNvPr id="133" name="直線コネクタ 132"/>
        <xdr:cNvCxnSpPr/>
      </xdr:nvCxnSpPr>
      <xdr:spPr>
        <a:xfrm flipV="1">
          <a:off x="8032750" y="660590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116205</xdr:rowOff>
    </xdr:from>
    <xdr:to xmlns:xdr="http://schemas.openxmlformats.org/drawingml/2006/spreadsheetDrawing">
      <xdr:col>41</xdr:col>
      <xdr:colOff>101600</xdr:colOff>
      <xdr:row>40</xdr:row>
      <xdr:rowOff>48895</xdr:rowOff>
    </xdr:to>
    <xdr:sp macro="" textlink="">
      <xdr:nvSpPr>
        <xdr:cNvPr id="134" name="楕円 133"/>
        <xdr:cNvSpPr/>
      </xdr:nvSpPr>
      <xdr:spPr>
        <a:xfrm>
          <a:off x="7159625" y="656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162560</xdr:rowOff>
    </xdr:from>
    <xdr:to xmlns:xdr="http://schemas.openxmlformats.org/drawingml/2006/spreadsheetDrawing">
      <xdr:col>45</xdr:col>
      <xdr:colOff>174625</xdr:colOff>
      <xdr:row>40</xdr:row>
      <xdr:rowOff>0</xdr:rowOff>
    </xdr:to>
    <xdr:cxnSp macro="">
      <xdr:nvCxnSpPr>
        <xdr:cNvPr id="135" name="直線コネクタ 134"/>
        <xdr:cNvCxnSpPr/>
      </xdr:nvCxnSpPr>
      <xdr:spPr>
        <a:xfrm flipV="1">
          <a:off x="7210425" y="660781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117475</xdr:rowOff>
    </xdr:from>
    <xdr:to xmlns:xdr="http://schemas.openxmlformats.org/drawingml/2006/spreadsheetDrawing">
      <xdr:col>36</xdr:col>
      <xdr:colOff>165100</xdr:colOff>
      <xdr:row>40</xdr:row>
      <xdr:rowOff>50165</xdr:rowOff>
    </xdr:to>
    <xdr:sp macro="" textlink="">
      <xdr:nvSpPr>
        <xdr:cNvPr id="136" name="楕円 135"/>
        <xdr:cNvSpPr/>
      </xdr:nvSpPr>
      <xdr:spPr>
        <a:xfrm>
          <a:off x="6350000" y="6562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0</xdr:rowOff>
    </xdr:from>
    <xdr:to xmlns:xdr="http://schemas.openxmlformats.org/drawingml/2006/spreadsheetDrawing">
      <xdr:col>41</xdr:col>
      <xdr:colOff>50800</xdr:colOff>
      <xdr:row>40</xdr:row>
      <xdr:rowOff>1270</xdr:rowOff>
    </xdr:to>
    <xdr:cxnSp macro="">
      <xdr:nvCxnSpPr>
        <xdr:cNvPr id="137" name="直線コネクタ 136"/>
        <xdr:cNvCxnSpPr/>
      </xdr:nvCxnSpPr>
      <xdr:spPr>
        <a:xfrm flipV="1">
          <a:off x="6400800" y="661035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104140</xdr:rowOff>
    </xdr:from>
    <xdr:ext cx="534035" cy="249555"/>
    <xdr:sp macro="" textlink="">
      <xdr:nvSpPr>
        <xdr:cNvPr id="138" name="n_1aveValue【道路】&#10;一人当たり延長"/>
        <xdr:cNvSpPr txBox="1"/>
      </xdr:nvSpPr>
      <xdr:spPr>
        <a:xfrm>
          <a:off x="8581390" y="67144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107315</xdr:rowOff>
    </xdr:from>
    <xdr:ext cx="534035" cy="249555"/>
    <xdr:sp macro="" textlink="">
      <xdr:nvSpPr>
        <xdr:cNvPr id="139" name="n_2aveValue【道路】&#10;一人当たり延長"/>
        <xdr:cNvSpPr txBox="1"/>
      </xdr:nvSpPr>
      <xdr:spPr>
        <a:xfrm>
          <a:off x="7784465" y="67176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116205</xdr:rowOff>
    </xdr:from>
    <xdr:ext cx="534035" cy="248920"/>
    <xdr:sp macro="" textlink="">
      <xdr:nvSpPr>
        <xdr:cNvPr id="140" name="n_3aveValue【道路】&#10;一人当たり延長"/>
        <xdr:cNvSpPr txBox="1"/>
      </xdr:nvSpPr>
      <xdr:spPr>
        <a:xfrm>
          <a:off x="6974840" y="67265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128905</xdr:rowOff>
    </xdr:from>
    <xdr:ext cx="534035" cy="248920"/>
    <xdr:sp macro="" textlink="">
      <xdr:nvSpPr>
        <xdr:cNvPr id="141" name="n_4aveValue【道路】&#10;一人当たり延長"/>
        <xdr:cNvSpPr txBox="1"/>
      </xdr:nvSpPr>
      <xdr:spPr>
        <a:xfrm>
          <a:off x="6149340" y="67392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60960</xdr:rowOff>
    </xdr:from>
    <xdr:ext cx="534035" cy="248920"/>
    <xdr:sp macro="" textlink="">
      <xdr:nvSpPr>
        <xdr:cNvPr id="142" name="n_1mainValue【道路】&#10;一人当たり延長"/>
        <xdr:cNvSpPr txBox="1"/>
      </xdr:nvSpPr>
      <xdr:spPr>
        <a:xfrm>
          <a:off x="8581390" y="63411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62230</xdr:rowOff>
    </xdr:from>
    <xdr:ext cx="534035" cy="248920"/>
    <xdr:sp macro="" textlink="">
      <xdr:nvSpPr>
        <xdr:cNvPr id="143" name="n_2mainValue【道路】&#10;一人当たり延長"/>
        <xdr:cNvSpPr txBox="1"/>
      </xdr:nvSpPr>
      <xdr:spPr>
        <a:xfrm>
          <a:off x="7784465" y="634238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64770</xdr:rowOff>
    </xdr:from>
    <xdr:ext cx="534035" cy="249555"/>
    <xdr:sp macro="" textlink="">
      <xdr:nvSpPr>
        <xdr:cNvPr id="144" name="n_3mainValue【道路】&#10;一人当たり延長"/>
        <xdr:cNvSpPr txBox="1"/>
      </xdr:nvSpPr>
      <xdr:spPr>
        <a:xfrm>
          <a:off x="6974840" y="63449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66040</xdr:rowOff>
    </xdr:from>
    <xdr:ext cx="534035" cy="249555"/>
    <xdr:sp macro="" textlink="">
      <xdr:nvSpPr>
        <xdr:cNvPr id="145" name="n_4mainValue【道路】&#10;一人当たり延長"/>
        <xdr:cNvSpPr txBox="1"/>
      </xdr:nvSpPr>
      <xdr:spPr>
        <a:xfrm>
          <a:off x="6149340" y="63461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6" name="テキスト ボックス 155"/>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7" name="直線コネクタ 156"/>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58" name="テキスト ボックス 157"/>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9" name="直線コネクタ 158"/>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0" name="テキスト ボックス 159"/>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1" name="直線コネクタ 160"/>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2" name="テキスト ボックス 161"/>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4" name="テキスト ボックス 163"/>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6" name="テキスト ボックス 165"/>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7" name="直線コネクタ 166"/>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8" name="テキスト ボックス 167"/>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7829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4495" cy="249555"/>
    <xdr:sp macro="" textlink="">
      <xdr:nvSpPr>
        <xdr:cNvPr id="172" name="【橋りょう・トンネル】&#10;有形固定資産減価償却率最小値テキスト"/>
        <xdr:cNvSpPr txBox="1"/>
      </xdr:nvSpPr>
      <xdr:spPr>
        <a:xfrm>
          <a:off x="4292600" y="105822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39370</xdr:rowOff>
    </xdr:from>
    <xdr:ext cx="339725" cy="249555"/>
    <xdr:sp macro="" textlink="">
      <xdr:nvSpPr>
        <xdr:cNvPr id="174" name="【橋りょう・トンネル】&#10;有形固定資産減価償却率最大値テキスト"/>
        <xdr:cNvSpPr txBox="1"/>
      </xdr:nvSpPr>
      <xdr:spPr>
        <a:xfrm>
          <a:off x="4292600" y="896112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5" name="直線コネクタ 174"/>
        <xdr:cNvCxnSpPr/>
      </xdr:nvCxnSpPr>
      <xdr:spPr>
        <a:xfrm>
          <a:off x="4181475" y="917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165100</xdr:rowOff>
    </xdr:from>
    <xdr:ext cx="404495" cy="249555"/>
    <xdr:sp macro="" textlink="">
      <xdr:nvSpPr>
        <xdr:cNvPr id="176" name="【橋りょう・トンネル】&#10;有形固定資産減価償却率平均値テキスト"/>
        <xdr:cNvSpPr txBox="1"/>
      </xdr:nvSpPr>
      <xdr:spPr>
        <a:xfrm>
          <a:off x="4292600" y="99123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142875</xdr:rowOff>
    </xdr:from>
    <xdr:to xmlns:xdr="http://schemas.openxmlformats.org/drawingml/2006/spreadsheetDrawing">
      <xdr:col>24</xdr:col>
      <xdr:colOff>114300</xdr:colOff>
      <xdr:row>61</xdr:row>
      <xdr:rowOff>75565</xdr:rowOff>
    </xdr:to>
    <xdr:sp macro="" textlink="">
      <xdr:nvSpPr>
        <xdr:cNvPr id="177" name="フローチャート: 判断 176"/>
        <xdr:cNvSpPr/>
      </xdr:nvSpPr>
      <xdr:spPr>
        <a:xfrm>
          <a:off x="42037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46990</xdr:rowOff>
    </xdr:to>
    <xdr:sp macro="" textlink="">
      <xdr:nvSpPr>
        <xdr:cNvPr id="178" name="フローチャート: 判断 177"/>
        <xdr:cNvSpPr/>
      </xdr:nvSpPr>
      <xdr:spPr>
        <a:xfrm>
          <a:off x="3444875" y="100266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179" name="フローチャート: 判断 178"/>
        <xdr:cNvSpPr/>
      </xdr:nvSpPr>
      <xdr:spPr>
        <a:xfrm>
          <a:off x="2619375"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93980</xdr:rowOff>
    </xdr:from>
    <xdr:to xmlns:xdr="http://schemas.openxmlformats.org/drawingml/2006/spreadsheetDrawing">
      <xdr:col>10</xdr:col>
      <xdr:colOff>165100</xdr:colOff>
      <xdr:row>61</xdr:row>
      <xdr:rowOff>27305</xdr:rowOff>
    </xdr:to>
    <xdr:sp macro="" textlink="">
      <xdr:nvSpPr>
        <xdr:cNvPr id="180" name="フローチャート: 判断 179"/>
        <xdr:cNvSpPr/>
      </xdr:nvSpPr>
      <xdr:spPr>
        <a:xfrm>
          <a:off x="1809750" y="10006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70485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2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38735</xdr:rowOff>
    </xdr:from>
    <xdr:to xmlns:xdr="http://schemas.openxmlformats.org/drawingml/2006/spreadsheetDrawing">
      <xdr:col>24</xdr:col>
      <xdr:colOff>114300</xdr:colOff>
      <xdr:row>62</xdr:row>
      <xdr:rowOff>137160</xdr:rowOff>
    </xdr:to>
    <xdr:sp macro="" textlink="">
      <xdr:nvSpPr>
        <xdr:cNvPr id="187" name="楕円 186"/>
        <xdr:cNvSpPr/>
      </xdr:nvSpPr>
      <xdr:spPr>
        <a:xfrm>
          <a:off x="4203700" y="102812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18415</xdr:rowOff>
    </xdr:from>
    <xdr:ext cx="404495" cy="248920"/>
    <xdr:sp macro="" textlink="">
      <xdr:nvSpPr>
        <xdr:cNvPr id="188" name="【橋りょう・トンネル】&#10;有形固定資産減価償却率該当値テキスト"/>
        <xdr:cNvSpPr txBox="1"/>
      </xdr:nvSpPr>
      <xdr:spPr>
        <a:xfrm>
          <a:off x="4292600" y="102609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25400</xdr:rowOff>
    </xdr:from>
    <xdr:to xmlns:xdr="http://schemas.openxmlformats.org/drawingml/2006/spreadsheetDrawing">
      <xdr:col>20</xdr:col>
      <xdr:colOff>38100</xdr:colOff>
      <xdr:row>62</xdr:row>
      <xdr:rowOff>123190</xdr:rowOff>
    </xdr:to>
    <xdr:sp macro="" textlink="">
      <xdr:nvSpPr>
        <xdr:cNvPr id="189" name="楕円 188"/>
        <xdr:cNvSpPr/>
      </xdr:nvSpPr>
      <xdr:spPr>
        <a:xfrm>
          <a:off x="3444875" y="10267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73660</xdr:rowOff>
    </xdr:from>
    <xdr:to xmlns:xdr="http://schemas.openxmlformats.org/drawingml/2006/spreadsheetDrawing">
      <xdr:col>24</xdr:col>
      <xdr:colOff>63500</xdr:colOff>
      <xdr:row>62</xdr:row>
      <xdr:rowOff>88265</xdr:rowOff>
    </xdr:to>
    <xdr:cxnSp macro="">
      <xdr:nvCxnSpPr>
        <xdr:cNvPr id="190" name="直線コネクタ 189"/>
        <xdr:cNvCxnSpPr/>
      </xdr:nvCxnSpPr>
      <xdr:spPr>
        <a:xfrm>
          <a:off x="3492500" y="1031621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1270</xdr:rowOff>
    </xdr:from>
    <xdr:to xmlns:xdr="http://schemas.openxmlformats.org/drawingml/2006/spreadsheetDrawing">
      <xdr:col>15</xdr:col>
      <xdr:colOff>101600</xdr:colOff>
      <xdr:row>62</xdr:row>
      <xdr:rowOff>99060</xdr:rowOff>
    </xdr:to>
    <xdr:sp macro="" textlink="">
      <xdr:nvSpPr>
        <xdr:cNvPr id="191" name="楕円 190"/>
        <xdr:cNvSpPr/>
      </xdr:nvSpPr>
      <xdr:spPr>
        <a:xfrm>
          <a:off x="2619375" y="1024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50165</xdr:rowOff>
    </xdr:from>
    <xdr:to xmlns:xdr="http://schemas.openxmlformats.org/drawingml/2006/spreadsheetDrawing">
      <xdr:col>19</xdr:col>
      <xdr:colOff>174625</xdr:colOff>
      <xdr:row>62</xdr:row>
      <xdr:rowOff>73660</xdr:rowOff>
    </xdr:to>
    <xdr:cxnSp macro="">
      <xdr:nvCxnSpPr>
        <xdr:cNvPr id="192" name="直線コネクタ 191"/>
        <xdr:cNvCxnSpPr/>
      </xdr:nvCxnSpPr>
      <xdr:spPr>
        <a:xfrm>
          <a:off x="2670175" y="1029271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142875</xdr:rowOff>
    </xdr:from>
    <xdr:to xmlns:xdr="http://schemas.openxmlformats.org/drawingml/2006/spreadsheetDrawing">
      <xdr:col>10</xdr:col>
      <xdr:colOff>165100</xdr:colOff>
      <xdr:row>62</xdr:row>
      <xdr:rowOff>75565</xdr:rowOff>
    </xdr:to>
    <xdr:sp macro="" textlink="">
      <xdr:nvSpPr>
        <xdr:cNvPr id="193" name="楕円 192"/>
        <xdr:cNvSpPr/>
      </xdr:nvSpPr>
      <xdr:spPr>
        <a:xfrm>
          <a:off x="1809750" y="10220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27305</xdr:rowOff>
    </xdr:from>
    <xdr:to xmlns:xdr="http://schemas.openxmlformats.org/drawingml/2006/spreadsheetDrawing">
      <xdr:col>15</xdr:col>
      <xdr:colOff>50800</xdr:colOff>
      <xdr:row>62</xdr:row>
      <xdr:rowOff>50165</xdr:rowOff>
    </xdr:to>
    <xdr:cxnSp macro="">
      <xdr:nvCxnSpPr>
        <xdr:cNvPr id="194" name="直線コネクタ 193"/>
        <xdr:cNvCxnSpPr/>
      </xdr:nvCxnSpPr>
      <xdr:spPr>
        <a:xfrm>
          <a:off x="1860550" y="1026985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118110</xdr:rowOff>
    </xdr:from>
    <xdr:to xmlns:xdr="http://schemas.openxmlformats.org/drawingml/2006/spreadsheetDrawing">
      <xdr:col>6</xdr:col>
      <xdr:colOff>38100</xdr:colOff>
      <xdr:row>62</xdr:row>
      <xdr:rowOff>50800</xdr:rowOff>
    </xdr:to>
    <xdr:sp macro="" textlink="">
      <xdr:nvSpPr>
        <xdr:cNvPr id="195" name="楕円 194"/>
        <xdr:cNvSpPr/>
      </xdr:nvSpPr>
      <xdr:spPr>
        <a:xfrm>
          <a:off x="1000125" y="10195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1905</xdr:rowOff>
    </xdr:from>
    <xdr:to xmlns:xdr="http://schemas.openxmlformats.org/drawingml/2006/spreadsheetDrawing">
      <xdr:col>10</xdr:col>
      <xdr:colOff>114300</xdr:colOff>
      <xdr:row>62</xdr:row>
      <xdr:rowOff>27305</xdr:rowOff>
    </xdr:to>
    <xdr:cxnSp macro="">
      <xdr:nvCxnSpPr>
        <xdr:cNvPr id="196" name="直線コネクタ 195"/>
        <xdr:cNvCxnSpPr/>
      </xdr:nvCxnSpPr>
      <xdr:spPr>
        <a:xfrm>
          <a:off x="1047750" y="1024445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62865</xdr:rowOff>
    </xdr:from>
    <xdr:ext cx="405130" cy="248920"/>
    <xdr:sp macro="" textlink="">
      <xdr:nvSpPr>
        <xdr:cNvPr id="197" name="n_1aveValue【橋りょう・トンネル】&#10;有形固定資産減価償却率"/>
        <xdr:cNvSpPr txBox="1"/>
      </xdr:nvSpPr>
      <xdr:spPr>
        <a:xfrm>
          <a:off x="3296285" y="9810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5130" cy="248920"/>
    <xdr:sp macro="" textlink="">
      <xdr:nvSpPr>
        <xdr:cNvPr id="198" name="n_2aveValue【橋りょう・トンネル】&#10;有形固定資産減価償却率"/>
        <xdr:cNvSpPr txBox="1"/>
      </xdr:nvSpPr>
      <xdr:spPr>
        <a:xfrm>
          <a:off x="2483485" y="9803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42545</xdr:rowOff>
    </xdr:from>
    <xdr:ext cx="405130" cy="249555"/>
    <xdr:sp macro="" textlink="">
      <xdr:nvSpPr>
        <xdr:cNvPr id="199" name="n_3aveValue【橋りょう・トンネル】&#10;有形固定資産減価償却率"/>
        <xdr:cNvSpPr txBox="1"/>
      </xdr:nvSpPr>
      <xdr:spPr>
        <a:xfrm>
          <a:off x="1673860" y="9789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19050</xdr:rowOff>
    </xdr:from>
    <xdr:ext cx="405130" cy="248920"/>
    <xdr:sp macro="" textlink="">
      <xdr:nvSpPr>
        <xdr:cNvPr id="200" name="n_4aveValue【橋りょう・トンネル】&#10;有形固定資産減価償却率"/>
        <xdr:cNvSpPr txBox="1"/>
      </xdr:nvSpPr>
      <xdr:spPr>
        <a:xfrm>
          <a:off x="864235" y="97663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114300</xdr:rowOff>
    </xdr:from>
    <xdr:ext cx="405130" cy="249555"/>
    <xdr:sp macro="" textlink="">
      <xdr:nvSpPr>
        <xdr:cNvPr id="201" name="n_1mainValue【橋りょう・トンネル】&#10;有形固定資産減価償却率"/>
        <xdr:cNvSpPr txBox="1"/>
      </xdr:nvSpPr>
      <xdr:spPr>
        <a:xfrm>
          <a:off x="3296285" y="103568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90805</xdr:rowOff>
    </xdr:from>
    <xdr:ext cx="405130" cy="248920"/>
    <xdr:sp macro="" textlink="">
      <xdr:nvSpPr>
        <xdr:cNvPr id="202" name="n_2mainValue【橋りょう・トンネル】&#10;有形固定資産減価償却率"/>
        <xdr:cNvSpPr txBox="1"/>
      </xdr:nvSpPr>
      <xdr:spPr>
        <a:xfrm>
          <a:off x="2483485" y="103333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67310</xdr:rowOff>
    </xdr:from>
    <xdr:ext cx="405130" cy="249555"/>
    <xdr:sp macro="" textlink="">
      <xdr:nvSpPr>
        <xdr:cNvPr id="203" name="n_3mainValue【橋りょう・トンネル】&#10;有形固定資産減価償却率"/>
        <xdr:cNvSpPr txBox="1"/>
      </xdr:nvSpPr>
      <xdr:spPr>
        <a:xfrm>
          <a:off x="1673860" y="103098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41910</xdr:rowOff>
    </xdr:from>
    <xdr:ext cx="405130" cy="249555"/>
    <xdr:sp macro="" textlink="">
      <xdr:nvSpPr>
        <xdr:cNvPr id="204" name="n_4mainValue【橋りょう・トンネル】&#10;有形固定資産減価償却率"/>
        <xdr:cNvSpPr txBox="1"/>
      </xdr:nvSpPr>
      <xdr:spPr>
        <a:xfrm>
          <a:off x="864235" y="102844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6" name="テキスト ボックス 215"/>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64770</xdr:rowOff>
    </xdr:from>
    <xdr:ext cx="595630" cy="249555"/>
    <xdr:sp macro="" textlink="">
      <xdr:nvSpPr>
        <xdr:cNvPr id="218" name="テキスト ボックス 217"/>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5165" cy="248920"/>
    <xdr:sp macro="" textlink="">
      <xdr:nvSpPr>
        <xdr:cNvPr id="220" name="テキスト ボックス 219"/>
        <xdr:cNvSpPr txBox="1"/>
      </xdr:nvSpPr>
      <xdr:spPr>
        <a:xfrm>
          <a:off x="5426075" y="97751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5165" cy="248920"/>
    <xdr:sp macro="" textlink="">
      <xdr:nvSpPr>
        <xdr:cNvPr id="222" name="テキスト ボックス 221"/>
        <xdr:cNvSpPr txBox="1"/>
      </xdr:nvSpPr>
      <xdr:spPr>
        <a:xfrm>
          <a:off x="5426075" y="940879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120015</xdr:rowOff>
    </xdr:from>
    <xdr:ext cx="685165" cy="248920"/>
    <xdr:sp macro="" textlink="">
      <xdr:nvSpPr>
        <xdr:cNvPr id="224" name="テキスト ボックス 223"/>
        <xdr:cNvSpPr txBox="1"/>
      </xdr:nvSpPr>
      <xdr:spPr>
        <a:xfrm>
          <a:off x="5426075" y="904176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6" name="テキスト ボックス 225"/>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154305</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406255"/>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534035" cy="249555"/>
    <xdr:sp macro="" textlink="">
      <xdr:nvSpPr>
        <xdr:cNvPr id="229" name="【橋りょう・トンネル】&#10;一人当たり有形固定資産（償却資産）額最小値テキスト"/>
        <xdr:cNvSpPr txBox="1"/>
      </xdr:nvSpPr>
      <xdr:spPr>
        <a:xfrm>
          <a:off x="9642475" y="106419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102870</xdr:rowOff>
    </xdr:from>
    <xdr:ext cx="689610" cy="249555"/>
    <xdr:sp macro="" textlink="">
      <xdr:nvSpPr>
        <xdr:cNvPr id="231" name="【橋りょう・トンネル】&#10;一人当たり有形固定資産（償却資産）額最大値テキスト"/>
        <xdr:cNvSpPr txBox="1"/>
      </xdr:nvSpPr>
      <xdr:spPr>
        <a:xfrm>
          <a:off x="9642475" y="918972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154305</xdr:rowOff>
    </xdr:from>
    <xdr:to xmlns:xdr="http://schemas.openxmlformats.org/drawingml/2006/spreadsheetDrawing">
      <xdr:col>55</xdr:col>
      <xdr:colOff>88900</xdr:colOff>
      <xdr:row>56</xdr:row>
      <xdr:rowOff>154305</xdr:rowOff>
    </xdr:to>
    <xdr:cxnSp macro="">
      <xdr:nvCxnSpPr>
        <xdr:cNvPr id="232" name="直線コネクタ 231"/>
        <xdr:cNvCxnSpPr/>
      </xdr:nvCxnSpPr>
      <xdr:spPr>
        <a:xfrm>
          <a:off x="9531350" y="9406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97790</xdr:rowOff>
    </xdr:from>
    <xdr:ext cx="598170" cy="249555"/>
    <xdr:sp macro="" textlink="">
      <xdr:nvSpPr>
        <xdr:cNvPr id="233" name="【橋りょう・トンネル】&#10;一人当たり有形固定資産（償却資産）額平均値テキスト"/>
        <xdr:cNvSpPr txBox="1"/>
      </xdr:nvSpPr>
      <xdr:spPr>
        <a:xfrm>
          <a:off x="9642475" y="10175240"/>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75565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181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88265</xdr:rowOff>
    </xdr:from>
    <xdr:to xmlns:xdr="http://schemas.openxmlformats.org/drawingml/2006/spreadsheetDrawing">
      <xdr:col>50</xdr:col>
      <xdr:colOff>165100</xdr:colOff>
      <xdr:row>63</xdr:row>
      <xdr:rowOff>20955</xdr:rowOff>
    </xdr:to>
    <xdr:sp macro="" textlink="">
      <xdr:nvSpPr>
        <xdr:cNvPr id="235" name="フローチャート: 判断 234"/>
        <xdr:cNvSpPr/>
      </xdr:nvSpPr>
      <xdr:spPr>
        <a:xfrm>
          <a:off x="87947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87630</xdr:rowOff>
    </xdr:from>
    <xdr:to xmlns:xdr="http://schemas.openxmlformats.org/drawingml/2006/spreadsheetDrawing">
      <xdr:col>46</xdr:col>
      <xdr:colOff>38100</xdr:colOff>
      <xdr:row>63</xdr:row>
      <xdr:rowOff>20320</xdr:rowOff>
    </xdr:to>
    <xdr:sp macro="" textlink="">
      <xdr:nvSpPr>
        <xdr:cNvPr id="236" name="フローチャート: 判断 235"/>
        <xdr:cNvSpPr/>
      </xdr:nvSpPr>
      <xdr:spPr>
        <a:xfrm>
          <a:off x="7985125" y="1033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90805</xdr:rowOff>
    </xdr:from>
    <xdr:to xmlns:xdr="http://schemas.openxmlformats.org/drawingml/2006/spreadsheetDrawing">
      <xdr:col>41</xdr:col>
      <xdr:colOff>101600</xdr:colOff>
      <xdr:row>63</xdr:row>
      <xdr:rowOff>23495</xdr:rowOff>
    </xdr:to>
    <xdr:sp macro="" textlink="">
      <xdr:nvSpPr>
        <xdr:cNvPr id="237" name="フローチャート: 判断 236"/>
        <xdr:cNvSpPr/>
      </xdr:nvSpPr>
      <xdr:spPr>
        <a:xfrm>
          <a:off x="7159625"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94615</xdr:rowOff>
    </xdr:from>
    <xdr:to xmlns:xdr="http://schemas.openxmlformats.org/drawingml/2006/spreadsheetDrawing">
      <xdr:col>36</xdr:col>
      <xdr:colOff>165100</xdr:colOff>
      <xdr:row>63</xdr:row>
      <xdr:rowOff>27940</xdr:rowOff>
    </xdr:to>
    <xdr:sp macro="" textlink="">
      <xdr:nvSpPr>
        <xdr:cNvPr id="238" name="フローチャート: 判断 237"/>
        <xdr:cNvSpPr/>
      </xdr:nvSpPr>
      <xdr:spPr>
        <a:xfrm>
          <a:off x="6350000" y="10337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67310</xdr:rowOff>
    </xdr:from>
    <xdr:to xmlns:xdr="http://schemas.openxmlformats.org/drawingml/2006/spreadsheetDrawing">
      <xdr:col>55</xdr:col>
      <xdr:colOff>50800</xdr:colOff>
      <xdr:row>63</xdr:row>
      <xdr:rowOff>165100</xdr:rowOff>
    </xdr:to>
    <xdr:sp macro="" textlink="">
      <xdr:nvSpPr>
        <xdr:cNvPr id="244" name="楕円 243"/>
        <xdr:cNvSpPr/>
      </xdr:nvSpPr>
      <xdr:spPr>
        <a:xfrm>
          <a:off x="9569450" y="104749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150495</xdr:rowOff>
    </xdr:from>
    <xdr:ext cx="598170" cy="248920"/>
    <xdr:sp macro="" textlink="">
      <xdr:nvSpPr>
        <xdr:cNvPr id="245" name="【橋りょう・トンネル】&#10;一人当たり有形固定資産（償却資産）額該当値テキスト"/>
        <xdr:cNvSpPr txBox="1"/>
      </xdr:nvSpPr>
      <xdr:spPr>
        <a:xfrm>
          <a:off x="9642475" y="1039304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69215</xdr:rowOff>
    </xdr:from>
    <xdr:to xmlns:xdr="http://schemas.openxmlformats.org/drawingml/2006/spreadsheetDrawing">
      <xdr:col>50</xdr:col>
      <xdr:colOff>165100</xdr:colOff>
      <xdr:row>64</xdr:row>
      <xdr:rowOff>1905</xdr:rowOff>
    </xdr:to>
    <xdr:sp macro="" textlink="">
      <xdr:nvSpPr>
        <xdr:cNvPr id="246" name="楕円 245"/>
        <xdr:cNvSpPr/>
      </xdr:nvSpPr>
      <xdr:spPr>
        <a:xfrm>
          <a:off x="8794750" y="10476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116205</xdr:rowOff>
    </xdr:from>
    <xdr:to xmlns:xdr="http://schemas.openxmlformats.org/drawingml/2006/spreadsheetDrawing">
      <xdr:col>55</xdr:col>
      <xdr:colOff>0</xdr:colOff>
      <xdr:row>63</xdr:row>
      <xdr:rowOff>118110</xdr:rowOff>
    </xdr:to>
    <xdr:cxnSp macro="">
      <xdr:nvCxnSpPr>
        <xdr:cNvPr id="247" name="直線コネクタ 246"/>
        <xdr:cNvCxnSpPr/>
      </xdr:nvCxnSpPr>
      <xdr:spPr>
        <a:xfrm flipV="1">
          <a:off x="8845550" y="1052385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69850</xdr:rowOff>
    </xdr:from>
    <xdr:to xmlns:xdr="http://schemas.openxmlformats.org/drawingml/2006/spreadsheetDrawing">
      <xdr:col>46</xdr:col>
      <xdr:colOff>38100</xdr:colOff>
      <xdr:row>64</xdr:row>
      <xdr:rowOff>2540</xdr:rowOff>
    </xdr:to>
    <xdr:sp macro="" textlink="">
      <xdr:nvSpPr>
        <xdr:cNvPr id="248" name="楕円 247"/>
        <xdr:cNvSpPr/>
      </xdr:nvSpPr>
      <xdr:spPr>
        <a:xfrm>
          <a:off x="7985125" y="104775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118110</xdr:rowOff>
    </xdr:from>
    <xdr:to xmlns:xdr="http://schemas.openxmlformats.org/drawingml/2006/spreadsheetDrawing">
      <xdr:col>50</xdr:col>
      <xdr:colOff>114300</xdr:colOff>
      <xdr:row>63</xdr:row>
      <xdr:rowOff>118745</xdr:rowOff>
    </xdr:to>
    <xdr:cxnSp macro="">
      <xdr:nvCxnSpPr>
        <xdr:cNvPr id="249" name="直線コネクタ 248"/>
        <xdr:cNvCxnSpPr/>
      </xdr:nvCxnSpPr>
      <xdr:spPr>
        <a:xfrm flipV="1">
          <a:off x="8032750" y="1052576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71120</xdr:rowOff>
    </xdr:from>
    <xdr:to xmlns:xdr="http://schemas.openxmlformats.org/drawingml/2006/spreadsheetDrawing">
      <xdr:col>41</xdr:col>
      <xdr:colOff>101600</xdr:colOff>
      <xdr:row>64</xdr:row>
      <xdr:rowOff>3810</xdr:rowOff>
    </xdr:to>
    <xdr:sp macro="" textlink="">
      <xdr:nvSpPr>
        <xdr:cNvPr id="250" name="楕円 249"/>
        <xdr:cNvSpPr/>
      </xdr:nvSpPr>
      <xdr:spPr>
        <a:xfrm>
          <a:off x="7159625" y="10478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118745</xdr:rowOff>
    </xdr:from>
    <xdr:to xmlns:xdr="http://schemas.openxmlformats.org/drawingml/2006/spreadsheetDrawing">
      <xdr:col>45</xdr:col>
      <xdr:colOff>174625</xdr:colOff>
      <xdr:row>63</xdr:row>
      <xdr:rowOff>120015</xdr:rowOff>
    </xdr:to>
    <xdr:cxnSp macro="">
      <xdr:nvCxnSpPr>
        <xdr:cNvPr id="251" name="直線コネクタ 250"/>
        <xdr:cNvCxnSpPr/>
      </xdr:nvCxnSpPr>
      <xdr:spPr>
        <a:xfrm flipV="1">
          <a:off x="7210425" y="1052639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71755</xdr:rowOff>
    </xdr:from>
    <xdr:to xmlns:xdr="http://schemas.openxmlformats.org/drawingml/2006/spreadsheetDrawing">
      <xdr:col>36</xdr:col>
      <xdr:colOff>165100</xdr:colOff>
      <xdr:row>64</xdr:row>
      <xdr:rowOff>4445</xdr:rowOff>
    </xdr:to>
    <xdr:sp macro="" textlink="">
      <xdr:nvSpPr>
        <xdr:cNvPr id="252" name="楕円 251"/>
        <xdr:cNvSpPr/>
      </xdr:nvSpPr>
      <xdr:spPr>
        <a:xfrm>
          <a:off x="6350000" y="10479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120015</xdr:rowOff>
    </xdr:from>
    <xdr:to xmlns:xdr="http://schemas.openxmlformats.org/drawingml/2006/spreadsheetDrawing">
      <xdr:col>41</xdr:col>
      <xdr:colOff>50800</xdr:colOff>
      <xdr:row>63</xdr:row>
      <xdr:rowOff>120650</xdr:rowOff>
    </xdr:to>
    <xdr:cxnSp macro="">
      <xdr:nvCxnSpPr>
        <xdr:cNvPr id="253" name="直線コネクタ 252"/>
        <xdr:cNvCxnSpPr/>
      </xdr:nvCxnSpPr>
      <xdr:spPr>
        <a:xfrm flipV="1">
          <a:off x="6400800" y="1052766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61</xdr:row>
      <xdr:rowOff>36830</xdr:rowOff>
    </xdr:from>
    <xdr:ext cx="598805" cy="249555"/>
    <xdr:sp macro="" textlink="">
      <xdr:nvSpPr>
        <xdr:cNvPr id="254" name="n_1aveValue【橋りょう・トンネル】&#10;一人当たり有形固定資産（償却資産）額"/>
        <xdr:cNvSpPr txBox="1"/>
      </xdr:nvSpPr>
      <xdr:spPr>
        <a:xfrm>
          <a:off x="8556625" y="101142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36195</xdr:rowOff>
    </xdr:from>
    <xdr:ext cx="598805" cy="249555"/>
    <xdr:sp macro="" textlink="">
      <xdr:nvSpPr>
        <xdr:cNvPr id="255" name="n_2aveValue【橋りょう・トンネル】&#10;一人当たり有形固定資産（償却資産）額"/>
        <xdr:cNvSpPr txBox="1"/>
      </xdr:nvSpPr>
      <xdr:spPr>
        <a:xfrm>
          <a:off x="7752080" y="101136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38735</xdr:rowOff>
    </xdr:from>
    <xdr:ext cx="598805" cy="249555"/>
    <xdr:sp macro="" textlink="">
      <xdr:nvSpPr>
        <xdr:cNvPr id="256" name="n_3aveValue【橋りょう・トンネル】&#10;一人当たり有形固定資産（償却資産）額"/>
        <xdr:cNvSpPr txBox="1"/>
      </xdr:nvSpPr>
      <xdr:spPr>
        <a:xfrm>
          <a:off x="6942455" y="101161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43180</xdr:rowOff>
    </xdr:from>
    <xdr:ext cx="598805" cy="248920"/>
    <xdr:sp macro="" textlink="">
      <xdr:nvSpPr>
        <xdr:cNvPr id="257" name="n_4aveValue【橋りょう・トンネル】&#10;一人当たり有形固定資産（償却資産）額"/>
        <xdr:cNvSpPr txBox="1"/>
      </xdr:nvSpPr>
      <xdr:spPr>
        <a:xfrm>
          <a:off x="6116955" y="101206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158750</xdr:rowOff>
    </xdr:from>
    <xdr:ext cx="598805" cy="248920"/>
    <xdr:sp macro="" textlink="">
      <xdr:nvSpPr>
        <xdr:cNvPr id="258" name="n_1mainValue【橋りょう・トンネル】&#10;一人当たり有形固定資産（償却資産）額"/>
        <xdr:cNvSpPr txBox="1"/>
      </xdr:nvSpPr>
      <xdr:spPr>
        <a:xfrm>
          <a:off x="8556625" y="105664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159385</xdr:rowOff>
    </xdr:from>
    <xdr:ext cx="598805" cy="248920"/>
    <xdr:sp macro="" textlink="">
      <xdr:nvSpPr>
        <xdr:cNvPr id="259" name="n_2mainValue【橋りょう・トンネル】&#10;一人当たり有形固定資産（償却資産）額"/>
        <xdr:cNvSpPr txBox="1"/>
      </xdr:nvSpPr>
      <xdr:spPr>
        <a:xfrm>
          <a:off x="7752080" y="105670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160020</xdr:rowOff>
    </xdr:from>
    <xdr:ext cx="598805" cy="248920"/>
    <xdr:sp macro="" textlink="">
      <xdr:nvSpPr>
        <xdr:cNvPr id="260" name="n_3mainValue【橋りょう・トンネル】&#10;一人当たり有形固定資産（償却資産）額"/>
        <xdr:cNvSpPr txBox="1"/>
      </xdr:nvSpPr>
      <xdr:spPr>
        <a:xfrm>
          <a:off x="6942455" y="105676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160655</xdr:rowOff>
    </xdr:from>
    <xdr:ext cx="598805" cy="248920"/>
    <xdr:sp macro="" textlink="">
      <xdr:nvSpPr>
        <xdr:cNvPr id="261" name="n_4mainValue【橋りょう・トンネル】&#10;一人当たり有形固定資産（償却資産）額"/>
        <xdr:cNvSpPr txBox="1"/>
      </xdr:nvSpPr>
      <xdr:spPr>
        <a:xfrm>
          <a:off x="6116955" y="105683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2" name="テキスト ボックス 271"/>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4" name="テキスト ボックス 273"/>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6" name="テキスト ボックス 275"/>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8" name="テキスト ボックス 277"/>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0" name="テキスト ボックス 279"/>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2" name="テキスト ボックス 281"/>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4" name="テキスト ボックス 283"/>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51435</xdr:rowOff>
    </xdr:from>
    <xdr:to xmlns:xdr="http://schemas.openxmlformats.org/drawingml/2006/spreadsheetDrawing">
      <xdr:col>24</xdr:col>
      <xdr:colOff>62865</xdr:colOff>
      <xdr:row>86</xdr:row>
      <xdr:rowOff>109855</xdr:rowOff>
    </xdr:to>
    <xdr:cxnSp macro="">
      <xdr:nvCxnSpPr>
        <xdr:cNvPr id="286" name="直線コネクタ 285"/>
        <xdr:cNvCxnSpPr/>
      </xdr:nvCxnSpPr>
      <xdr:spPr>
        <a:xfrm flipV="1">
          <a:off x="4253865" y="1293558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7"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8" name="直線コネクタ 287"/>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4495" cy="249555"/>
    <xdr:sp macro="" textlink="">
      <xdr:nvSpPr>
        <xdr:cNvPr id="289" name="【公営住宅】&#10;有形固定資産減価償却率最大値テキスト"/>
        <xdr:cNvSpPr txBox="1"/>
      </xdr:nvSpPr>
      <xdr:spPr>
        <a:xfrm>
          <a:off x="4292600" y="127190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51435</xdr:rowOff>
    </xdr:from>
    <xdr:to xmlns:xdr="http://schemas.openxmlformats.org/drawingml/2006/spreadsheetDrawing">
      <xdr:col>24</xdr:col>
      <xdr:colOff>152400</xdr:colOff>
      <xdr:row>78</xdr:row>
      <xdr:rowOff>51435</xdr:rowOff>
    </xdr:to>
    <xdr:cxnSp macro="">
      <xdr:nvCxnSpPr>
        <xdr:cNvPr id="290" name="直線コネクタ 289"/>
        <xdr:cNvCxnSpPr/>
      </xdr:nvCxnSpPr>
      <xdr:spPr>
        <a:xfrm>
          <a:off x="4181475" y="1293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125095</xdr:rowOff>
    </xdr:from>
    <xdr:ext cx="404495" cy="248920"/>
    <xdr:sp macro="" textlink="">
      <xdr:nvSpPr>
        <xdr:cNvPr id="291" name="【公営住宅】&#10;有形固定資産減価償却率平均値テキスト"/>
        <xdr:cNvSpPr txBox="1"/>
      </xdr:nvSpPr>
      <xdr:spPr>
        <a:xfrm>
          <a:off x="4292600" y="1366964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145415</xdr:rowOff>
    </xdr:from>
    <xdr:to xmlns:xdr="http://schemas.openxmlformats.org/drawingml/2006/spreadsheetDrawing">
      <xdr:col>24</xdr:col>
      <xdr:colOff>114300</xdr:colOff>
      <xdr:row>83</xdr:row>
      <xdr:rowOff>78105</xdr:rowOff>
    </xdr:to>
    <xdr:sp macro="" textlink="">
      <xdr:nvSpPr>
        <xdr:cNvPr id="292" name="フローチャート: 判断 291"/>
        <xdr:cNvSpPr/>
      </xdr:nvSpPr>
      <xdr:spPr>
        <a:xfrm>
          <a:off x="42037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136525</xdr:rowOff>
    </xdr:from>
    <xdr:to xmlns:xdr="http://schemas.openxmlformats.org/drawingml/2006/spreadsheetDrawing">
      <xdr:col>20</xdr:col>
      <xdr:colOff>38100</xdr:colOff>
      <xdr:row>83</xdr:row>
      <xdr:rowOff>69215</xdr:rowOff>
    </xdr:to>
    <xdr:sp macro="" textlink="">
      <xdr:nvSpPr>
        <xdr:cNvPr id="293" name="フローチャート: 判断 292"/>
        <xdr:cNvSpPr/>
      </xdr:nvSpPr>
      <xdr:spPr>
        <a:xfrm>
          <a:off x="3444875" y="13681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123825</xdr:rowOff>
    </xdr:from>
    <xdr:to xmlns:xdr="http://schemas.openxmlformats.org/drawingml/2006/spreadsheetDrawing">
      <xdr:col>15</xdr:col>
      <xdr:colOff>101600</xdr:colOff>
      <xdr:row>83</xdr:row>
      <xdr:rowOff>56515</xdr:rowOff>
    </xdr:to>
    <xdr:sp macro="" textlink="">
      <xdr:nvSpPr>
        <xdr:cNvPr id="294" name="フローチャート: 判断 293"/>
        <xdr:cNvSpPr/>
      </xdr:nvSpPr>
      <xdr:spPr>
        <a:xfrm>
          <a:off x="2619375" y="1366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34290</xdr:rowOff>
    </xdr:to>
    <xdr:sp macro="" textlink="">
      <xdr:nvSpPr>
        <xdr:cNvPr id="295" name="フローチャート: 判断 294"/>
        <xdr:cNvSpPr/>
      </xdr:nvSpPr>
      <xdr:spPr>
        <a:xfrm>
          <a:off x="1809750" y="1364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79375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3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9" name="テキスト ボックス 29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147320</xdr:rowOff>
    </xdr:from>
    <xdr:to xmlns:xdr="http://schemas.openxmlformats.org/drawingml/2006/spreadsheetDrawing">
      <xdr:col>24</xdr:col>
      <xdr:colOff>114300</xdr:colOff>
      <xdr:row>81</xdr:row>
      <xdr:rowOff>80010</xdr:rowOff>
    </xdr:to>
    <xdr:sp macro="" textlink="">
      <xdr:nvSpPr>
        <xdr:cNvPr id="302" name="楕円 301"/>
        <xdr:cNvSpPr/>
      </xdr:nvSpPr>
      <xdr:spPr>
        <a:xfrm>
          <a:off x="4203700" y="13361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4445</xdr:rowOff>
    </xdr:from>
    <xdr:ext cx="404495" cy="249555"/>
    <xdr:sp macro="" textlink="">
      <xdr:nvSpPr>
        <xdr:cNvPr id="303" name="【公営住宅】&#10;有形固定資産減価償却率該当値テキスト"/>
        <xdr:cNvSpPr txBox="1"/>
      </xdr:nvSpPr>
      <xdr:spPr>
        <a:xfrm>
          <a:off x="4292600" y="132187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118110</xdr:rowOff>
    </xdr:from>
    <xdr:to xmlns:xdr="http://schemas.openxmlformats.org/drawingml/2006/spreadsheetDrawing">
      <xdr:col>20</xdr:col>
      <xdr:colOff>38100</xdr:colOff>
      <xdr:row>81</xdr:row>
      <xdr:rowOff>50800</xdr:rowOff>
    </xdr:to>
    <xdr:sp macro="" textlink="">
      <xdr:nvSpPr>
        <xdr:cNvPr id="304" name="楕円 303"/>
        <xdr:cNvSpPr/>
      </xdr:nvSpPr>
      <xdr:spPr>
        <a:xfrm>
          <a:off x="3444875" y="133324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1905</xdr:rowOff>
    </xdr:from>
    <xdr:to xmlns:xdr="http://schemas.openxmlformats.org/drawingml/2006/spreadsheetDrawing">
      <xdr:col>24</xdr:col>
      <xdr:colOff>63500</xdr:colOff>
      <xdr:row>81</xdr:row>
      <xdr:rowOff>31115</xdr:rowOff>
    </xdr:to>
    <xdr:cxnSp macro="">
      <xdr:nvCxnSpPr>
        <xdr:cNvPr id="305" name="直線コネクタ 304"/>
        <xdr:cNvCxnSpPr/>
      </xdr:nvCxnSpPr>
      <xdr:spPr>
        <a:xfrm>
          <a:off x="3492500" y="13381355"/>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86995</xdr:rowOff>
    </xdr:from>
    <xdr:to xmlns:xdr="http://schemas.openxmlformats.org/drawingml/2006/spreadsheetDrawing">
      <xdr:col>15</xdr:col>
      <xdr:colOff>101600</xdr:colOff>
      <xdr:row>81</xdr:row>
      <xdr:rowOff>19685</xdr:rowOff>
    </xdr:to>
    <xdr:sp macro="" textlink="">
      <xdr:nvSpPr>
        <xdr:cNvPr id="306" name="楕円 305"/>
        <xdr:cNvSpPr/>
      </xdr:nvSpPr>
      <xdr:spPr>
        <a:xfrm>
          <a:off x="2619375" y="1330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135890</xdr:rowOff>
    </xdr:from>
    <xdr:to xmlns:xdr="http://schemas.openxmlformats.org/drawingml/2006/spreadsheetDrawing">
      <xdr:col>19</xdr:col>
      <xdr:colOff>174625</xdr:colOff>
      <xdr:row>81</xdr:row>
      <xdr:rowOff>1905</xdr:rowOff>
    </xdr:to>
    <xdr:cxnSp macro="">
      <xdr:nvCxnSpPr>
        <xdr:cNvPr id="307" name="直線コネクタ 306"/>
        <xdr:cNvCxnSpPr/>
      </xdr:nvCxnSpPr>
      <xdr:spPr>
        <a:xfrm>
          <a:off x="2670175" y="1335024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55880</xdr:rowOff>
    </xdr:from>
    <xdr:to xmlns:xdr="http://schemas.openxmlformats.org/drawingml/2006/spreadsheetDrawing">
      <xdr:col>10</xdr:col>
      <xdr:colOff>165100</xdr:colOff>
      <xdr:row>80</xdr:row>
      <xdr:rowOff>153670</xdr:rowOff>
    </xdr:to>
    <xdr:sp macro="" textlink="">
      <xdr:nvSpPr>
        <xdr:cNvPr id="308" name="楕円 307"/>
        <xdr:cNvSpPr/>
      </xdr:nvSpPr>
      <xdr:spPr>
        <a:xfrm>
          <a:off x="1809750" y="1327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104775</xdr:rowOff>
    </xdr:from>
    <xdr:to xmlns:xdr="http://schemas.openxmlformats.org/drawingml/2006/spreadsheetDrawing">
      <xdr:col>15</xdr:col>
      <xdr:colOff>50800</xdr:colOff>
      <xdr:row>80</xdr:row>
      <xdr:rowOff>135890</xdr:rowOff>
    </xdr:to>
    <xdr:cxnSp macro="">
      <xdr:nvCxnSpPr>
        <xdr:cNvPr id="309" name="直線コネクタ 308"/>
        <xdr:cNvCxnSpPr/>
      </xdr:nvCxnSpPr>
      <xdr:spPr>
        <a:xfrm>
          <a:off x="1860550" y="1331912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26670</xdr:rowOff>
    </xdr:from>
    <xdr:to xmlns:xdr="http://schemas.openxmlformats.org/drawingml/2006/spreadsheetDrawing">
      <xdr:col>6</xdr:col>
      <xdr:colOff>38100</xdr:colOff>
      <xdr:row>80</xdr:row>
      <xdr:rowOff>124460</xdr:rowOff>
    </xdr:to>
    <xdr:sp macro="" textlink="">
      <xdr:nvSpPr>
        <xdr:cNvPr id="310" name="楕円 309"/>
        <xdr:cNvSpPr/>
      </xdr:nvSpPr>
      <xdr:spPr>
        <a:xfrm>
          <a:off x="1000125" y="13241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74930</xdr:rowOff>
    </xdr:from>
    <xdr:to xmlns:xdr="http://schemas.openxmlformats.org/drawingml/2006/spreadsheetDrawing">
      <xdr:col>10</xdr:col>
      <xdr:colOff>114300</xdr:colOff>
      <xdr:row>80</xdr:row>
      <xdr:rowOff>104775</xdr:rowOff>
    </xdr:to>
    <xdr:cxnSp macro="">
      <xdr:nvCxnSpPr>
        <xdr:cNvPr id="311" name="直線コネクタ 310"/>
        <xdr:cNvCxnSpPr/>
      </xdr:nvCxnSpPr>
      <xdr:spPr>
        <a:xfrm>
          <a:off x="1047750" y="1328928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60960</xdr:rowOff>
    </xdr:from>
    <xdr:ext cx="405130" cy="248920"/>
    <xdr:sp macro="" textlink="">
      <xdr:nvSpPr>
        <xdr:cNvPr id="312" name="n_1aveValue【公営住宅】&#10;有形固定資産減価償却率"/>
        <xdr:cNvSpPr txBox="1"/>
      </xdr:nvSpPr>
      <xdr:spPr>
        <a:xfrm>
          <a:off x="3296285" y="137706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47625</xdr:rowOff>
    </xdr:from>
    <xdr:ext cx="405130" cy="249555"/>
    <xdr:sp macro="" textlink="">
      <xdr:nvSpPr>
        <xdr:cNvPr id="313" name="n_2aveValue【公営住宅】&#10;有形固定資産減価償却率"/>
        <xdr:cNvSpPr txBox="1"/>
      </xdr:nvSpPr>
      <xdr:spPr>
        <a:xfrm>
          <a:off x="2483485" y="137572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26035</xdr:rowOff>
    </xdr:from>
    <xdr:ext cx="405130" cy="248920"/>
    <xdr:sp macro="" textlink="">
      <xdr:nvSpPr>
        <xdr:cNvPr id="314" name="n_3aveValue【公営住宅】&#10;有形固定資産減価償却率"/>
        <xdr:cNvSpPr txBox="1"/>
      </xdr:nvSpPr>
      <xdr:spPr>
        <a:xfrm>
          <a:off x="1673860" y="137356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3810</xdr:rowOff>
    </xdr:from>
    <xdr:ext cx="405130" cy="249555"/>
    <xdr:sp macro="" textlink="">
      <xdr:nvSpPr>
        <xdr:cNvPr id="315" name="n_4aveValue【公営住宅】&#10;有形固定資産減価償却率"/>
        <xdr:cNvSpPr txBox="1"/>
      </xdr:nvSpPr>
      <xdr:spPr>
        <a:xfrm>
          <a:off x="864235" y="137134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66675</xdr:rowOff>
    </xdr:from>
    <xdr:ext cx="405130" cy="249555"/>
    <xdr:sp macro="" textlink="">
      <xdr:nvSpPr>
        <xdr:cNvPr id="316" name="n_1mainValue【公営住宅】&#10;有形固定資産減価償却率"/>
        <xdr:cNvSpPr txBox="1"/>
      </xdr:nvSpPr>
      <xdr:spPr>
        <a:xfrm>
          <a:off x="3296285" y="131159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35560</xdr:rowOff>
    </xdr:from>
    <xdr:ext cx="405130" cy="249555"/>
    <xdr:sp macro="" textlink="">
      <xdr:nvSpPr>
        <xdr:cNvPr id="317" name="n_2mainValue【公営住宅】&#10;有形固定資産減価償却率"/>
        <xdr:cNvSpPr txBox="1"/>
      </xdr:nvSpPr>
      <xdr:spPr>
        <a:xfrm>
          <a:off x="2483485" y="130848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4445</xdr:rowOff>
    </xdr:from>
    <xdr:ext cx="405130" cy="249555"/>
    <xdr:sp macro="" textlink="">
      <xdr:nvSpPr>
        <xdr:cNvPr id="318" name="n_3mainValue【公営住宅】&#10;有形固定資産減価償却率"/>
        <xdr:cNvSpPr txBox="1"/>
      </xdr:nvSpPr>
      <xdr:spPr>
        <a:xfrm>
          <a:off x="1673860" y="130536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139700</xdr:rowOff>
    </xdr:from>
    <xdr:ext cx="405130" cy="249555"/>
    <xdr:sp macro="" textlink="">
      <xdr:nvSpPr>
        <xdr:cNvPr id="319" name="n_4mainValue【公営住宅】&#10;有形固定資産減価償却率"/>
        <xdr:cNvSpPr txBox="1"/>
      </xdr:nvSpPr>
      <xdr:spPr>
        <a:xfrm>
          <a:off x="864235" y="130238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0" name="正方形/長方形 31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1" name="正方形/長方形 32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2" name="正方形/長方形 32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3" name="正方形/長方形 32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4" name="正方形/長方形 32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5" name="正方形/長方形 32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6" name="正方形/長方形 32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8" name="テキスト ボックス 327"/>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0" name="直線コネクタ 329"/>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1" name="テキスト ボックス 330"/>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2" name="直線コネクタ 331"/>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120015</xdr:rowOff>
    </xdr:from>
    <xdr:ext cx="530860" cy="248920"/>
    <xdr:sp macro="" textlink="">
      <xdr:nvSpPr>
        <xdr:cNvPr id="333" name="テキスト ボックス 332"/>
        <xdr:cNvSpPr txBox="1"/>
      </xdr:nvSpPr>
      <xdr:spPr>
        <a:xfrm>
          <a:off x="5580380" y="136645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4" name="直線コネクタ 333"/>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49555"/>
    <xdr:sp macro="" textlink="">
      <xdr:nvSpPr>
        <xdr:cNvPr id="335" name="テキスト ボックス 334"/>
        <xdr:cNvSpPr txBox="1"/>
      </xdr:nvSpPr>
      <xdr:spPr>
        <a:xfrm>
          <a:off x="5580380" y="132238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6" name="直線コネクタ 335"/>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64770</xdr:rowOff>
    </xdr:from>
    <xdr:ext cx="530860" cy="249555"/>
    <xdr:sp macro="" textlink="">
      <xdr:nvSpPr>
        <xdr:cNvPr id="337" name="テキスト ボックス 336"/>
        <xdr:cNvSpPr txBox="1"/>
      </xdr:nvSpPr>
      <xdr:spPr>
        <a:xfrm>
          <a:off x="5580380" y="127838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8" name="直線コネクタ 33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39" name="テキスト ボックス 338"/>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62865</xdr:rowOff>
    </xdr:from>
    <xdr:to xmlns:xdr="http://schemas.openxmlformats.org/drawingml/2006/spreadsheetDrawing">
      <xdr:col>54</xdr:col>
      <xdr:colOff>174625</xdr:colOff>
      <xdr:row>86</xdr:row>
      <xdr:rowOff>33020</xdr:rowOff>
    </xdr:to>
    <xdr:cxnSp macro="">
      <xdr:nvCxnSpPr>
        <xdr:cNvPr id="341" name="直線コネクタ 340"/>
        <xdr:cNvCxnSpPr/>
      </xdr:nvCxnSpPr>
      <xdr:spPr>
        <a:xfrm flipV="1">
          <a:off x="9604375" y="131121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265" cy="249555"/>
    <xdr:sp macro="" textlink="">
      <xdr:nvSpPr>
        <xdr:cNvPr id="342" name="【公営住宅】&#10;一人当たり面積最小値テキスト"/>
        <xdr:cNvSpPr txBox="1"/>
      </xdr:nvSpPr>
      <xdr:spPr>
        <a:xfrm>
          <a:off x="9642475" y="14241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3" name="直線コネクタ 342"/>
        <xdr:cNvCxnSpPr/>
      </xdr:nvCxnSpPr>
      <xdr:spPr>
        <a:xfrm>
          <a:off x="9531350" y="1423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49555"/>
    <xdr:sp macro="" textlink="">
      <xdr:nvSpPr>
        <xdr:cNvPr id="344" name="【公営住宅】&#10;一人当たり面積最大値テキスト"/>
        <xdr:cNvSpPr txBox="1"/>
      </xdr:nvSpPr>
      <xdr:spPr>
        <a:xfrm>
          <a:off x="9642475" y="128955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62865</xdr:rowOff>
    </xdr:from>
    <xdr:to xmlns:xdr="http://schemas.openxmlformats.org/drawingml/2006/spreadsheetDrawing">
      <xdr:col>55</xdr:col>
      <xdr:colOff>88900</xdr:colOff>
      <xdr:row>79</xdr:row>
      <xdr:rowOff>62865</xdr:rowOff>
    </xdr:to>
    <xdr:cxnSp macro="">
      <xdr:nvCxnSpPr>
        <xdr:cNvPr id="345" name="直線コネクタ 344"/>
        <xdr:cNvCxnSpPr/>
      </xdr:nvCxnSpPr>
      <xdr:spPr>
        <a:xfrm>
          <a:off x="9531350"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118745</xdr:rowOff>
    </xdr:from>
    <xdr:ext cx="469265" cy="248920"/>
    <xdr:sp macro="" textlink="">
      <xdr:nvSpPr>
        <xdr:cNvPr id="346" name="【公営住宅】&#10;一人当たり面積平均値テキスト"/>
        <xdr:cNvSpPr txBox="1"/>
      </xdr:nvSpPr>
      <xdr:spPr>
        <a:xfrm>
          <a:off x="9642475" y="1399349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96520</xdr:rowOff>
    </xdr:from>
    <xdr:to xmlns:xdr="http://schemas.openxmlformats.org/drawingml/2006/spreadsheetDrawing">
      <xdr:col>55</xdr:col>
      <xdr:colOff>50800</xdr:colOff>
      <xdr:row>86</xdr:row>
      <xdr:rowOff>29210</xdr:rowOff>
    </xdr:to>
    <xdr:sp macro="" textlink="">
      <xdr:nvSpPr>
        <xdr:cNvPr id="347" name="フローチャート: 判断 346"/>
        <xdr:cNvSpPr/>
      </xdr:nvSpPr>
      <xdr:spPr>
        <a:xfrm>
          <a:off x="9569450"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98425</xdr:rowOff>
    </xdr:from>
    <xdr:to xmlns:xdr="http://schemas.openxmlformats.org/drawingml/2006/spreadsheetDrawing">
      <xdr:col>50</xdr:col>
      <xdr:colOff>165100</xdr:colOff>
      <xdr:row>86</xdr:row>
      <xdr:rowOff>31115</xdr:rowOff>
    </xdr:to>
    <xdr:sp macro="" textlink="">
      <xdr:nvSpPr>
        <xdr:cNvPr id="348" name="フローチャート: 判断 347"/>
        <xdr:cNvSpPr/>
      </xdr:nvSpPr>
      <xdr:spPr>
        <a:xfrm>
          <a:off x="8794750" y="14138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29210</xdr:rowOff>
    </xdr:to>
    <xdr:sp macro="" textlink="">
      <xdr:nvSpPr>
        <xdr:cNvPr id="349" name="フローチャート: 判断 348"/>
        <xdr:cNvSpPr/>
      </xdr:nvSpPr>
      <xdr:spPr>
        <a:xfrm>
          <a:off x="7985125"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30480</xdr:rowOff>
    </xdr:to>
    <xdr:sp macro="" textlink="">
      <xdr:nvSpPr>
        <xdr:cNvPr id="350" name="フローチャート: 判断 349"/>
        <xdr:cNvSpPr/>
      </xdr:nvSpPr>
      <xdr:spPr>
        <a:xfrm>
          <a:off x="7159625" y="1413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32385</xdr:rowOff>
    </xdr:to>
    <xdr:sp macro="" textlink="">
      <xdr:nvSpPr>
        <xdr:cNvPr id="351" name="フローチャート: 判断 350"/>
        <xdr:cNvSpPr/>
      </xdr:nvSpPr>
      <xdr:spPr>
        <a:xfrm>
          <a:off x="6350000" y="1413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2" name="テキスト ボックス 35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3" name="テキスト ボックス 35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4" name="テキスト ボックス 35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5" name="テキスト ボックス 35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6" name="テキスト ボックス 35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110490</xdr:rowOff>
    </xdr:from>
    <xdr:to xmlns:xdr="http://schemas.openxmlformats.org/drawingml/2006/spreadsheetDrawing">
      <xdr:col>55</xdr:col>
      <xdr:colOff>50800</xdr:colOff>
      <xdr:row>86</xdr:row>
      <xdr:rowOff>43180</xdr:rowOff>
    </xdr:to>
    <xdr:sp macro="" textlink="">
      <xdr:nvSpPr>
        <xdr:cNvPr id="357" name="楕円 356"/>
        <xdr:cNvSpPr/>
      </xdr:nvSpPr>
      <xdr:spPr>
        <a:xfrm>
          <a:off x="9569450" y="141503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75565</xdr:rowOff>
    </xdr:from>
    <xdr:ext cx="469265" cy="249555"/>
    <xdr:sp macro="" textlink="">
      <xdr:nvSpPr>
        <xdr:cNvPr id="358" name="【公営住宅】&#10;一人当たり面積該当値テキスト"/>
        <xdr:cNvSpPr txBox="1"/>
      </xdr:nvSpPr>
      <xdr:spPr>
        <a:xfrm>
          <a:off x="9642475" y="141154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110490</xdr:rowOff>
    </xdr:from>
    <xdr:to xmlns:xdr="http://schemas.openxmlformats.org/drawingml/2006/spreadsheetDrawing">
      <xdr:col>50</xdr:col>
      <xdr:colOff>165100</xdr:colOff>
      <xdr:row>86</xdr:row>
      <xdr:rowOff>43180</xdr:rowOff>
    </xdr:to>
    <xdr:sp macro="" textlink="">
      <xdr:nvSpPr>
        <xdr:cNvPr id="359" name="楕円 358"/>
        <xdr:cNvSpPr/>
      </xdr:nvSpPr>
      <xdr:spPr>
        <a:xfrm>
          <a:off x="8794750" y="14150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160020</xdr:rowOff>
    </xdr:from>
    <xdr:to xmlns:xdr="http://schemas.openxmlformats.org/drawingml/2006/spreadsheetDrawing">
      <xdr:col>55</xdr:col>
      <xdr:colOff>0</xdr:colOff>
      <xdr:row>85</xdr:row>
      <xdr:rowOff>160020</xdr:rowOff>
    </xdr:to>
    <xdr:cxnSp macro="">
      <xdr:nvCxnSpPr>
        <xdr:cNvPr id="360" name="直線コネクタ 359"/>
        <xdr:cNvCxnSpPr/>
      </xdr:nvCxnSpPr>
      <xdr:spPr>
        <a:xfrm flipV="1">
          <a:off x="8845550" y="1419987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111125</xdr:rowOff>
    </xdr:from>
    <xdr:to xmlns:xdr="http://schemas.openxmlformats.org/drawingml/2006/spreadsheetDrawing">
      <xdr:col>46</xdr:col>
      <xdr:colOff>38100</xdr:colOff>
      <xdr:row>86</xdr:row>
      <xdr:rowOff>43815</xdr:rowOff>
    </xdr:to>
    <xdr:sp macro="" textlink="">
      <xdr:nvSpPr>
        <xdr:cNvPr id="361" name="楕円 360"/>
        <xdr:cNvSpPr/>
      </xdr:nvSpPr>
      <xdr:spPr>
        <a:xfrm>
          <a:off x="7985125" y="14150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160020</xdr:rowOff>
    </xdr:from>
    <xdr:to xmlns:xdr="http://schemas.openxmlformats.org/drawingml/2006/spreadsheetDrawing">
      <xdr:col>50</xdr:col>
      <xdr:colOff>114300</xdr:colOff>
      <xdr:row>85</xdr:row>
      <xdr:rowOff>160020</xdr:rowOff>
    </xdr:to>
    <xdr:cxnSp macro="">
      <xdr:nvCxnSpPr>
        <xdr:cNvPr id="362" name="直線コネクタ 361"/>
        <xdr:cNvCxnSpPr/>
      </xdr:nvCxnSpPr>
      <xdr:spPr>
        <a:xfrm flipV="1">
          <a:off x="8032750" y="141998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111125</xdr:rowOff>
    </xdr:from>
    <xdr:to xmlns:xdr="http://schemas.openxmlformats.org/drawingml/2006/spreadsheetDrawing">
      <xdr:col>41</xdr:col>
      <xdr:colOff>101600</xdr:colOff>
      <xdr:row>86</xdr:row>
      <xdr:rowOff>43815</xdr:rowOff>
    </xdr:to>
    <xdr:sp macro="" textlink="">
      <xdr:nvSpPr>
        <xdr:cNvPr id="363" name="楕円 362"/>
        <xdr:cNvSpPr/>
      </xdr:nvSpPr>
      <xdr:spPr>
        <a:xfrm>
          <a:off x="7159625" y="14150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160020</xdr:rowOff>
    </xdr:from>
    <xdr:to xmlns:xdr="http://schemas.openxmlformats.org/drawingml/2006/spreadsheetDrawing">
      <xdr:col>45</xdr:col>
      <xdr:colOff>174625</xdr:colOff>
      <xdr:row>85</xdr:row>
      <xdr:rowOff>160020</xdr:rowOff>
    </xdr:to>
    <xdr:cxnSp macro="">
      <xdr:nvCxnSpPr>
        <xdr:cNvPr id="364" name="直線コネクタ 363"/>
        <xdr:cNvCxnSpPr/>
      </xdr:nvCxnSpPr>
      <xdr:spPr>
        <a:xfrm flipV="1">
          <a:off x="7210425" y="141998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113030</xdr:rowOff>
    </xdr:from>
    <xdr:to xmlns:xdr="http://schemas.openxmlformats.org/drawingml/2006/spreadsheetDrawing">
      <xdr:col>36</xdr:col>
      <xdr:colOff>165100</xdr:colOff>
      <xdr:row>86</xdr:row>
      <xdr:rowOff>45720</xdr:rowOff>
    </xdr:to>
    <xdr:sp macro="" textlink="">
      <xdr:nvSpPr>
        <xdr:cNvPr id="365" name="楕円 364"/>
        <xdr:cNvSpPr/>
      </xdr:nvSpPr>
      <xdr:spPr>
        <a:xfrm>
          <a:off x="6350000" y="1415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160020</xdr:rowOff>
    </xdr:from>
    <xdr:to xmlns:xdr="http://schemas.openxmlformats.org/drawingml/2006/spreadsheetDrawing">
      <xdr:col>41</xdr:col>
      <xdr:colOff>50800</xdr:colOff>
      <xdr:row>85</xdr:row>
      <xdr:rowOff>161925</xdr:rowOff>
    </xdr:to>
    <xdr:cxnSp macro="">
      <xdr:nvCxnSpPr>
        <xdr:cNvPr id="366" name="直線コネクタ 365"/>
        <xdr:cNvCxnSpPr/>
      </xdr:nvCxnSpPr>
      <xdr:spPr>
        <a:xfrm flipV="1">
          <a:off x="6400800" y="1419987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46990</xdr:rowOff>
    </xdr:from>
    <xdr:ext cx="469900" cy="249555"/>
    <xdr:sp macro="" textlink="">
      <xdr:nvSpPr>
        <xdr:cNvPr id="367" name="n_1aveValue【公営住宅】&#10;一人当たり面積"/>
        <xdr:cNvSpPr txBox="1"/>
      </xdr:nvSpPr>
      <xdr:spPr>
        <a:xfrm>
          <a:off x="8613775" y="139217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45085</xdr:rowOff>
    </xdr:from>
    <xdr:ext cx="469265" cy="249555"/>
    <xdr:sp macro="" textlink="">
      <xdr:nvSpPr>
        <xdr:cNvPr id="368" name="n_2aveValue【公営住宅】&#10;一人当たり面積"/>
        <xdr:cNvSpPr txBox="1"/>
      </xdr:nvSpPr>
      <xdr:spPr>
        <a:xfrm>
          <a:off x="7816850" y="139198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46355</xdr:rowOff>
    </xdr:from>
    <xdr:ext cx="469265" cy="249555"/>
    <xdr:sp macro="" textlink="">
      <xdr:nvSpPr>
        <xdr:cNvPr id="369" name="n_3aveValue【公営住宅】&#10;一人当たり面積"/>
        <xdr:cNvSpPr txBox="1"/>
      </xdr:nvSpPr>
      <xdr:spPr>
        <a:xfrm>
          <a:off x="6991350" y="13921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48260</xdr:rowOff>
    </xdr:from>
    <xdr:ext cx="469265" cy="249555"/>
    <xdr:sp macro="" textlink="">
      <xdr:nvSpPr>
        <xdr:cNvPr id="370" name="n_4aveValue【公営住宅】&#10;一人当たり面積"/>
        <xdr:cNvSpPr txBox="1"/>
      </xdr:nvSpPr>
      <xdr:spPr>
        <a:xfrm>
          <a:off x="6181725" y="139230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34925</xdr:rowOff>
    </xdr:from>
    <xdr:ext cx="469900" cy="249555"/>
    <xdr:sp macro="" textlink="">
      <xdr:nvSpPr>
        <xdr:cNvPr id="371" name="n_1mainValue【公営住宅】&#10;一人当たり面積"/>
        <xdr:cNvSpPr txBox="1"/>
      </xdr:nvSpPr>
      <xdr:spPr>
        <a:xfrm>
          <a:off x="8613775" y="142398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35560</xdr:rowOff>
    </xdr:from>
    <xdr:ext cx="469265" cy="249555"/>
    <xdr:sp macro="" textlink="">
      <xdr:nvSpPr>
        <xdr:cNvPr id="372" name="n_2mainValue【公営住宅】&#10;一人当たり面積"/>
        <xdr:cNvSpPr txBox="1"/>
      </xdr:nvSpPr>
      <xdr:spPr>
        <a:xfrm>
          <a:off x="7816850" y="142405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35560</xdr:rowOff>
    </xdr:from>
    <xdr:ext cx="469265" cy="249555"/>
    <xdr:sp macro="" textlink="">
      <xdr:nvSpPr>
        <xdr:cNvPr id="373" name="n_3mainValue【公営住宅】&#10;一人当たり面積"/>
        <xdr:cNvSpPr txBox="1"/>
      </xdr:nvSpPr>
      <xdr:spPr>
        <a:xfrm>
          <a:off x="6991350" y="142405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37465</xdr:rowOff>
    </xdr:from>
    <xdr:ext cx="469265" cy="249555"/>
    <xdr:sp macro="" textlink="">
      <xdr:nvSpPr>
        <xdr:cNvPr id="374" name="n_4mainValue【公営住宅】&#10;一人当たり面積"/>
        <xdr:cNvSpPr txBox="1"/>
      </xdr:nvSpPr>
      <xdr:spPr>
        <a:xfrm>
          <a:off x="6181725" y="142424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1" name="正方形/長方形 390"/>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2" name="正方形/長方形 391"/>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3" name="正方形/長方形 392"/>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4" name="正方形/長方形 393"/>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5" name="正方形/長方形 394"/>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6" name="正方形/長方形 395"/>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7" name="正方形/長方形 396"/>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8" name="正方形/長方形 397"/>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99" name="テキスト ボックス 398"/>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0" name="直線コネクタ 399"/>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01" name="テキスト ボックス 400"/>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02" name="直線コネクタ 401"/>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403" name="テキスト ボックス 402"/>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4" name="直線コネクタ 403"/>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405" name="テキスト ボックス 404"/>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406" name="直線コネクタ 405"/>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407" name="テキスト ボックス 406"/>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408" name="直線コネクタ 407"/>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409" name="テキスト ボックス 408"/>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410" name="直線コネクタ 409"/>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8920"/>
    <xdr:sp macro="" textlink="">
      <xdr:nvSpPr>
        <xdr:cNvPr id="411" name="テキスト ボックス 410"/>
        <xdr:cNvSpPr txBox="1"/>
      </xdr:nvSpPr>
      <xdr:spPr>
        <a:xfrm>
          <a:off x="11106785" y="5372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2" name="直線コネクタ 411"/>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3"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414" name="直線コネクタ 413"/>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9265" cy="248920"/>
    <xdr:sp macro="" textlink="">
      <xdr:nvSpPr>
        <xdr:cNvPr id="415" name="【認定こども園・幼稚園・保育所】&#10;有形固定資産減価償却率最小値テキスト"/>
        <xdr:cNvSpPr txBox="1"/>
      </xdr:nvSpPr>
      <xdr:spPr>
        <a:xfrm>
          <a:off x="15008225" y="6736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416" name="直線コネクタ 415"/>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49555"/>
    <xdr:sp macro="" textlink="">
      <xdr:nvSpPr>
        <xdr:cNvPr id="417" name="【認定こども園・幼稚園・保育所】&#10;有形固定資産減価償却率最大値テキスト"/>
        <xdr:cNvSpPr txBox="1"/>
      </xdr:nvSpPr>
      <xdr:spPr>
        <a:xfrm>
          <a:off x="15008225" y="529336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418" name="直線コネクタ 417"/>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50165</xdr:rowOff>
    </xdr:from>
    <xdr:ext cx="404495" cy="248920"/>
    <xdr:sp macro="" textlink="">
      <xdr:nvSpPr>
        <xdr:cNvPr id="419" name="【認定こども園・幼稚園・保育所】&#10;有形固定資産減価償却率平均値テキスト"/>
        <xdr:cNvSpPr txBox="1"/>
      </xdr:nvSpPr>
      <xdr:spPr>
        <a:xfrm>
          <a:off x="15008225" y="600011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27940</xdr:rowOff>
    </xdr:from>
    <xdr:to xmlns:xdr="http://schemas.openxmlformats.org/drawingml/2006/spreadsheetDrawing">
      <xdr:col>85</xdr:col>
      <xdr:colOff>174625</xdr:colOff>
      <xdr:row>37</xdr:row>
      <xdr:rowOff>126365</xdr:rowOff>
    </xdr:to>
    <xdr:sp macro="" textlink="">
      <xdr:nvSpPr>
        <xdr:cNvPr id="420" name="フローチャート: 判断 419"/>
        <xdr:cNvSpPr/>
      </xdr:nvSpPr>
      <xdr:spPr>
        <a:xfrm>
          <a:off x="14919325" y="61429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160020</xdr:rowOff>
    </xdr:to>
    <xdr:sp macro="" textlink="">
      <xdr:nvSpPr>
        <xdr:cNvPr id="421" name="フローチャート: 判断 420"/>
        <xdr:cNvSpPr/>
      </xdr:nvSpPr>
      <xdr:spPr>
        <a:xfrm>
          <a:off x="14144625"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59055</xdr:rowOff>
    </xdr:from>
    <xdr:to xmlns:xdr="http://schemas.openxmlformats.org/drawingml/2006/spreadsheetDrawing">
      <xdr:col>76</xdr:col>
      <xdr:colOff>165100</xdr:colOff>
      <xdr:row>37</xdr:row>
      <xdr:rowOff>156845</xdr:rowOff>
    </xdr:to>
    <xdr:sp macro="" textlink="">
      <xdr:nvSpPr>
        <xdr:cNvPr id="422" name="フローチャート: 判断 421"/>
        <xdr:cNvSpPr/>
      </xdr:nvSpPr>
      <xdr:spPr>
        <a:xfrm>
          <a:off x="13335000" y="617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36830</xdr:rowOff>
    </xdr:from>
    <xdr:to xmlns:xdr="http://schemas.openxmlformats.org/drawingml/2006/spreadsheetDrawing">
      <xdr:col>72</xdr:col>
      <xdr:colOff>38100</xdr:colOff>
      <xdr:row>37</xdr:row>
      <xdr:rowOff>134620</xdr:rowOff>
    </xdr:to>
    <xdr:sp macro="" textlink="">
      <xdr:nvSpPr>
        <xdr:cNvPr id="423" name="フローチャート: 判断 422"/>
        <xdr:cNvSpPr/>
      </xdr:nvSpPr>
      <xdr:spPr>
        <a:xfrm>
          <a:off x="12525375" y="6151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52705</xdr:rowOff>
    </xdr:from>
    <xdr:to xmlns:xdr="http://schemas.openxmlformats.org/drawingml/2006/spreadsheetDrawing">
      <xdr:col>67</xdr:col>
      <xdr:colOff>101600</xdr:colOff>
      <xdr:row>37</xdr:row>
      <xdr:rowOff>150495</xdr:rowOff>
    </xdr:to>
    <xdr:sp macro="" textlink="">
      <xdr:nvSpPr>
        <xdr:cNvPr id="424" name="フローチャート: 判断 423"/>
        <xdr:cNvSpPr/>
      </xdr:nvSpPr>
      <xdr:spPr>
        <a:xfrm>
          <a:off x="11699875" y="616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25" name="テキスト ボックス 424"/>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26" name="テキスト ボックス 425"/>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27" name="テキスト ボックス 426"/>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28" name="テキスト ボックス 427"/>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29" name="テキスト ボックス 428"/>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12065</xdr:rowOff>
    </xdr:from>
    <xdr:to xmlns:xdr="http://schemas.openxmlformats.org/drawingml/2006/spreadsheetDrawing">
      <xdr:col>85</xdr:col>
      <xdr:colOff>174625</xdr:colOff>
      <xdr:row>38</xdr:row>
      <xdr:rowOff>109855</xdr:rowOff>
    </xdr:to>
    <xdr:sp macro="" textlink="">
      <xdr:nvSpPr>
        <xdr:cNvPr id="430" name="楕円 429"/>
        <xdr:cNvSpPr/>
      </xdr:nvSpPr>
      <xdr:spPr>
        <a:xfrm>
          <a:off x="14919325" y="629221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156845</xdr:rowOff>
    </xdr:from>
    <xdr:ext cx="404495" cy="248920"/>
    <xdr:sp macro="" textlink="">
      <xdr:nvSpPr>
        <xdr:cNvPr id="431" name="【認定こども園・幼稚園・保育所】&#10;有形固定資産減価償却率該当値テキスト"/>
        <xdr:cNvSpPr txBox="1"/>
      </xdr:nvSpPr>
      <xdr:spPr>
        <a:xfrm>
          <a:off x="15008225" y="627189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67310</xdr:rowOff>
    </xdr:to>
    <xdr:sp macro="" textlink="">
      <xdr:nvSpPr>
        <xdr:cNvPr id="432" name="楕円 431"/>
        <xdr:cNvSpPr/>
      </xdr:nvSpPr>
      <xdr:spPr>
        <a:xfrm>
          <a:off x="14144625" y="6249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18415</xdr:rowOff>
    </xdr:from>
    <xdr:to xmlns:xdr="http://schemas.openxmlformats.org/drawingml/2006/spreadsheetDrawing">
      <xdr:col>85</xdr:col>
      <xdr:colOff>127000</xdr:colOff>
      <xdr:row>38</xdr:row>
      <xdr:rowOff>60960</xdr:rowOff>
    </xdr:to>
    <xdr:cxnSp macro="">
      <xdr:nvCxnSpPr>
        <xdr:cNvPr id="433" name="直線コネクタ 432"/>
        <xdr:cNvCxnSpPr/>
      </xdr:nvCxnSpPr>
      <xdr:spPr>
        <a:xfrm>
          <a:off x="14195425" y="6298565"/>
          <a:ext cx="7747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89535</xdr:rowOff>
    </xdr:from>
    <xdr:to xmlns:xdr="http://schemas.openxmlformats.org/drawingml/2006/spreadsheetDrawing">
      <xdr:col>76</xdr:col>
      <xdr:colOff>165100</xdr:colOff>
      <xdr:row>38</xdr:row>
      <xdr:rowOff>22225</xdr:rowOff>
    </xdr:to>
    <xdr:sp macro="" textlink="">
      <xdr:nvSpPr>
        <xdr:cNvPr id="434" name="楕円 433"/>
        <xdr:cNvSpPr/>
      </xdr:nvSpPr>
      <xdr:spPr>
        <a:xfrm>
          <a:off x="13335000" y="6204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137795</xdr:rowOff>
    </xdr:from>
    <xdr:to xmlns:xdr="http://schemas.openxmlformats.org/drawingml/2006/spreadsheetDrawing">
      <xdr:col>81</xdr:col>
      <xdr:colOff>50800</xdr:colOff>
      <xdr:row>38</xdr:row>
      <xdr:rowOff>18415</xdr:rowOff>
    </xdr:to>
    <xdr:cxnSp macro="">
      <xdr:nvCxnSpPr>
        <xdr:cNvPr id="435" name="直線コネクタ 434"/>
        <xdr:cNvCxnSpPr/>
      </xdr:nvCxnSpPr>
      <xdr:spPr>
        <a:xfrm>
          <a:off x="13385800" y="6252845"/>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42545</xdr:rowOff>
    </xdr:from>
    <xdr:to xmlns:xdr="http://schemas.openxmlformats.org/drawingml/2006/spreadsheetDrawing">
      <xdr:col>72</xdr:col>
      <xdr:colOff>38100</xdr:colOff>
      <xdr:row>37</xdr:row>
      <xdr:rowOff>140335</xdr:rowOff>
    </xdr:to>
    <xdr:sp macro="" textlink="">
      <xdr:nvSpPr>
        <xdr:cNvPr id="436" name="楕円 435"/>
        <xdr:cNvSpPr/>
      </xdr:nvSpPr>
      <xdr:spPr>
        <a:xfrm>
          <a:off x="12525375" y="61575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92075</xdr:rowOff>
    </xdr:from>
    <xdr:to xmlns:xdr="http://schemas.openxmlformats.org/drawingml/2006/spreadsheetDrawing">
      <xdr:col>76</xdr:col>
      <xdr:colOff>114300</xdr:colOff>
      <xdr:row>37</xdr:row>
      <xdr:rowOff>137795</xdr:rowOff>
    </xdr:to>
    <xdr:cxnSp macro="">
      <xdr:nvCxnSpPr>
        <xdr:cNvPr id="437" name="直線コネクタ 436"/>
        <xdr:cNvCxnSpPr/>
      </xdr:nvCxnSpPr>
      <xdr:spPr>
        <a:xfrm>
          <a:off x="12573000" y="6207125"/>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5080</xdr:rowOff>
    </xdr:from>
    <xdr:to xmlns:xdr="http://schemas.openxmlformats.org/drawingml/2006/spreadsheetDrawing">
      <xdr:col>67</xdr:col>
      <xdr:colOff>101600</xdr:colOff>
      <xdr:row>37</xdr:row>
      <xdr:rowOff>102870</xdr:rowOff>
    </xdr:to>
    <xdr:sp macro="" textlink="">
      <xdr:nvSpPr>
        <xdr:cNvPr id="438" name="楕円 437"/>
        <xdr:cNvSpPr/>
      </xdr:nvSpPr>
      <xdr:spPr>
        <a:xfrm>
          <a:off x="11699875" y="6120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53975</xdr:rowOff>
    </xdr:from>
    <xdr:to xmlns:xdr="http://schemas.openxmlformats.org/drawingml/2006/spreadsheetDrawing">
      <xdr:col>71</xdr:col>
      <xdr:colOff>174625</xdr:colOff>
      <xdr:row>37</xdr:row>
      <xdr:rowOff>92075</xdr:rowOff>
    </xdr:to>
    <xdr:cxnSp macro="">
      <xdr:nvCxnSpPr>
        <xdr:cNvPr id="439" name="直線コネクタ 438"/>
        <xdr:cNvCxnSpPr/>
      </xdr:nvCxnSpPr>
      <xdr:spPr>
        <a:xfrm>
          <a:off x="11750675" y="6169025"/>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49555"/>
    <xdr:sp macro="" textlink="">
      <xdr:nvSpPr>
        <xdr:cNvPr id="440" name="n_1aveValue【認定こども園・幼稚園・保育所】&#10;有形固定資産減価償却率"/>
        <xdr:cNvSpPr txBox="1"/>
      </xdr:nvSpPr>
      <xdr:spPr>
        <a:xfrm>
          <a:off x="13996035" y="5960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xdr:rowOff>
    </xdr:from>
    <xdr:ext cx="405130" cy="249555"/>
    <xdr:sp macro="" textlink="">
      <xdr:nvSpPr>
        <xdr:cNvPr id="441" name="n_2aveValue【認定こども園・幼稚園・保育所】&#10;有形固定資産減価償却率"/>
        <xdr:cNvSpPr txBox="1"/>
      </xdr:nvSpPr>
      <xdr:spPr>
        <a:xfrm>
          <a:off x="13199110" y="59569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150495</xdr:rowOff>
    </xdr:from>
    <xdr:ext cx="405130" cy="248920"/>
    <xdr:sp macro="" textlink="">
      <xdr:nvSpPr>
        <xdr:cNvPr id="442" name="n_3aveValue【認定こども園・幼稚園・保育所】&#10;有形固定資産減価償却率"/>
        <xdr:cNvSpPr txBox="1"/>
      </xdr:nvSpPr>
      <xdr:spPr>
        <a:xfrm>
          <a:off x="12389485" y="59353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141605</xdr:rowOff>
    </xdr:from>
    <xdr:ext cx="405130" cy="249555"/>
    <xdr:sp macro="" textlink="">
      <xdr:nvSpPr>
        <xdr:cNvPr id="443" name="n_4aveValue【認定こども園・幼稚園・保育所】&#10;有形固定資産減価償却率"/>
        <xdr:cNvSpPr txBox="1"/>
      </xdr:nvSpPr>
      <xdr:spPr>
        <a:xfrm>
          <a:off x="11563985" y="6256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59055</xdr:rowOff>
    </xdr:from>
    <xdr:ext cx="405130" cy="248920"/>
    <xdr:sp macro="" textlink="">
      <xdr:nvSpPr>
        <xdr:cNvPr id="444" name="n_1mainValue【認定こども園・幼稚園・保育所】&#10;有形固定資産減価償却率"/>
        <xdr:cNvSpPr txBox="1"/>
      </xdr:nvSpPr>
      <xdr:spPr>
        <a:xfrm>
          <a:off x="13996035" y="63392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13335</xdr:rowOff>
    </xdr:from>
    <xdr:ext cx="405130" cy="249555"/>
    <xdr:sp macro="" textlink="">
      <xdr:nvSpPr>
        <xdr:cNvPr id="445" name="n_2mainValue【認定こども園・幼稚園・保育所】&#10;有形固定資産減価償却率"/>
        <xdr:cNvSpPr txBox="1"/>
      </xdr:nvSpPr>
      <xdr:spPr>
        <a:xfrm>
          <a:off x="13199110" y="6293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132080</xdr:rowOff>
    </xdr:from>
    <xdr:ext cx="405130" cy="249555"/>
    <xdr:sp macro="" textlink="">
      <xdr:nvSpPr>
        <xdr:cNvPr id="446" name="n_3mainValue【認定こども園・幼稚園・保育所】&#10;有形固定資産減価償却率"/>
        <xdr:cNvSpPr txBox="1"/>
      </xdr:nvSpPr>
      <xdr:spPr>
        <a:xfrm>
          <a:off x="12389485" y="62471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118745</xdr:rowOff>
    </xdr:from>
    <xdr:ext cx="405130" cy="248920"/>
    <xdr:sp macro="" textlink="">
      <xdr:nvSpPr>
        <xdr:cNvPr id="447" name="n_4mainValue【認定こども園・幼稚園・保育所】&#10;有形固定資産減価償却率"/>
        <xdr:cNvSpPr txBox="1"/>
      </xdr:nvSpPr>
      <xdr:spPr>
        <a:xfrm>
          <a:off x="11563985" y="59035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48" name="正方形/長方形 447"/>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49" name="正方形/長方形 448"/>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0" name="正方形/長方形 449"/>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1" name="正方形/長方形 450"/>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2" name="正方形/長方形 451"/>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3" name="正方形/長方形 452"/>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54" name="正方形/長方形 453"/>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5" name="正方形/長方形 454"/>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56" name="テキスト ボックス 455"/>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57" name="直線コネクタ 456"/>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58" name="直線コネクタ 457"/>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459" name="テキスト ボックス 458"/>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0" name="直線コネクタ 459"/>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461" name="テキスト ボックス 460"/>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462" name="直線コネクタ 461"/>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463" name="テキスト ボックス 462"/>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464" name="直線コネクタ 463"/>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465" name="テキスト ボックス 464"/>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6" name="直線コネクタ 46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467" name="テキスト ボックス 466"/>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8"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153035</xdr:rowOff>
    </xdr:from>
    <xdr:to xmlns:xdr="http://schemas.openxmlformats.org/drawingml/2006/spreadsheetDrawing">
      <xdr:col>116</xdr:col>
      <xdr:colOff>62865</xdr:colOff>
      <xdr:row>41</xdr:row>
      <xdr:rowOff>113030</xdr:rowOff>
    </xdr:to>
    <xdr:cxnSp macro="">
      <xdr:nvCxnSpPr>
        <xdr:cNvPr id="469" name="直線コネクタ 468"/>
        <xdr:cNvCxnSpPr/>
      </xdr:nvCxnSpPr>
      <xdr:spPr>
        <a:xfrm flipV="1">
          <a:off x="20319365" y="560768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116840</xdr:rowOff>
    </xdr:from>
    <xdr:ext cx="469265" cy="248920"/>
    <xdr:sp macro="" textlink="">
      <xdr:nvSpPr>
        <xdr:cNvPr id="470" name="【認定こども園・幼稚園・保育所】&#10;一人当たり面積最小値テキスト"/>
        <xdr:cNvSpPr txBox="1"/>
      </xdr:nvSpPr>
      <xdr:spPr>
        <a:xfrm>
          <a:off x="20358100" y="689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113030</xdr:rowOff>
    </xdr:from>
    <xdr:to xmlns:xdr="http://schemas.openxmlformats.org/drawingml/2006/spreadsheetDrawing">
      <xdr:col>116</xdr:col>
      <xdr:colOff>152400</xdr:colOff>
      <xdr:row>41</xdr:row>
      <xdr:rowOff>113030</xdr:rowOff>
    </xdr:to>
    <xdr:cxnSp macro="">
      <xdr:nvCxnSpPr>
        <xdr:cNvPr id="471" name="直線コネクタ 470"/>
        <xdr:cNvCxnSpPr/>
      </xdr:nvCxnSpPr>
      <xdr:spPr>
        <a:xfrm>
          <a:off x="20246975" y="6888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101600</xdr:rowOff>
    </xdr:from>
    <xdr:ext cx="469265" cy="249555"/>
    <xdr:sp macro="" textlink="">
      <xdr:nvSpPr>
        <xdr:cNvPr id="472" name="【認定こども園・幼稚園・保育所】&#10;一人当たり面積最大値テキスト"/>
        <xdr:cNvSpPr txBox="1"/>
      </xdr:nvSpPr>
      <xdr:spPr>
        <a:xfrm>
          <a:off x="20358100" y="5391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153035</xdr:rowOff>
    </xdr:from>
    <xdr:to xmlns:xdr="http://schemas.openxmlformats.org/drawingml/2006/spreadsheetDrawing">
      <xdr:col>116</xdr:col>
      <xdr:colOff>152400</xdr:colOff>
      <xdr:row>33</xdr:row>
      <xdr:rowOff>153035</xdr:rowOff>
    </xdr:to>
    <xdr:cxnSp macro="">
      <xdr:nvCxnSpPr>
        <xdr:cNvPr id="473" name="直線コネクタ 472"/>
        <xdr:cNvCxnSpPr/>
      </xdr:nvCxnSpPr>
      <xdr:spPr>
        <a:xfrm>
          <a:off x="20246975" y="5607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125095</xdr:rowOff>
    </xdr:from>
    <xdr:ext cx="469265" cy="248920"/>
    <xdr:sp macro="" textlink="">
      <xdr:nvSpPr>
        <xdr:cNvPr id="474" name="【認定こども園・幼稚園・保育所】&#10;一人当たり面積平均値テキスト"/>
        <xdr:cNvSpPr txBox="1"/>
      </xdr:nvSpPr>
      <xdr:spPr>
        <a:xfrm>
          <a:off x="20358100" y="64052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78105</xdr:rowOff>
    </xdr:to>
    <xdr:sp macro="" textlink="">
      <xdr:nvSpPr>
        <xdr:cNvPr id="475" name="フローチャート: 判断 474"/>
        <xdr:cNvSpPr/>
      </xdr:nvSpPr>
      <xdr:spPr>
        <a:xfrm>
          <a:off x="20269200" y="642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97790</xdr:rowOff>
    </xdr:to>
    <xdr:sp macro="" textlink="">
      <xdr:nvSpPr>
        <xdr:cNvPr id="476" name="フローチャート: 判断 475"/>
        <xdr:cNvSpPr/>
      </xdr:nvSpPr>
      <xdr:spPr>
        <a:xfrm>
          <a:off x="19510375" y="6445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108585</xdr:rowOff>
    </xdr:to>
    <xdr:sp macro="" textlink="">
      <xdr:nvSpPr>
        <xdr:cNvPr id="477" name="フローチャート: 判断 476"/>
        <xdr:cNvSpPr/>
      </xdr:nvSpPr>
      <xdr:spPr>
        <a:xfrm>
          <a:off x="18684875"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102870</xdr:rowOff>
    </xdr:to>
    <xdr:sp macro="" textlink="">
      <xdr:nvSpPr>
        <xdr:cNvPr id="478" name="フローチャート: 判断 477"/>
        <xdr:cNvSpPr/>
      </xdr:nvSpPr>
      <xdr:spPr>
        <a:xfrm>
          <a:off x="1787525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100330</xdr:rowOff>
    </xdr:to>
    <xdr:sp macro="" textlink="">
      <xdr:nvSpPr>
        <xdr:cNvPr id="479" name="フローチャート: 判断 478"/>
        <xdr:cNvSpPr/>
      </xdr:nvSpPr>
      <xdr:spPr>
        <a:xfrm>
          <a:off x="17065625" y="6447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0" name="テキスト ボックス 47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1" name="テキスト ボックス 48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2" name="テキスト ボックス 48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3" name="テキスト ボックス 48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84" name="テキスト ボックス 48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105410</xdr:rowOff>
    </xdr:from>
    <xdr:to xmlns:xdr="http://schemas.openxmlformats.org/drawingml/2006/spreadsheetDrawing">
      <xdr:col>116</xdr:col>
      <xdr:colOff>114300</xdr:colOff>
      <xdr:row>38</xdr:row>
      <xdr:rowOff>38735</xdr:rowOff>
    </xdr:to>
    <xdr:sp macro="" textlink="">
      <xdr:nvSpPr>
        <xdr:cNvPr id="485" name="楕円 484"/>
        <xdr:cNvSpPr/>
      </xdr:nvSpPr>
      <xdr:spPr>
        <a:xfrm>
          <a:off x="20269200" y="6220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127635</xdr:rowOff>
    </xdr:from>
    <xdr:ext cx="469265" cy="248920"/>
    <xdr:sp macro="" textlink="">
      <xdr:nvSpPr>
        <xdr:cNvPr id="486" name="【認定こども園・幼稚園・保育所】&#10;一人当たり面積該当値テキスト"/>
        <xdr:cNvSpPr txBox="1"/>
      </xdr:nvSpPr>
      <xdr:spPr>
        <a:xfrm>
          <a:off x="20358100" y="60775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109855</xdr:rowOff>
    </xdr:from>
    <xdr:to xmlns:xdr="http://schemas.openxmlformats.org/drawingml/2006/spreadsheetDrawing">
      <xdr:col>112</xdr:col>
      <xdr:colOff>38100</xdr:colOff>
      <xdr:row>38</xdr:row>
      <xdr:rowOff>42545</xdr:rowOff>
    </xdr:to>
    <xdr:sp macro="" textlink="">
      <xdr:nvSpPr>
        <xdr:cNvPr id="487" name="楕円 486"/>
        <xdr:cNvSpPr/>
      </xdr:nvSpPr>
      <xdr:spPr>
        <a:xfrm>
          <a:off x="19510375" y="6224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37</xdr:row>
      <xdr:rowOff>154940</xdr:rowOff>
    </xdr:from>
    <xdr:to xmlns:xdr="http://schemas.openxmlformats.org/drawingml/2006/spreadsheetDrawing">
      <xdr:col>116</xdr:col>
      <xdr:colOff>63500</xdr:colOff>
      <xdr:row>37</xdr:row>
      <xdr:rowOff>159385</xdr:rowOff>
    </xdr:to>
    <xdr:cxnSp macro="">
      <xdr:nvCxnSpPr>
        <xdr:cNvPr id="488" name="直線コネクタ 487"/>
        <xdr:cNvCxnSpPr/>
      </xdr:nvCxnSpPr>
      <xdr:spPr>
        <a:xfrm flipV="1">
          <a:off x="19558000" y="626999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114935</xdr:rowOff>
    </xdr:from>
    <xdr:to xmlns:xdr="http://schemas.openxmlformats.org/drawingml/2006/spreadsheetDrawing">
      <xdr:col>107</xdr:col>
      <xdr:colOff>101600</xdr:colOff>
      <xdr:row>38</xdr:row>
      <xdr:rowOff>47625</xdr:rowOff>
    </xdr:to>
    <xdr:sp macro="" textlink="">
      <xdr:nvSpPr>
        <xdr:cNvPr id="489" name="楕円 488"/>
        <xdr:cNvSpPr/>
      </xdr:nvSpPr>
      <xdr:spPr>
        <a:xfrm>
          <a:off x="18684875" y="622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159385</xdr:rowOff>
    </xdr:from>
    <xdr:to xmlns:xdr="http://schemas.openxmlformats.org/drawingml/2006/spreadsheetDrawing">
      <xdr:col>111</xdr:col>
      <xdr:colOff>174625</xdr:colOff>
      <xdr:row>37</xdr:row>
      <xdr:rowOff>163830</xdr:rowOff>
    </xdr:to>
    <xdr:cxnSp macro="">
      <xdr:nvCxnSpPr>
        <xdr:cNvPr id="490" name="直線コネクタ 489"/>
        <xdr:cNvCxnSpPr/>
      </xdr:nvCxnSpPr>
      <xdr:spPr>
        <a:xfrm flipV="1">
          <a:off x="18735675" y="627443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109855</xdr:rowOff>
    </xdr:from>
    <xdr:to xmlns:xdr="http://schemas.openxmlformats.org/drawingml/2006/spreadsheetDrawing">
      <xdr:col>102</xdr:col>
      <xdr:colOff>165100</xdr:colOff>
      <xdr:row>38</xdr:row>
      <xdr:rowOff>42545</xdr:rowOff>
    </xdr:to>
    <xdr:sp macro="" textlink="">
      <xdr:nvSpPr>
        <xdr:cNvPr id="491" name="楕円 490"/>
        <xdr:cNvSpPr/>
      </xdr:nvSpPr>
      <xdr:spPr>
        <a:xfrm>
          <a:off x="17875250" y="6224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159385</xdr:rowOff>
    </xdr:from>
    <xdr:to xmlns:xdr="http://schemas.openxmlformats.org/drawingml/2006/spreadsheetDrawing">
      <xdr:col>107</xdr:col>
      <xdr:colOff>50800</xdr:colOff>
      <xdr:row>37</xdr:row>
      <xdr:rowOff>163830</xdr:rowOff>
    </xdr:to>
    <xdr:cxnSp macro="">
      <xdr:nvCxnSpPr>
        <xdr:cNvPr id="492" name="直線コネクタ 491"/>
        <xdr:cNvCxnSpPr/>
      </xdr:nvCxnSpPr>
      <xdr:spPr>
        <a:xfrm>
          <a:off x="17926050" y="627443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112395</xdr:rowOff>
    </xdr:from>
    <xdr:to xmlns:xdr="http://schemas.openxmlformats.org/drawingml/2006/spreadsheetDrawing">
      <xdr:col>98</xdr:col>
      <xdr:colOff>38100</xdr:colOff>
      <xdr:row>38</xdr:row>
      <xdr:rowOff>45085</xdr:rowOff>
    </xdr:to>
    <xdr:sp macro="" textlink="">
      <xdr:nvSpPr>
        <xdr:cNvPr id="493" name="楕円 492"/>
        <xdr:cNvSpPr/>
      </xdr:nvSpPr>
      <xdr:spPr>
        <a:xfrm>
          <a:off x="17065625" y="6227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37</xdr:row>
      <xdr:rowOff>159385</xdr:rowOff>
    </xdr:from>
    <xdr:to xmlns:xdr="http://schemas.openxmlformats.org/drawingml/2006/spreadsheetDrawing">
      <xdr:col>102</xdr:col>
      <xdr:colOff>114300</xdr:colOff>
      <xdr:row>37</xdr:row>
      <xdr:rowOff>161290</xdr:rowOff>
    </xdr:to>
    <xdr:cxnSp macro="">
      <xdr:nvCxnSpPr>
        <xdr:cNvPr id="494" name="直線コネクタ 493"/>
        <xdr:cNvCxnSpPr/>
      </xdr:nvCxnSpPr>
      <xdr:spPr>
        <a:xfrm flipV="1">
          <a:off x="17113250" y="627443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89535</xdr:rowOff>
    </xdr:from>
    <xdr:ext cx="469900" cy="248920"/>
    <xdr:sp macro="" textlink="">
      <xdr:nvSpPr>
        <xdr:cNvPr id="495" name="n_1aveValue【認定こども園・幼稚園・保育所】&#10;一人当たり面積"/>
        <xdr:cNvSpPr txBox="1"/>
      </xdr:nvSpPr>
      <xdr:spPr>
        <a:xfrm>
          <a:off x="19329400" y="65347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100330</xdr:rowOff>
    </xdr:from>
    <xdr:ext cx="469265" cy="249555"/>
    <xdr:sp macro="" textlink="">
      <xdr:nvSpPr>
        <xdr:cNvPr id="496" name="n_2aveValue【認定こども園・幼稚園・保育所】&#10;一人当たり面積"/>
        <xdr:cNvSpPr txBox="1"/>
      </xdr:nvSpPr>
      <xdr:spPr>
        <a:xfrm>
          <a:off x="18516600" y="65455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93980</xdr:rowOff>
    </xdr:from>
    <xdr:ext cx="469265" cy="248920"/>
    <xdr:sp macro="" textlink="">
      <xdr:nvSpPr>
        <xdr:cNvPr id="497" name="n_3aveValue【認定こども園・幼稚園・保育所】&#10;一人当たり面積"/>
        <xdr:cNvSpPr txBox="1"/>
      </xdr:nvSpPr>
      <xdr:spPr>
        <a:xfrm>
          <a:off x="17706975" y="65392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92075</xdr:rowOff>
    </xdr:from>
    <xdr:ext cx="469265" cy="248920"/>
    <xdr:sp macro="" textlink="">
      <xdr:nvSpPr>
        <xdr:cNvPr id="498" name="n_4aveValue【認定こども園・幼稚園・保育所】&#10;一人当たり面積"/>
        <xdr:cNvSpPr txBox="1"/>
      </xdr:nvSpPr>
      <xdr:spPr>
        <a:xfrm>
          <a:off x="16897350" y="65373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59055</xdr:rowOff>
    </xdr:from>
    <xdr:ext cx="469900" cy="248920"/>
    <xdr:sp macro="" textlink="">
      <xdr:nvSpPr>
        <xdr:cNvPr id="499" name="n_1mainValue【認定こども園・幼稚園・保育所】&#10;一人当たり面積"/>
        <xdr:cNvSpPr txBox="1"/>
      </xdr:nvSpPr>
      <xdr:spPr>
        <a:xfrm>
          <a:off x="19329400" y="60090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63500</xdr:rowOff>
    </xdr:from>
    <xdr:ext cx="469265" cy="248920"/>
    <xdr:sp macro="" textlink="">
      <xdr:nvSpPr>
        <xdr:cNvPr id="500" name="n_2mainValue【認定こども園・幼稚園・保育所】&#10;一人当たり面積"/>
        <xdr:cNvSpPr txBox="1"/>
      </xdr:nvSpPr>
      <xdr:spPr>
        <a:xfrm>
          <a:off x="18516600" y="60134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59055</xdr:rowOff>
    </xdr:from>
    <xdr:ext cx="469265" cy="248920"/>
    <xdr:sp macro="" textlink="">
      <xdr:nvSpPr>
        <xdr:cNvPr id="501" name="n_3mainValue【認定こども園・幼稚園・保育所】&#10;一人当たり面積"/>
        <xdr:cNvSpPr txBox="1"/>
      </xdr:nvSpPr>
      <xdr:spPr>
        <a:xfrm>
          <a:off x="17706975" y="60090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60960</xdr:rowOff>
    </xdr:from>
    <xdr:ext cx="469265" cy="248920"/>
    <xdr:sp macro="" textlink="">
      <xdr:nvSpPr>
        <xdr:cNvPr id="502" name="n_4mainValue【認定こども園・幼稚園・保育所】&#10;一人当たり面積"/>
        <xdr:cNvSpPr txBox="1"/>
      </xdr:nvSpPr>
      <xdr:spPr>
        <a:xfrm>
          <a:off x="16897350" y="6010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3" name="正方形/長方形 50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05" name="正方形/長方形 50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07" name="正方形/長方形 50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09" name="正方形/長方形 50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0" name="正方形/長方形 50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1" name="テキスト ボックス 51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2" name="直線コネクタ 51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3" name="テキスト ボックス 512"/>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514" name="直線コネクタ 513"/>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6725" cy="248920"/>
    <xdr:sp macro="" textlink="">
      <xdr:nvSpPr>
        <xdr:cNvPr id="515" name="テキスト ボックス 514"/>
        <xdr:cNvSpPr txBox="1"/>
      </xdr:nvSpPr>
      <xdr:spPr>
        <a:xfrm>
          <a:off x="10994390"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516" name="直線コネクタ 515"/>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920"/>
    <xdr:sp macro="" textlink="">
      <xdr:nvSpPr>
        <xdr:cNvPr id="517" name="テキスト ボックス 516"/>
        <xdr:cNvSpPr txBox="1"/>
      </xdr:nvSpPr>
      <xdr:spPr>
        <a:xfrm>
          <a:off x="11042650" y="99955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518" name="直線コネクタ 517"/>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519" name="テキスト ボックス 518"/>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520" name="直線コネクタ 519"/>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920"/>
    <xdr:sp macro="" textlink="">
      <xdr:nvSpPr>
        <xdr:cNvPr id="521" name="テキスト ボックス 520"/>
        <xdr:cNvSpPr txBox="1"/>
      </xdr:nvSpPr>
      <xdr:spPr>
        <a:xfrm>
          <a:off x="11042650" y="911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22" name="直線コネクタ 52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523" name="テキスト ボックス 522"/>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4"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35560</xdr:rowOff>
    </xdr:from>
    <xdr:to xmlns:xdr="http://schemas.openxmlformats.org/drawingml/2006/spreadsheetDrawing">
      <xdr:col>85</xdr:col>
      <xdr:colOff>126365</xdr:colOff>
      <xdr:row>62</xdr:row>
      <xdr:rowOff>63500</xdr:rowOff>
    </xdr:to>
    <xdr:cxnSp macro="">
      <xdr:nvCxnSpPr>
        <xdr:cNvPr id="525" name="直線コネクタ 524"/>
        <xdr:cNvCxnSpPr/>
      </xdr:nvCxnSpPr>
      <xdr:spPr>
        <a:xfrm flipV="1">
          <a:off x="14969490" y="912241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67310</xdr:rowOff>
    </xdr:from>
    <xdr:ext cx="404495" cy="249555"/>
    <xdr:sp macro="" textlink="">
      <xdr:nvSpPr>
        <xdr:cNvPr id="526" name="【学校施設】&#10;有形固定資産減価償却率最小値テキスト"/>
        <xdr:cNvSpPr txBox="1"/>
      </xdr:nvSpPr>
      <xdr:spPr>
        <a:xfrm>
          <a:off x="15008225" y="103098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63500</xdr:rowOff>
    </xdr:from>
    <xdr:to xmlns:xdr="http://schemas.openxmlformats.org/drawingml/2006/spreadsheetDrawing">
      <xdr:col>86</xdr:col>
      <xdr:colOff>25400</xdr:colOff>
      <xdr:row>62</xdr:row>
      <xdr:rowOff>63500</xdr:rowOff>
    </xdr:to>
    <xdr:cxnSp macro="">
      <xdr:nvCxnSpPr>
        <xdr:cNvPr id="527" name="直線コネクタ 526"/>
        <xdr:cNvCxnSpPr/>
      </xdr:nvCxnSpPr>
      <xdr:spPr>
        <a:xfrm>
          <a:off x="14881225" y="1030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149225</xdr:rowOff>
    </xdr:from>
    <xdr:ext cx="404495" cy="248920"/>
    <xdr:sp macro="" textlink="">
      <xdr:nvSpPr>
        <xdr:cNvPr id="528" name="【学校施設】&#10;有形固定資産減価償却率最大値テキスト"/>
        <xdr:cNvSpPr txBox="1"/>
      </xdr:nvSpPr>
      <xdr:spPr>
        <a:xfrm>
          <a:off x="15008225" y="89058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35560</xdr:rowOff>
    </xdr:from>
    <xdr:to xmlns:xdr="http://schemas.openxmlformats.org/drawingml/2006/spreadsheetDrawing">
      <xdr:col>86</xdr:col>
      <xdr:colOff>25400</xdr:colOff>
      <xdr:row>55</xdr:row>
      <xdr:rowOff>35560</xdr:rowOff>
    </xdr:to>
    <xdr:cxnSp macro="">
      <xdr:nvCxnSpPr>
        <xdr:cNvPr id="529" name="直線コネクタ 528"/>
        <xdr:cNvCxnSpPr/>
      </xdr:nvCxnSpPr>
      <xdr:spPr>
        <a:xfrm>
          <a:off x="14881225" y="912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91440</xdr:rowOff>
    </xdr:from>
    <xdr:ext cx="404495" cy="248920"/>
    <xdr:sp macro="" textlink="">
      <xdr:nvSpPr>
        <xdr:cNvPr id="530" name="【学校施設】&#10;有形固定資産減価償却率平均値テキスト"/>
        <xdr:cNvSpPr txBox="1"/>
      </xdr:nvSpPr>
      <xdr:spPr>
        <a:xfrm>
          <a:off x="15008225" y="967359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111760</xdr:rowOff>
    </xdr:from>
    <xdr:to xmlns:xdr="http://schemas.openxmlformats.org/drawingml/2006/spreadsheetDrawing">
      <xdr:col>85</xdr:col>
      <xdr:colOff>174625</xdr:colOff>
      <xdr:row>59</xdr:row>
      <xdr:rowOff>44450</xdr:rowOff>
    </xdr:to>
    <xdr:sp macro="" textlink="">
      <xdr:nvSpPr>
        <xdr:cNvPr id="531" name="フローチャート: 判断 530"/>
        <xdr:cNvSpPr/>
      </xdr:nvSpPr>
      <xdr:spPr>
        <a:xfrm>
          <a:off x="14919325" y="96939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104775</xdr:rowOff>
    </xdr:from>
    <xdr:to xmlns:xdr="http://schemas.openxmlformats.org/drawingml/2006/spreadsheetDrawing">
      <xdr:col>81</xdr:col>
      <xdr:colOff>101600</xdr:colOff>
      <xdr:row>59</xdr:row>
      <xdr:rowOff>38100</xdr:rowOff>
    </xdr:to>
    <xdr:sp macro="" textlink="">
      <xdr:nvSpPr>
        <xdr:cNvPr id="532" name="フローチャート: 判断 531"/>
        <xdr:cNvSpPr/>
      </xdr:nvSpPr>
      <xdr:spPr>
        <a:xfrm>
          <a:off x="14144625" y="9686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85725</xdr:rowOff>
    </xdr:from>
    <xdr:to xmlns:xdr="http://schemas.openxmlformats.org/drawingml/2006/spreadsheetDrawing">
      <xdr:col>76</xdr:col>
      <xdr:colOff>165100</xdr:colOff>
      <xdr:row>59</xdr:row>
      <xdr:rowOff>18415</xdr:rowOff>
    </xdr:to>
    <xdr:sp macro="" textlink="">
      <xdr:nvSpPr>
        <xdr:cNvPr id="533" name="フローチャート: 判断 532"/>
        <xdr:cNvSpPr/>
      </xdr:nvSpPr>
      <xdr:spPr>
        <a:xfrm>
          <a:off x="13335000" y="96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71755</xdr:rowOff>
    </xdr:from>
    <xdr:to xmlns:xdr="http://schemas.openxmlformats.org/drawingml/2006/spreadsheetDrawing">
      <xdr:col>72</xdr:col>
      <xdr:colOff>38100</xdr:colOff>
      <xdr:row>59</xdr:row>
      <xdr:rowOff>5080</xdr:rowOff>
    </xdr:to>
    <xdr:sp macro="" textlink="">
      <xdr:nvSpPr>
        <xdr:cNvPr id="534" name="フローチャート: 判断 533"/>
        <xdr:cNvSpPr/>
      </xdr:nvSpPr>
      <xdr:spPr>
        <a:xfrm>
          <a:off x="12525375" y="9653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65405</xdr:rowOff>
    </xdr:from>
    <xdr:to xmlns:xdr="http://schemas.openxmlformats.org/drawingml/2006/spreadsheetDrawing">
      <xdr:col>67</xdr:col>
      <xdr:colOff>101600</xdr:colOff>
      <xdr:row>58</xdr:row>
      <xdr:rowOff>163195</xdr:rowOff>
    </xdr:to>
    <xdr:sp macro="" textlink="">
      <xdr:nvSpPr>
        <xdr:cNvPr id="535" name="フローチャート: 判断 534"/>
        <xdr:cNvSpPr/>
      </xdr:nvSpPr>
      <xdr:spPr>
        <a:xfrm>
          <a:off x="11699875" y="964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36" name="テキスト ボックス 535"/>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37" name="テキスト ボックス 536"/>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38" name="テキスト ボックス 537"/>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39" name="テキスト ボックス 538"/>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0" name="テキスト ボックス 539"/>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102870</xdr:rowOff>
    </xdr:from>
    <xdr:to xmlns:xdr="http://schemas.openxmlformats.org/drawingml/2006/spreadsheetDrawing">
      <xdr:col>85</xdr:col>
      <xdr:colOff>174625</xdr:colOff>
      <xdr:row>59</xdr:row>
      <xdr:rowOff>35560</xdr:rowOff>
    </xdr:to>
    <xdr:sp macro="" textlink="">
      <xdr:nvSpPr>
        <xdr:cNvPr id="541" name="楕円 540"/>
        <xdr:cNvSpPr/>
      </xdr:nvSpPr>
      <xdr:spPr>
        <a:xfrm>
          <a:off x="14919325" y="96850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125095</xdr:rowOff>
    </xdr:from>
    <xdr:ext cx="404495" cy="248920"/>
    <xdr:sp macro="" textlink="">
      <xdr:nvSpPr>
        <xdr:cNvPr id="542" name="【学校施設】&#10;有形固定資産減価償却率該当値テキスト"/>
        <xdr:cNvSpPr txBox="1"/>
      </xdr:nvSpPr>
      <xdr:spPr>
        <a:xfrm>
          <a:off x="15008225" y="95421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83185</xdr:rowOff>
    </xdr:from>
    <xdr:to xmlns:xdr="http://schemas.openxmlformats.org/drawingml/2006/spreadsheetDrawing">
      <xdr:col>81</xdr:col>
      <xdr:colOff>101600</xdr:colOff>
      <xdr:row>59</xdr:row>
      <xdr:rowOff>15875</xdr:rowOff>
    </xdr:to>
    <xdr:sp macro="" textlink="">
      <xdr:nvSpPr>
        <xdr:cNvPr id="543" name="楕円 542"/>
        <xdr:cNvSpPr/>
      </xdr:nvSpPr>
      <xdr:spPr>
        <a:xfrm>
          <a:off x="14144625" y="9665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132080</xdr:rowOff>
    </xdr:from>
    <xdr:to xmlns:xdr="http://schemas.openxmlformats.org/drawingml/2006/spreadsheetDrawing">
      <xdr:col>85</xdr:col>
      <xdr:colOff>127000</xdr:colOff>
      <xdr:row>58</xdr:row>
      <xdr:rowOff>151765</xdr:rowOff>
    </xdr:to>
    <xdr:cxnSp macro="">
      <xdr:nvCxnSpPr>
        <xdr:cNvPr id="544" name="直線コネクタ 543"/>
        <xdr:cNvCxnSpPr/>
      </xdr:nvCxnSpPr>
      <xdr:spPr>
        <a:xfrm>
          <a:off x="14195425" y="9714230"/>
          <a:ext cx="774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120650</xdr:rowOff>
    </xdr:from>
    <xdr:to xmlns:xdr="http://schemas.openxmlformats.org/drawingml/2006/spreadsheetDrawing">
      <xdr:col>76</xdr:col>
      <xdr:colOff>165100</xdr:colOff>
      <xdr:row>59</xdr:row>
      <xdr:rowOff>53340</xdr:rowOff>
    </xdr:to>
    <xdr:sp macro="" textlink="">
      <xdr:nvSpPr>
        <xdr:cNvPr id="545" name="楕円 544"/>
        <xdr:cNvSpPr/>
      </xdr:nvSpPr>
      <xdr:spPr>
        <a:xfrm>
          <a:off x="13335000" y="970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132080</xdr:rowOff>
    </xdr:from>
    <xdr:to xmlns:xdr="http://schemas.openxmlformats.org/drawingml/2006/spreadsheetDrawing">
      <xdr:col>81</xdr:col>
      <xdr:colOff>50800</xdr:colOff>
      <xdr:row>59</xdr:row>
      <xdr:rowOff>4445</xdr:rowOff>
    </xdr:to>
    <xdr:cxnSp macro="">
      <xdr:nvCxnSpPr>
        <xdr:cNvPr id="546" name="直線コネクタ 545"/>
        <xdr:cNvCxnSpPr/>
      </xdr:nvCxnSpPr>
      <xdr:spPr>
        <a:xfrm flipV="1">
          <a:off x="13385800" y="9714230"/>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118745</xdr:rowOff>
    </xdr:from>
    <xdr:to xmlns:xdr="http://schemas.openxmlformats.org/drawingml/2006/spreadsheetDrawing">
      <xdr:col>72</xdr:col>
      <xdr:colOff>38100</xdr:colOff>
      <xdr:row>59</xdr:row>
      <xdr:rowOff>51435</xdr:rowOff>
    </xdr:to>
    <xdr:sp macro="" textlink="">
      <xdr:nvSpPr>
        <xdr:cNvPr id="547" name="楕円 546"/>
        <xdr:cNvSpPr/>
      </xdr:nvSpPr>
      <xdr:spPr>
        <a:xfrm>
          <a:off x="12525375" y="9700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2540</xdr:rowOff>
    </xdr:from>
    <xdr:to xmlns:xdr="http://schemas.openxmlformats.org/drawingml/2006/spreadsheetDrawing">
      <xdr:col>76</xdr:col>
      <xdr:colOff>114300</xdr:colOff>
      <xdr:row>59</xdr:row>
      <xdr:rowOff>4445</xdr:rowOff>
    </xdr:to>
    <xdr:cxnSp macro="">
      <xdr:nvCxnSpPr>
        <xdr:cNvPr id="548" name="直線コネクタ 547"/>
        <xdr:cNvCxnSpPr/>
      </xdr:nvCxnSpPr>
      <xdr:spPr>
        <a:xfrm>
          <a:off x="12573000" y="974979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162560</xdr:rowOff>
    </xdr:from>
    <xdr:to xmlns:xdr="http://schemas.openxmlformats.org/drawingml/2006/spreadsheetDrawing">
      <xdr:col>67</xdr:col>
      <xdr:colOff>101600</xdr:colOff>
      <xdr:row>61</xdr:row>
      <xdr:rowOff>95250</xdr:rowOff>
    </xdr:to>
    <xdr:sp macro="" textlink="">
      <xdr:nvSpPr>
        <xdr:cNvPr id="549" name="楕円 548"/>
        <xdr:cNvSpPr/>
      </xdr:nvSpPr>
      <xdr:spPr>
        <a:xfrm>
          <a:off x="11699875" y="10074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2540</xdr:rowOff>
    </xdr:from>
    <xdr:to xmlns:xdr="http://schemas.openxmlformats.org/drawingml/2006/spreadsheetDrawing">
      <xdr:col>71</xdr:col>
      <xdr:colOff>174625</xdr:colOff>
      <xdr:row>61</xdr:row>
      <xdr:rowOff>46355</xdr:rowOff>
    </xdr:to>
    <xdr:cxnSp macro="">
      <xdr:nvCxnSpPr>
        <xdr:cNvPr id="550" name="直線コネクタ 549"/>
        <xdr:cNvCxnSpPr/>
      </xdr:nvCxnSpPr>
      <xdr:spPr>
        <a:xfrm flipV="1">
          <a:off x="11750675" y="9749790"/>
          <a:ext cx="822325"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29210</xdr:rowOff>
    </xdr:from>
    <xdr:ext cx="405130" cy="248920"/>
    <xdr:sp macro="" textlink="">
      <xdr:nvSpPr>
        <xdr:cNvPr id="551" name="n_1aveValue【学校施設】&#10;有形固定資産減価償却率"/>
        <xdr:cNvSpPr txBox="1"/>
      </xdr:nvSpPr>
      <xdr:spPr>
        <a:xfrm>
          <a:off x="13996035" y="97764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34290</xdr:rowOff>
    </xdr:from>
    <xdr:ext cx="405130" cy="249555"/>
    <xdr:sp macro="" textlink="">
      <xdr:nvSpPr>
        <xdr:cNvPr id="552" name="n_2aveValue【学校施設】&#10;有形固定資産減価償却率"/>
        <xdr:cNvSpPr txBox="1"/>
      </xdr:nvSpPr>
      <xdr:spPr>
        <a:xfrm>
          <a:off x="13199110" y="94513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20955</xdr:rowOff>
    </xdr:from>
    <xdr:ext cx="405130" cy="248920"/>
    <xdr:sp macro="" textlink="">
      <xdr:nvSpPr>
        <xdr:cNvPr id="553" name="n_3aveValue【学校施設】&#10;有形固定資産減価償却率"/>
        <xdr:cNvSpPr txBox="1"/>
      </xdr:nvSpPr>
      <xdr:spPr>
        <a:xfrm>
          <a:off x="12389485" y="94380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13970</xdr:rowOff>
    </xdr:from>
    <xdr:ext cx="405130" cy="249555"/>
    <xdr:sp macro="" textlink="">
      <xdr:nvSpPr>
        <xdr:cNvPr id="554" name="n_4aveValue【学校施設】&#10;有形固定資産減価償却率"/>
        <xdr:cNvSpPr txBox="1"/>
      </xdr:nvSpPr>
      <xdr:spPr>
        <a:xfrm>
          <a:off x="11563985" y="9431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31750</xdr:rowOff>
    </xdr:from>
    <xdr:ext cx="405130" cy="249555"/>
    <xdr:sp macro="" textlink="">
      <xdr:nvSpPr>
        <xdr:cNvPr id="555" name="n_1mainValue【学校施設】&#10;有形固定資産減価償却率"/>
        <xdr:cNvSpPr txBox="1"/>
      </xdr:nvSpPr>
      <xdr:spPr>
        <a:xfrm>
          <a:off x="13996035" y="94488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44450</xdr:rowOff>
    </xdr:from>
    <xdr:ext cx="405130" cy="249555"/>
    <xdr:sp macro="" textlink="">
      <xdr:nvSpPr>
        <xdr:cNvPr id="556" name="n_2mainValue【学校施設】&#10;有形固定資産減価償却率"/>
        <xdr:cNvSpPr txBox="1"/>
      </xdr:nvSpPr>
      <xdr:spPr>
        <a:xfrm>
          <a:off x="13199110" y="9791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42545</xdr:rowOff>
    </xdr:from>
    <xdr:ext cx="405130" cy="249555"/>
    <xdr:sp macro="" textlink="">
      <xdr:nvSpPr>
        <xdr:cNvPr id="557" name="n_3mainValue【学校施設】&#10;有形固定資産減価償却率"/>
        <xdr:cNvSpPr txBox="1"/>
      </xdr:nvSpPr>
      <xdr:spPr>
        <a:xfrm>
          <a:off x="12389485" y="9789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86995</xdr:rowOff>
    </xdr:from>
    <xdr:ext cx="405130" cy="248920"/>
    <xdr:sp macro="" textlink="">
      <xdr:nvSpPr>
        <xdr:cNvPr id="558" name="n_4mainValue【学校施設】&#10;有形固定資産減価償却率"/>
        <xdr:cNvSpPr txBox="1"/>
      </xdr:nvSpPr>
      <xdr:spPr>
        <a:xfrm>
          <a:off x="11563985" y="101644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59" name="正方形/長方形 558"/>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61" name="正方形/長方形 560"/>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63" name="正方形/長方形 562"/>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65" name="正方形/長方形 564"/>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66" name="正方形/長方形 565"/>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67" name="テキスト ボックス 566"/>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68" name="直線コネクタ 567"/>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569" name="直線コネクタ 568"/>
        <xdr:cNvCxnSpPr/>
      </xdr:nvCxnSpPr>
      <xdr:spPr>
        <a:xfrm>
          <a:off x="167640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6725" cy="248920"/>
    <xdr:sp macro="" textlink="">
      <xdr:nvSpPr>
        <xdr:cNvPr id="570" name="テキスト ボックス 569"/>
        <xdr:cNvSpPr txBox="1"/>
      </xdr:nvSpPr>
      <xdr:spPr>
        <a:xfrm>
          <a:off x="163442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571" name="直線コネクタ 570"/>
        <xdr:cNvCxnSpPr/>
      </xdr:nvCxnSpPr>
      <xdr:spPr>
        <a:xfrm>
          <a:off x="167640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49555"/>
    <xdr:sp macro="" textlink="">
      <xdr:nvSpPr>
        <xdr:cNvPr id="572" name="テキスト ボックス 571"/>
        <xdr:cNvSpPr txBox="1"/>
      </xdr:nvSpPr>
      <xdr:spPr>
        <a:xfrm>
          <a:off x="16344265"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573" name="直線コネクタ 572"/>
        <xdr:cNvCxnSpPr/>
      </xdr:nvCxnSpPr>
      <xdr:spPr>
        <a:xfrm>
          <a:off x="167640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48920"/>
    <xdr:sp macro="" textlink="">
      <xdr:nvSpPr>
        <xdr:cNvPr id="574" name="テキスト ボックス 573"/>
        <xdr:cNvSpPr txBox="1"/>
      </xdr:nvSpPr>
      <xdr:spPr>
        <a:xfrm>
          <a:off x="16344265"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75" name="直線コネクタ 574"/>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6725" cy="249555"/>
    <xdr:sp macro="" textlink="">
      <xdr:nvSpPr>
        <xdr:cNvPr id="576" name="テキスト ボックス 575"/>
        <xdr:cNvSpPr txBox="1"/>
      </xdr:nvSpPr>
      <xdr:spPr>
        <a:xfrm>
          <a:off x="16344265"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577" name="直線コネクタ 576"/>
        <xdr:cNvCxnSpPr/>
      </xdr:nvCxnSpPr>
      <xdr:spPr>
        <a:xfrm>
          <a:off x="167640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52070</xdr:rowOff>
    </xdr:from>
    <xdr:ext cx="466725" cy="248920"/>
    <xdr:sp macro="" textlink="">
      <xdr:nvSpPr>
        <xdr:cNvPr id="578" name="テキスト ボックス 577"/>
        <xdr:cNvSpPr txBox="1"/>
      </xdr:nvSpPr>
      <xdr:spPr>
        <a:xfrm>
          <a:off x="16344265"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38735</xdr:rowOff>
    </xdr:from>
    <xdr:to xmlns:xdr="http://schemas.openxmlformats.org/drawingml/2006/spreadsheetDrawing">
      <xdr:col>120</xdr:col>
      <xdr:colOff>114300</xdr:colOff>
      <xdr:row>55</xdr:row>
      <xdr:rowOff>38735</xdr:rowOff>
    </xdr:to>
    <xdr:cxnSp macro="">
      <xdr:nvCxnSpPr>
        <xdr:cNvPr id="579" name="直線コネクタ 578"/>
        <xdr:cNvCxnSpPr/>
      </xdr:nvCxnSpPr>
      <xdr:spPr>
        <a:xfrm>
          <a:off x="167640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67310</xdr:rowOff>
    </xdr:from>
    <xdr:ext cx="530860" cy="249555"/>
    <xdr:sp macro="" textlink="">
      <xdr:nvSpPr>
        <xdr:cNvPr id="580" name="テキスト ボックス 579"/>
        <xdr:cNvSpPr txBox="1"/>
      </xdr:nvSpPr>
      <xdr:spPr>
        <a:xfrm>
          <a:off x="16280130" y="89890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1" name="直線コネクタ 58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582" name="テキスト ボックス 581"/>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83"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120015</xdr:rowOff>
    </xdr:from>
    <xdr:to xmlns:xdr="http://schemas.openxmlformats.org/drawingml/2006/spreadsheetDrawing">
      <xdr:col>116</xdr:col>
      <xdr:colOff>62865</xdr:colOff>
      <xdr:row>63</xdr:row>
      <xdr:rowOff>118110</xdr:rowOff>
    </xdr:to>
    <xdr:cxnSp macro="">
      <xdr:nvCxnSpPr>
        <xdr:cNvPr id="584" name="直線コネクタ 583"/>
        <xdr:cNvCxnSpPr/>
      </xdr:nvCxnSpPr>
      <xdr:spPr>
        <a:xfrm flipV="1">
          <a:off x="20319365" y="920686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121920</xdr:rowOff>
    </xdr:from>
    <xdr:ext cx="469265" cy="248920"/>
    <xdr:sp macro="" textlink="">
      <xdr:nvSpPr>
        <xdr:cNvPr id="585" name="【学校施設】&#10;一人当たり面積最小値テキスト"/>
        <xdr:cNvSpPr txBox="1"/>
      </xdr:nvSpPr>
      <xdr:spPr>
        <a:xfrm>
          <a:off x="20358100" y="10529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118110</xdr:rowOff>
    </xdr:from>
    <xdr:to xmlns:xdr="http://schemas.openxmlformats.org/drawingml/2006/spreadsheetDrawing">
      <xdr:col>116</xdr:col>
      <xdr:colOff>152400</xdr:colOff>
      <xdr:row>63</xdr:row>
      <xdr:rowOff>118110</xdr:rowOff>
    </xdr:to>
    <xdr:cxnSp macro="">
      <xdr:nvCxnSpPr>
        <xdr:cNvPr id="586" name="直線コネクタ 585"/>
        <xdr:cNvCxnSpPr/>
      </xdr:nvCxnSpPr>
      <xdr:spPr>
        <a:xfrm>
          <a:off x="20246975" y="10525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68580</xdr:rowOff>
    </xdr:from>
    <xdr:ext cx="469265" cy="249555"/>
    <xdr:sp macro="" textlink="">
      <xdr:nvSpPr>
        <xdr:cNvPr id="587" name="【学校施設】&#10;一人当たり面積最大値テキスト"/>
        <xdr:cNvSpPr txBox="1"/>
      </xdr:nvSpPr>
      <xdr:spPr>
        <a:xfrm>
          <a:off x="20358100" y="8990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120015</xdr:rowOff>
    </xdr:from>
    <xdr:to xmlns:xdr="http://schemas.openxmlformats.org/drawingml/2006/spreadsheetDrawing">
      <xdr:col>116</xdr:col>
      <xdr:colOff>152400</xdr:colOff>
      <xdr:row>55</xdr:row>
      <xdr:rowOff>120015</xdr:rowOff>
    </xdr:to>
    <xdr:cxnSp macro="">
      <xdr:nvCxnSpPr>
        <xdr:cNvPr id="588" name="直線コネクタ 587"/>
        <xdr:cNvCxnSpPr/>
      </xdr:nvCxnSpPr>
      <xdr:spPr>
        <a:xfrm>
          <a:off x="20246975" y="920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52070</xdr:rowOff>
    </xdr:from>
    <xdr:ext cx="469265" cy="248920"/>
    <xdr:sp macro="" textlink="">
      <xdr:nvSpPr>
        <xdr:cNvPr id="589" name="【学校施設】&#10;一人当たり面積平均値テキスト"/>
        <xdr:cNvSpPr txBox="1"/>
      </xdr:nvSpPr>
      <xdr:spPr>
        <a:xfrm>
          <a:off x="20358100" y="1012952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29845</xdr:rowOff>
    </xdr:from>
    <xdr:to xmlns:xdr="http://schemas.openxmlformats.org/drawingml/2006/spreadsheetDrawing">
      <xdr:col>116</xdr:col>
      <xdr:colOff>114300</xdr:colOff>
      <xdr:row>62</xdr:row>
      <xdr:rowOff>127635</xdr:rowOff>
    </xdr:to>
    <xdr:sp macro="" textlink="">
      <xdr:nvSpPr>
        <xdr:cNvPr id="590" name="フローチャート: 判断 589"/>
        <xdr:cNvSpPr/>
      </xdr:nvSpPr>
      <xdr:spPr>
        <a:xfrm>
          <a:off x="20269200" y="1027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43180</xdr:rowOff>
    </xdr:from>
    <xdr:to xmlns:xdr="http://schemas.openxmlformats.org/drawingml/2006/spreadsheetDrawing">
      <xdr:col>112</xdr:col>
      <xdr:colOff>38100</xdr:colOff>
      <xdr:row>62</xdr:row>
      <xdr:rowOff>140970</xdr:rowOff>
    </xdr:to>
    <xdr:sp macro="" textlink="">
      <xdr:nvSpPr>
        <xdr:cNvPr id="591" name="フローチャート: 判断 590"/>
        <xdr:cNvSpPr/>
      </xdr:nvSpPr>
      <xdr:spPr>
        <a:xfrm>
          <a:off x="19510375" y="1028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48895</xdr:rowOff>
    </xdr:from>
    <xdr:to xmlns:xdr="http://schemas.openxmlformats.org/drawingml/2006/spreadsheetDrawing">
      <xdr:col>107</xdr:col>
      <xdr:colOff>101600</xdr:colOff>
      <xdr:row>62</xdr:row>
      <xdr:rowOff>146685</xdr:rowOff>
    </xdr:to>
    <xdr:sp macro="" textlink="">
      <xdr:nvSpPr>
        <xdr:cNvPr id="592" name="フローチャート: 判断 591"/>
        <xdr:cNvSpPr/>
      </xdr:nvSpPr>
      <xdr:spPr>
        <a:xfrm>
          <a:off x="18684875" y="1029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51435</xdr:rowOff>
    </xdr:from>
    <xdr:to xmlns:xdr="http://schemas.openxmlformats.org/drawingml/2006/spreadsheetDrawing">
      <xdr:col>102</xdr:col>
      <xdr:colOff>165100</xdr:colOff>
      <xdr:row>62</xdr:row>
      <xdr:rowOff>149225</xdr:rowOff>
    </xdr:to>
    <xdr:sp macro="" textlink="">
      <xdr:nvSpPr>
        <xdr:cNvPr id="593" name="フローチャート: 判断 592"/>
        <xdr:cNvSpPr/>
      </xdr:nvSpPr>
      <xdr:spPr>
        <a:xfrm>
          <a:off x="17875250" y="1029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33020</xdr:rowOff>
    </xdr:from>
    <xdr:to xmlns:xdr="http://schemas.openxmlformats.org/drawingml/2006/spreadsheetDrawing">
      <xdr:col>98</xdr:col>
      <xdr:colOff>38100</xdr:colOff>
      <xdr:row>62</xdr:row>
      <xdr:rowOff>130810</xdr:rowOff>
    </xdr:to>
    <xdr:sp macro="" textlink="">
      <xdr:nvSpPr>
        <xdr:cNvPr id="594" name="フローチャート: 判断 593"/>
        <xdr:cNvSpPr/>
      </xdr:nvSpPr>
      <xdr:spPr>
        <a:xfrm>
          <a:off x="17065625" y="10275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95" name="テキスト ボックス 594"/>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96" name="テキスト ボックス 595"/>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97" name="テキスト ボックス 596"/>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98" name="テキスト ボックス 597"/>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99" name="テキスト ボックス 598"/>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158750</xdr:rowOff>
    </xdr:from>
    <xdr:to xmlns:xdr="http://schemas.openxmlformats.org/drawingml/2006/spreadsheetDrawing">
      <xdr:col>116</xdr:col>
      <xdr:colOff>114300</xdr:colOff>
      <xdr:row>63</xdr:row>
      <xdr:rowOff>91440</xdr:rowOff>
    </xdr:to>
    <xdr:sp macro="" textlink="">
      <xdr:nvSpPr>
        <xdr:cNvPr id="600" name="楕円 599"/>
        <xdr:cNvSpPr/>
      </xdr:nvSpPr>
      <xdr:spPr>
        <a:xfrm>
          <a:off x="20269200" y="10401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76200</xdr:rowOff>
    </xdr:from>
    <xdr:ext cx="469265" cy="248920"/>
    <xdr:sp macro="" textlink="">
      <xdr:nvSpPr>
        <xdr:cNvPr id="601" name="【学校施設】&#10;一人当たり面積該当値テキスト"/>
        <xdr:cNvSpPr txBox="1"/>
      </xdr:nvSpPr>
      <xdr:spPr>
        <a:xfrm>
          <a:off x="20358100" y="103187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160655</xdr:rowOff>
    </xdr:from>
    <xdr:to xmlns:xdr="http://schemas.openxmlformats.org/drawingml/2006/spreadsheetDrawing">
      <xdr:col>112</xdr:col>
      <xdr:colOff>38100</xdr:colOff>
      <xdr:row>63</xdr:row>
      <xdr:rowOff>93980</xdr:rowOff>
    </xdr:to>
    <xdr:sp macro="" textlink="">
      <xdr:nvSpPr>
        <xdr:cNvPr id="602" name="楕円 601"/>
        <xdr:cNvSpPr/>
      </xdr:nvSpPr>
      <xdr:spPr>
        <a:xfrm>
          <a:off x="19510375" y="104032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41910</xdr:rowOff>
    </xdr:from>
    <xdr:to xmlns:xdr="http://schemas.openxmlformats.org/drawingml/2006/spreadsheetDrawing">
      <xdr:col>116</xdr:col>
      <xdr:colOff>63500</xdr:colOff>
      <xdr:row>63</xdr:row>
      <xdr:rowOff>44450</xdr:rowOff>
    </xdr:to>
    <xdr:cxnSp macro="">
      <xdr:nvCxnSpPr>
        <xdr:cNvPr id="603" name="直線コネクタ 602"/>
        <xdr:cNvCxnSpPr/>
      </xdr:nvCxnSpPr>
      <xdr:spPr>
        <a:xfrm flipV="1">
          <a:off x="19558000" y="1044956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162560</xdr:rowOff>
    </xdr:from>
    <xdr:to xmlns:xdr="http://schemas.openxmlformats.org/drawingml/2006/spreadsheetDrawing">
      <xdr:col>107</xdr:col>
      <xdr:colOff>101600</xdr:colOff>
      <xdr:row>63</xdr:row>
      <xdr:rowOff>95250</xdr:rowOff>
    </xdr:to>
    <xdr:sp macro="" textlink="">
      <xdr:nvSpPr>
        <xdr:cNvPr id="604" name="楕円 603"/>
        <xdr:cNvSpPr/>
      </xdr:nvSpPr>
      <xdr:spPr>
        <a:xfrm>
          <a:off x="18684875" y="10405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44450</xdr:rowOff>
    </xdr:from>
    <xdr:to xmlns:xdr="http://schemas.openxmlformats.org/drawingml/2006/spreadsheetDrawing">
      <xdr:col>111</xdr:col>
      <xdr:colOff>174625</xdr:colOff>
      <xdr:row>63</xdr:row>
      <xdr:rowOff>46355</xdr:rowOff>
    </xdr:to>
    <xdr:cxnSp macro="">
      <xdr:nvCxnSpPr>
        <xdr:cNvPr id="605" name="直線コネクタ 604"/>
        <xdr:cNvCxnSpPr/>
      </xdr:nvCxnSpPr>
      <xdr:spPr>
        <a:xfrm flipV="1">
          <a:off x="18735675" y="1045210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164465</xdr:rowOff>
    </xdr:from>
    <xdr:to xmlns:xdr="http://schemas.openxmlformats.org/drawingml/2006/spreadsheetDrawing">
      <xdr:col>102</xdr:col>
      <xdr:colOff>165100</xdr:colOff>
      <xdr:row>63</xdr:row>
      <xdr:rowOff>97155</xdr:rowOff>
    </xdr:to>
    <xdr:sp macro="" textlink="">
      <xdr:nvSpPr>
        <xdr:cNvPr id="606" name="楕円 605"/>
        <xdr:cNvSpPr/>
      </xdr:nvSpPr>
      <xdr:spPr>
        <a:xfrm>
          <a:off x="17875250" y="10407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46355</xdr:rowOff>
    </xdr:from>
    <xdr:to xmlns:xdr="http://schemas.openxmlformats.org/drawingml/2006/spreadsheetDrawing">
      <xdr:col>107</xdr:col>
      <xdr:colOff>50800</xdr:colOff>
      <xdr:row>63</xdr:row>
      <xdr:rowOff>48260</xdr:rowOff>
    </xdr:to>
    <xdr:cxnSp macro="">
      <xdr:nvCxnSpPr>
        <xdr:cNvPr id="607" name="直線コネクタ 606"/>
        <xdr:cNvCxnSpPr/>
      </xdr:nvCxnSpPr>
      <xdr:spPr>
        <a:xfrm flipV="1">
          <a:off x="17926050" y="1045400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18415</xdr:rowOff>
    </xdr:from>
    <xdr:to xmlns:xdr="http://schemas.openxmlformats.org/drawingml/2006/spreadsheetDrawing">
      <xdr:col>98</xdr:col>
      <xdr:colOff>38100</xdr:colOff>
      <xdr:row>63</xdr:row>
      <xdr:rowOff>116205</xdr:rowOff>
    </xdr:to>
    <xdr:sp macro="" textlink="">
      <xdr:nvSpPr>
        <xdr:cNvPr id="608" name="楕円 607"/>
        <xdr:cNvSpPr/>
      </xdr:nvSpPr>
      <xdr:spPr>
        <a:xfrm>
          <a:off x="17065625" y="10426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48260</xdr:rowOff>
    </xdr:from>
    <xdr:to xmlns:xdr="http://schemas.openxmlformats.org/drawingml/2006/spreadsheetDrawing">
      <xdr:col>102</xdr:col>
      <xdr:colOff>114300</xdr:colOff>
      <xdr:row>63</xdr:row>
      <xdr:rowOff>67310</xdr:rowOff>
    </xdr:to>
    <xdr:cxnSp macro="">
      <xdr:nvCxnSpPr>
        <xdr:cNvPr id="609" name="直線コネクタ 608"/>
        <xdr:cNvCxnSpPr/>
      </xdr:nvCxnSpPr>
      <xdr:spPr>
        <a:xfrm flipV="1">
          <a:off x="17113250" y="1045591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157480</xdr:rowOff>
    </xdr:from>
    <xdr:ext cx="469900" cy="248920"/>
    <xdr:sp macro="" textlink="">
      <xdr:nvSpPr>
        <xdr:cNvPr id="610" name="n_1aveValue【学校施設】&#10;一人当たり面積"/>
        <xdr:cNvSpPr txBox="1"/>
      </xdr:nvSpPr>
      <xdr:spPr>
        <a:xfrm>
          <a:off x="19329400" y="100698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162560</xdr:rowOff>
    </xdr:from>
    <xdr:ext cx="469265" cy="248920"/>
    <xdr:sp macro="" textlink="">
      <xdr:nvSpPr>
        <xdr:cNvPr id="611" name="n_2aveValue【学校施設】&#10;一人当たり面積"/>
        <xdr:cNvSpPr txBox="1"/>
      </xdr:nvSpPr>
      <xdr:spPr>
        <a:xfrm>
          <a:off x="18516600" y="10074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9265" cy="249555"/>
    <xdr:sp macro="" textlink="">
      <xdr:nvSpPr>
        <xdr:cNvPr id="612" name="n_3aveValue【学校施設】&#10;一人当たり面積"/>
        <xdr:cNvSpPr txBox="1"/>
      </xdr:nvSpPr>
      <xdr:spPr>
        <a:xfrm>
          <a:off x="17706975" y="100774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146685</xdr:rowOff>
    </xdr:from>
    <xdr:ext cx="469265" cy="249555"/>
    <xdr:sp macro="" textlink="">
      <xdr:nvSpPr>
        <xdr:cNvPr id="613" name="n_4aveValue【学校施設】&#10;一人当たり面積"/>
        <xdr:cNvSpPr txBox="1"/>
      </xdr:nvSpPr>
      <xdr:spPr>
        <a:xfrm>
          <a:off x="16897350" y="100590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85090</xdr:rowOff>
    </xdr:from>
    <xdr:ext cx="469900" cy="248920"/>
    <xdr:sp macro="" textlink="">
      <xdr:nvSpPr>
        <xdr:cNvPr id="614" name="n_1mainValue【学校施設】&#10;一人当たり面積"/>
        <xdr:cNvSpPr txBox="1"/>
      </xdr:nvSpPr>
      <xdr:spPr>
        <a:xfrm>
          <a:off x="19329400" y="104927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86995</xdr:rowOff>
    </xdr:from>
    <xdr:ext cx="469265" cy="248920"/>
    <xdr:sp macro="" textlink="">
      <xdr:nvSpPr>
        <xdr:cNvPr id="615" name="n_2mainValue【学校施設】&#10;一人当たり面積"/>
        <xdr:cNvSpPr txBox="1"/>
      </xdr:nvSpPr>
      <xdr:spPr>
        <a:xfrm>
          <a:off x="18516600" y="104946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88900</xdr:rowOff>
    </xdr:from>
    <xdr:ext cx="469265" cy="248920"/>
    <xdr:sp macro="" textlink="">
      <xdr:nvSpPr>
        <xdr:cNvPr id="616" name="n_3mainValue【学校施設】&#10;一人当たり面積"/>
        <xdr:cNvSpPr txBox="1"/>
      </xdr:nvSpPr>
      <xdr:spPr>
        <a:xfrm>
          <a:off x="17706975" y="104965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107315</xdr:rowOff>
    </xdr:from>
    <xdr:ext cx="469265" cy="249555"/>
    <xdr:sp macro="" textlink="">
      <xdr:nvSpPr>
        <xdr:cNvPr id="617" name="n_4mainValue【学校施設】&#10;一人当たり面積"/>
        <xdr:cNvSpPr txBox="1"/>
      </xdr:nvSpPr>
      <xdr:spPr>
        <a:xfrm>
          <a:off x="16897350" y="105149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18" name="正方形/長方形 61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19" name="正方形/長方形 61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0" name="正方形/長方形 61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1" name="正方形/長方形 62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2" name="正方形/長方形 62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3" name="正方形/長方形 62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4" name="正方形/長方形 62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5" name="正方形/長方形 624"/>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26" name="正方形/長方形 62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27" name="正方形/長方形 62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28" name="正方形/長方形 62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29" name="正方形/長方形 62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30" name="正方形/長方形 62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31" name="正方形/長方形 63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32" name="正方形/長方形 63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33" name="正方形/長方形 632"/>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4" name="正方形/長方形 633"/>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5" name="正方形/長方形 634"/>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6" name="正方形/長方形 635"/>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7" name="正方形/長方形 636"/>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8" name="正方形/長方形 637"/>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9" name="正方形/長方形 638"/>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0" name="正方形/長方形 639"/>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1" name="正方形/長方形 640"/>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2" name="テキスト ボックス 641"/>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3" name="直線コネクタ 642"/>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4" name="テキスト ボックス 643"/>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645" name="直線コネクタ 644"/>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46" name="テキスト ボックス 645"/>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647" name="直線コネクタ 646"/>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48" name="テキスト ボックス 647"/>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649" name="直線コネクタ 648"/>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0" name="テキスト ボックス 649"/>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651" name="直線コネクタ 650"/>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2" name="テキスト ボックス 651"/>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653" name="直線コネクタ 652"/>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654" name="テキスト ボックス 653"/>
        <xdr:cNvSpPr txBox="1"/>
      </xdr:nvSpPr>
      <xdr:spPr>
        <a:xfrm>
          <a:off x="1104265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55" name="直線コネクタ 654"/>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656" name="テキスト ボックス 655"/>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7"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658" name="直線コネクタ 657"/>
        <xdr:cNvCxnSpPr/>
      </xdr:nvCxnSpPr>
      <xdr:spPr>
        <a:xfrm flipV="1">
          <a:off x="14969490"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659" name="【公民館】&#10;有形固定資産減価償却率最小値テキスト"/>
        <xdr:cNvSpPr txBox="1"/>
      </xdr:nvSpPr>
      <xdr:spPr>
        <a:xfrm>
          <a:off x="15008225"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60" name="直線コネクタ 659"/>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4495" cy="259080"/>
    <xdr:sp macro="" textlink="">
      <xdr:nvSpPr>
        <xdr:cNvPr id="661" name="【公民館】&#10;有形固定資産減価償却率最大値テキスト"/>
        <xdr:cNvSpPr txBox="1"/>
      </xdr:nvSpPr>
      <xdr:spPr>
        <a:xfrm>
          <a:off x="15008225" y="16335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662" name="直線コネクタ 661"/>
        <xdr:cNvCxnSpPr/>
      </xdr:nvCxnSpPr>
      <xdr:spPr>
        <a:xfrm>
          <a:off x="14881225" y="1656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120650</xdr:rowOff>
    </xdr:from>
    <xdr:ext cx="404495" cy="258445"/>
    <xdr:sp macro="" textlink="">
      <xdr:nvSpPr>
        <xdr:cNvPr id="663" name="【公民館】&#10;有形固定資産減価償却率平均値テキスト"/>
        <xdr:cNvSpPr txBox="1"/>
      </xdr:nvSpPr>
      <xdr:spPr>
        <a:xfrm>
          <a:off x="15008225" y="17208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174625</xdr:colOff>
      <xdr:row>105</xdr:row>
      <xdr:rowOff>27940</xdr:rowOff>
    </xdr:to>
    <xdr:sp macro="" textlink="">
      <xdr:nvSpPr>
        <xdr:cNvPr id="664" name="フローチャート: 判断 663"/>
        <xdr:cNvSpPr/>
      </xdr:nvSpPr>
      <xdr:spPr>
        <a:xfrm>
          <a:off x="14919325" y="17357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665" name="フローチャート: 判断 664"/>
        <xdr:cNvSpPr/>
      </xdr:nvSpPr>
      <xdr:spPr>
        <a:xfrm>
          <a:off x="14144625"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666" name="フローチャート: 判断 665"/>
        <xdr:cNvSpPr/>
      </xdr:nvSpPr>
      <xdr:spPr>
        <a:xfrm>
          <a:off x="133350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667" name="フローチャート: 判断 666"/>
        <xdr:cNvSpPr/>
      </xdr:nvSpPr>
      <xdr:spPr>
        <a:xfrm>
          <a:off x="12525375" y="1736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668" name="フローチャート: 判断 667"/>
        <xdr:cNvSpPr/>
      </xdr:nvSpPr>
      <xdr:spPr>
        <a:xfrm>
          <a:off x="11699875"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9" name="テキスト ボックス 66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0" name="テキスト ボックス 669"/>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1" name="テキスト ボックス 67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2" name="テキスト ボックス 67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3" name="テキスト ボックス 672"/>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53975</xdr:rowOff>
    </xdr:from>
    <xdr:to xmlns:xdr="http://schemas.openxmlformats.org/drawingml/2006/spreadsheetDrawing">
      <xdr:col>85</xdr:col>
      <xdr:colOff>174625</xdr:colOff>
      <xdr:row>105</xdr:row>
      <xdr:rowOff>155575</xdr:rowOff>
    </xdr:to>
    <xdr:sp macro="" textlink="">
      <xdr:nvSpPr>
        <xdr:cNvPr id="674" name="楕円 673"/>
        <xdr:cNvSpPr/>
      </xdr:nvSpPr>
      <xdr:spPr>
        <a:xfrm>
          <a:off x="14919325" y="174847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32385</xdr:rowOff>
    </xdr:from>
    <xdr:ext cx="404495" cy="258445"/>
    <xdr:sp macro="" textlink="">
      <xdr:nvSpPr>
        <xdr:cNvPr id="675" name="【公民館】&#10;有形固定資産減価償却率該当値テキスト"/>
        <xdr:cNvSpPr txBox="1"/>
      </xdr:nvSpPr>
      <xdr:spPr>
        <a:xfrm>
          <a:off x="15008225" y="17463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73025</xdr:rowOff>
    </xdr:from>
    <xdr:to xmlns:xdr="http://schemas.openxmlformats.org/drawingml/2006/spreadsheetDrawing">
      <xdr:col>81</xdr:col>
      <xdr:colOff>101600</xdr:colOff>
      <xdr:row>107</xdr:row>
      <xdr:rowOff>3175</xdr:rowOff>
    </xdr:to>
    <xdr:sp macro="" textlink="">
      <xdr:nvSpPr>
        <xdr:cNvPr id="676" name="楕円 675"/>
        <xdr:cNvSpPr/>
      </xdr:nvSpPr>
      <xdr:spPr>
        <a:xfrm>
          <a:off x="14144625"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104775</xdr:rowOff>
    </xdr:from>
    <xdr:to xmlns:xdr="http://schemas.openxmlformats.org/drawingml/2006/spreadsheetDrawing">
      <xdr:col>85</xdr:col>
      <xdr:colOff>127000</xdr:colOff>
      <xdr:row>106</xdr:row>
      <xdr:rowOff>123825</xdr:rowOff>
    </xdr:to>
    <xdr:cxnSp macro="">
      <xdr:nvCxnSpPr>
        <xdr:cNvPr id="677" name="直線コネクタ 676"/>
        <xdr:cNvCxnSpPr/>
      </xdr:nvCxnSpPr>
      <xdr:spPr>
        <a:xfrm flipV="1">
          <a:off x="14195425" y="17535525"/>
          <a:ext cx="7747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46355</xdr:rowOff>
    </xdr:from>
    <xdr:to xmlns:xdr="http://schemas.openxmlformats.org/drawingml/2006/spreadsheetDrawing">
      <xdr:col>76</xdr:col>
      <xdr:colOff>165100</xdr:colOff>
      <xdr:row>106</xdr:row>
      <xdr:rowOff>147955</xdr:rowOff>
    </xdr:to>
    <xdr:sp macro="" textlink="">
      <xdr:nvSpPr>
        <xdr:cNvPr id="678" name="楕円 677"/>
        <xdr:cNvSpPr/>
      </xdr:nvSpPr>
      <xdr:spPr>
        <a:xfrm>
          <a:off x="133350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97790</xdr:rowOff>
    </xdr:from>
    <xdr:to xmlns:xdr="http://schemas.openxmlformats.org/drawingml/2006/spreadsheetDrawing">
      <xdr:col>81</xdr:col>
      <xdr:colOff>50800</xdr:colOff>
      <xdr:row>106</xdr:row>
      <xdr:rowOff>123825</xdr:rowOff>
    </xdr:to>
    <xdr:cxnSp macro="">
      <xdr:nvCxnSpPr>
        <xdr:cNvPr id="679" name="直線コネクタ 678"/>
        <xdr:cNvCxnSpPr/>
      </xdr:nvCxnSpPr>
      <xdr:spPr>
        <a:xfrm>
          <a:off x="13385800" y="17699990"/>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4445</xdr:rowOff>
    </xdr:from>
    <xdr:to xmlns:xdr="http://schemas.openxmlformats.org/drawingml/2006/spreadsheetDrawing">
      <xdr:col>72</xdr:col>
      <xdr:colOff>38100</xdr:colOff>
      <xdr:row>106</xdr:row>
      <xdr:rowOff>106045</xdr:rowOff>
    </xdr:to>
    <xdr:sp macro="" textlink="">
      <xdr:nvSpPr>
        <xdr:cNvPr id="680" name="楕円 679"/>
        <xdr:cNvSpPr/>
      </xdr:nvSpPr>
      <xdr:spPr>
        <a:xfrm>
          <a:off x="12525375" y="176066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55245</xdr:rowOff>
    </xdr:from>
    <xdr:to xmlns:xdr="http://schemas.openxmlformats.org/drawingml/2006/spreadsheetDrawing">
      <xdr:col>76</xdr:col>
      <xdr:colOff>114300</xdr:colOff>
      <xdr:row>106</xdr:row>
      <xdr:rowOff>97790</xdr:rowOff>
    </xdr:to>
    <xdr:cxnSp macro="">
      <xdr:nvCxnSpPr>
        <xdr:cNvPr id="681" name="直線コネクタ 680"/>
        <xdr:cNvCxnSpPr/>
      </xdr:nvCxnSpPr>
      <xdr:spPr>
        <a:xfrm>
          <a:off x="12573000" y="17657445"/>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139700</xdr:rowOff>
    </xdr:from>
    <xdr:to xmlns:xdr="http://schemas.openxmlformats.org/drawingml/2006/spreadsheetDrawing">
      <xdr:col>67</xdr:col>
      <xdr:colOff>101600</xdr:colOff>
      <xdr:row>106</xdr:row>
      <xdr:rowOff>69850</xdr:rowOff>
    </xdr:to>
    <xdr:sp macro="" textlink="">
      <xdr:nvSpPr>
        <xdr:cNvPr id="682" name="楕円 681"/>
        <xdr:cNvSpPr/>
      </xdr:nvSpPr>
      <xdr:spPr>
        <a:xfrm>
          <a:off x="11699875"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19050</xdr:rowOff>
    </xdr:from>
    <xdr:to xmlns:xdr="http://schemas.openxmlformats.org/drawingml/2006/spreadsheetDrawing">
      <xdr:col>71</xdr:col>
      <xdr:colOff>174625</xdr:colOff>
      <xdr:row>106</xdr:row>
      <xdr:rowOff>55245</xdr:rowOff>
    </xdr:to>
    <xdr:cxnSp macro="">
      <xdr:nvCxnSpPr>
        <xdr:cNvPr id="683" name="直線コネクタ 682"/>
        <xdr:cNvCxnSpPr/>
      </xdr:nvCxnSpPr>
      <xdr:spPr>
        <a:xfrm>
          <a:off x="11750675" y="1762125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67310</xdr:rowOff>
    </xdr:from>
    <xdr:ext cx="405130" cy="259080"/>
    <xdr:sp macro="" textlink="">
      <xdr:nvSpPr>
        <xdr:cNvPr id="684" name="n_1aveValue【公民館】&#10;有形固定資産減価償却率"/>
        <xdr:cNvSpPr txBox="1"/>
      </xdr:nvSpPr>
      <xdr:spPr>
        <a:xfrm>
          <a:off x="13996035" y="1715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69215</xdr:rowOff>
    </xdr:from>
    <xdr:ext cx="405130" cy="259080"/>
    <xdr:sp macro="" textlink="">
      <xdr:nvSpPr>
        <xdr:cNvPr id="685" name="n_2aveValue【公民館】&#10;有形固定資産減価償却率"/>
        <xdr:cNvSpPr txBox="1"/>
      </xdr:nvSpPr>
      <xdr:spPr>
        <a:xfrm>
          <a:off x="13199110" y="17157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53975</xdr:rowOff>
    </xdr:from>
    <xdr:ext cx="405130" cy="258445"/>
    <xdr:sp macro="" textlink="">
      <xdr:nvSpPr>
        <xdr:cNvPr id="686" name="n_3aveValue【公民館】&#10;有形固定資産減価償却率"/>
        <xdr:cNvSpPr txBox="1"/>
      </xdr:nvSpPr>
      <xdr:spPr>
        <a:xfrm>
          <a:off x="12389485" y="17141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63500</xdr:rowOff>
    </xdr:from>
    <xdr:ext cx="405130" cy="258445"/>
    <xdr:sp macro="" textlink="">
      <xdr:nvSpPr>
        <xdr:cNvPr id="687" name="n_4aveValue【公民館】&#10;有形固定資産減価償却率"/>
        <xdr:cNvSpPr txBox="1"/>
      </xdr:nvSpPr>
      <xdr:spPr>
        <a:xfrm>
          <a:off x="11563985" y="17151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166370</xdr:rowOff>
    </xdr:from>
    <xdr:ext cx="405130" cy="258445"/>
    <xdr:sp macro="" textlink="">
      <xdr:nvSpPr>
        <xdr:cNvPr id="688" name="n_1mainValue【公民館】&#10;有形固定資産減価償却率"/>
        <xdr:cNvSpPr txBox="1"/>
      </xdr:nvSpPr>
      <xdr:spPr>
        <a:xfrm>
          <a:off x="13996035" y="17768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139065</xdr:rowOff>
    </xdr:from>
    <xdr:ext cx="405130" cy="259080"/>
    <xdr:sp macro="" textlink="">
      <xdr:nvSpPr>
        <xdr:cNvPr id="689" name="n_2mainValue【公民館】&#10;有形固定資産減価償却率"/>
        <xdr:cNvSpPr txBox="1"/>
      </xdr:nvSpPr>
      <xdr:spPr>
        <a:xfrm>
          <a:off x="13199110" y="17741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97790</xdr:rowOff>
    </xdr:from>
    <xdr:ext cx="405130" cy="258445"/>
    <xdr:sp macro="" textlink="">
      <xdr:nvSpPr>
        <xdr:cNvPr id="690" name="n_3mainValue【公民館】&#10;有形固定資産減価償却率"/>
        <xdr:cNvSpPr txBox="1"/>
      </xdr:nvSpPr>
      <xdr:spPr>
        <a:xfrm>
          <a:off x="12389485" y="17699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60960</xdr:rowOff>
    </xdr:from>
    <xdr:ext cx="405130" cy="259080"/>
    <xdr:sp macro="" textlink="">
      <xdr:nvSpPr>
        <xdr:cNvPr id="691" name="n_4mainValue【公民館】&#10;有形固定資産減価償却率"/>
        <xdr:cNvSpPr txBox="1"/>
      </xdr:nvSpPr>
      <xdr:spPr>
        <a:xfrm>
          <a:off x="11563985" y="17663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2" name="正方形/長方形 69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3" name="正方形/長方形 69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4" name="正方形/長方形 69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5" name="正方形/長方形 69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6" name="正方形/長方形 69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7" name="正方形/長方形 69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8" name="正方形/長方形 69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9" name="正方形/長方形 698"/>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0" name="テキスト ボックス 699"/>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1" name="直線コネクタ 700"/>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2" name="直線コネクタ 701"/>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03" name="テキスト ボックス 702"/>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4" name="直線コネクタ 703"/>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05" name="テキスト ボックス 704"/>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6" name="直線コネクタ 705"/>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07" name="テキスト ボックス 706"/>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08" name="直線コネクタ 707"/>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09" name="テキスト ボックス 708"/>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0" name="直線コネクタ 709"/>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11" name="テキスト ボックス 710"/>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2" name="直線コネクタ 711"/>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13" name="テキスト ボックス 712"/>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4" name="直線コネクタ 71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5" name="テキスト ボックス 714"/>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6"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717" name="直線コネクタ 716"/>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265" cy="258445"/>
    <xdr:sp macro="" textlink="">
      <xdr:nvSpPr>
        <xdr:cNvPr id="718" name="【公民館】&#10;一人当たり面積最小値テキスト"/>
        <xdr:cNvSpPr txBox="1"/>
      </xdr:nvSpPr>
      <xdr:spPr>
        <a:xfrm>
          <a:off x="20358100" y="1814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719" name="直線コネクタ 718"/>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265" cy="258445"/>
    <xdr:sp macro="" textlink="">
      <xdr:nvSpPr>
        <xdr:cNvPr id="720" name="【公民館】&#10;一人当たり面積最大値テキスト"/>
        <xdr:cNvSpPr txBox="1"/>
      </xdr:nvSpPr>
      <xdr:spPr>
        <a:xfrm>
          <a:off x="20358100" y="1632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721" name="直線コネクタ 720"/>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265" cy="259080"/>
    <xdr:sp macro="" textlink="">
      <xdr:nvSpPr>
        <xdr:cNvPr id="722" name="【公民館】&#10;一人当たり面積平均値テキスト"/>
        <xdr:cNvSpPr txBox="1"/>
      </xdr:nvSpPr>
      <xdr:spPr>
        <a:xfrm>
          <a:off x="20358100" y="178454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723" name="フローチャート: 判断 722"/>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724" name="フローチャート: 判断 723"/>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725" name="フローチャート: 判断 724"/>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726" name="フローチャート: 判断 725"/>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727" name="フローチャート: 判断 726"/>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8" name="テキスト ボックス 72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29" name="テキスト ボックス 72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0" name="テキスト ボックス 72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1" name="テキスト ボックス 73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2" name="テキスト ボックス 73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70485</xdr:rowOff>
    </xdr:from>
    <xdr:to xmlns:xdr="http://schemas.openxmlformats.org/drawingml/2006/spreadsheetDrawing">
      <xdr:col>116</xdr:col>
      <xdr:colOff>114300</xdr:colOff>
      <xdr:row>108</xdr:row>
      <xdr:rowOff>635</xdr:rowOff>
    </xdr:to>
    <xdr:sp macro="" textlink="">
      <xdr:nvSpPr>
        <xdr:cNvPr id="733" name="楕円 732"/>
        <xdr:cNvSpPr/>
      </xdr:nvSpPr>
      <xdr:spPr>
        <a:xfrm>
          <a:off x="20269200" y="17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93345</xdr:rowOff>
    </xdr:from>
    <xdr:ext cx="469265" cy="259080"/>
    <xdr:sp macro="" textlink="">
      <xdr:nvSpPr>
        <xdr:cNvPr id="734" name="【公民館】&#10;一人当たり面積該当値テキスト"/>
        <xdr:cNvSpPr txBox="1"/>
      </xdr:nvSpPr>
      <xdr:spPr>
        <a:xfrm>
          <a:off x="20358100" y="17695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78105</xdr:rowOff>
    </xdr:from>
    <xdr:to xmlns:xdr="http://schemas.openxmlformats.org/drawingml/2006/spreadsheetDrawing">
      <xdr:col>112</xdr:col>
      <xdr:colOff>38100</xdr:colOff>
      <xdr:row>108</xdr:row>
      <xdr:rowOff>8255</xdr:rowOff>
    </xdr:to>
    <xdr:sp macro="" textlink="">
      <xdr:nvSpPr>
        <xdr:cNvPr id="735" name="楕円 734"/>
        <xdr:cNvSpPr/>
      </xdr:nvSpPr>
      <xdr:spPr>
        <a:xfrm>
          <a:off x="19510375" y="17851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121285</xdr:rowOff>
    </xdr:from>
    <xdr:to xmlns:xdr="http://schemas.openxmlformats.org/drawingml/2006/spreadsheetDrawing">
      <xdr:col>116</xdr:col>
      <xdr:colOff>63500</xdr:colOff>
      <xdr:row>107</xdr:row>
      <xdr:rowOff>128905</xdr:rowOff>
    </xdr:to>
    <xdr:cxnSp macro="">
      <xdr:nvCxnSpPr>
        <xdr:cNvPr id="736" name="直線コネクタ 735"/>
        <xdr:cNvCxnSpPr/>
      </xdr:nvCxnSpPr>
      <xdr:spPr>
        <a:xfrm flipV="1">
          <a:off x="19558000" y="17894935"/>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80645</xdr:rowOff>
    </xdr:from>
    <xdr:to xmlns:xdr="http://schemas.openxmlformats.org/drawingml/2006/spreadsheetDrawing">
      <xdr:col>107</xdr:col>
      <xdr:colOff>101600</xdr:colOff>
      <xdr:row>108</xdr:row>
      <xdr:rowOff>10795</xdr:rowOff>
    </xdr:to>
    <xdr:sp macro="" textlink="">
      <xdr:nvSpPr>
        <xdr:cNvPr id="737" name="楕円 736"/>
        <xdr:cNvSpPr/>
      </xdr:nvSpPr>
      <xdr:spPr>
        <a:xfrm>
          <a:off x="18684875"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128905</xdr:rowOff>
    </xdr:from>
    <xdr:to xmlns:xdr="http://schemas.openxmlformats.org/drawingml/2006/spreadsheetDrawing">
      <xdr:col>111</xdr:col>
      <xdr:colOff>174625</xdr:colOff>
      <xdr:row>107</xdr:row>
      <xdr:rowOff>132080</xdr:rowOff>
    </xdr:to>
    <xdr:cxnSp macro="">
      <xdr:nvCxnSpPr>
        <xdr:cNvPr id="738" name="直線コネクタ 737"/>
        <xdr:cNvCxnSpPr/>
      </xdr:nvCxnSpPr>
      <xdr:spPr>
        <a:xfrm flipV="1">
          <a:off x="18735675" y="1790255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80645</xdr:rowOff>
    </xdr:from>
    <xdr:to xmlns:xdr="http://schemas.openxmlformats.org/drawingml/2006/spreadsheetDrawing">
      <xdr:col>102</xdr:col>
      <xdr:colOff>165100</xdr:colOff>
      <xdr:row>108</xdr:row>
      <xdr:rowOff>10795</xdr:rowOff>
    </xdr:to>
    <xdr:sp macro="" textlink="">
      <xdr:nvSpPr>
        <xdr:cNvPr id="739" name="楕円 738"/>
        <xdr:cNvSpPr/>
      </xdr:nvSpPr>
      <xdr:spPr>
        <a:xfrm>
          <a:off x="1787525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132080</xdr:rowOff>
    </xdr:from>
    <xdr:to xmlns:xdr="http://schemas.openxmlformats.org/drawingml/2006/spreadsheetDrawing">
      <xdr:col>107</xdr:col>
      <xdr:colOff>50800</xdr:colOff>
      <xdr:row>107</xdr:row>
      <xdr:rowOff>132080</xdr:rowOff>
    </xdr:to>
    <xdr:cxnSp macro="">
      <xdr:nvCxnSpPr>
        <xdr:cNvPr id="740" name="直線コネクタ 739"/>
        <xdr:cNvCxnSpPr/>
      </xdr:nvCxnSpPr>
      <xdr:spPr>
        <a:xfrm>
          <a:off x="17926050" y="179057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81280</xdr:rowOff>
    </xdr:from>
    <xdr:to xmlns:xdr="http://schemas.openxmlformats.org/drawingml/2006/spreadsheetDrawing">
      <xdr:col>98</xdr:col>
      <xdr:colOff>38100</xdr:colOff>
      <xdr:row>108</xdr:row>
      <xdr:rowOff>11430</xdr:rowOff>
    </xdr:to>
    <xdr:sp macro="" textlink="">
      <xdr:nvSpPr>
        <xdr:cNvPr id="741" name="楕円 740"/>
        <xdr:cNvSpPr/>
      </xdr:nvSpPr>
      <xdr:spPr>
        <a:xfrm>
          <a:off x="17065625" y="17854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132080</xdr:rowOff>
    </xdr:from>
    <xdr:to xmlns:xdr="http://schemas.openxmlformats.org/drawingml/2006/spreadsheetDrawing">
      <xdr:col>102</xdr:col>
      <xdr:colOff>114300</xdr:colOff>
      <xdr:row>107</xdr:row>
      <xdr:rowOff>132080</xdr:rowOff>
    </xdr:to>
    <xdr:cxnSp macro="">
      <xdr:nvCxnSpPr>
        <xdr:cNvPr id="742" name="直線コネクタ 741"/>
        <xdr:cNvCxnSpPr/>
      </xdr:nvCxnSpPr>
      <xdr:spPr>
        <a:xfrm flipV="1">
          <a:off x="17113250" y="179057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8445"/>
    <xdr:sp macro="" textlink="">
      <xdr:nvSpPr>
        <xdr:cNvPr id="743" name="n_1aveValue【公民館】&#10;一人当たり面積"/>
        <xdr:cNvSpPr txBox="1"/>
      </xdr:nvSpPr>
      <xdr:spPr>
        <a:xfrm>
          <a:off x="19329400" y="1796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9265" cy="259080"/>
    <xdr:sp macro="" textlink="">
      <xdr:nvSpPr>
        <xdr:cNvPr id="744" name="n_2aveValue【公民館】&#10;一人当たり面積"/>
        <xdr:cNvSpPr txBox="1"/>
      </xdr:nvSpPr>
      <xdr:spPr>
        <a:xfrm>
          <a:off x="18516600" y="17957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9265" cy="258445"/>
    <xdr:sp macro="" textlink="">
      <xdr:nvSpPr>
        <xdr:cNvPr id="745" name="n_3aveValue【公民館】&#10;一人当たり面積"/>
        <xdr:cNvSpPr txBox="1"/>
      </xdr:nvSpPr>
      <xdr:spPr>
        <a:xfrm>
          <a:off x="17706975" y="17962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9265" cy="258445"/>
    <xdr:sp macro="" textlink="">
      <xdr:nvSpPr>
        <xdr:cNvPr id="746" name="n_4aveValue【公民館】&#10;一人当たり面積"/>
        <xdr:cNvSpPr txBox="1"/>
      </xdr:nvSpPr>
      <xdr:spPr>
        <a:xfrm>
          <a:off x="16897350" y="17964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24765</xdr:rowOff>
    </xdr:from>
    <xdr:ext cx="469900" cy="259080"/>
    <xdr:sp macro="" textlink="">
      <xdr:nvSpPr>
        <xdr:cNvPr id="747" name="n_1mainValue【公民館】&#10;一人当たり面積"/>
        <xdr:cNvSpPr txBox="1"/>
      </xdr:nvSpPr>
      <xdr:spPr>
        <a:xfrm>
          <a:off x="19329400" y="17626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27305</xdr:rowOff>
    </xdr:from>
    <xdr:ext cx="469265" cy="259080"/>
    <xdr:sp macro="" textlink="">
      <xdr:nvSpPr>
        <xdr:cNvPr id="748" name="n_2mainValue【公民館】&#10;一人当たり面積"/>
        <xdr:cNvSpPr txBox="1"/>
      </xdr:nvSpPr>
      <xdr:spPr>
        <a:xfrm>
          <a:off x="18516600" y="17629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27305</xdr:rowOff>
    </xdr:from>
    <xdr:ext cx="469265" cy="259080"/>
    <xdr:sp macro="" textlink="">
      <xdr:nvSpPr>
        <xdr:cNvPr id="749" name="n_3mainValue【公民館】&#10;一人当たり面積"/>
        <xdr:cNvSpPr txBox="1"/>
      </xdr:nvSpPr>
      <xdr:spPr>
        <a:xfrm>
          <a:off x="17706975" y="17629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27940</xdr:rowOff>
    </xdr:from>
    <xdr:ext cx="469265" cy="259080"/>
    <xdr:sp macro="" textlink="">
      <xdr:nvSpPr>
        <xdr:cNvPr id="750" name="n_4mainValue【公民館】&#10;一人当たり面積"/>
        <xdr:cNvSpPr txBox="1"/>
      </xdr:nvSpPr>
      <xdr:spPr>
        <a:xfrm>
          <a:off x="16897350" y="17630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1" name="正方形/長方形 75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2" name="正方形/長方形 75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3" name="テキスト ボックス 75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は、類似団体よりも減価償却率が低いため、今後も適切な水準を維持するように努める。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施設保有量が類似団体よりも多く、減価償却率が高い傾向にある。今後は施設の位置情報や利用者数などを考慮し、統廃合などを検討するとともに不要な施設については除却の検討も行い、引き続き施設マネジメントを計画的に行う。</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では、減価償却率が高い水準で推移していたが、改修工事などに伴い減価償却率が少し下がった。今後も計画的に施設マネジメントを実施することとする。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3500"/>
          <a:ext cx="43434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5270"/>
    <xdr:sp macro="" textlink="">
      <xdr:nvSpPr>
        <xdr:cNvPr id="49" name="テキスト ボックス 48"/>
        <xdr:cNvSpPr txBox="1"/>
      </xdr:nvSpPr>
      <xdr:spPr>
        <a:xfrm>
          <a:off x="342900" y="62693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3500"/>
          <a:ext cx="43434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253865" y="549021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69265" cy="248920"/>
    <xdr:sp macro="" textlink="">
      <xdr:nvSpPr>
        <xdr:cNvPr id="59" name="【図書館】&#10;有形固定資産減価償却率最小値テキスト"/>
        <xdr:cNvSpPr txBox="1"/>
      </xdr:nvSpPr>
      <xdr:spPr>
        <a:xfrm>
          <a:off x="4292600"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18147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39725" cy="257810"/>
    <xdr:sp macro="" textlink="">
      <xdr:nvSpPr>
        <xdr:cNvPr id="61" name="【図書館】&#10;有形固定資産減価償却率最大値テキスト"/>
        <xdr:cNvSpPr txBox="1"/>
      </xdr:nvSpPr>
      <xdr:spPr>
        <a:xfrm>
          <a:off x="4292600" y="527812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181475" y="549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4495" cy="257175"/>
    <xdr:sp macro="" textlink="">
      <xdr:nvSpPr>
        <xdr:cNvPr id="63" name="【図書館】&#10;有形固定資産減価償却率平均値テキスト"/>
        <xdr:cNvSpPr txBox="1"/>
      </xdr:nvSpPr>
      <xdr:spPr>
        <a:xfrm>
          <a:off x="4292600" y="5972175"/>
          <a:ext cx="404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4" name="フローチャート: 判断 63"/>
        <xdr:cNvSpPr/>
      </xdr:nvSpPr>
      <xdr:spPr>
        <a:xfrm>
          <a:off x="4203700" y="612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144145</xdr:rowOff>
    </xdr:from>
    <xdr:to xmlns:xdr="http://schemas.openxmlformats.org/drawingml/2006/spreadsheetDrawing">
      <xdr:col>20</xdr:col>
      <xdr:colOff>38100</xdr:colOff>
      <xdr:row>37</xdr:row>
      <xdr:rowOff>74295</xdr:rowOff>
    </xdr:to>
    <xdr:sp macro="" textlink="">
      <xdr:nvSpPr>
        <xdr:cNvPr id="65" name="フローチャート: 判断 64"/>
        <xdr:cNvSpPr/>
      </xdr:nvSpPr>
      <xdr:spPr>
        <a:xfrm>
          <a:off x="3444875" y="6094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619375" y="607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114300</xdr:rowOff>
    </xdr:from>
    <xdr:to xmlns:xdr="http://schemas.openxmlformats.org/drawingml/2006/spreadsheetDrawing">
      <xdr:col>10</xdr:col>
      <xdr:colOff>165100</xdr:colOff>
      <xdr:row>37</xdr:row>
      <xdr:rowOff>44450</xdr:rowOff>
    </xdr:to>
    <xdr:sp macro="" textlink="">
      <xdr:nvSpPr>
        <xdr:cNvPr id="67" name="フローチャート: 判断 66"/>
        <xdr:cNvSpPr/>
      </xdr:nvSpPr>
      <xdr:spPr>
        <a:xfrm>
          <a:off x="1809750" y="606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114300</xdr:rowOff>
    </xdr:from>
    <xdr:to xmlns:xdr="http://schemas.openxmlformats.org/drawingml/2006/spreadsheetDrawing">
      <xdr:col>6</xdr:col>
      <xdr:colOff>38100</xdr:colOff>
      <xdr:row>37</xdr:row>
      <xdr:rowOff>44450</xdr:rowOff>
    </xdr:to>
    <xdr:sp macro="" textlink="">
      <xdr:nvSpPr>
        <xdr:cNvPr id="68" name="フローチャート: 判断 67"/>
        <xdr:cNvSpPr/>
      </xdr:nvSpPr>
      <xdr:spPr>
        <a:xfrm>
          <a:off x="1000125" y="6064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123825</xdr:rowOff>
    </xdr:from>
    <xdr:to xmlns:xdr="http://schemas.openxmlformats.org/drawingml/2006/spreadsheetDrawing">
      <xdr:col>24</xdr:col>
      <xdr:colOff>114300</xdr:colOff>
      <xdr:row>41</xdr:row>
      <xdr:rowOff>56515</xdr:rowOff>
    </xdr:to>
    <xdr:sp macro="" textlink="">
      <xdr:nvSpPr>
        <xdr:cNvPr id="74" name="楕円 73"/>
        <xdr:cNvSpPr/>
      </xdr:nvSpPr>
      <xdr:spPr>
        <a:xfrm>
          <a:off x="4203700" y="673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102870</xdr:rowOff>
    </xdr:from>
    <xdr:ext cx="404495" cy="249555"/>
    <xdr:sp macro="" textlink="">
      <xdr:nvSpPr>
        <xdr:cNvPr id="75" name="【図書館】&#10;有形固定資産減価償却率該当値テキスト"/>
        <xdr:cNvSpPr txBox="1"/>
      </xdr:nvSpPr>
      <xdr:spPr>
        <a:xfrm>
          <a:off x="4292600" y="67132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87630</xdr:rowOff>
    </xdr:from>
    <xdr:to xmlns:xdr="http://schemas.openxmlformats.org/drawingml/2006/spreadsheetDrawing">
      <xdr:col>20</xdr:col>
      <xdr:colOff>38100</xdr:colOff>
      <xdr:row>41</xdr:row>
      <xdr:rowOff>20320</xdr:rowOff>
    </xdr:to>
    <xdr:sp macro="" textlink="">
      <xdr:nvSpPr>
        <xdr:cNvPr id="76" name="楕円 75"/>
        <xdr:cNvSpPr/>
      </xdr:nvSpPr>
      <xdr:spPr>
        <a:xfrm>
          <a:off x="3444875" y="6697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40</xdr:row>
      <xdr:rowOff>136525</xdr:rowOff>
    </xdr:from>
    <xdr:to xmlns:xdr="http://schemas.openxmlformats.org/drawingml/2006/spreadsheetDrawing">
      <xdr:col>24</xdr:col>
      <xdr:colOff>63500</xdr:colOff>
      <xdr:row>41</xdr:row>
      <xdr:rowOff>6985</xdr:rowOff>
    </xdr:to>
    <xdr:cxnSp macro="">
      <xdr:nvCxnSpPr>
        <xdr:cNvPr id="77" name="直線コネクタ 76"/>
        <xdr:cNvCxnSpPr/>
      </xdr:nvCxnSpPr>
      <xdr:spPr>
        <a:xfrm>
          <a:off x="3492500" y="674687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51435</xdr:rowOff>
    </xdr:from>
    <xdr:to xmlns:xdr="http://schemas.openxmlformats.org/drawingml/2006/spreadsheetDrawing">
      <xdr:col>15</xdr:col>
      <xdr:colOff>101600</xdr:colOff>
      <xdr:row>40</xdr:row>
      <xdr:rowOff>149225</xdr:rowOff>
    </xdr:to>
    <xdr:sp macro="" textlink="">
      <xdr:nvSpPr>
        <xdr:cNvPr id="78" name="楕円 77"/>
        <xdr:cNvSpPr/>
      </xdr:nvSpPr>
      <xdr:spPr>
        <a:xfrm>
          <a:off x="2619375" y="6661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100330</xdr:rowOff>
    </xdr:from>
    <xdr:to xmlns:xdr="http://schemas.openxmlformats.org/drawingml/2006/spreadsheetDrawing">
      <xdr:col>19</xdr:col>
      <xdr:colOff>174625</xdr:colOff>
      <xdr:row>40</xdr:row>
      <xdr:rowOff>136525</xdr:rowOff>
    </xdr:to>
    <xdr:cxnSp macro="">
      <xdr:nvCxnSpPr>
        <xdr:cNvPr id="79" name="直線コネクタ 78"/>
        <xdr:cNvCxnSpPr/>
      </xdr:nvCxnSpPr>
      <xdr:spPr>
        <a:xfrm>
          <a:off x="2670175" y="671068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80" name="楕円 79"/>
        <xdr:cNvSpPr/>
      </xdr:nvSpPr>
      <xdr:spPr>
        <a:xfrm>
          <a:off x="180975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118745</xdr:rowOff>
    </xdr:from>
    <xdr:to xmlns:xdr="http://schemas.openxmlformats.org/drawingml/2006/spreadsheetDrawing">
      <xdr:col>15</xdr:col>
      <xdr:colOff>50800</xdr:colOff>
      <xdr:row>40</xdr:row>
      <xdr:rowOff>100330</xdr:rowOff>
    </xdr:to>
    <xdr:cxnSp macro="">
      <xdr:nvCxnSpPr>
        <xdr:cNvPr id="81" name="直線コネクタ 80"/>
        <xdr:cNvCxnSpPr/>
      </xdr:nvCxnSpPr>
      <xdr:spPr>
        <a:xfrm>
          <a:off x="1860550" y="6233795"/>
          <a:ext cx="809625"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38735</xdr:rowOff>
    </xdr:from>
    <xdr:to xmlns:xdr="http://schemas.openxmlformats.org/drawingml/2006/spreadsheetDrawing">
      <xdr:col>6</xdr:col>
      <xdr:colOff>38100</xdr:colOff>
      <xdr:row>37</xdr:row>
      <xdr:rowOff>140335</xdr:rowOff>
    </xdr:to>
    <xdr:sp macro="" textlink="">
      <xdr:nvSpPr>
        <xdr:cNvPr id="82" name="楕円 81"/>
        <xdr:cNvSpPr/>
      </xdr:nvSpPr>
      <xdr:spPr>
        <a:xfrm>
          <a:off x="1000125" y="6153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89535</xdr:rowOff>
    </xdr:from>
    <xdr:to xmlns:xdr="http://schemas.openxmlformats.org/drawingml/2006/spreadsheetDrawing">
      <xdr:col>10</xdr:col>
      <xdr:colOff>114300</xdr:colOff>
      <xdr:row>37</xdr:row>
      <xdr:rowOff>118745</xdr:rowOff>
    </xdr:to>
    <xdr:cxnSp macro="">
      <xdr:nvCxnSpPr>
        <xdr:cNvPr id="83" name="直線コネクタ 82"/>
        <xdr:cNvCxnSpPr/>
      </xdr:nvCxnSpPr>
      <xdr:spPr>
        <a:xfrm>
          <a:off x="1047750" y="620458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8445"/>
    <xdr:sp macro="" textlink="">
      <xdr:nvSpPr>
        <xdr:cNvPr id="84" name="n_1aveValue【図書館】&#10;有形固定資産減価償却率"/>
        <xdr:cNvSpPr txBox="1"/>
      </xdr:nvSpPr>
      <xdr:spPr>
        <a:xfrm>
          <a:off x="3296285" y="5876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5130" cy="258445"/>
    <xdr:sp macro="" textlink="">
      <xdr:nvSpPr>
        <xdr:cNvPr id="85" name="n_2aveValue【図書館】&#10;有形固定資産減価償却率"/>
        <xdr:cNvSpPr txBox="1"/>
      </xdr:nvSpPr>
      <xdr:spPr>
        <a:xfrm>
          <a:off x="2483485" y="5854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5130" cy="258445"/>
    <xdr:sp macro="" textlink="">
      <xdr:nvSpPr>
        <xdr:cNvPr id="86" name="n_3aveValue【図書館】&#10;有形固定資産減価償却率"/>
        <xdr:cNvSpPr txBox="1"/>
      </xdr:nvSpPr>
      <xdr:spPr>
        <a:xfrm>
          <a:off x="1673860" y="584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5130" cy="258445"/>
    <xdr:sp macro="" textlink="">
      <xdr:nvSpPr>
        <xdr:cNvPr id="87" name="n_4aveValue【図書館】&#10;有形固定資産減価償却率"/>
        <xdr:cNvSpPr txBox="1"/>
      </xdr:nvSpPr>
      <xdr:spPr>
        <a:xfrm>
          <a:off x="864235" y="584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11430</xdr:rowOff>
    </xdr:from>
    <xdr:ext cx="405130" cy="249555"/>
    <xdr:sp macro="" textlink="">
      <xdr:nvSpPr>
        <xdr:cNvPr id="88" name="n_1mainValue【図書館】&#10;有形固定資産減価償却率"/>
        <xdr:cNvSpPr txBox="1"/>
      </xdr:nvSpPr>
      <xdr:spPr>
        <a:xfrm>
          <a:off x="3296285" y="67868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140335</xdr:rowOff>
    </xdr:from>
    <xdr:ext cx="405130" cy="249555"/>
    <xdr:sp macro="" textlink="">
      <xdr:nvSpPr>
        <xdr:cNvPr id="89" name="n_2mainValue【図書館】&#10;有形固定資産減価償却率"/>
        <xdr:cNvSpPr txBox="1"/>
      </xdr:nvSpPr>
      <xdr:spPr>
        <a:xfrm>
          <a:off x="2483485" y="67506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160655</xdr:rowOff>
    </xdr:from>
    <xdr:ext cx="405130" cy="255905"/>
    <xdr:sp macro="" textlink="">
      <xdr:nvSpPr>
        <xdr:cNvPr id="90" name="n_3mainValue【図書館】&#10;有形固定資産減価償却率"/>
        <xdr:cNvSpPr txBox="1"/>
      </xdr:nvSpPr>
      <xdr:spPr>
        <a:xfrm>
          <a:off x="1673860" y="62757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131445</xdr:rowOff>
    </xdr:from>
    <xdr:ext cx="405130" cy="257175"/>
    <xdr:sp macro="" textlink="">
      <xdr:nvSpPr>
        <xdr:cNvPr id="91" name="n_4mainValue【図書館】&#10;有形固定資産減価償却率"/>
        <xdr:cNvSpPr txBox="1"/>
      </xdr:nvSpPr>
      <xdr:spPr>
        <a:xfrm>
          <a:off x="864235" y="6246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3500"/>
          <a:ext cx="43275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100" name="テキスト ボックス 99"/>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3" name="テキスト ボックス 102"/>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6725" cy="248920"/>
    <xdr:sp macro="" textlink="">
      <xdr:nvSpPr>
        <xdr:cNvPr id="105" name="テキスト ボックス 104"/>
        <xdr:cNvSpPr txBox="1"/>
      </xdr:nvSpPr>
      <xdr:spPr>
        <a:xfrm>
          <a:off x="5628640" y="6473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107" name="テキスト ボックス 106"/>
        <xdr:cNvSpPr txBox="1"/>
      </xdr:nvSpPr>
      <xdr:spPr>
        <a:xfrm>
          <a:off x="5628640"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9" name="テキスト ボックス 108"/>
        <xdr:cNvSpPr txBox="1"/>
      </xdr:nvSpPr>
      <xdr:spPr>
        <a:xfrm>
          <a:off x="5628640" y="574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6725" cy="257810"/>
    <xdr:sp macro="" textlink="">
      <xdr:nvSpPr>
        <xdr:cNvPr id="111" name="テキスト ボックス 110"/>
        <xdr:cNvSpPr txBox="1"/>
      </xdr:nvSpPr>
      <xdr:spPr>
        <a:xfrm>
          <a:off x="5628640" y="5375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13" name="テキスト ボックス 112"/>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73025</xdr:rowOff>
    </xdr:to>
    <xdr:sp macro="" textlink="">
      <xdr:nvSpPr>
        <xdr:cNvPr id="114" name="【図書館】&#10;一人当たり面積グラフ枠"/>
        <xdr:cNvSpPr/>
      </xdr:nvSpPr>
      <xdr:spPr>
        <a:xfrm>
          <a:off x="6064250" y="5143500"/>
          <a:ext cx="43275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45085</xdr:rowOff>
    </xdr:from>
    <xdr:to xmlns:xdr="http://schemas.openxmlformats.org/drawingml/2006/spreadsheetDrawing">
      <xdr:col>54</xdr:col>
      <xdr:colOff>174625</xdr:colOff>
      <xdr:row>42</xdr:row>
      <xdr:rowOff>3810</xdr:rowOff>
    </xdr:to>
    <xdr:cxnSp macro="">
      <xdr:nvCxnSpPr>
        <xdr:cNvPr id="115" name="直線コネクタ 114"/>
        <xdr:cNvCxnSpPr/>
      </xdr:nvCxnSpPr>
      <xdr:spPr>
        <a:xfrm flipV="1">
          <a:off x="9604375" y="566483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9265" cy="249555"/>
    <xdr:sp macro="" textlink="">
      <xdr:nvSpPr>
        <xdr:cNvPr id="116" name="【図書館】&#10;一人当たり面積最小値テキスト"/>
        <xdr:cNvSpPr txBox="1"/>
      </xdr:nvSpPr>
      <xdr:spPr>
        <a:xfrm>
          <a:off x="9642475" y="69475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265" cy="258445"/>
    <xdr:sp macro="" textlink="">
      <xdr:nvSpPr>
        <xdr:cNvPr id="118" name="【図書館】&#10;一人当たり面積最大値テキスト"/>
        <xdr:cNvSpPr txBox="1"/>
      </xdr:nvSpPr>
      <xdr:spPr>
        <a:xfrm>
          <a:off x="9642475" y="545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45085</xdr:rowOff>
    </xdr:from>
    <xdr:to xmlns:xdr="http://schemas.openxmlformats.org/drawingml/2006/spreadsheetDrawing">
      <xdr:col>55</xdr:col>
      <xdr:colOff>88900</xdr:colOff>
      <xdr:row>34</xdr:row>
      <xdr:rowOff>45085</xdr:rowOff>
    </xdr:to>
    <xdr:cxnSp macro="">
      <xdr:nvCxnSpPr>
        <xdr:cNvPr id="119" name="直線コネクタ 118"/>
        <xdr:cNvCxnSpPr/>
      </xdr:nvCxnSpPr>
      <xdr:spPr>
        <a:xfrm>
          <a:off x="9531350" y="5664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86995</xdr:rowOff>
    </xdr:from>
    <xdr:ext cx="469265" cy="248920"/>
    <xdr:sp macro="" textlink="">
      <xdr:nvSpPr>
        <xdr:cNvPr id="120" name="【図書館】&#10;一人当たり面積平均値テキスト"/>
        <xdr:cNvSpPr txBox="1"/>
      </xdr:nvSpPr>
      <xdr:spPr>
        <a:xfrm>
          <a:off x="9642475" y="65322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64770</xdr:rowOff>
    </xdr:from>
    <xdr:to xmlns:xdr="http://schemas.openxmlformats.org/drawingml/2006/spreadsheetDrawing">
      <xdr:col>55</xdr:col>
      <xdr:colOff>50800</xdr:colOff>
      <xdr:row>40</xdr:row>
      <xdr:rowOff>162560</xdr:rowOff>
    </xdr:to>
    <xdr:sp macro="" textlink="">
      <xdr:nvSpPr>
        <xdr:cNvPr id="121" name="フローチャート: 判断 120"/>
        <xdr:cNvSpPr/>
      </xdr:nvSpPr>
      <xdr:spPr>
        <a:xfrm>
          <a:off x="9569450" y="66751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71755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794750" y="66821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75565</xdr:rowOff>
    </xdr:from>
    <xdr:to xmlns:xdr="http://schemas.openxmlformats.org/drawingml/2006/spreadsheetDrawing">
      <xdr:col>46</xdr:col>
      <xdr:colOff>38100</xdr:colOff>
      <xdr:row>41</xdr:row>
      <xdr:rowOff>8255</xdr:rowOff>
    </xdr:to>
    <xdr:sp macro="" textlink="">
      <xdr:nvSpPr>
        <xdr:cNvPr id="123" name="フローチャート: 判断 122"/>
        <xdr:cNvSpPr/>
      </xdr:nvSpPr>
      <xdr:spPr>
        <a:xfrm>
          <a:off x="7985125" y="6685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83185</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7159625" y="6693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97790</xdr:rowOff>
    </xdr:from>
    <xdr:to xmlns:xdr="http://schemas.openxmlformats.org/drawingml/2006/spreadsheetDrawing">
      <xdr:col>36</xdr:col>
      <xdr:colOff>165100</xdr:colOff>
      <xdr:row>41</xdr:row>
      <xdr:rowOff>30480</xdr:rowOff>
    </xdr:to>
    <xdr:sp macro="" textlink="">
      <xdr:nvSpPr>
        <xdr:cNvPr id="125" name="フローチャート: 判断 124"/>
        <xdr:cNvSpPr/>
      </xdr:nvSpPr>
      <xdr:spPr>
        <a:xfrm>
          <a:off x="635000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17145</xdr:rowOff>
    </xdr:from>
    <xdr:to xmlns:xdr="http://schemas.openxmlformats.org/drawingml/2006/spreadsheetDrawing">
      <xdr:col>55</xdr:col>
      <xdr:colOff>50800</xdr:colOff>
      <xdr:row>41</xdr:row>
      <xdr:rowOff>114935</xdr:rowOff>
    </xdr:to>
    <xdr:sp macro="" textlink="">
      <xdr:nvSpPr>
        <xdr:cNvPr id="131" name="楕円 130"/>
        <xdr:cNvSpPr/>
      </xdr:nvSpPr>
      <xdr:spPr>
        <a:xfrm>
          <a:off x="9569450" y="67925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100330</xdr:rowOff>
    </xdr:from>
    <xdr:ext cx="469265" cy="249555"/>
    <xdr:sp macro="" textlink="">
      <xdr:nvSpPr>
        <xdr:cNvPr id="132" name="【図書館】&#10;一人当たり面積該当値テキスト"/>
        <xdr:cNvSpPr txBox="1"/>
      </xdr:nvSpPr>
      <xdr:spPr>
        <a:xfrm>
          <a:off x="9642475" y="67106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20955</xdr:rowOff>
    </xdr:from>
    <xdr:to xmlns:xdr="http://schemas.openxmlformats.org/drawingml/2006/spreadsheetDrawing">
      <xdr:col>50</xdr:col>
      <xdr:colOff>165100</xdr:colOff>
      <xdr:row>41</xdr:row>
      <xdr:rowOff>118745</xdr:rowOff>
    </xdr:to>
    <xdr:sp macro="" textlink="">
      <xdr:nvSpPr>
        <xdr:cNvPr id="133" name="楕円 132"/>
        <xdr:cNvSpPr/>
      </xdr:nvSpPr>
      <xdr:spPr>
        <a:xfrm>
          <a:off x="8794750" y="6796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66040</xdr:rowOff>
    </xdr:from>
    <xdr:to xmlns:xdr="http://schemas.openxmlformats.org/drawingml/2006/spreadsheetDrawing">
      <xdr:col>55</xdr:col>
      <xdr:colOff>0</xdr:colOff>
      <xdr:row>41</xdr:row>
      <xdr:rowOff>69850</xdr:rowOff>
    </xdr:to>
    <xdr:cxnSp macro="">
      <xdr:nvCxnSpPr>
        <xdr:cNvPr id="134" name="直線コネクタ 133"/>
        <xdr:cNvCxnSpPr/>
      </xdr:nvCxnSpPr>
      <xdr:spPr>
        <a:xfrm flipV="1">
          <a:off x="8845550" y="684149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20955</xdr:rowOff>
    </xdr:from>
    <xdr:to xmlns:xdr="http://schemas.openxmlformats.org/drawingml/2006/spreadsheetDrawing">
      <xdr:col>46</xdr:col>
      <xdr:colOff>38100</xdr:colOff>
      <xdr:row>41</xdr:row>
      <xdr:rowOff>118745</xdr:rowOff>
    </xdr:to>
    <xdr:sp macro="" textlink="">
      <xdr:nvSpPr>
        <xdr:cNvPr id="135" name="楕円 134"/>
        <xdr:cNvSpPr/>
      </xdr:nvSpPr>
      <xdr:spPr>
        <a:xfrm>
          <a:off x="7985125" y="67964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69850</xdr:rowOff>
    </xdr:from>
    <xdr:to xmlns:xdr="http://schemas.openxmlformats.org/drawingml/2006/spreadsheetDrawing">
      <xdr:col>50</xdr:col>
      <xdr:colOff>114300</xdr:colOff>
      <xdr:row>41</xdr:row>
      <xdr:rowOff>69850</xdr:rowOff>
    </xdr:to>
    <xdr:cxnSp macro="">
      <xdr:nvCxnSpPr>
        <xdr:cNvPr id="136" name="直線コネクタ 135"/>
        <xdr:cNvCxnSpPr/>
      </xdr:nvCxnSpPr>
      <xdr:spPr>
        <a:xfrm>
          <a:off x="8032750" y="68453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31750</xdr:rowOff>
    </xdr:from>
    <xdr:to xmlns:xdr="http://schemas.openxmlformats.org/drawingml/2006/spreadsheetDrawing">
      <xdr:col>41</xdr:col>
      <xdr:colOff>101600</xdr:colOff>
      <xdr:row>41</xdr:row>
      <xdr:rowOff>129540</xdr:rowOff>
    </xdr:to>
    <xdr:sp macro="" textlink="">
      <xdr:nvSpPr>
        <xdr:cNvPr id="137" name="楕円 136"/>
        <xdr:cNvSpPr/>
      </xdr:nvSpPr>
      <xdr:spPr>
        <a:xfrm>
          <a:off x="7159625"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69850</xdr:rowOff>
    </xdr:from>
    <xdr:to xmlns:xdr="http://schemas.openxmlformats.org/drawingml/2006/spreadsheetDrawing">
      <xdr:col>45</xdr:col>
      <xdr:colOff>174625</xdr:colOff>
      <xdr:row>41</xdr:row>
      <xdr:rowOff>80645</xdr:rowOff>
    </xdr:to>
    <xdr:cxnSp macro="">
      <xdr:nvCxnSpPr>
        <xdr:cNvPr id="138" name="直線コネクタ 137"/>
        <xdr:cNvCxnSpPr/>
      </xdr:nvCxnSpPr>
      <xdr:spPr>
        <a:xfrm flipV="1">
          <a:off x="7210425" y="684530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31750</xdr:rowOff>
    </xdr:from>
    <xdr:to xmlns:xdr="http://schemas.openxmlformats.org/drawingml/2006/spreadsheetDrawing">
      <xdr:col>36</xdr:col>
      <xdr:colOff>165100</xdr:colOff>
      <xdr:row>41</xdr:row>
      <xdr:rowOff>129540</xdr:rowOff>
    </xdr:to>
    <xdr:sp macro="" textlink="">
      <xdr:nvSpPr>
        <xdr:cNvPr id="139" name="楕円 138"/>
        <xdr:cNvSpPr/>
      </xdr:nvSpPr>
      <xdr:spPr>
        <a:xfrm>
          <a:off x="635000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80645</xdr:rowOff>
    </xdr:from>
    <xdr:to xmlns:xdr="http://schemas.openxmlformats.org/drawingml/2006/spreadsheetDrawing">
      <xdr:col>41</xdr:col>
      <xdr:colOff>50800</xdr:colOff>
      <xdr:row>41</xdr:row>
      <xdr:rowOff>80645</xdr:rowOff>
    </xdr:to>
    <xdr:cxnSp macro="">
      <xdr:nvCxnSpPr>
        <xdr:cNvPr id="140" name="直線コネクタ 139"/>
        <xdr:cNvCxnSpPr/>
      </xdr:nvCxnSpPr>
      <xdr:spPr>
        <a:xfrm>
          <a:off x="6400800" y="68560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20955</xdr:rowOff>
    </xdr:from>
    <xdr:ext cx="469900" cy="248920"/>
    <xdr:sp macro="" textlink="">
      <xdr:nvSpPr>
        <xdr:cNvPr id="141" name="n_1aveValue【図書館】&#10;一人当たり面積"/>
        <xdr:cNvSpPr txBox="1"/>
      </xdr:nvSpPr>
      <xdr:spPr>
        <a:xfrm>
          <a:off x="8613775" y="64662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24765</xdr:rowOff>
    </xdr:from>
    <xdr:ext cx="469265" cy="248920"/>
    <xdr:sp macro="" textlink="">
      <xdr:nvSpPr>
        <xdr:cNvPr id="142" name="n_2aveValue【図書館】&#10;一人当たり面積"/>
        <xdr:cNvSpPr txBox="1"/>
      </xdr:nvSpPr>
      <xdr:spPr>
        <a:xfrm>
          <a:off x="7816850" y="6470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31750</xdr:rowOff>
    </xdr:from>
    <xdr:ext cx="469265" cy="249555"/>
    <xdr:sp macro="" textlink="">
      <xdr:nvSpPr>
        <xdr:cNvPr id="143" name="n_3aveValue【図書館】&#10;一人当たり面積"/>
        <xdr:cNvSpPr txBox="1"/>
      </xdr:nvSpPr>
      <xdr:spPr>
        <a:xfrm>
          <a:off x="6991350" y="64770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46355</xdr:rowOff>
    </xdr:from>
    <xdr:ext cx="469265" cy="249555"/>
    <xdr:sp macro="" textlink="">
      <xdr:nvSpPr>
        <xdr:cNvPr id="144" name="n_4aveValue【図書館】&#10;一人当たり面積"/>
        <xdr:cNvSpPr txBox="1"/>
      </xdr:nvSpPr>
      <xdr:spPr>
        <a:xfrm>
          <a:off x="6181725" y="64916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109855</xdr:rowOff>
    </xdr:from>
    <xdr:ext cx="469900" cy="249555"/>
    <xdr:sp macro="" textlink="">
      <xdr:nvSpPr>
        <xdr:cNvPr id="145" name="n_1mainValue【図書館】&#10;一人当たり面積"/>
        <xdr:cNvSpPr txBox="1"/>
      </xdr:nvSpPr>
      <xdr:spPr>
        <a:xfrm>
          <a:off x="8613775" y="68853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109855</xdr:rowOff>
    </xdr:from>
    <xdr:ext cx="469265" cy="249555"/>
    <xdr:sp macro="" textlink="">
      <xdr:nvSpPr>
        <xdr:cNvPr id="146" name="n_2mainValue【図書館】&#10;一人当たり面積"/>
        <xdr:cNvSpPr txBox="1"/>
      </xdr:nvSpPr>
      <xdr:spPr>
        <a:xfrm>
          <a:off x="7816850" y="68853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121285</xdr:rowOff>
    </xdr:from>
    <xdr:ext cx="469265" cy="248920"/>
    <xdr:sp macro="" textlink="">
      <xdr:nvSpPr>
        <xdr:cNvPr id="147" name="n_3mainValue【図書館】&#10;一人当たり面積"/>
        <xdr:cNvSpPr txBox="1"/>
      </xdr:nvSpPr>
      <xdr:spPr>
        <a:xfrm>
          <a:off x="6991350" y="6896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121285</xdr:rowOff>
    </xdr:from>
    <xdr:ext cx="469265" cy="248920"/>
    <xdr:sp macro="" textlink="">
      <xdr:nvSpPr>
        <xdr:cNvPr id="148" name="n_4mainValue【図書館】&#10;一人当たり面積"/>
        <xdr:cNvSpPr txBox="1"/>
      </xdr:nvSpPr>
      <xdr:spPr>
        <a:xfrm>
          <a:off x="6181725" y="6896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88265</xdr:rowOff>
    </xdr:from>
    <xdr:to xmlns:xdr="http://schemas.openxmlformats.org/drawingml/2006/spreadsheetDrawing">
      <xdr:col>24</xdr:col>
      <xdr:colOff>62865</xdr:colOff>
      <xdr:row>64</xdr:row>
      <xdr:rowOff>126365</xdr:rowOff>
    </xdr:to>
    <xdr:cxnSp macro="">
      <xdr:nvCxnSpPr>
        <xdr:cNvPr id="174" name="直線コネクタ 173"/>
        <xdr:cNvCxnSpPr/>
      </xdr:nvCxnSpPr>
      <xdr:spPr>
        <a:xfrm flipV="1">
          <a:off x="4253865" y="934021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9265" cy="248920"/>
    <xdr:sp macro="" textlink="">
      <xdr:nvSpPr>
        <xdr:cNvPr id="175" name="【体育館・プール】&#10;有形固定資産減価償却率最小値テキスト"/>
        <xdr:cNvSpPr txBox="1"/>
      </xdr:nvSpPr>
      <xdr:spPr>
        <a:xfrm>
          <a:off x="4292600"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6" name="直線コネクタ 175"/>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36830</xdr:rowOff>
    </xdr:from>
    <xdr:ext cx="404495" cy="249555"/>
    <xdr:sp macro="" textlink="">
      <xdr:nvSpPr>
        <xdr:cNvPr id="177" name="【体育館・プール】&#10;有形固定資産減価償却率最大値テキスト"/>
        <xdr:cNvSpPr txBox="1"/>
      </xdr:nvSpPr>
      <xdr:spPr>
        <a:xfrm>
          <a:off x="4292600" y="91236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88265</xdr:rowOff>
    </xdr:from>
    <xdr:to xmlns:xdr="http://schemas.openxmlformats.org/drawingml/2006/spreadsheetDrawing">
      <xdr:col>24</xdr:col>
      <xdr:colOff>152400</xdr:colOff>
      <xdr:row>56</xdr:row>
      <xdr:rowOff>88265</xdr:rowOff>
    </xdr:to>
    <xdr:cxnSp macro="">
      <xdr:nvCxnSpPr>
        <xdr:cNvPr id="178" name="直線コネクタ 177"/>
        <xdr:cNvCxnSpPr/>
      </xdr:nvCxnSpPr>
      <xdr:spPr>
        <a:xfrm>
          <a:off x="4181475" y="9340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152400</xdr:rowOff>
    </xdr:from>
    <xdr:ext cx="404495" cy="248920"/>
    <xdr:sp macro="" textlink="">
      <xdr:nvSpPr>
        <xdr:cNvPr id="179" name="【体育館・プール】&#10;有形固定資産減価償却率平均値テキスト"/>
        <xdr:cNvSpPr txBox="1"/>
      </xdr:nvSpPr>
      <xdr:spPr>
        <a:xfrm>
          <a:off x="4292600" y="100647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80" name="フローチャート: 判断 179"/>
        <xdr:cNvSpPr/>
      </xdr:nvSpPr>
      <xdr:spPr>
        <a:xfrm>
          <a:off x="4203700"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157480</xdr:rowOff>
    </xdr:from>
    <xdr:to xmlns:xdr="http://schemas.openxmlformats.org/drawingml/2006/spreadsheetDrawing">
      <xdr:col>20</xdr:col>
      <xdr:colOff>38100</xdr:colOff>
      <xdr:row>61</xdr:row>
      <xdr:rowOff>90170</xdr:rowOff>
    </xdr:to>
    <xdr:sp macro="" textlink="">
      <xdr:nvSpPr>
        <xdr:cNvPr id="181" name="フローチャート: 判断 180"/>
        <xdr:cNvSpPr/>
      </xdr:nvSpPr>
      <xdr:spPr>
        <a:xfrm>
          <a:off x="3444875" y="10069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139700</xdr:rowOff>
    </xdr:from>
    <xdr:to xmlns:xdr="http://schemas.openxmlformats.org/drawingml/2006/spreadsheetDrawing">
      <xdr:col>15</xdr:col>
      <xdr:colOff>101600</xdr:colOff>
      <xdr:row>61</xdr:row>
      <xdr:rowOff>72390</xdr:rowOff>
    </xdr:to>
    <xdr:sp macro="" textlink="">
      <xdr:nvSpPr>
        <xdr:cNvPr id="182" name="フローチャート: 判断 181"/>
        <xdr:cNvSpPr/>
      </xdr:nvSpPr>
      <xdr:spPr>
        <a:xfrm>
          <a:off x="2619375" y="1005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133350</xdr:rowOff>
    </xdr:from>
    <xdr:to xmlns:xdr="http://schemas.openxmlformats.org/drawingml/2006/spreadsheetDrawing">
      <xdr:col>10</xdr:col>
      <xdr:colOff>165100</xdr:colOff>
      <xdr:row>61</xdr:row>
      <xdr:rowOff>66040</xdr:rowOff>
    </xdr:to>
    <xdr:sp macro="" textlink="">
      <xdr:nvSpPr>
        <xdr:cNvPr id="183" name="フローチャート: 判断 182"/>
        <xdr:cNvSpPr/>
      </xdr:nvSpPr>
      <xdr:spPr>
        <a:xfrm>
          <a:off x="180975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122555</xdr:rowOff>
    </xdr:from>
    <xdr:to xmlns:xdr="http://schemas.openxmlformats.org/drawingml/2006/spreadsheetDrawing">
      <xdr:col>6</xdr:col>
      <xdr:colOff>38100</xdr:colOff>
      <xdr:row>61</xdr:row>
      <xdr:rowOff>55245</xdr:rowOff>
    </xdr:to>
    <xdr:sp macro="" textlink="">
      <xdr:nvSpPr>
        <xdr:cNvPr id="184" name="フローチャート: 判断 183"/>
        <xdr:cNvSpPr/>
      </xdr:nvSpPr>
      <xdr:spPr>
        <a:xfrm>
          <a:off x="1000125" y="10034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41910</xdr:rowOff>
    </xdr:from>
    <xdr:to xmlns:xdr="http://schemas.openxmlformats.org/drawingml/2006/spreadsheetDrawing">
      <xdr:col>24</xdr:col>
      <xdr:colOff>114300</xdr:colOff>
      <xdr:row>60</xdr:row>
      <xdr:rowOff>139700</xdr:rowOff>
    </xdr:to>
    <xdr:sp macro="" textlink="">
      <xdr:nvSpPr>
        <xdr:cNvPr id="190" name="楕円 189"/>
        <xdr:cNvSpPr/>
      </xdr:nvSpPr>
      <xdr:spPr>
        <a:xfrm>
          <a:off x="4203700" y="995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64135</xdr:rowOff>
    </xdr:from>
    <xdr:ext cx="404495" cy="248920"/>
    <xdr:sp macro="" textlink="">
      <xdr:nvSpPr>
        <xdr:cNvPr id="191" name="【体育館・プール】&#10;有形固定資産減価償却率該当値テキスト"/>
        <xdr:cNvSpPr txBox="1"/>
      </xdr:nvSpPr>
      <xdr:spPr>
        <a:xfrm>
          <a:off x="4292600" y="98113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1270</xdr:rowOff>
    </xdr:from>
    <xdr:to xmlns:xdr="http://schemas.openxmlformats.org/drawingml/2006/spreadsheetDrawing">
      <xdr:col>20</xdr:col>
      <xdr:colOff>38100</xdr:colOff>
      <xdr:row>60</xdr:row>
      <xdr:rowOff>99060</xdr:rowOff>
    </xdr:to>
    <xdr:sp macro="" textlink="">
      <xdr:nvSpPr>
        <xdr:cNvPr id="192" name="楕円 191"/>
        <xdr:cNvSpPr/>
      </xdr:nvSpPr>
      <xdr:spPr>
        <a:xfrm>
          <a:off x="3444875" y="99136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50165</xdr:rowOff>
    </xdr:from>
    <xdr:to xmlns:xdr="http://schemas.openxmlformats.org/drawingml/2006/spreadsheetDrawing">
      <xdr:col>24</xdr:col>
      <xdr:colOff>63500</xdr:colOff>
      <xdr:row>60</xdr:row>
      <xdr:rowOff>91440</xdr:rowOff>
    </xdr:to>
    <xdr:cxnSp macro="">
      <xdr:nvCxnSpPr>
        <xdr:cNvPr id="193" name="直線コネクタ 192"/>
        <xdr:cNvCxnSpPr/>
      </xdr:nvCxnSpPr>
      <xdr:spPr>
        <a:xfrm>
          <a:off x="3492500" y="996251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127000</xdr:rowOff>
    </xdr:from>
    <xdr:to xmlns:xdr="http://schemas.openxmlformats.org/drawingml/2006/spreadsheetDrawing">
      <xdr:col>15</xdr:col>
      <xdr:colOff>101600</xdr:colOff>
      <xdr:row>60</xdr:row>
      <xdr:rowOff>60325</xdr:rowOff>
    </xdr:to>
    <xdr:sp macro="" textlink="">
      <xdr:nvSpPr>
        <xdr:cNvPr id="194" name="楕円 193"/>
        <xdr:cNvSpPr/>
      </xdr:nvSpPr>
      <xdr:spPr>
        <a:xfrm>
          <a:off x="2619375" y="98742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10795</xdr:rowOff>
    </xdr:from>
    <xdr:to xmlns:xdr="http://schemas.openxmlformats.org/drawingml/2006/spreadsheetDrawing">
      <xdr:col>19</xdr:col>
      <xdr:colOff>174625</xdr:colOff>
      <xdr:row>60</xdr:row>
      <xdr:rowOff>50165</xdr:rowOff>
    </xdr:to>
    <xdr:cxnSp macro="">
      <xdr:nvCxnSpPr>
        <xdr:cNvPr id="195" name="直線コネクタ 194"/>
        <xdr:cNvCxnSpPr/>
      </xdr:nvCxnSpPr>
      <xdr:spPr>
        <a:xfrm>
          <a:off x="2670175" y="9923145"/>
          <a:ext cx="8223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97155</xdr:rowOff>
    </xdr:from>
    <xdr:to xmlns:xdr="http://schemas.openxmlformats.org/drawingml/2006/spreadsheetDrawing">
      <xdr:col>10</xdr:col>
      <xdr:colOff>165100</xdr:colOff>
      <xdr:row>60</xdr:row>
      <xdr:rowOff>29845</xdr:rowOff>
    </xdr:to>
    <xdr:sp macro="" textlink="">
      <xdr:nvSpPr>
        <xdr:cNvPr id="196" name="楕円 195"/>
        <xdr:cNvSpPr/>
      </xdr:nvSpPr>
      <xdr:spPr>
        <a:xfrm>
          <a:off x="1809750" y="9844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146050</xdr:rowOff>
    </xdr:from>
    <xdr:to xmlns:xdr="http://schemas.openxmlformats.org/drawingml/2006/spreadsheetDrawing">
      <xdr:col>15</xdr:col>
      <xdr:colOff>50800</xdr:colOff>
      <xdr:row>60</xdr:row>
      <xdr:rowOff>10795</xdr:rowOff>
    </xdr:to>
    <xdr:cxnSp macro="">
      <xdr:nvCxnSpPr>
        <xdr:cNvPr id="197" name="直線コネクタ 196"/>
        <xdr:cNvCxnSpPr/>
      </xdr:nvCxnSpPr>
      <xdr:spPr>
        <a:xfrm>
          <a:off x="1860550" y="989330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121285</xdr:rowOff>
    </xdr:from>
    <xdr:to xmlns:xdr="http://schemas.openxmlformats.org/drawingml/2006/spreadsheetDrawing">
      <xdr:col>6</xdr:col>
      <xdr:colOff>38100</xdr:colOff>
      <xdr:row>60</xdr:row>
      <xdr:rowOff>53975</xdr:rowOff>
    </xdr:to>
    <xdr:sp macro="" textlink="">
      <xdr:nvSpPr>
        <xdr:cNvPr id="198" name="楕円 197"/>
        <xdr:cNvSpPr/>
      </xdr:nvSpPr>
      <xdr:spPr>
        <a:xfrm>
          <a:off x="1000125" y="9868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146050</xdr:rowOff>
    </xdr:from>
    <xdr:to xmlns:xdr="http://schemas.openxmlformats.org/drawingml/2006/spreadsheetDrawing">
      <xdr:col>10</xdr:col>
      <xdr:colOff>114300</xdr:colOff>
      <xdr:row>60</xdr:row>
      <xdr:rowOff>5080</xdr:rowOff>
    </xdr:to>
    <xdr:cxnSp macro="">
      <xdr:nvCxnSpPr>
        <xdr:cNvPr id="199" name="直線コネクタ 198"/>
        <xdr:cNvCxnSpPr/>
      </xdr:nvCxnSpPr>
      <xdr:spPr>
        <a:xfrm flipV="1">
          <a:off x="1047750" y="989330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81280</xdr:rowOff>
    </xdr:from>
    <xdr:ext cx="405130" cy="249555"/>
    <xdr:sp macro="" textlink="">
      <xdr:nvSpPr>
        <xdr:cNvPr id="200" name="n_1aveValue【体育館・プール】&#10;有形固定資産減価償却率"/>
        <xdr:cNvSpPr txBox="1"/>
      </xdr:nvSpPr>
      <xdr:spPr>
        <a:xfrm>
          <a:off x="3296285" y="101587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64135</xdr:rowOff>
    </xdr:from>
    <xdr:ext cx="405130" cy="248920"/>
    <xdr:sp macro="" textlink="">
      <xdr:nvSpPr>
        <xdr:cNvPr id="201" name="n_2aveValue【体育館・プール】&#10;有形固定資産減価償却率"/>
        <xdr:cNvSpPr txBox="1"/>
      </xdr:nvSpPr>
      <xdr:spPr>
        <a:xfrm>
          <a:off x="2483485" y="101415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57785</xdr:rowOff>
    </xdr:from>
    <xdr:ext cx="405130" cy="248920"/>
    <xdr:sp macro="" textlink="">
      <xdr:nvSpPr>
        <xdr:cNvPr id="202" name="n_3aveValue【体育館・プール】&#10;有形固定資産減価償却率"/>
        <xdr:cNvSpPr txBox="1"/>
      </xdr:nvSpPr>
      <xdr:spPr>
        <a:xfrm>
          <a:off x="1673860" y="101352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46355</xdr:rowOff>
    </xdr:from>
    <xdr:ext cx="405130" cy="249555"/>
    <xdr:sp macro="" textlink="">
      <xdr:nvSpPr>
        <xdr:cNvPr id="203" name="n_4aveValue【体育館・プール】&#10;有形固定資産減価償却率"/>
        <xdr:cNvSpPr txBox="1"/>
      </xdr:nvSpPr>
      <xdr:spPr>
        <a:xfrm>
          <a:off x="864235" y="101238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114935</xdr:rowOff>
    </xdr:from>
    <xdr:ext cx="405130" cy="249555"/>
    <xdr:sp macro="" textlink="">
      <xdr:nvSpPr>
        <xdr:cNvPr id="204" name="n_1mainValue【体育館・プール】&#10;有形固定資産減価償却率"/>
        <xdr:cNvSpPr txBox="1"/>
      </xdr:nvSpPr>
      <xdr:spPr>
        <a:xfrm>
          <a:off x="3296285" y="9697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75565</xdr:rowOff>
    </xdr:from>
    <xdr:ext cx="405130" cy="249555"/>
    <xdr:sp macro="" textlink="">
      <xdr:nvSpPr>
        <xdr:cNvPr id="205" name="n_2mainValue【体育館・プール】&#10;有形固定資産減価償却率"/>
        <xdr:cNvSpPr txBox="1"/>
      </xdr:nvSpPr>
      <xdr:spPr>
        <a:xfrm>
          <a:off x="2483485" y="96577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45720</xdr:rowOff>
    </xdr:from>
    <xdr:ext cx="405130" cy="249555"/>
    <xdr:sp macro="" textlink="">
      <xdr:nvSpPr>
        <xdr:cNvPr id="206" name="n_3mainValue【体育館・プール】&#10;有形固定資産減価償却率"/>
        <xdr:cNvSpPr txBox="1"/>
      </xdr:nvSpPr>
      <xdr:spPr>
        <a:xfrm>
          <a:off x="1673860" y="9627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69850</xdr:rowOff>
    </xdr:from>
    <xdr:ext cx="405130" cy="249555"/>
    <xdr:sp macro="" textlink="">
      <xdr:nvSpPr>
        <xdr:cNvPr id="207" name="n_4mainValue【体育館・プール】&#10;有形固定資産減価償却率"/>
        <xdr:cNvSpPr txBox="1"/>
      </xdr:nvSpPr>
      <xdr:spPr>
        <a:xfrm>
          <a:off x="864235" y="96520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8" name="直線コネクタ 217"/>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6725" cy="249555"/>
    <xdr:sp macro="" textlink="">
      <xdr:nvSpPr>
        <xdr:cNvPr id="219" name="テキスト ボックス 218"/>
        <xdr:cNvSpPr txBox="1"/>
      </xdr:nvSpPr>
      <xdr:spPr>
        <a:xfrm>
          <a:off x="562864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20" name="直線コネクタ 219"/>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6725" cy="249555"/>
    <xdr:sp macro="" textlink="">
      <xdr:nvSpPr>
        <xdr:cNvPr id="221" name="テキスト ボックス 220"/>
        <xdr:cNvSpPr txBox="1"/>
      </xdr:nvSpPr>
      <xdr:spPr>
        <a:xfrm>
          <a:off x="5628640"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6725" cy="248920"/>
    <xdr:sp macro="" textlink="">
      <xdr:nvSpPr>
        <xdr:cNvPr id="223" name="テキスト ボックス 222"/>
        <xdr:cNvSpPr txBox="1"/>
      </xdr:nvSpPr>
      <xdr:spPr>
        <a:xfrm>
          <a:off x="5628640"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4" name="直線コネクタ 223"/>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6725" cy="248920"/>
    <xdr:sp macro="" textlink="">
      <xdr:nvSpPr>
        <xdr:cNvPr id="225" name="テキスト ボックス 224"/>
        <xdr:cNvSpPr txBox="1"/>
      </xdr:nvSpPr>
      <xdr:spPr>
        <a:xfrm>
          <a:off x="5628640"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6" name="直線コネクタ 225"/>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120015</xdr:rowOff>
    </xdr:from>
    <xdr:ext cx="466725" cy="248920"/>
    <xdr:sp macro="" textlink="">
      <xdr:nvSpPr>
        <xdr:cNvPr id="227" name="テキスト ボックス 226"/>
        <xdr:cNvSpPr txBox="1"/>
      </xdr:nvSpPr>
      <xdr:spPr>
        <a:xfrm>
          <a:off x="5628640"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8" name="直線コネクタ 227"/>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9" name="テキスト ボックス 228"/>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30"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121920</xdr:rowOff>
    </xdr:from>
    <xdr:to xmlns:xdr="http://schemas.openxmlformats.org/drawingml/2006/spreadsheetDrawing">
      <xdr:col>54</xdr:col>
      <xdr:colOff>174625</xdr:colOff>
      <xdr:row>64</xdr:row>
      <xdr:rowOff>72390</xdr:rowOff>
    </xdr:to>
    <xdr:cxnSp macro="">
      <xdr:nvCxnSpPr>
        <xdr:cNvPr id="231" name="直線コネクタ 230"/>
        <xdr:cNvCxnSpPr/>
      </xdr:nvCxnSpPr>
      <xdr:spPr>
        <a:xfrm flipV="1">
          <a:off x="9604375" y="9373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265" cy="248920"/>
    <xdr:sp macro="" textlink="">
      <xdr:nvSpPr>
        <xdr:cNvPr id="232" name="【体育館・プール】&#10;一人当たり面積最小値テキスト"/>
        <xdr:cNvSpPr txBox="1"/>
      </xdr:nvSpPr>
      <xdr:spPr>
        <a:xfrm>
          <a:off x="9642475" y="106489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3" name="直線コネクタ 232"/>
        <xdr:cNvCxnSpPr/>
      </xdr:nvCxnSpPr>
      <xdr:spPr>
        <a:xfrm>
          <a:off x="9531350" y="10645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70485</xdr:rowOff>
    </xdr:from>
    <xdr:ext cx="469265" cy="249555"/>
    <xdr:sp macro="" textlink="">
      <xdr:nvSpPr>
        <xdr:cNvPr id="234" name="【体育館・プール】&#10;一人当たり面積最大値テキスト"/>
        <xdr:cNvSpPr txBox="1"/>
      </xdr:nvSpPr>
      <xdr:spPr>
        <a:xfrm>
          <a:off x="9642475" y="91573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121920</xdr:rowOff>
    </xdr:from>
    <xdr:to xmlns:xdr="http://schemas.openxmlformats.org/drawingml/2006/spreadsheetDrawing">
      <xdr:col>55</xdr:col>
      <xdr:colOff>88900</xdr:colOff>
      <xdr:row>56</xdr:row>
      <xdr:rowOff>121920</xdr:rowOff>
    </xdr:to>
    <xdr:cxnSp macro="">
      <xdr:nvCxnSpPr>
        <xdr:cNvPr id="235" name="直線コネクタ 234"/>
        <xdr:cNvCxnSpPr/>
      </xdr:nvCxnSpPr>
      <xdr:spPr>
        <a:xfrm>
          <a:off x="9531350" y="9373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62230</xdr:rowOff>
    </xdr:from>
    <xdr:ext cx="469265" cy="248920"/>
    <xdr:sp macro="" textlink="">
      <xdr:nvSpPr>
        <xdr:cNvPr id="236" name="【体育館・プール】&#10;一人当たり面積平均値テキスト"/>
        <xdr:cNvSpPr txBox="1"/>
      </xdr:nvSpPr>
      <xdr:spPr>
        <a:xfrm>
          <a:off x="9642475" y="103047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40005</xdr:rowOff>
    </xdr:from>
    <xdr:to xmlns:xdr="http://schemas.openxmlformats.org/drawingml/2006/spreadsheetDrawing">
      <xdr:col>55</xdr:col>
      <xdr:colOff>50800</xdr:colOff>
      <xdr:row>63</xdr:row>
      <xdr:rowOff>137795</xdr:rowOff>
    </xdr:to>
    <xdr:sp macro="" textlink="">
      <xdr:nvSpPr>
        <xdr:cNvPr id="237" name="フローチャート: 判断 236"/>
        <xdr:cNvSpPr/>
      </xdr:nvSpPr>
      <xdr:spPr>
        <a:xfrm>
          <a:off x="9569450" y="10447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50800</xdr:rowOff>
    </xdr:from>
    <xdr:to xmlns:xdr="http://schemas.openxmlformats.org/drawingml/2006/spreadsheetDrawing">
      <xdr:col>50</xdr:col>
      <xdr:colOff>165100</xdr:colOff>
      <xdr:row>63</xdr:row>
      <xdr:rowOff>149225</xdr:rowOff>
    </xdr:to>
    <xdr:sp macro="" textlink="">
      <xdr:nvSpPr>
        <xdr:cNvPr id="238" name="フローチャート: 判断 237"/>
        <xdr:cNvSpPr/>
      </xdr:nvSpPr>
      <xdr:spPr>
        <a:xfrm>
          <a:off x="8794750" y="10458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62230</xdr:rowOff>
    </xdr:from>
    <xdr:to xmlns:xdr="http://schemas.openxmlformats.org/drawingml/2006/spreadsheetDrawing">
      <xdr:col>46</xdr:col>
      <xdr:colOff>38100</xdr:colOff>
      <xdr:row>63</xdr:row>
      <xdr:rowOff>160020</xdr:rowOff>
    </xdr:to>
    <xdr:sp macro="" textlink="">
      <xdr:nvSpPr>
        <xdr:cNvPr id="239" name="フローチャート: 判断 238"/>
        <xdr:cNvSpPr/>
      </xdr:nvSpPr>
      <xdr:spPr>
        <a:xfrm>
          <a:off x="7985125" y="10469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66040</xdr:rowOff>
    </xdr:from>
    <xdr:to xmlns:xdr="http://schemas.openxmlformats.org/drawingml/2006/spreadsheetDrawing">
      <xdr:col>41</xdr:col>
      <xdr:colOff>101600</xdr:colOff>
      <xdr:row>63</xdr:row>
      <xdr:rowOff>163830</xdr:rowOff>
    </xdr:to>
    <xdr:sp macro="" textlink="">
      <xdr:nvSpPr>
        <xdr:cNvPr id="240" name="フローチャート: 判断 239"/>
        <xdr:cNvSpPr/>
      </xdr:nvSpPr>
      <xdr:spPr>
        <a:xfrm>
          <a:off x="7159625"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70485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350000" y="1047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2" name="テキスト ボックス 241"/>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3" name="テキスト ボックス 242"/>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4" name="テキスト ボックス 243"/>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5" name="テキスト ボックス 244"/>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6" name="テキスト ボックス 245"/>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79375</xdr:rowOff>
    </xdr:from>
    <xdr:to xmlns:xdr="http://schemas.openxmlformats.org/drawingml/2006/spreadsheetDrawing">
      <xdr:col>55</xdr:col>
      <xdr:colOff>50800</xdr:colOff>
      <xdr:row>64</xdr:row>
      <xdr:rowOff>12065</xdr:rowOff>
    </xdr:to>
    <xdr:sp macro="" textlink="">
      <xdr:nvSpPr>
        <xdr:cNvPr id="247" name="楕円 246"/>
        <xdr:cNvSpPr/>
      </xdr:nvSpPr>
      <xdr:spPr>
        <a:xfrm>
          <a:off x="9569450" y="104870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19685</xdr:rowOff>
    </xdr:from>
    <xdr:ext cx="469265" cy="248920"/>
    <xdr:sp macro="" textlink="">
      <xdr:nvSpPr>
        <xdr:cNvPr id="248" name="【体育館・プール】&#10;一人当たり面積該当値テキスト"/>
        <xdr:cNvSpPr txBox="1"/>
      </xdr:nvSpPr>
      <xdr:spPr>
        <a:xfrm>
          <a:off x="9642475" y="104273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80645</xdr:rowOff>
    </xdr:from>
    <xdr:to xmlns:xdr="http://schemas.openxmlformats.org/drawingml/2006/spreadsheetDrawing">
      <xdr:col>50</xdr:col>
      <xdr:colOff>165100</xdr:colOff>
      <xdr:row>64</xdr:row>
      <xdr:rowOff>13335</xdr:rowOff>
    </xdr:to>
    <xdr:sp macro="" textlink="">
      <xdr:nvSpPr>
        <xdr:cNvPr id="249" name="楕円 248"/>
        <xdr:cNvSpPr/>
      </xdr:nvSpPr>
      <xdr:spPr>
        <a:xfrm>
          <a:off x="8794750" y="10488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128270</xdr:rowOff>
    </xdr:from>
    <xdr:to xmlns:xdr="http://schemas.openxmlformats.org/drawingml/2006/spreadsheetDrawing">
      <xdr:col>55</xdr:col>
      <xdr:colOff>0</xdr:colOff>
      <xdr:row>63</xdr:row>
      <xdr:rowOff>129540</xdr:rowOff>
    </xdr:to>
    <xdr:cxnSp macro="">
      <xdr:nvCxnSpPr>
        <xdr:cNvPr id="250" name="直線コネクタ 249"/>
        <xdr:cNvCxnSpPr/>
      </xdr:nvCxnSpPr>
      <xdr:spPr>
        <a:xfrm flipV="1">
          <a:off x="8845550" y="1053592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81280</xdr:rowOff>
    </xdr:from>
    <xdr:to xmlns:xdr="http://schemas.openxmlformats.org/drawingml/2006/spreadsheetDrawing">
      <xdr:col>46</xdr:col>
      <xdr:colOff>38100</xdr:colOff>
      <xdr:row>64</xdr:row>
      <xdr:rowOff>13970</xdr:rowOff>
    </xdr:to>
    <xdr:sp macro="" textlink="">
      <xdr:nvSpPr>
        <xdr:cNvPr id="251" name="楕円 250"/>
        <xdr:cNvSpPr/>
      </xdr:nvSpPr>
      <xdr:spPr>
        <a:xfrm>
          <a:off x="7985125" y="104889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129540</xdr:rowOff>
    </xdr:from>
    <xdr:to xmlns:xdr="http://schemas.openxmlformats.org/drawingml/2006/spreadsheetDrawing">
      <xdr:col>50</xdr:col>
      <xdr:colOff>114300</xdr:colOff>
      <xdr:row>63</xdr:row>
      <xdr:rowOff>130175</xdr:rowOff>
    </xdr:to>
    <xdr:cxnSp macro="">
      <xdr:nvCxnSpPr>
        <xdr:cNvPr id="252" name="直線コネクタ 251"/>
        <xdr:cNvCxnSpPr/>
      </xdr:nvCxnSpPr>
      <xdr:spPr>
        <a:xfrm flipV="1">
          <a:off x="8032750" y="1053719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83185</xdr:rowOff>
    </xdr:from>
    <xdr:to xmlns:xdr="http://schemas.openxmlformats.org/drawingml/2006/spreadsheetDrawing">
      <xdr:col>41</xdr:col>
      <xdr:colOff>101600</xdr:colOff>
      <xdr:row>64</xdr:row>
      <xdr:rowOff>15240</xdr:rowOff>
    </xdr:to>
    <xdr:sp macro="" textlink="">
      <xdr:nvSpPr>
        <xdr:cNvPr id="253" name="楕円 252"/>
        <xdr:cNvSpPr/>
      </xdr:nvSpPr>
      <xdr:spPr>
        <a:xfrm>
          <a:off x="7159625" y="104908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130175</xdr:rowOff>
    </xdr:from>
    <xdr:to xmlns:xdr="http://schemas.openxmlformats.org/drawingml/2006/spreadsheetDrawing">
      <xdr:col>45</xdr:col>
      <xdr:colOff>174625</xdr:colOff>
      <xdr:row>63</xdr:row>
      <xdr:rowOff>131445</xdr:rowOff>
    </xdr:to>
    <xdr:cxnSp macro="">
      <xdr:nvCxnSpPr>
        <xdr:cNvPr id="254" name="直線コネクタ 253"/>
        <xdr:cNvCxnSpPr/>
      </xdr:nvCxnSpPr>
      <xdr:spPr>
        <a:xfrm flipV="1">
          <a:off x="7210425" y="1053782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71755</xdr:rowOff>
    </xdr:from>
    <xdr:to xmlns:xdr="http://schemas.openxmlformats.org/drawingml/2006/spreadsheetDrawing">
      <xdr:col>36</xdr:col>
      <xdr:colOff>165100</xdr:colOff>
      <xdr:row>64</xdr:row>
      <xdr:rowOff>4445</xdr:rowOff>
    </xdr:to>
    <xdr:sp macro="" textlink="">
      <xdr:nvSpPr>
        <xdr:cNvPr id="255" name="楕円 254"/>
        <xdr:cNvSpPr/>
      </xdr:nvSpPr>
      <xdr:spPr>
        <a:xfrm>
          <a:off x="6350000" y="10479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120650</xdr:rowOff>
    </xdr:from>
    <xdr:to xmlns:xdr="http://schemas.openxmlformats.org/drawingml/2006/spreadsheetDrawing">
      <xdr:col>41</xdr:col>
      <xdr:colOff>50800</xdr:colOff>
      <xdr:row>63</xdr:row>
      <xdr:rowOff>131445</xdr:rowOff>
    </xdr:to>
    <xdr:cxnSp macro="">
      <xdr:nvCxnSpPr>
        <xdr:cNvPr id="256" name="直線コネクタ 255"/>
        <xdr:cNvCxnSpPr/>
      </xdr:nvCxnSpPr>
      <xdr:spPr>
        <a:xfrm>
          <a:off x="6400800" y="10528300"/>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164465</xdr:rowOff>
    </xdr:from>
    <xdr:ext cx="469900" cy="248920"/>
    <xdr:sp macro="" textlink="">
      <xdr:nvSpPr>
        <xdr:cNvPr id="257" name="n_1aveValue【体育館・プール】&#10;一人当たり面積"/>
        <xdr:cNvSpPr txBox="1"/>
      </xdr:nvSpPr>
      <xdr:spPr>
        <a:xfrm>
          <a:off x="8613775" y="10241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10795</xdr:rowOff>
    </xdr:from>
    <xdr:ext cx="469265" cy="249555"/>
    <xdr:sp macro="" textlink="">
      <xdr:nvSpPr>
        <xdr:cNvPr id="258" name="n_2aveValue【体育館・プール】&#10;一人当たり面積"/>
        <xdr:cNvSpPr txBox="1"/>
      </xdr:nvSpPr>
      <xdr:spPr>
        <a:xfrm>
          <a:off x="7816850" y="1025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14605</xdr:rowOff>
    </xdr:from>
    <xdr:ext cx="469265" cy="249555"/>
    <xdr:sp macro="" textlink="">
      <xdr:nvSpPr>
        <xdr:cNvPr id="259" name="n_3aveValue【体育館・プール】&#10;一人当たり面積"/>
        <xdr:cNvSpPr txBox="1"/>
      </xdr:nvSpPr>
      <xdr:spPr>
        <a:xfrm>
          <a:off x="6991350" y="102571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19050</xdr:rowOff>
    </xdr:from>
    <xdr:ext cx="469265" cy="248920"/>
    <xdr:sp macro="" textlink="">
      <xdr:nvSpPr>
        <xdr:cNvPr id="260" name="n_4aveValue【体育館・プール】&#10;一人当たり面積"/>
        <xdr:cNvSpPr txBox="1"/>
      </xdr:nvSpPr>
      <xdr:spPr>
        <a:xfrm>
          <a:off x="6181725" y="102616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5080</xdr:rowOff>
    </xdr:from>
    <xdr:ext cx="469900" cy="249555"/>
    <xdr:sp macro="" textlink="">
      <xdr:nvSpPr>
        <xdr:cNvPr id="261" name="n_1mainValue【体育館・プール】&#10;一人当たり面積"/>
        <xdr:cNvSpPr txBox="1"/>
      </xdr:nvSpPr>
      <xdr:spPr>
        <a:xfrm>
          <a:off x="8613775" y="105778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5715</xdr:rowOff>
    </xdr:from>
    <xdr:ext cx="469265" cy="249555"/>
    <xdr:sp macro="" textlink="">
      <xdr:nvSpPr>
        <xdr:cNvPr id="262" name="n_2mainValue【体育館・プール】&#10;一人当たり面積"/>
        <xdr:cNvSpPr txBox="1"/>
      </xdr:nvSpPr>
      <xdr:spPr>
        <a:xfrm>
          <a:off x="7816850" y="105784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6350</xdr:rowOff>
    </xdr:from>
    <xdr:ext cx="469265" cy="249555"/>
    <xdr:sp macro="" textlink="">
      <xdr:nvSpPr>
        <xdr:cNvPr id="263" name="n_3mainValue【体育館・プール】&#10;一人当たり面積"/>
        <xdr:cNvSpPr txBox="1"/>
      </xdr:nvSpPr>
      <xdr:spPr>
        <a:xfrm>
          <a:off x="6991350" y="105791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160655</xdr:rowOff>
    </xdr:from>
    <xdr:ext cx="469265" cy="248920"/>
    <xdr:sp macro="" textlink="">
      <xdr:nvSpPr>
        <xdr:cNvPr id="264" name="n_4mainValue【体育館・プール】&#10;一人当たり面積"/>
        <xdr:cNvSpPr txBox="1"/>
      </xdr:nvSpPr>
      <xdr:spPr>
        <a:xfrm>
          <a:off x="6181725" y="105683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5" name="正方形/長方形 2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6" name="正方形/長方形 2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7" name="正方形/長方形 2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8" name="正方形/長方形 2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9" name="正方形/長方形 2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70" name="正方形/長方形 2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1" name="正方形/長方形 2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3" name="テキスト ボックス 272"/>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5" name="テキスト ボックス 2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6" name="直線コネクタ 2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7" name="テキスト ボックス 276"/>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9" name="テキスト ボックス 2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0" name="直線コネクタ 2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81" name="テキスト ボックス 280"/>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2" name="直線コネクタ 2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3" name="テキスト ボックス 282"/>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4" name="直線コネクタ 283"/>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5" name="テキスト ボックス 284"/>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6" name="直線コネクタ 285"/>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7" name="テキスト ボックス 286"/>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8" name="直線コネクタ 287"/>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63500</xdr:rowOff>
    </xdr:from>
    <xdr:to xmlns:xdr="http://schemas.openxmlformats.org/drawingml/2006/spreadsheetDrawing">
      <xdr:col>24</xdr:col>
      <xdr:colOff>62865</xdr:colOff>
      <xdr:row>86</xdr:row>
      <xdr:rowOff>162560</xdr:rowOff>
    </xdr:to>
    <xdr:cxnSp macro="">
      <xdr:nvCxnSpPr>
        <xdr:cNvPr id="290" name="直線コネクタ 289"/>
        <xdr:cNvCxnSpPr/>
      </xdr:nvCxnSpPr>
      <xdr:spPr>
        <a:xfrm flipV="1">
          <a:off x="4253865" y="1294765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2" name="直線コネクタ 2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9725" cy="249555"/>
    <xdr:sp macro="" textlink="">
      <xdr:nvSpPr>
        <xdr:cNvPr id="293" name="【福祉施設】&#10;有形固定資産減価償却率最大値テキスト"/>
        <xdr:cNvSpPr txBox="1"/>
      </xdr:nvSpPr>
      <xdr:spPr>
        <a:xfrm>
          <a:off x="4292600" y="1273111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63500</xdr:rowOff>
    </xdr:from>
    <xdr:to xmlns:xdr="http://schemas.openxmlformats.org/drawingml/2006/spreadsheetDrawing">
      <xdr:col>24</xdr:col>
      <xdr:colOff>152400</xdr:colOff>
      <xdr:row>78</xdr:row>
      <xdr:rowOff>63500</xdr:rowOff>
    </xdr:to>
    <xdr:cxnSp macro="">
      <xdr:nvCxnSpPr>
        <xdr:cNvPr id="294" name="直線コネクタ 293"/>
        <xdr:cNvCxnSpPr/>
      </xdr:nvCxnSpPr>
      <xdr:spPr>
        <a:xfrm>
          <a:off x="4181475" y="1294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90170</xdr:rowOff>
    </xdr:from>
    <xdr:ext cx="404495" cy="248920"/>
    <xdr:sp macro="" textlink="">
      <xdr:nvSpPr>
        <xdr:cNvPr id="295" name="【福祉施設】&#10;有形固定資産減価償却率平均値テキスト"/>
        <xdr:cNvSpPr txBox="1"/>
      </xdr:nvSpPr>
      <xdr:spPr>
        <a:xfrm>
          <a:off x="4292600" y="1363472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43180</xdr:rowOff>
    </xdr:to>
    <xdr:sp macro="" textlink="">
      <xdr:nvSpPr>
        <xdr:cNvPr id="296" name="フローチャート: 判断 295"/>
        <xdr:cNvSpPr/>
      </xdr:nvSpPr>
      <xdr:spPr>
        <a:xfrm>
          <a:off x="4203700"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77470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444875" y="13622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102870</xdr:rowOff>
    </xdr:from>
    <xdr:to xmlns:xdr="http://schemas.openxmlformats.org/drawingml/2006/spreadsheetDrawing">
      <xdr:col>15</xdr:col>
      <xdr:colOff>101600</xdr:colOff>
      <xdr:row>83</xdr:row>
      <xdr:rowOff>35560</xdr:rowOff>
    </xdr:to>
    <xdr:sp macro="" textlink="">
      <xdr:nvSpPr>
        <xdr:cNvPr id="298" name="フローチャート: 判断 297"/>
        <xdr:cNvSpPr/>
      </xdr:nvSpPr>
      <xdr:spPr>
        <a:xfrm>
          <a:off x="2619375" y="1364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809750" y="1362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59055</xdr:rowOff>
    </xdr:from>
    <xdr:to xmlns:xdr="http://schemas.openxmlformats.org/drawingml/2006/spreadsheetDrawing">
      <xdr:col>6</xdr:col>
      <xdr:colOff>38100</xdr:colOff>
      <xdr:row>82</xdr:row>
      <xdr:rowOff>156845</xdr:rowOff>
    </xdr:to>
    <xdr:sp macro="" textlink="">
      <xdr:nvSpPr>
        <xdr:cNvPr id="300" name="フローチャート: 判断 299"/>
        <xdr:cNvSpPr/>
      </xdr:nvSpPr>
      <xdr:spPr>
        <a:xfrm>
          <a:off x="1000125" y="13603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635</xdr:rowOff>
    </xdr:from>
    <xdr:to xmlns:xdr="http://schemas.openxmlformats.org/drawingml/2006/spreadsheetDrawing">
      <xdr:col>24</xdr:col>
      <xdr:colOff>114300</xdr:colOff>
      <xdr:row>82</xdr:row>
      <xdr:rowOff>98425</xdr:rowOff>
    </xdr:to>
    <xdr:sp macro="" textlink="">
      <xdr:nvSpPr>
        <xdr:cNvPr id="306" name="楕円 305"/>
        <xdr:cNvSpPr/>
      </xdr:nvSpPr>
      <xdr:spPr>
        <a:xfrm>
          <a:off x="4203700" y="1354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22860</xdr:rowOff>
    </xdr:from>
    <xdr:ext cx="404495" cy="248920"/>
    <xdr:sp macro="" textlink="">
      <xdr:nvSpPr>
        <xdr:cNvPr id="307" name="【福祉施設】&#10;有形固定資産減価償却率該当値テキスト"/>
        <xdr:cNvSpPr txBox="1"/>
      </xdr:nvSpPr>
      <xdr:spPr>
        <a:xfrm>
          <a:off x="4292600" y="134023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127635</xdr:rowOff>
    </xdr:from>
    <xdr:to xmlns:xdr="http://schemas.openxmlformats.org/drawingml/2006/spreadsheetDrawing">
      <xdr:col>20</xdr:col>
      <xdr:colOff>38100</xdr:colOff>
      <xdr:row>82</xdr:row>
      <xdr:rowOff>60960</xdr:rowOff>
    </xdr:to>
    <xdr:sp macro="" textlink="">
      <xdr:nvSpPr>
        <xdr:cNvPr id="308" name="楕円 307"/>
        <xdr:cNvSpPr/>
      </xdr:nvSpPr>
      <xdr:spPr>
        <a:xfrm>
          <a:off x="3444875" y="135070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11430</xdr:rowOff>
    </xdr:from>
    <xdr:to xmlns:xdr="http://schemas.openxmlformats.org/drawingml/2006/spreadsheetDrawing">
      <xdr:col>24</xdr:col>
      <xdr:colOff>63500</xdr:colOff>
      <xdr:row>82</xdr:row>
      <xdr:rowOff>50165</xdr:rowOff>
    </xdr:to>
    <xdr:cxnSp macro="">
      <xdr:nvCxnSpPr>
        <xdr:cNvPr id="309" name="直線コネクタ 308"/>
        <xdr:cNvCxnSpPr/>
      </xdr:nvCxnSpPr>
      <xdr:spPr>
        <a:xfrm>
          <a:off x="3492500" y="1355598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3810</xdr:rowOff>
    </xdr:from>
    <xdr:to xmlns:xdr="http://schemas.openxmlformats.org/drawingml/2006/spreadsheetDrawing">
      <xdr:col>15</xdr:col>
      <xdr:colOff>101600</xdr:colOff>
      <xdr:row>82</xdr:row>
      <xdr:rowOff>101600</xdr:rowOff>
    </xdr:to>
    <xdr:sp macro="" textlink="">
      <xdr:nvSpPr>
        <xdr:cNvPr id="310" name="楕円 309"/>
        <xdr:cNvSpPr/>
      </xdr:nvSpPr>
      <xdr:spPr>
        <a:xfrm>
          <a:off x="2619375" y="13548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11430</xdr:rowOff>
    </xdr:from>
    <xdr:to xmlns:xdr="http://schemas.openxmlformats.org/drawingml/2006/spreadsheetDrawing">
      <xdr:col>19</xdr:col>
      <xdr:colOff>174625</xdr:colOff>
      <xdr:row>82</xdr:row>
      <xdr:rowOff>52705</xdr:rowOff>
    </xdr:to>
    <xdr:cxnSp macro="">
      <xdr:nvCxnSpPr>
        <xdr:cNvPr id="311" name="直線コネクタ 310"/>
        <xdr:cNvCxnSpPr/>
      </xdr:nvCxnSpPr>
      <xdr:spPr>
        <a:xfrm flipV="1">
          <a:off x="2670175" y="13555980"/>
          <a:ext cx="8223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128905</xdr:rowOff>
    </xdr:from>
    <xdr:to xmlns:xdr="http://schemas.openxmlformats.org/drawingml/2006/spreadsheetDrawing">
      <xdr:col>10</xdr:col>
      <xdr:colOff>165100</xdr:colOff>
      <xdr:row>82</xdr:row>
      <xdr:rowOff>61595</xdr:rowOff>
    </xdr:to>
    <xdr:sp macro="" textlink="">
      <xdr:nvSpPr>
        <xdr:cNvPr id="312" name="楕円 311"/>
        <xdr:cNvSpPr/>
      </xdr:nvSpPr>
      <xdr:spPr>
        <a:xfrm>
          <a:off x="1809750" y="13508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12700</xdr:rowOff>
    </xdr:from>
    <xdr:to xmlns:xdr="http://schemas.openxmlformats.org/drawingml/2006/spreadsheetDrawing">
      <xdr:col>15</xdr:col>
      <xdr:colOff>50800</xdr:colOff>
      <xdr:row>82</xdr:row>
      <xdr:rowOff>52705</xdr:rowOff>
    </xdr:to>
    <xdr:cxnSp macro="">
      <xdr:nvCxnSpPr>
        <xdr:cNvPr id="313" name="直線コネクタ 312"/>
        <xdr:cNvCxnSpPr/>
      </xdr:nvCxnSpPr>
      <xdr:spPr>
        <a:xfrm>
          <a:off x="1860550" y="13557250"/>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97790</xdr:rowOff>
    </xdr:from>
    <xdr:to xmlns:xdr="http://schemas.openxmlformats.org/drawingml/2006/spreadsheetDrawing">
      <xdr:col>6</xdr:col>
      <xdr:colOff>38100</xdr:colOff>
      <xdr:row>82</xdr:row>
      <xdr:rowOff>30480</xdr:rowOff>
    </xdr:to>
    <xdr:sp macro="" textlink="">
      <xdr:nvSpPr>
        <xdr:cNvPr id="314" name="楕円 313"/>
        <xdr:cNvSpPr/>
      </xdr:nvSpPr>
      <xdr:spPr>
        <a:xfrm>
          <a:off x="1000125" y="134772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81</xdr:row>
      <xdr:rowOff>146685</xdr:rowOff>
    </xdr:from>
    <xdr:to xmlns:xdr="http://schemas.openxmlformats.org/drawingml/2006/spreadsheetDrawing">
      <xdr:col>10</xdr:col>
      <xdr:colOff>114300</xdr:colOff>
      <xdr:row>82</xdr:row>
      <xdr:rowOff>12700</xdr:rowOff>
    </xdr:to>
    <xdr:cxnSp macro="">
      <xdr:nvCxnSpPr>
        <xdr:cNvPr id="315" name="直線コネクタ 314"/>
        <xdr:cNvCxnSpPr/>
      </xdr:nvCxnSpPr>
      <xdr:spPr>
        <a:xfrm>
          <a:off x="1047750" y="1352613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1905</xdr:rowOff>
    </xdr:from>
    <xdr:ext cx="405130" cy="249555"/>
    <xdr:sp macro="" textlink="">
      <xdr:nvSpPr>
        <xdr:cNvPr id="316" name="n_1aveValue【福祉施設】&#10;有形固定資産減価償却率"/>
        <xdr:cNvSpPr txBox="1"/>
      </xdr:nvSpPr>
      <xdr:spPr>
        <a:xfrm>
          <a:off x="3296285" y="137115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27305</xdr:rowOff>
    </xdr:from>
    <xdr:ext cx="405130" cy="248920"/>
    <xdr:sp macro="" textlink="">
      <xdr:nvSpPr>
        <xdr:cNvPr id="317" name="n_2aveValue【福祉施設】&#10;有形固定資産減価償却率"/>
        <xdr:cNvSpPr txBox="1"/>
      </xdr:nvSpPr>
      <xdr:spPr>
        <a:xfrm>
          <a:off x="2483485" y="13736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3175</xdr:rowOff>
    </xdr:from>
    <xdr:ext cx="405130" cy="249555"/>
    <xdr:sp macro="" textlink="">
      <xdr:nvSpPr>
        <xdr:cNvPr id="318" name="n_3aveValue【福祉施設】&#10;有形固定資産減価償却率"/>
        <xdr:cNvSpPr txBox="1"/>
      </xdr:nvSpPr>
      <xdr:spPr>
        <a:xfrm>
          <a:off x="1673860" y="13712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147955</xdr:rowOff>
    </xdr:from>
    <xdr:ext cx="405130" cy="249555"/>
    <xdr:sp macro="" textlink="">
      <xdr:nvSpPr>
        <xdr:cNvPr id="319" name="n_4aveValue【福祉施設】&#10;有形固定資産減価償却率"/>
        <xdr:cNvSpPr txBox="1"/>
      </xdr:nvSpPr>
      <xdr:spPr>
        <a:xfrm>
          <a:off x="864235" y="13692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76200</xdr:rowOff>
    </xdr:from>
    <xdr:ext cx="405130" cy="248920"/>
    <xdr:sp macro="" textlink="">
      <xdr:nvSpPr>
        <xdr:cNvPr id="320" name="n_1mainValue【福祉施設】&#10;有形固定資産減価償却率"/>
        <xdr:cNvSpPr txBox="1"/>
      </xdr:nvSpPr>
      <xdr:spPr>
        <a:xfrm>
          <a:off x="3296285" y="132905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117475</xdr:rowOff>
    </xdr:from>
    <xdr:ext cx="405130" cy="248920"/>
    <xdr:sp macro="" textlink="">
      <xdr:nvSpPr>
        <xdr:cNvPr id="321" name="n_2mainValue【福祉施設】&#10;有形固定資産減価償却率"/>
        <xdr:cNvSpPr txBox="1"/>
      </xdr:nvSpPr>
      <xdr:spPr>
        <a:xfrm>
          <a:off x="2483485" y="13331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77470</xdr:rowOff>
    </xdr:from>
    <xdr:ext cx="405130" cy="249555"/>
    <xdr:sp macro="" textlink="">
      <xdr:nvSpPr>
        <xdr:cNvPr id="322" name="n_3mainValue【福祉施設】&#10;有形固定資産減価償却率"/>
        <xdr:cNvSpPr txBox="1"/>
      </xdr:nvSpPr>
      <xdr:spPr>
        <a:xfrm>
          <a:off x="1673860"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46355</xdr:rowOff>
    </xdr:from>
    <xdr:ext cx="405130" cy="249555"/>
    <xdr:sp macro="" textlink="">
      <xdr:nvSpPr>
        <xdr:cNvPr id="323" name="n_4mainValue【福祉施設】&#10;有形固定資産減価償却率"/>
        <xdr:cNvSpPr txBox="1"/>
      </xdr:nvSpPr>
      <xdr:spPr>
        <a:xfrm>
          <a:off x="864235" y="132607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4" name="正方形/長方形 3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5" name="正方形/長方形 3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6" name="正方形/長方形 3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7" name="正方形/長方形 3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8" name="正方形/長方形 3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9" name="正方形/長方形 3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30" name="正方形/長方形 3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2" name="テキスト ボックス 331"/>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5" name="テキスト ボックス 334"/>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37" name="テキスト ボックス 336"/>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8" name="直線コネクタ 337"/>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339" name="テキスト ボックス 338"/>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40" name="直線コネクタ 339"/>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341" name="テキスト ボックス 340"/>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2" name="直線コネクタ 341"/>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3" name="テキスト ボックス 342"/>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5715</xdr:rowOff>
    </xdr:from>
    <xdr:to xmlns:xdr="http://schemas.openxmlformats.org/drawingml/2006/spreadsheetDrawing">
      <xdr:col>54</xdr:col>
      <xdr:colOff>174625</xdr:colOff>
      <xdr:row>86</xdr:row>
      <xdr:rowOff>26035</xdr:rowOff>
    </xdr:to>
    <xdr:cxnSp macro="">
      <xdr:nvCxnSpPr>
        <xdr:cNvPr id="345" name="直線コネクタ 344"/>
        <xdr:cNvCxnSpPr/>
      </xdr:nvCxnSpPr>
      <xdr:spPr>
        <a:xfrm flipV="1">
          <a:off x="9604375" y="1288986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9265" cy="248920"/>
    <xdr:sp macro="" textlink="">
      <xdr:nvSpPr>
        <xdr:cNvPr id="346" name="【福祉施設】&#10;一人当たり面積最小値テキスト"/>
        <xdr:cNvSpPr txBox="1"/>
      </xdr:nvSpPr>
      <xdr:spPr>
        <a:xfrm>
          <a:off x="9642475" y="142341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26035</xdr:rowOff>
    </xdr:from>
    <xdr:to xmlns:xdr="http://schemas.openxmlformats.org/drawingml/2006/spreadsheetDrawing">
      <xdr:col>55</xdr:col>
      <xdr:colOff>88900</xdr:colOff>
      <xdr:row>86</xdr:row>
      <xdr:rowOff>26035</xdr:rowOff>
    </xdr:to>
    <xdr:cxnSp macro="">
      <xdr:nvCxnSpPr>
        <xdr:cNvPr id="347" name="直線コネクタ 346"/>
        <xdr:cNvCxnSpPr/>
      </xdr:nvCxnSpPr>
      <xdr:spPr>
        <a:xfrm>
          <a:off x="9531350" y="1423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120015</xdr:rowOff>
    </xdr:from>
    <xdr:ext cx="469265" cy="248920"/>
    <xdr:sp macro="" textlink="">
      <xdr:nvSpPr>
        <xdr:cNvPr id="348" name="【福祉施設】&#10;一人当たり面積最大値テキスト"/>
        <xdr:cNvSpPr txBox="1"/>
      </xdr:nvSpPr>
      <xdr:spPr>
        <a:xfrm>
          <a:off x="9642475" y="126739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5715</xdr:rowOff>
    </xdr:from>
    <xdr:to xmlns:xdr="http://schemas.openxmlformats.org/drawingml/2006/spreadsheetDrawing">
      <xdr:col>55</xdr:col>
      <xdr:colOff>88900</xdr:colOff>
      <xdr:row>78</xdr:row>
      <xdr:rowOff>5715</xdr:rowOff>
    </xdr:to>
    <xdr:cxnSp macro="">
      <xdr:nvCxnSpPr>
        <xdr:cNvPr id="349" name="直線コネクタ 348"/>
        <xdr:cNvCxnSpPr/>
      </xdr:nvCxnSpPr>
      <xdr:spPr>
        <a:xfrm>
          <a:off x="9531350"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25400</xdr:rowOff>
    </xdr:from>
    <xdr:ext cx="469265" cy="248920"/>
    <xdr:sp macro="" textlink="">
      <xdr:nvSpPr>
        <xdr:cNvPr id="350" name="【福祉施設】&#10;一人当たり面積平均値テキスト"/>
        <xdr:cNvSpPr txBox="1"/>
      </xdr:nvSpPr>
      <xdr:spPr>
        <a:xfrm>
          <a:off x="9642475" y="1373505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100965</xdr:rowOff>
    </xdr:to>
    <xdr:sp macro="" textlink="">
      <xdr:nvSpPr>
        <xdr:cNvPr id="351" name="フローチャート: 判断 350"/>
        <xdr:cNvSpPr/>
      </xdr:nvSpPr>
      <xdr:spPr>
        <a:xfrm>
          <a:off x="9569450" y="13877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150495</xdr:rowOff>
    </xdr:from>
    <xdr:to xmlns:xdr="http://schemas.openxmlformats.org/drawingml/2006/spreadsheetDrawing">
      <xdr:col>50</xdr:col>
      <xdr:colOff>165100</xdr:colOff>
      <xdr:row>84</xdr:row>
      <xdr:rowOff>83185</xdr:rowOff>
    </xdr:to>
    <xdr:sp macro="" textlink="">
      <xdr:nvSpPr>
        <xdr:cNvPr id="352" name="フローチャート: 判断 351"/>
        <xdr:cNvSpPr/>
      </xdr:nvSpPr>
      <xdr:spPr>
        <a:xfrm>
          <a:off x="8794750"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160020</xdr:rowOff>
    </xdr:from>
    <xdr:to xmlns:xdr="http://schemas.openxmlformats.org/drawingml/2006/spreadsheetDrawing">
      <xdr:col>46</xdr:col>
      <xdr:colOff>38100</xdr:colOff>
      <xdr:row>84</xdr:row>
      <xdr:rowOff>92710</xdr:rowOff>
    </xdr:to>
    <xdr:sp macro="" textlink="">
      <xdr:nvSpPr>
        <xdr:cNvPr id="353" name="フローチャート: 判断 352"/>
        <xdr:cNvSpPr/>
      </xdr:nvSpPr>
      <xdr:spPr>
        <a:xfrm>
          <a:off x="7985125" y="13869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157480</xdr:rowOff>
    </xdr:from>
    <xdr:to xmlns:xdr="http://schemas.openxmlformats.org/drawingml/2006/spreadsheetDrawing">
      <xdr:col>41</xdr:col>
      <xdr:colOff>101600</xdr:colOff>
      <xdr:row>84</xdr:row>
      <xdr:rowOff>90170</xdr:rowOff>
    </xdr:to>
    <xdr:sp macro="" textlink="">
      <xdr:nvSpPr>
        <xdr:cNvPr id="354" name="フローチャート: 判断 353"/>
        <xdr:cNvSpPr/>
      </xdr:nvSpPr>
      <xdr:spPr>
        <a:xfrm>
          <a:off x="71596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163830</xdr:rowOff>
    </xdr:from>
    <xdr:to xmlns:xdr="http://schemas.openxmlformats.org/drawingml/2006/spreadsheetDrawing">
      <xdr:col>36</xdr:col>
      <xdr:colOff>165100</xdr:colOff>
      <xdr:row>84</xdr:row>
      <xdr:rowOff>96520</xdr:rowOff>
    </xdr:to>
    <xdr:sp macro="" textlink="">
      <xdr:nvSpPr>
        <xdr:cNvPr id="355" name="フローチャート: 判断 354"/>
        <xdr:cNvSpPr/>
      </xdr:nvSpPr>
      <xdr:spPr>
        <a:xfrm>
          <a:off x="635000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12065</xdr:rowOff>
    </xdr:from>
    <xdr:to xmlns:xdr="http://schemas.openxmlformats.org/drawingml/2006/spreadsheetDrawing">
      <xdr:col>55</xdr:col>
      <xdr:colOff>50800</xdr:colOff>
      <xdr:row>84</xdr:row>
      <xdr:rowOff>109855</xdr:rowOff>
    </xdr:to>
    <xdr:sp macro="" textlink="">
      <xdr:nvSpPr>
        <xdr:cNvPr id="361" name="楕円 360"/>
        <xdr:cNvSpPr/>
      </xdr:nvSpPr>
      <xdr:spPr>
        <a:xfrm>
          <a:off x="9569450" y="138868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156845</xdr:rowOff>
    </xdr:from>
    <xdr:ext cx="469265" cy="248920"/>
    <xdr:sp macro="" textlink="">
      <xdr:nvSpPr>
        <xdr:cNvPr id="362" name="【福祉施設】&#10;一人当たり面積該当値テキスト"/>
        <xdr:cNvSpPr txBox="1"/>
      </xdr:nvSpPr>
      <xdr:spPr>
        <a:xfrm>
          <a:off x="9642475" y="138664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17145</xdr:rowOff>
    </xdr:from>
    <xdr:to xmlns:xdr="http://schemas.openxmlformats.org/drawingml/2006/spreadsheetDrawing">
      <xdr:col>50</xdr:col>
      <xdr:colOff>165100</xdr:colOff>
      <xdr:row>84</xdr:row>
      <xdr:rowOff>114300</xdr:rowOff>
    </xdr:to>
    <xdr:sp macro="" textlink="">
      <xdr:nvSpPr>
        <xdr:cNvPr id="363" name="楕円 362"/>
        <xdr:cNvSpPr/>
      </xdr:nvSpPr>
      <xdr:spPr>
        <a:xfrm>
          <a:off x="8794750" y="138918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60960</xdr:rowOff>
    </xdr:from>
    <xdr:to xmlns:xdr="http://schemas.openxmlformats.org/drawingml/2006/spreadsheetDrawing">
      <xdr:col>55</xdr:col>
      <xdr:colOff>0</xdr:colOff>
      <xdr:row>84</xdr:row>
      <xdr:rowOff>65405</xdr:rowOff>
    </xdr:to>
    <xdr:cxnSp macro="">
      <xdr:nvCxnSpPr>
        <xdr:cNvPr id="364" name="直線コネクタ 363"/>
        <xdr:cNvCxnSpPr/>
      </xdr:nvCxnSpPr>
      <xdr:spPr>
        <a:xfrm flipV="1">
          <a:off x="8845550" y="1393571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18415</xdr:rowOff>
    </xdr:from>
    <xdr:to xmlns:xdr="http://schemas.openxmlformats.org/drawingml/2006/spreadsheetDrawing">
      <xdr:col>46</xdr:col>
      <xdr:colOff>38100</xdr:colOff>
      <xdr:row>84</xdr:row>
      <xdr:rowOff>116205</xdr:rowOff>
    </xdr:to>
    <xdr:sp macro="" textlink="">
      <xdr:nvSpPr>
        <xdr:cNvPr id="365" name="楕円 364"/>
        <xdr:cNvSpPr/>
      </xdr:nvSpPr>
      <xdr:spPr>
        <a:xfrm>
          <a:off x="7985125" y="138931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65405</xdr:rowOff>
    </xdr:from>
    <xdr:to xmlns:xdr="http://schemas.openxmlformats.org/drawingml/2006/spreadsheetDrawing">
      <xdr:col>50</xdr:col>
      <xdr:colOff>114300</xdr:colOff>
      <xdr:row>84</xdr:row>
      <xdr:rowOff>67310</xdr:rowOff>
    </xdr:to>
    <xdr:cxnSp macro="">
      <xdr:nvCxnSpPr>
        <xdr:cNvPr id="366" name="直線コネクタ 365"/>
        <xdr:cNvCxnSpPr/>
      </xdr:nvCxnSpPr>
      <xdr:spPr>
        <a:xfrm flipV="1">
          <a:off x="8032750" y="1394015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20955</xdr:rowOff>
    </xdr:from>
    <xdr:to xmlns:xdr="http://schemas.openxmlformats.org/drawingml/2006/spreadsheetDrawing">
      <xdr:col>41</xdr:col>
      <xdr:colOff>101600</xdr:colOff>
      <xdr:row>84</xdr:row>
      <xdr:rowOff>118745</xdr:rowOff>
    </xdr:to>
    <xdr:sp macro="" textlink="">
      <xdr:nvSpPr>
        <xdr:cNvPr id="367" name="楕円 366"/>
        <xdr:cNvSpPr/>
      </xdr:nvSpPr>
      <xdr:spPr>
        <a:xfrm>
          <a:off x="7159625"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67310</xdr:rowOff>
    </xdr:from>
    <xdr:to xmlns:xdr="http://schemas.openxmlformats.org/drawingml/2006/spreadsheetDrawing">
      <xdr:col>45</xdr:col>
      <xdr:colOff>174625</xdr:colOff>
      <xdr:row>84</xdr:row>
      <xdr:rowOff>69850</xdr:rowOff>
    </xdr:to>
    <xdr:cxnSp macro="">
      <xdr:nvCxnSpPr>
        <xdr:cNvPr id="368" name="直線コネクタ 367"/>
        <xdr:cNvCxnSpPr/>
      </xdr:nvCxnSpPr>
      <xdr:spPr>
        <a:xfrm flipV="1">
          <a:off x="7210425" y="1394206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20955</xdr:rowOff>
    </xdr:from>
    <xdr:to xmlns:xdr="http://schemas.openxmlformats.org/drawingml/2006/spreadsheetDrawing">
      <xdr:col>36</xdr:col>
      <xdr:colOff>165100</xdr:colOff>
      <xdr:row>84</xdr:row>
      <xdr:rowOff>118745</xdr:rowOff>
    </xdr:to>
    <xdr:sp macro="" textlink="">
      <xdr:nvSpPr>
        <xdr:cNvPr id="369" name="楕円 368"/>
        <xdr:cNvSpPr/>
      </xdr:nvSpPr>
      <xdr:spPr>
        <a:xfrm>
          <a:off x="635000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69850</xdr:rowOff>
    </xdr:from>
    <xdr:to xmlns:xdr="http://schemas.openxmlformats.org/drawingml/2006/spreadsheetDrawing">
      <xdr:col>41</xdr:col>
      <xdr:colOff>50800</xdr:colOff>
      <xdr:row>84</xdr:row>
      <xdr:rowOff>69850</xdr:rowOff>
    </xdr:to>
    <xdr:cxnSp macro="">
      <xdr:nvCxnSpPr>
        <xdr:cNvPr id="370" name="直線コネクタ 369"/>
        <xdr:cNvCxnSpPr/>
      </xdr:nvCxnSpPr>
      <xdr:spPr>
        <a:xfrm>
          <a:off x="6400800" y="139446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99060</xdr:rowOff>
    </xdr:from>
    <xdr:ext cx="469900" cy="249555"/>
    <xdr:sp macro="" textlink="">
      <xdr:nvSpPr>
        <xdr:cNvPr id="371" name="n_1aveValue【福祉施設】&#10;一人当たり面積"/>
        <xdr:cNvSpPr txBox="1"/>
      </xdr:nvSpPr>
      <xdr:spPr>
        <a:xfrm>
          <a:off x="8613775" y="136436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107950</xdr:rowOff>
    </xdr:from>
    <xdr:ext cx="469265" cy="249555"/>
    <xdr:sp macro="" textlink="">
      <xdr:nvSpPr>
        <xdr:cNvPr id="372" name="n_2aveValue【福祉施設】&#10;一人当たり面積"/>
        <xdr:cNvSpPr txBox="1"/>
      </xdr:nvSpPr>
      <xdr:spPr>
        <a:xfrm>
          <a:off x="7816850" y="136525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105410</xdr:rowOff>
    </xdr:from>
    <xdr:ext cx="469265" cy="249555"/>
    <xdr:sp macro="" textlink="">
      <xdr:nvSpPr>
        <xdr:cNvPr id="373" name="n_3aveValue【福祉施設】&#10;一人当たり面積"/>
        <xdr:cNvSpPr txBox="1"/>
      </xdr:nvSpPr>
      <xdr:spPr>
        <a:xfrm>
          <a:off x="6991350" y="136499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112395</xdr:rowOff>
    </xdr:from>
    <xdr:ext cx="469265" cy="249555"/>
    <xdr:sp macro="" textlink="">
      <xdr:nvSpPr>
        <xdr:cNvPr id="374" name="n_4aveValue【福祉施設】&#10;一人当たり面積"/>
        <xdr:cNvSpPr txBox="1"/>
      </xdr:nvSpPr>
      <xdr:spPr>
        <a:xfrm>
          <a:off x="6181725" y="136569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105410</xdr:rowOff>
    </xdr:from>
    <xdr:ext cx="469900" cy="249555"/>
    <xdr:sp macro="" textlink="">
      <xdr:nvSpPr>
        <xdr:cNvPr id="375" name="n_1mainValue【福祉施設】&#10;一人当たり面積"/>
        <xdr:cNvSpPr txBox="1"/>
      </xdr:nvSpPr>
      <xdr:spPr>
        <a:xfrm>
          <a:off x="8613775" y="139801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107315</xdr:rowOff>
    </xdr:from>
    <xdr:ext cx="469265" cy="249555"/>
    <xdr:sp macro="" textlink="">
      <xdr:nvSpPr>
        <xdr:cNvPr id="376" name="n_2mainValue【福祉施設】&#10;一人当たり面積"/>
        <xdr:cNvSpPr txBox="1"/>
      </xdr:nvSpPr>
      <xdr:spPr>
        <a:xfrm>
          <a:off x="7816850" y="139820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109855</xdr:rowOff>
    </xdr:from>
    <xdr:ext cx="469265" cy="249555"/>
    <xdr:sp macro="" textlink="">
      <xdr:nvSpPr>
        <xdr:cNvPr id="377" name="n_3mainValue【福祉施設】&#10;一人当たり面積"/>
        <xdr:cNvSpPr txBox="1"/>
      </xdr:nvSpPr>
      <xdr:spPr>
        <a:xfrm>
          <a:off x="6991350" y="139846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109855</xdr:rowOff>
    </xdr:from>
    <xdr:ext cx="469265" cy="249555"/>
    <xdr:sp macro="" textlink="">
      <xdr:nvSpPr>
        <xdr:cNvPr id="378" name="n_4mainValue【福祉施設】&#10;一人当たり面積"/>
        <xdr:cNvSpPr txBox="1"/>
      </xdr:nvSpPr>
      <xdr:spPr>
        <a:xfrm>
          <a:off x="6181725" y="139846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6" name="正方形/長方形 3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8" name="正方形/長方形 3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0" name="正方形/長方形 3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73025</xdr:rowOff>
    </xdr:to>
    <xdr:sp macro="" textlink="">
      <xdr:nvSpPr>
        <xdr:cNvPr id="402" name="正方形/長方形 401"/>
        <xdr:cNvSpPr/>
      </xdr:nvSpPr>
      <xdr:spPr>
        <a:xfrm>
          <a:off x="11414125" y="5143500"/>
          <a:ext cx="43275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3" name="テキスト ボックス 402"/>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4" name="直線コネクタ 40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05" name="テキスト ボックス 404"/>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406" name="直線コネクタ 405"/>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407" name="テキスト ボックス 406"/>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408" name="直線コネクタ 407"/>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409" name="テキスト ボックス 408"/>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0" name="直線コネクタ 409"/>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5270"/>
    <xdr:sp macro="" textlink="">
      <xdr:nvSpPr>
        <xdr:cNvPr id="411" name="テキスト ボックス 410"/>
        <xdr:cNvSpPr txBox="1"/>
      </xdr:nvSpPr>
      <xdr:spPr>
        <a:xfrm>
          <a:off x="11042650" y="62693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2" name="直線コネクタ 411"/>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3" name="テキスト ボックス 412"/>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4" name="直線コネクタ 413"/>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5" name="テキスト ボックス 414"/>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6" name="直線コネクタ 4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7" name="テキスト ボックス 416"/>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8" name="直線コネクタ 41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73025</xdr:rowOff>
    </xdr:to>
    <xdr:sp macro="" textlink="">
      <xdr:nvSpPr>
        <xdr:cNvPr id="419" name="【一般廃棄物処理施設】&#10;有形固定資産減価償却率グラフ枠"/>
        <xdr:cNvSpPr/>
      </xdr:nvSpPr>
      <xdr:spPr>
        <a:xfrm>
          <a:off x="11414125" y="5143500"/>
          <a:ext cx="43275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114935</xdr:rowOff>
    </xdr:from>
    <xdr:to xmlns:xdr="http://schemas.openxmlformats.org/drawingml/2006/spreadsheetDrawing">
      <xdr:col>85</xdr:col>
      <xdr:colOff>126365</xdr:colOff>
      <xdr:row>42</xdr:row>
      <xdr:rowOff>74930</xdr:rowOff>
    </xdr:to>
    <xdr:cxnSp macro="">
      <xdr:nvCxnSpPr>
        <xdr:cNvPr id="420" name="直線コネクタ 419"/>
        <xdr:cNvCxnSpPr/>
      </xdr:nvCxnSpPr>
      <xdr:spPr>
        <a:xfrm flipV="1">
          <a:off x="14969490" y="556958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78740</xdr:rowOff>
    </xdr:from>
    <xdr:ext cx="404495" cy="249555"/>
    <xdr:sp macro="" textlink="">
      <xdr:nvSpPr>
        <xdr:cNvPr id="421" name="【一般廃棄物処理施設】&#10;有形固定資産減価償却率最小値テキスト"/>
        <xdr:cNvSpPr txBox="1"/>
      </xdr:nvSpPr>
      <xdr:spPr>
        <a:xfrm>
          <a:off x="15008225" y="70192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74930</xdr:rowOff>
    </xdr:from>
    <xdr:to xmlns:xdr="http://schemas.openxmlformats.org/drawingml/2006/spreadsheetDrawing">
      <xdr:col>86</xdr:col>
      <xdr:colOff>25400</xdr:colOff>
      <xdr:row>42</xdr:row>
      <xdr:rowOff>74930</xdr:rowOff>
    </xdr:to>
    <xdr:cxnSp macro="">
      <xdr:nvCxnSpPr>
        <xdr:cNvPr id="422" name="直線コネクタ 421"/>
        <xdr:cNvCxnSpPr/>
      </xdr:nvCxnSpPr>
      <xdr:spPr>
        <a:xfrm>
          <a:off x="14881225" y="7015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39725" cy="258445"/>
    <xdr:sp macro="" textlink="">
      <xdr:nvSpPr>
        <xdr:cNvPr id="423" name="【一般廃棄物処理施設】&#10;有形固定資産減価償却率最大値テキスト"/>
        <xdr:cNvSpPr txBox="1"/>
      </xdr:nvSpPr>
      <xdr:spPr>
        <a:xfrm>
          <a:off x="15008225" y="53517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114935</xdr:rowOff>
    </xdr:from>
    <xdr:to xmlns:xdr="http://schemas.openxmlformats.org/drawingml/2006/spreadsheetDrawing">
      <xdr:col>86</xdr:col>
      <xdr:colOff>25400</xdr:colOff>
      <xdr:row>33</xdr:row>
      <xdr:rowOff>114935</xdr:rowOff>
    </xdr:to>
    <xdr:cxnSp macro="">
      <xdr:nvCxnSpPr>
        <xdr:cNvPr id="424" name="直線コネクタ 423"/>
        <xdr:cNvCxnSpPr/>
      </xdr:nvCxnSpPr>
      <xdr:spPr>
        <a:xfrm>
          <a:off x="14881225" y="556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28575</xdr:rowOff>
    </xdr:from>
    <xdr:ext cx="404495" cy="254635"/>
    <xdr:sp macro="" textlink="">
      <xdr:nvSpPr>
        <xdr:cNvPr id="425" name="【一般廃棄物処理施設】&#10;有形固定資産減価償却率平均値テキスト"/>
        <xdr:cNvSpPr txBox="1"/>
      </xdr:nvSpPr>
      <xdr:spPr>
        <a:xfrm>
          <a:off x="15008225" y="6308725"/>
          <a:ext cx="40449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174625</xdr:colOff>
      <xdr:row>38</xdr:row>
      <xdr:rowOff>151765</xdr:rowOff>
    </xdr:to>
    <xdr:sp macro="" textlink="">
      <xdr:nvSpPr>
        <xdr:cNvPr id="426" name="フローチャート: 判断 425"/>
        <xdr:cNvSpPr/>
      </xdr:nvSpPr>
      <xdr:spPr>
        <a:xfrm>
          <a:off x="14919325" y="6330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427" name="フローチャート: 判断 426"/>
        <xdr:cNvSpPr/>
      </xdr:nvSpPr>
      <xdr:spPr>
        <a:xfrm>
          <a:off x="14144625"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47625</xdr:rowOff>
    </xdr:from>
    <xdr:to xmlns:xdr="http://schemas.openxmlformats.org/drawingml/2006/spreadsheetDrawing">
      <xdr:col>76</xdr:col>
      <xdr:colOff>165100</xdr:colOff>
      <xdr:row>38</xdr:row>
      <xdr:rowOff>149860</xdr:rowOff>
    </xdr:to>
    <xdr:sp macro="" textlink="">
      <xdr:nvSpPr>
        <xdr:cNvPr id="428" name="フローチャート: 判断 427"/>
        <xdr:cNvSpPr/>
      </xdr:nvSpPr>
      <xdr:spPr>
        <a:xfrm>
          <a:off x="133350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135890</xdr:rowOff>
    </xdr:to>
    <xdr:sp macro="" textlink="">
      <xdr:nvSpPr>
        <xdr:cNvPr id="429" name="フローチャート: 判断 428"/>
        <xdr:cNvSpPr/>
      </xdr:nvSpPr>
      <xdr:spPr>
        <a:xfrm>
          <a:off x="12525375" y="63150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430" name="フローチャート: 判断 429"/>
        <xdr:cNvSpPr/>
      </xdr:nvSpPr>
      <xdr:spPr>
        <a:xfrm>
          <a:off x="11699875"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31" name="テキスト ボックス 43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32" name="テキスト ボックス 43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33" name="テキスト ボックス 43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34" name="テキスト ボックス 43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35" name="テキスト ボックス 43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45720</xdr:rowOff>
    </xdr:from>
    <xdr:to xmlns:xdr="http://schemas.openxmlformats.org/drawingml/2006/spreadsheetDrawing">
      <xdr:col>85</xdr:col>
      <xdr:colOff>174625</xdr:colOff>
      <xdr:row>37</xdr:row>
      <xdr:rowOff>147320</xdr:rowOff>
    </xdr:to>
    <xdr:sp macro="" textlink="">
      <xdr:nvSpPr>
        <xdr:cNvPr id="436" name="楕円 435"/>
        <xdr:cNvSpPr/>
      </xdr:nvSpPr>
      <xdr:spPr>
        <a:xfrm>
          <a:off x="14919325" y="61607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68580</xdr:rowOff>
    </xdr:from>
    <xdr:ext cx="404495" cy="258445"/>
    <xdr:sp macro="" textlink="">
      <xdr:nvSpPr>
        <xdr:cNvPr id="437" name="【一般廃棄物処理施設】&#10;有形固定資産減価償却率該当値テキスト"/>
        <xdr:cNvSpPr txBox="1"/>
      </xdr:nvSpPr>
      <xdr:spPr>
        <a:xfrm>
          <a:off x="15008225" y="6018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170180</xdr:rowOff>
    </xdr:from>
    <xdr:to xmlns:xdr="http://schemas.openxmlformats.org/drawingml/2006/spreadsheetDrawing">
      <xdr:col>81</xdr:col>
      <xdr:colOff>101600</xdr:colOff>
      <xdr:row>37</xdr:row>
      <xdr:rowOff>100330</xdr:rowOff>
    </xdr:to>
    <xdr:sp macro="" textlink="">
      <xdr:nvSpPr>
        <xdr:cNvPr id="438" name="楕円 437"/>
        <xdr:cNvSpPr/>
      </xdr:nvSpPr>
      <xdr:spPr>
        <a:xfrm>
          <a:off x="14144625" y="6120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50165</xdr:rowOff>
    </xdr:from>
    <xdr:to xmlns:xdr="http://schemas.openxmlformats.org/drawingml/2006/spreadsheetDrawing">
      <xdr:col>85</xdr:col>
      <xdr:colOff>127000</xdr:colOff>
      <xdr:row>37</xdr:row>
      <xdr:rowOff>97155</xdr:rowOff>
    </xdr:to>
    <xdr:cxnSp macro="">
      <xdr:nvCxnSpPr>
        <xdr:cNvPr id="439" name="直線コネクタ 438"/>
        <xdr:cNvCxnSpPr/>
      </xdr:nvCxnSpPr>
      <xdr:spPr>
        <a:xfrm>
          <a:off x="14195425" y="6165215"/>
          <a:ext cx="7747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125095</xdr:rowOff>
    </xdr:from>
    <xdr:to xmlns:xdr="http://schemas.openxmlformats.org/drawingml/2006/spreadsheetDrawing">
      <xdr:col>76</xdr:col>
      <xdr:colOff>165100</xdr:colOff>
      <xdr:row>37</xdr:row>
      <xdr:rowOff>55245</xdr:rowOff>
    </xdr:to>
    <xdr:sp macro="" textlink="">
      <xdr:nvSpPr>
        <xdr:cNvPr id="440" name="楕円 439"/>
        <xdr:cNvSpPr/>
      </xdr:nvSpPr>
      <xdr:spPr>
        <a:xfrm>
          <a:off x="13335000" y="6075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4445</xdr:rowOff>
    </xdr:from>
    <xdr:to xmlns:xdr="http://schemas.openxmlformats.org/drawingml/2006/spreadsheetDrawing">
      <xdr:col>81</xdr:col>
      <xdr:colOff>50800</xdr:colOff>
      <xdr:row>37</xdr:row>
      <xdr:rowOff>50165</xdr:rowOff>
    </xdr:to>
    <xdr:cxnSp macro="">
      <xdr:nvCxnSpPr>
        <xdr:cNvPr id="441" name="直線コネクタ 440"/>
        <xdr:cNvCxnSpPr/>
      </xdr:nvCxnSpPr>
      <xdr:spPr>
        <a:xfrm>
          <a:off x="13385800" y="6119495"/>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78740</xdr:rowOff>
    </xdr:from>
    <xdr:to xmlns:xdr="http://schemas.openxmlformats.org/drawingml/2006/spreadsheetDrawing">
      <xdr:col>72</xdr:col>
      <xdr:colOff>38100</xdr:colOff>
      <xdr:row>37</xdr:row>
      <xdr:rowOff>8890</xdr:rowOff>
    </xdr:to>
    <xdr:sp macro="" textlink="">
      <xdr:nvSpPr>
        <xdr:cNvPr id="442" name="楕円 441"/>
        <xdr:cNvSpPr/>
      </xdr:nvSpPr>
      <xdr:spPr>
        <a:xfrm>
          <a:off x="12525375" y="60286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130175</xdr:rowOff>
    </xdr:from>
    <xdr:to xmlns:xdr="http://schemas.openxmlformats.org/drawingml/2006/spreadsheetDrawing">
      <xdr:col>76</xdr:col>
      <xdr:colOff>114300</xdr:colOff>
      <xdr:row>37</xdr:row>
      <xdr:rowOff>4445</xdr:rowOff>
    </xdr:to>
    <xdr:cxnSp macro="">
      <xdr:nvCxnSpPr>
        <xdr:cNvPr id="443" name="直線コネクタ 442"/>
        <xdr:cNvCxnSpPr/>
      </xdr:nvCxnSpPr>
      <xdr:spPr>
        <a:xfrm>
          <a:off x="12573000" y="608012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33020</xdr:rowOff>
    </xdr:from>
    <xdr:to xmlns:xdr="http://schemas.openxmlformats.org/drawingml/2006/spreadsheetDrawing">
      <xdr:col>67</xdr:col>
      <xdr:colOff>101600</xdr:colOff>
      <xdr:row>36</xdr:row>
      <xdr:rowOff>134620</xdr:rowOff>
    </xdr:to>
    <xdr:sp macro="" textlink="">
      <xdr:nvSpPr>
        <xdr:cNvPr id="444" name="楕円 443"/>
        <xdr:cNvSpPr/>
      </xdr:nvSpPr>
      <xdr:spPr>
        <a:xfrm>
          <a:off x="11699875"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84455</xdr:rowOff>
    </xdr:from>
    <xdr:to xmlns:xdr="http://schemas.openxmlformats.org/drawingml/2006/spreadsheetDrawing">
      <xdr:col>71</xdr:col>
      <xdr:colOff>174625</xdr:colOff>
      <xdr:row>36</xdr:row>
      <xdr:rowOff>130175</xdr:rowOff>
    </xdr:to>
    <xdr:cxnSp macro="">
      <xdr:nvCxnSpPr>
        <xdr:cNvPr id="445" name="直線コネクタ 444"/>
        <xdr:cNvCxnSpPr/>
      </xdr:nvCxnSpPr>
      <xdr:spPr>
        <a:xfrm>
          <a:off x="11750675" y="6034405"/>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142875</xdr:rowOff>
    </xdr:from>
    <xdr:ext cx="405130" cy="250190"/>
    <xdr:sp macro="" textlink="">
      <xdr:nvSpPr>
        <xdr:cNvPr id="446" name="n_1aveValue【一般廃棄物処理施設】&#10;有形固定資産減価償却率"/>
        <xdr:cNvSpPr txBox="1"/>
      </xdr:nvSpPr>
      <xdr:spPr>
        <a:xfrm>
          <a:off x="13996035" y="642302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140970</xdr:rowOff>
    </xdr:from>
    <xdr:ext cx="405130" cy="250190"/>
    <xdr:sp macro="" textlink="">
      <xdr:nvSpPr>
        <xdr:cNvPr id="447" name="n_2aveValue【一般廃棄物処理施設】&#10;有形固定資産減価償却率"/>
        <xdr:cNvSpPr txBox="1"/>
      </xdr:nvSpPr>
      <xdr:spPr>
        <a:xfrm>
          <a:off x="13199110" y="642112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127635</xdr:rowOff>
    </xdr:from>
    <xdr:ext cx="405130" cy="250190"/>
    <xdr:sp macro="" textlink="">
      <xdr:nvSpPr>
        <xdr:cNvPr id="448" name="n_3aveValue【一般廃棄物処理施設】&#10;有形固定資産減価償却率"/>
        <xdr:cNvSpPr txBox="1"/>
      </xdr:nvSpPr>
      <xdr:spPr>
        <a:xfrm>
          <a:off x="12389485" y="640778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85725</xdr:rowOff>
    </xdr:from>
    <xdr:ext cx="405130" cy="257810"/>
    <xdr:sp macro="" textlink="">
      <xdr:nvSpPr>
        <xdr:cNvPr id="449" name="n_4aveValue【一般廃棄物処理施設】&#10;有形固定資産減価償却率"/>
        <xdr:cNvSpPr txBox="1"/>
      </xdr:nvSpPr>
      <xdr:spPr>
        <a:xfrm>
          <a:off x="11563985" y="5540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117475</xdr:rowOff>
    </xdr:from>
    <xdr:ext cx="405130" cy="257810"/>
    <xdr:sp macro="" textlink="">
      <xdr:nvSpPr>
        <xdr:cNvPr id="450" name="n_1mainValue【一般廃棄物処理施設】&#10;有形固定資産減価償却率"/>
        <xdr:cNvSpPr txBox="1"/>
      </xdr:nvSpPr>
      <xdr:spPr>
        <a:xfrm>
          <a:off x="13996035" y="59023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71755</xdr:rowOff>
    </xdr:from>
    <xdr:ext cx="405130" cy="258445"/>
    <xdr:sp macro="" textlink="">
      <xdr:nvSpPr>
        <xdr:cNvPr id="451" name="n_2mainValue【一般廃棄物処理施設】&#10;有形固定資産減価償却率"/>
        <xdr:cNvSpPr txBox="1"/>
      </xdr:nvSpPr>
      <xdr:spPr>
        <a:xfrm>
          <a:off x="13199110" y="5856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26035</xdr:rowOff>
    </xdr:from>
    <xdr:ext cx="405130" cy="258445"/>
    <xdr:sp macro="" textlink="">
      <xdr:nvSpPr>
        <xdr:cNvPr id="452" name="n_3mainValue【一般廃棄物処理施設】&#10;有形固定資産減価償却率"/>
        <xdr:cNvSpPr txBox="1"/>
      </xdr:nvSpPr>
      <xdr:spPr>
        <a:xfrm>
          <a:off x="12389485" y="5810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126365</xdr:rowOff>
    </xdr:from>
    <xdr:ext cx="405130" cy="258445"/>
    <xdr:sp macro="" textlink="">
      <xdr:nvSpPr>
        <xdr:cNvPr id="453" name="n_4mainValue【一般廃棄物処理施設】&#10;有形固定資産減価償却率"/>
        <xdr:cNvSpPr txBox="1"/>
      </xdr:nvSpPr>
      <xdr:spPr>
        <a:xfrm>
          <a:off x="11563985" y="6076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5" name="正方形/長方形 45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7" name="正方形/長方形 45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9" name="正方形/長方形 45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73025</xdr:rowOff>
    </xdr:to>
    <xdr:sp macro="" textlink="">
      <xdr:nvSpPr>
        <xdr:cNvPr id="461" name="正方形/長方形 460"/>
        <xdr:cNvSpPr/>
      </xdr:nvSpPr>
      <xdr:spPr>
        <a:xfrm>
          <a:off x="16764000" y="5143500"/>
          <a:ext cx="43434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2" name="テキスト ボックス 461"/>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63" name="直線コネクタ 46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64" name="直線コネクタ 463"/>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156845</xdr:rowOff>
    </xdr:from>
    <xdr:ext cx="248920" cy="248920"/>
    <xdr:sp macro="" textlink="">
      <xdr:nvSpPr>
        <xdr:cNvPr id="465" name="テキスト ボックス 464"/>
        <xdr:cNvSpPr txBox="1"/>
      </xdr:nvSpPr>
      <xdr:spPr>
        <a:xfrm>
          <a:off x="16546830" y="676719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6" name="直線コネクタ 465"/>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5630" cy="254000"/>
    <xdr:sp macro="" textlink="">
      <xdr:nvSpPr>
        <xdr:cNvPr id="467" name="テキスト ボックス 466"/>
        <xdr:cNvSpPr txBox="1"/>
      </xdr:nvSpPr>
      <xdr:spPr>
        <a:xfrm>
          <a:off x="16231870" y="6327775"/>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8" name="直線コネクタ 467"/>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469" name="テキスト ボックス 468"/>
        <xdr:cNvSpPr txBox="1"/>
      </xdr:nvSpPr>
      <xdr:spPr>
        <a:xfrm>
          <a:off x="16231870" y="5890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70" name="直線コネクタ 469"/>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471" name="テキスト ボックス 470"/>
        <xdr:cNvSpPr txBox="1"/>
      </xdr:nvSpPr>
      <xdr:spPr>
        <a:xfrm>
          <a:off x="16231870" y="54521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8445"/>
    <xdr:sp macro="" textlink="">
      <xdr:nvSpPr>
        <xdr:cNvPr id="473" name="テキスト ボックス 472"/>
        <xdr:cNvSpPr txBox="1"/>
      </xdr:nvSpPr>
      <xdr:spPr>
        <a:xfrm>
          <a:off x="16231870"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73025</xdr:rowOff>
    </xdr:to>
    <xdr:sp macro="" textlink="">
      <xdr:nvSpPr>
        <xdr:cNvPr id="474" name="【一般廃棄物処理施設】&#10;一人当たり有形固定資産（償却資産）額グラフ枠"/>
        <xdr:cNvSpPr/>
      </xdr:nvSpPr>
      <xdr:spPr>
        <a:xfrm>
          <a:off x="16764000" y="5143500"/>
          <a:ext cx="43434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10795</xdr:rowOff>
    </xdr:from>
    <xdr:to xmlns:xdr="http://schemas.openxmlformats.org/drawingml/2006/spreadsheetDrawing">
      <xdr:col>116</xdr:col>
      <xdr:colOff>62865</xdr:colOff>
      <xdr:row>41</xdr:row>
      <xdr:rowOff>127635</xdr:rowOff>
    </xdr:to>
    <xdr:cxnSp macro="">
      <xdr:nvCxnSpPr>
        <xdr:cNvPr id="475" name="直線コネクタ 474"/>
        <xdr:cNvCxnSpPr/>
      </xdr:nvCxnSpPr>
      <xdr:spPr>
        <a:xfrm flipV="1">
          <a:off x="20319365" y="546544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132080</xdr:rowOff>
    </xdr:from>
    <xdr:ext cx="313055" cy="249555"/>
    <xdr:sp macro="" textlink="">
      <xdr:nvSpPr>
        <xdr:cNvPr id="476" name="【一般廃棄物処理施設】&#10;一人当たり有形固定資産（償却資産）額最小値テキスト"/>
        <xdr:cNvSpPr txBox="1"/>
      </xdr:nvSpPr>
      <xdr:spPr>
        <a:xfrm>
          <a:off x="20358100" y="690753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127635</xdr:rowOff>
    </xdr:from>
    <xdr:to xmlns:xdr="http://schemas.openxmlformats.org/drawingml/2006/spreadsheetDrawing">
      <xdr:col>116</xdr:col>
      <xdr:colOff>152400</xdr:colOff>
      <xdr:row>41</xdr:row>
      <xdr:rowOff>127635</xdr:rowOff>
    </xdr:to>
    <xdr:cxnSp macro="">
      <xdr:nvCxnSpPr>
        <xdr:cNvPr id="477" name="直線コネクタ 476"/>
        <xdr:cNvCxnSpPr/>
      </xdr:nvCxnSpPr>
      <xdr:spPr>
        <a:xfrm>
          <a:off x="20246975"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170" cy="258445"/>
    <xdr:sp macro="" textlink="">
      <xdr:nvSpPr>
        <xdr:cNvPr id="478" name="【一般廃棄物処理施設】&#10;一人当たり有形固定資産（償却資産）額最大値テキスト"/>
        <xdr:cNvSpPr txBox="1"/>
      </xdr:nvSpPr>
      <xdr:spPr>
        <a:xfrm>
          <a:off x="20358100" y="5253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10795</xdr:rowOff>
    </xdr:from>
    <xdr:to xmlns:xdr="http://schemas.openxmlformats.org/drawingml/2006/spreadsheetDrawing">
      <xdr:col>116</xdr:col>
      <xdr:colOff>152400</xdr:colOff>
      <xdr:row>33</xdr:row>
      <xdr:rowOff>10795</xdr:rowOff>
    </xdr:to>
    <xdr:cxnSp macro="">
      <xdr:nvCxnSpPr>
        <xdr:cNvPr id="479" name="直線コネクタ 478"/>
        <xdr:cNvCxnSpPr/>
      </xdr:nvCxnSpPr>
      <xdr:spPr>
        <a:xfrm>
          <a:off x="20246975" y="5465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81915</xdr:rowOff>
    </xdr:from>
    <xdr:ext cx="598170" cy="258445"/>
    <xdr:sp macro="" textlink="">
      <xdr:nvSpPr>
        <xdr:cNvPr id="480" name="【一般廃棄物処理施設】&#10;一人当たり有形固定資産（償却資産）額平均値テキスト"/>
        <xdr:cNvSpPr txBox="1"/>
      </xdr:nvSpPr>
      <xdr:spPr>
        <a:xfrm>
          <a:off x="20358100" y="619696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481" name="フローチャート: 判断 480"/>
        <xdr:cNvSpPr/>
      </xdr:nvSpPr>
      <xdr:spPr>
        <a:xfrm>
          <a:off x="2026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5715</xdr:rowOff>
    </xdr:to>
    <xdr:sp macro="" textlink="">
      <xdr:nvSpPr>
        <xdr:cNvPr id="482" name="フローチャート: 判断 481"/>
        <xdr:cNvSpPr/>
      </xdr:nvSpPr>
      <xdr:spPr>
        <a:xfrm>
          <a:off x="19510375" y="6355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17780</xdr:rowOff>
    </xdr:to>
    <xdr:sp macro="" textlink="">
      <xdr:nvSpPr>
        <xdr:cNvPr id="483" name="フローチャート: 判断 482"/>
        <xdr:cNvSpPr/>
      </xdr:nvSpPr>
      <xdr:spPr>
        <a:xfrm>
          <a:off x="18684875" y="636841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34290</xdr:rowOff>
    </xdr:to>
    <xdr:sp macro="" textlink="">
      <xdr:nvSpPr>
        <xdr:cNvPr id="484" name="フローチャート: 判断 483"/>
        <xdr:cNvSpPr/>
      </xdr:nvSpPr>
      <xdr:spPr>
        <a:xfrm>
          <a:off x="17875250" y="638556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156210</xdr:rowOff>
    </xdr:from>
    <xdr:to xmlns:xdr="http://schemas.openxmlformats.org/drawingml/2006/spreadsheetDrawing">
      <xdr:col>98</xdr:col>
      <xdr:colOff>38100</xdr:colOff>
      <xdr:row>34</xdr:row>
      <xdr:rowOff>86360</xdr:rowOff>
    </xdr:to>
    <xdr:sp macro="" textlink="">
      <xdr:nvSpPr>
        <xdr:cNvPr id="485" name="フローチャート: 判断 484"/>
        <xdr:cNvSpPr/>
      </xdr:nvSpPr>
      <xdr:spPr>
        <a:xfrm>
          <a:off x="17065625" y="5610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6" name="テキスト ボックス 485"/>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7" name="テキスト ボックス 486"/>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8" name="テキスト ボックス 487"/>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9" name="テキスト ボックス 488"/>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90" name="テキスト ボックス 489"/>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78740</xdr:rowOff>
    </xdr:from>
    <xdr:to xmlns:xdr="http://schemas.openxmlformats.org/drawingml/2006/spreadsheetDrawing">
      <xdr:col>116</xdr:col>
      <xdr:colOff>114300</xdr:colOff>
      <xdr:row>42</xdr:row>
      <xdr:rowOff>11430</xdr:rowOff>
    </xdr:to>
    <xdr:sp macro="" textlink="">
      <xdr:nvSpPr>
        <xdr:cNvPr id="491" name="楕円 490"/>
        <xdr:cNvSpPr/>
      </xdr:nvSpPr>
      <xdr:spPr>
        <a:xfrm>
          <a:off x="20269200" y="685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162560</xdr:rowOff>
    </xdr:from>
    <xdr:ext cx="313055" cy="248920"/>
    <xdr:sp macro="" textlink="">
      <xdr:nvSpPr>
        <xdr:cNvPr id="492" name="【一般廃棄物処理施設】&#10;一人当たり有形固定資産（償却資産）額該当値テキスト"/>
        <xdr:cNvSpPr txBox="1"/>
      </xdr:nvSpPr>
      <xdr:spPr>
        <a:xfrm>
          <a:off x="20358100" y="677291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78740</xdr:rowOff>
    </xdr:from>
    <xdr:to xmlns:xdr="http://schemas.openxmlformats.org/drawingml/2006/spreadsheetDrawing">
      <xdr:col>112</xdr:col>
      <xdr:colOff>38100</xdr:colOff>
      <xdr:row>42</xdr:row>
      <xdr:rowOff>11430</xdr:rowOff>
    </xdr:to>
    <xdr:sp macro="" textlink="">
      <xdr:nvSpPr>
        <xdr:cNvPr id="493" name="楕円 492"/>
        <xdr:cNvSpPr/>
      </xdr:nvSpPr>
      <xdr:spPr>
        <a:xfrm>
          <a:off x="19510375" y="68541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41</xdr:row>
      <xdr:rowOff>127635</xdr:rowOff>
    </xdr:from>
    <xdr:to xmlns:xdr="http://schemas.openxmlformats.org/drawingml/2006/spreadsheetDrawing">
      <xdr:col>116</xdr:col>
      <xdr:colOff>63500</xdr:colOff>
      <xdr:row>41</xdr:row>
      <xdr:rowOff>127635</xdr:rowOff>
    </xdr:to>
    <xdr:cxnSp macro="">
      <xdr:nvCxnSpPr>
        <xdr:cNvPr id="494" name="直線コネクタ 493"/>
        <xdr:cNvCxnSpPr/>
      </xdr:nvCxnSpPr>
      <xdr:spPr>
        <a:xfrm flipV="1">
          <a:off x="19558000" y="690308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78740</xdr:rowOff>
    </xdr:from>
    <xdr:to xmlns:xdr="http://schemas.openxmlformats.org/drawingml/2006/spreadsheetDrawing">
      <xdr:col>107</xdr:col>
      <xdr:colOff>101600</xdr:colOff>
      <xdr:row>42</xdr:row>
      <xdr:rowOff>11430</xdr:rowOff>
    </xdr:to>
    <xdr:sp macro="" textlink="">
      <xdr:nvSpPr>
        <xdr:cNvPr id="495" name="楕円 494"/>
        <xdr:cNvSpPr/>
      </xdr:nvSpPr>
      <xdr:spPr>
        <a:xfrm>
          <a:off x="18684875" y="685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127635</xdr:rowOff>
    </xdr:from>
    <xdr:to xmlns:xdr="http://schemas.openxmlformats.org/drawingml/2006/spreadsheetDrawing">
      <xdr:col>111</xdr:col>
      <xdr:colOff>174625</xdr:colOff>
      <xdr:row>41</xdr:row>
      <xdr:rowOff>127635</xdr:rowOff>
    </xdr:to>
    <xdr:cxnSp macro="">
      <xdr:nvCxnSpPr>
        <xdr:cNvPr id="496" name="直線コネクタ 495"/>
        <xdr:cNvCxnSpPr/>
      </xdr:nvCxnSpPr>
      <xdr:spPr>
        <a:xfrm>
          <a:off x="18735675" y="690308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78740</xdr:rowOff>
    </xdr:from>
    <xdr:to xmlns:xdr="http://schemas.openxmlformats.org/drawingml/2006/spreadsheetDrawing">
      <xdr:col>102</xdr:col>
      <xdr:colOff>165100</xdr:colOff>
      <xdr:row>42</xdr:row>
      <xdr:rowOff>11430</xdr:rowOff>
    </xdr:to>
    <xdr:sp macro="" textlink="">
      <xdr:nvSpPr>
        <xdr:cNvPr id="497" name="楕円 496"/>
        <xdr:cNvSpPr/>
      </xdr:nvSpPr>
      <xdr:spPr>
        <a:xfrm>
          <a:off x="17875250" y="685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127635</xdr:rowOff>
    </xdr:from>
    <xdr:to xmlns:xdr="http://schemas.openxmlformats.org/drawingml/2006/spreadsheetDrawing">
      <xdr:col>107</xdr:col>
      <xdr:colOff>50800</xdr:colOff>
      <xdr:row>41</xdr:row>
      <xdr:rowOff>127635</xdr:rowOff>
    </xdr:to>
    <xdr:cxnSp macro="">
      <xdr:nvCxnSpPr>
        <xdr:cNvPr id="498" name="直線コネクタ 497"/>
        <xdr:cNvCxnSpPr/>
      </xdr:nvCxnSpPr>
      <xdr:spPr>
        <a:xfrm flipV="1">
          <a:off x="17926050" y="69030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78740</xdr:rowOff>
    </xdr:from>
    <xdr:to xmlns:xdr="http://schemas.openxmlformats.org/drawingml/2006/spreadsheetDrawing">
      <xdr:col>98</xdr:col>
      <xdr:colOff>38100</xdr:colOff>
      <xdr:row>42</xdr:row>
      <xdr:rowOff>11430</xdr:rowOff>
    </xdr:to>
    <xdr:sp macro="" textlink="">
      <xdr:nvSpPr>
        <xdr:cNvPr id="499" name="楕円 498"/>
        <xdr:cNvSpPr/>
      </xdr:nvSpPr>
      <xdr:spPr>
        <a:xfrm>
          <a:off x="17065625" y="68541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127635</xdr:rowOff>
    </xdr:from>
    <xdr:to xmlns:xdr="http://schemas.openxmlformats.org/drawingml/2006/spreadsheetDrawing">
      <xdr:col>102</xdr:col>
      <xdr:colOff>114300</xdr:colOff>
      <xdr:row>41</xdr:row>
      <xdr:rowOff>127635</xdr:rowOff>
    </xdr:to>
    <xdr:cxnSp macro="">
      <xdr:nvCxnSpPr>
        <xdr:cNvPr id="500" name="直線コネクタ 499"/>
        <xdr:cNvCxnSpPr/>
      </xdr:nvCxnSpPr>
      <xdr:spPr>
        <a:xfrm>
          <a:off x="17113250" y="69030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22860</xdr:rowOff>
    </xdr:from>
    <xdr:ext cx="598170" cy="258445"/>
    <xdr:sp macro="" textlink="">
      <xdr:nvSpPr>
        <xdr:cNvPr id="501" name="n_1aveValue【一般廃棄物処理施設】&#10;一人当たり有形固定資産（償却資産）額"/>
        <xdr:cNvSpPr txBox="1"/>
      </xdr:nvSpPr>
      <xdr:spPr>
        <a:xfrm>
          <a:off x="19264630" y="6137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34925</xdr:rowOff>
    </xdr:from>
    <xdr:ext cx="598805" cy="258445"/>
    <xdr:sp macro="" textlink="">
      <xdr:nvSpPr>
        <xdr:cNvPr id="502" name="n_2aveValue【一般廃棄物処理施設】&#10;一人当たり有形固定資産（償却資産）額"/>
        <xdr:cNvSpPr txBox="1"/>
      </xdr:nvSpPr>
      <xdr:spPr>
        <a:xfrm>
          <a:off x="18467705" y="6149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51435</xdr:rowOff>
    </xdr:from>
    <xdr:ext cx="598805" cy="257810"/>
    <xdr:sp macro="" textlink="">
      <xdr:nvSpPr>
        <xdr:cNvPr id="503" name="n_3aveValue【一般廃棄物処理施設】&#10;一人当たり有形固定資産（償却資産）額"/>
        <xdr:cNvSpPr txBox="1"/>
      </xdr:nvSpPr>
      <xdr:spPr>
        <a:xfrm>
          <a:off x="17642205" y="61664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102870</xdr:rowOff>
    </xdr:from>
    <xdr:ext cx="598805" cy="258445"/>
    <xdr:sp macro="" textlink="">
      <xdr:nvSpPr>
        <xdr:cNvPr id="504" name="n_4aveValue【一般廃棄物処理施設】&#10;一人当たり有形固定資産（償却資産）額"/>
        <xdr:cNvSpPr txBox="1"/>
      </xdr:nvSpPr>
      <xdr:spPr>
        <a:xfrm>
          <a:off x="16832580" y="5392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111</xdr:col>
      <xdr:colOff>8255</xdr:colOff>
      <xdr:row>42</xdr:row>
      <xdr:rowOff>3810</xdr:rowOff>
    </xdr:from>
    <xdr:ext cx="313055" cy="249555"/>
    <xdr:sp macro="" textlink="">
      <xdr:nvSpPr>
        <xdr:cNvPr id="505" name="n_1mainValue【一般廃棄物処理施設】&#10;一人当たり有形固定資産（償却資産）額"/>
        <xdr:cNvSpPr txBox="1"/>
      </xdr:nvSpPr>
      <xdr:spPr>
        <a:xfrm>
          <a:off x="19391630" y="69443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84455</xdr:colOff>
      <xdr:row>42</xdr:row>
      <xdr:rowOff>3810</xdr:rowOff>
    </xdr:from>
    <xdr:ext cx="313690" cy="249555"/>
    <xdr:sp macro="" textlink="">
      <xdr:nvSpPr>
        <xdr:cNvPr id="506" name="n_2mainValue【一般廃棄物処理施設】&#10;一人当たり有形固定資産（償却資産）額"/>
        <xdr:cNvSpPr txBox="1"/>
      </xdr:nvSpPr>
      <xdr:spPr>
        <a:xfrm>
          <a:off x="18594705" y="694436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147955</xdr:colOff>
      <xdr:row>42</xdr:row>
      <xdr:rowOff>3810</xdr:rowOff>
    </xdr:from>
    <xdr:ext cx="313690" cy="249555"/>
    <xdr:sp macro="" textlink="">
      <xdr:nvSpPr>
        <xdr:cNvPr id="507" name="n_3mainValue【一般廃棄物処理施設】&#10;一人当たり有形固定資産（償却資産）額"/>
        <xdr:cNvSpPr txBox="1"/>
      </xdr:nvSpPr>
      <xdr:spPr>
        <a:xfrm>
          <a:off x="17785080" y="694436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97</xdr:col>
      <xdr:colOff>20955</xdr:colOff>
      <xdr:row>42</xdr:row>
      <xdr:rowOff>3810</xdr:rowOff>
    </xdr:from>
    <xdr:ext cx="313690" cy="249555"/>
    <xdr:sp macro="" textlink="">
      <xdr:nvSpPr>
        <xdr:cNvPr id="508" name="n_4mainValue【一般廃棄物処理施設】&#10;一人当たり有形固定資産（償却資産）額"/>
        <xdr:cNvSpPr txBox="1"/>
      </xdr:nvSpPr>
      <xdr:spPr>
        <a:xfrm>
          <a:off x="16959580" y="694436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9" name="正方形/長方形 508"/>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11" name="正方形/長方形 510"/>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13" name="正方形/長方形 512"/>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5" name="正方形/長方形 514"/>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6" name="正方形/長方形 515"/>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7" name="テキスト ボックス 516"/>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8" name="直線コネクタ 517"/>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9" name="テキスト ボックス 518"/>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20" name="直線コネクタ 519"/>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521" name="テキスト ボックス 520"/>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22" name="直線コネクタ 521"/>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3" name="テキスト ボックス 522"/>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4" name="直線コネクタ 523"/>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525" name="テキスト ボックス 524"/>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6" name="直線コネクタ 525"/>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27" name="テキスト ボックス 526"/>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28" name="直線コネクタ 527"/>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529" name="テキスト ボックス 528"/>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530" name="直線コネクタ 529"/>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531" name="テキスト ボックス 530"/>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32" name="直線コネクタ 53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33"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73660</xdr:rowOff>
    </xdr:from>
    <xdr:to xmlns:xdr="http://schemas.openxmlformats.org/drawingml/2006/spreadsheetDrawing">
      <xdr:col>85</xdr:col>
      <xdr:colOff>126365</xdr:colOff>
      <xdr:row>64</xdr:row>
      <xdr:rowOff>126365</xdr:rowOff>
    </xdr:to>
    <xdr:cxnSp macro="">
      <xdr:nvCxnSpPr>
        <xdr:cNvPr id="534" name="直線コネクタ 533"/>
        <xdr:cNvCxnSpPr/>
      </xdr:nvCxnSpPr>
      <xdr:spPr>
        <a:xfrm flipV="1">
          <a:off x="14969490" y="93256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535"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536" name="直線コネクタ 535"/>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4495" cy="248920"/>
    <xdr:sp macro="" textlink="">
      <xdr:nvSpPr>
        <xdr:cNvPr id="537" name="【保健センター・保健所】&#10;有形固定資産減価償却率最大値テキスト"/>
        <xdr:cNvSpPr txBox="1"/>
      </xdr:nvSpPr>
      <xdr:spPr>
        <a:xfrm>
          <a:off x="15008225" y="91097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73660</xdr:rowOff>
    </xdr:from>
    <xdr:to xmlns:xdr="http://schemas.openxmlformats.org/drawingml/2006/spreadsheetDrawing">
      <xdr:col>86</xdr:col>
      <xdr:colOff>25400</xdr:colOff>
      <xdr:row>56</xdr:row>
      <xdr:rowOff>73660</xdr:rowOff>
    </xdr:to>
    <xdr:cxnSp macro="">
      <xdr:nvCxnSpPr>
        <xdr:cNvPr id="538" name="直線コネクタ 537"/>
        <xdr:cNvCxnSpPr/>
      </xdr:nvCxnSpPr>
      <xdr:spPr>
        <a:xfrm>
          <a:off x="14881225" y="932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122555</xdr:rowOff>
    </xdr:from>
    <xdr:ext cx="404495" cy="248920"/>
    <xdr:sp macro="" textlink="">
      <xdr:nvSpPr>
        <xdr:cNvPr id="539" name="【保健センター・保健所】&#10;有形固定資産減価償却率平均値テキスト"/>
        <xdr:cNvSpPr txBox="1"/>
      </xdr:nvSpPr>
      <xdr:spPr>
        <a:xfrm>
          <a:off x="15008225" y="98698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142875</xdr:rowOff>
    </xdr:from>
    <xdr:to xmlns:xdr="http://schemas.openxmlformats.org/drawingml/2006/spreadsheetDrawing">
      <xdr:col>85</xdr:col>
      <xdr:colOff>174625</xdr:colOff>
      <xdr:row>60</xdr:row>
      <xdr:rowOff>75565</xdr:rowOff>
    </xdr:to>
    <xdr:sp macro="" textlink="">
      <xdr:nvSpPr>
        <xdr:cNvPr id="540" name="フローチャート: 判断 539"/>
        <xdr:cNvSpPr/>
      </xdr:nvSpPr>
      <xdr:spPr>
        <a:xfrm>
          <a:off x="14919325" y="98901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127000</xdr:rowOff>
    </xdr:from>
    <xdr:to xmlns:xdr="http://schemas.openxmlformats.org/drawingml/2006/spreadsheetDrawing">
      <xdr:col>81</xdr:col>
      <xdr:colOff>101600</xdr:colOff>
      <xdr:row>60</xdr:row>
      <xdr:rowOff>60325</xdr:rowOff>
    </xdr:to>
    <xdr:sp macro="" textlink="">
      <xdr:nvSpPr>
        <xdr:cNvPr id="541" name="フローチャート: 判断 540"/>
        <xdr:cNvSpPr/>
      </xdr:nvSpPr>
      <xdr:spPr>
        <a:xfrm>
          <a:off x="14144625" y="9874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10795</xdr:rowOff>
    </xdr:to>
    <xdr:sp macro="" textlink="">
      <xdr:nvSpPr>
        <xdr:cNvPr id="542" name="フローチャート: 判断 541"/>
        <xdr:cNvSpPr/>
      </xdr:nvSpPr>
      <xdr:spPr>
        <a:xfrm>
          <a:off x="13335000" y="9825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66040</xdr:rowOff>
    </xdr:from>
    <xdr:to xmlns:xdr="http://schemas.openxmlformats.org/drawingml/2006/spreadsheetDrawing">
      <xdr:col>72</xdr:col>
      <xdr:colOff>38100</xdr:colOff>
      <xdr:row>59</xdr:row>
      <xdr:rowOff>163830</xdr:rowOff>
    </xdr:to>
    <xdr:sp macro="" textlink="">
      <xdr:nvSpPr>
        <xdr:cNvPr id="543" name="フローチャート: 判断 542"/>
        <xdr:cNvSpPr/>
      </xdr:nvSpPr>
      <xdr:spPr>
        <a:xfrm>
          <a:off x="12525375" y="9813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25400</xdr:rowOff>
    </xdr:from>
    <xdr:to xmlns:xdr="http://schemas.openxmlformats.org/drawingml/2006/spreadsheetDrawing">
      <xdr:col>67</xdr:col>
      <xdr:colOff>101600</xdr:colOff>
      <xdr:row>59</xdr:row>
      <xdr:rowOff>123190</xdr:rowOff>
    </xdr:to>
    <xdr:sp macro="" textlink="">
      <xdr:nvSpPr>
        <xdr:cNvPr id="544" name="フローチャート: 判断 543"/>
        <xdr:cNvSpPr/>
      </xdr:nvSpPr>
      <xdr:spPr>
        <a:xfrm>
          <a:off x="11699875" y="9772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5" name="テキスト ボックス 544"/>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6" name="テキスト ボックス 545"/>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7" name="テキスト ボックス 546"/>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8" name="テキスト ボックス 547"/>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9" name="テキスト ボックス 548"/>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10795</xdr:rowOff>
    </xdr:from>
    <xdr:to xmlns:xdr="http://schemas.openxmlformats.org/drawingml/2006/spreadsheetDrawing">
      <xdr:col>85</xdr:col>
      <xdr:colOff>174625</xdr:colOff>
      <xdr:row>59</xdr:row>
      <xdr:rowOff>108585</xdr:rowOff>
    </xdr:to>
    <xdr:sp macro="" textlink="">
      <xdr:nvSpPr>
        <xdr:cNvPr id="550" name="楕円 549"/>
        <xdr:cNvSpPr/>
      </xdr:nvSpPr>
      <xdr:spPr>
        <a:xfrm>
          <a:off x="14919325" y="975804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33020</xdr:rowOff>
    </xdr:from>
    <xdr:ext cx="404495" cy="249555"/>
    <xdr:sp macro="" textlink="">
      <xdr:nvSpPr>
        <xdr:cNvPr id="551" name="【保健センター・保健所】&#10;有形固定資産減価償却率該当値テキスト"/>
        <xdr:cNvSpPr txBox="1"/>
      </xdr:nvSpPr>
      <xdr:spPr>
        <a:xfrm>
          <a:off x="15008225" y="961517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144145</xdr:rowOff>
    </xdr:from>
    <xdr:to xmlns:xdr="http://schemas.openxmlformats.org/drawingml/2006/spreadsheetDrawing">
      <xdr:col>81</xdr:col>
      <xdr:colOff>101600</xdr:colOff>
      <xdr:row>59</xdr:row>
      <xdr:rowOff>76835</xdr:rowOff>
    </xdr:to>
    <xdr:sp macro="" textlink="">
      <xdr:nvSpPr>
        <xdr:cNvPr id="552" name="楕円 551"/>
        <xdr:cNvSpPr/>
      </xdr:nvSpPr>
      <xdr:spPr>
        <a:xfrm>
          <a:off x="14144625" y="9726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27940</xdr:rowOff>
    </xdr:from>
    <xdr:to xmlns:xdr="http://schemas.openxmlformats.org/drawingml/2006/spreadsheetDrawing">
      <xdr:col>85</xdr:col>
      <xdr:colOff>127000</xdr:colOff>
      <xdr:row>59</xdr:row>
      <xdr:rowOff>60325</xdr:rowOff>
    </xdr:to>
    <xdr:cxnSp macro="">
      <xdr:nvCxnSpPr>
        <xdr:cNvPr id="553" name="直線コネクタ 552"/>
        <xdr:cNvCxnSpPr/>
      </xdr:nvCxnSpPr>
      <xdr:spPr>
        <a:xfrm>
          <a:off x="14195425" y="977519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111125</xdr:rowOff>
    </xdr:from>
    <xdr:to xmlns:xdr="http://schemas.openxmlformats.org/drawingml/2006/spreadsheetDrawing">
      <xdr:col>76</xdr:col>
      <xdr:colOff>165100</xdr:colOff>
      <xdr:row>59</xdr:row>
      <xdr:rowOff>43815</xdr:rowOff>
    </xdr:to>
    <xdr:sp macro="" textlink="">
      <xdr:nvSpPr>
        <xdr:cNvPr id="554" name="楕円 553"/>
        <xdr:cNvSpPr/>
      </xdr:nvSpPr>
      <xdr:spPr>
        <a:xfrm>
          <a:off x="13335000" y="969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160020</xdr:rowOff>
    </xdr:from>
    <xdr:to xmlns:xdr="http://schemas.openxmlformats.org/drawingml/2006/spreadsheetDrawing">
      <xdr:col>81</xdr:col>
      <xdr:colOff>50800</xdr:colOff>
      <xdr:row>59</xdr:row>
      <xdr:rowOff>27940</xdr:rowOff>
    </xdr:to>
    <xdr:cxnSp macro="">
      <xdr:nvCxnSpPr>
        <xdr:cNvPr id="555" name="直線コネクタ 554"/>
        <xdr:cNvCxnSpPr/>
      </xdr:nvCxnSpPr>
      <xdr:spPr>
        <a:xfrm>
          <a:off x="13385800" y="974217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80010</xdr:rowOff>
    </xdr:from>
    <xdr:to xmlns:xdr="http://schemas.openxmlformats.org/drawingml/2006/spreadsheetDrawing">
      <xdr:col>72</xdr:col>
      <xdr:colOff>38100</xdr:colOff>
      <xdr:row>59</xdr:row>
      <xdr:rowOff>12700</xdr:rowOff>
    </xdr:to>
    <xdr:sp macro="" textlink="">
      <xdr:nvSpPr>
        <xdr:cNvPr id="556" name="楕円 555"/>
        <xdr:cNvSpPr/>
      </xdr:nvSpPr>
      <xdr:spPr>
        <a:xfrm>
          <a:off x="12525375" y="96621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128905</xdr:rowOff>
    </xdr:from>
    <xdr:to xmlns:xdr="http://schemas.openxmlformats.org/drawingml/2006/spreadsheetDrawing">
      <xdr:col>76</xdr:col>
      <xdr:colOff>114300</xdr:colOff>
      <xdr:row>58</xdr:row>
      <xdr:rowOff>160020</xdr:rowOff>
    </xdr:to>
    <xdr:cxnSp macro="">
      <xdr:nvCxnSpPr>
        <xdr:cNvPr id="557" name="直線コネクタ 556"/>
        <xdr:cNvCxnSpPr/>
      </xdr:nvCxnSpPr>
      <xdr:spPr>
        <a:xfrm>
          <a:off x="12573000" y="971105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81280</xdr:rowOff>
    </xdr:from>
    <xdr:to xmlns:xdr="http://schemas.openxmlformats.org/drawingml/2006/spreadsheetDrawing">
      <xdr:col>67</xdr:col>
      <xdr:colOff>101600</xdr:colOff>
      <xdr:row>59</xdr:row>
      <xdr:rowOff>13970</xdr:rowOff>
    </xdr:to>
    <xdr:sp macro="" textlink="">
      <xdr:nvSpPr>
        <xdr:cNvPr id="558" name="楕円 557"/>
        <xdr:cNvSpPr/>
      </xdr:nvSpPr>
      <xdr:spPr>
        <a:xfrm>
          <a:off x="11699875" y="966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128905</xdr:rowOff>
    </xdr:from>
    <xdr:to xmlns:xdr="http://schemas.openxmlformats.org/drawingml/2006/spreadsheetDrawing">
      <xdr:col>71</xdr:col>
      <xdr:colOff>174625</xdr:colOff>
      <xdr:row>58</xdr:row>
      <xdr:rowOff>130175</xdr:rowOff>
    </xdr:to>
    <xdr:cxnSp macro="">
      <xdr:nvCxnSpPr>
        <xdr:cNvPr id="559" name="直線コネクタ 558"/>
        <xdr:cNvCxnSpPr/>
      </xdr:nvCxnSpPr>
      <xdr:spPr>
        <a:xfrm flipV="1">
          <a:off x="11750675" y="971105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51435</xdr:rowOff>
    </xdr:from>
    <xdr:ext cx="405130" cy="248920"/>
    <xdr:sp macro="" textlink="">
      <xdr:nvSpPr>
        <xdr:cNvPr id="560" name="n_1aveValue【保健センター・保健所】&#10;有形固定資産減価償却率"/>
        <xdr:cNvSpPr txBox="1"/>
      </xdr:nvSpPr>
      <xdr:spPr>
        <a:xfrm>
          <a:off x="13996035" y="99637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2540</xdr:rowOff>
    </xdr:from>
    <xdr:ext cx="405130" cy="249555"/>
    <xdr:sp macro="" textlink="">
      <xdr:nvSpPr>
        <xdr:cNvPr id="561" name="n_2aveValue【保健センター・保健所】&#10;有形固定資産減価償却率"/>
        <xdr:cNvSpPr txBox="1"/>
      </xdr:nvSpPr>
      <xdr:spPr>
        <a:xfrm>
          <a:off x="13199110" y="99148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155575</xdr:rowOff>
    </xdr:from>
    <xdr:ext cx="405130" cy="248920"/>
    <xdr:sp macro="" textlink="">
      <xdr:nvSpPr>
        <xdr:cNvPr id="562" name="n_3aveValue【保健センター・保健所】&#10;有形固定資産減価償却率"/>
        <xdr:cNvSpPr txBox="1"/>
      </xdr:nvSpPr>
      <xdr:spPr>
        <a:xfrm>
          <a:off x="12389485" y="9902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114300</xdr:rowOff>
    </xdr:from>
    <xdr:ext cx="405130" cy="249555"/>
    <xdr:sp macro="" textlink="">
      <xdr:nvSpPr>
        <xdr:cNvPr id="563" name="n_4aveValue【保健センター・保健所】&#10;有形固定資産減価償却率"/>
        <xdr:cNvSpPr txBox="1"/>
      </xdr:nvSpPr>
      <xdr:spPr>
        <a:xfrm>
          <a:off x="11563985" y="98615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93345</xdr:rowOff>
    </xdr:from>
    <xdr:ext cx="405130" cy="248920"/>
    <xdr:sp macro="" textlink="">
      <xdr:nvSpPr>
        <xdr:cNvPr id="564" name="n_1mainValue【保健センター・保健所】&#10;有形固定資産減価償却率"/>
        <xdr:cNvSpPr txBox="1"/>
      </xdr:nvSpPr>
      <xdr:spPr>
        <a:xfrm>
          <a:off x="13996035" y="95103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60325</xdr:rowOff>
    </xdr:from>
    <xdr:ext cx="405130" cy="248920"/>
    <xdr:sp macro="" textlink="">
      <xdr:nvSpPr>
        <xdr:cNvPr id="565" name="n_2mainValue【保健センター・保健所】&#10;有形固定資産減価償却率"/>
        <xdr:cNvSpPr txBox="1"/>
      </xdr:nvSpPr>
      <xdr:spPr>
        <a:xfrm>
          <a:off x="13199110" y="94773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28575</xdr:rowOff>
    </xdr:from>
    <xdr:ext cx="405130" cy="248920"/>
    <xdr:sp macro="" textlink="">
      <xdr:nvSpPr>
        <xdr:cNvPr id="566" name="n_3mainValue【保健センター・保健所】&#10;有形固定資産減価償却率"/>
        <xdr:cNvSpPr txBox="1"/>
      </xdr:nvSpPr>
      <xdr:spPr>
        <a:xfrm>
          <a:off x="12389485" y="94456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29845</xdr:rowOff>
    </xdr:from>
    <xdr:ext cx="405130" cy="248920"/>
    <xdr:sp macro="" textlink="">
      <xdr:nvSpPr>
        <xdr:cNvPr id="567" name="n_4mainValue【保健センター・保健所】&#10;有形固定資産減価償却率"/>
        <xdr:cNvSpPr txBox="1"/>
      </xdr:nvSpPr>
      <xdr:spPr>
        <a:xfrm>
          <a:off x="11563985" y="94468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68" name="正方形/長方形 567"/>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70" name="正方形/長方形 569"/>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72" name="正方形/長方形 571"/>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4" name="正方形/長方形 573"/>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5" name="正方形/長方形 574"/>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6" name="テキスト ボックス 575"/>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7" name="直線コネクタ 576"/>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578" name="直線コネクタ 577"/>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725" cy="249555"/>
    <xdr:sp macro="" textlink="">
      <xdr:nvSpPr>
        <xdr:cNvPr id="579" name="テキスト ボックス 578"/>
        <xdr:cNvSpPr txBox="1"/>
      </xdr:nvSpPr>
      <xdr:spPr>
        <a:xfrm>
          <a:off x="163442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80" name="直線コネクタ 579"/>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725" cy="249555"/>
    <xdr:sp macro="" textlink="">
      <xdr:nvSpPr>
        <xdr:cNvPr id="581" name="テキスト ボックス 580"/>
        <xdr:cNvSpPr txBox="1"/>
      </xdr:nvSpPr>
      <xdr:spPr>
        <a:xfrm>
          <a:off x="16344265"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583" name="テキスト ボックス 582"/>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584" name="直線コネクタ 583"/>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156845</xdr:rowOff>
    </xdr:from>
    <xdr:ext cx="466725" cy="248920"/>
    <xdr:sp macro="" textlink="">
      <xdr:nvSpPr>
        <xdr:cNvPr id="585" name="テキスト ボックス 584"/>
        <xdr:cNvSpPr txBox="1"/>
      </xdr:nvSpPr>
      <xdr:spPr>
        <a:xfrm>
          <a:off x="16344265"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586" name="直線コネクタ 585"/>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120015</xdr:rowOff>
    </xdr:from>
    <xdr:ext cx="466725" cy="248920"/>
    <xdr:sp macro="" textlink="">
      <xdr:nvSpPr>
        <xdr:cNvPr id="587" name="テキスト ボックス 586"/>
        <xdr:cNvSpPr txBox="1"/>
      </xdr:nvSpPr>
      <xdr:spPr>
        <a:xfrm>
          <a:off x="16344265"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8" name="直線コネクタ 587"/>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589" name="テキスト ボックス 588"/>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90"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95250</xdr:rowOff>
    </xdr:from>
    <xdr:to xmlns:xdr="http://schemas.openxmlformats.org/drawingml/2006/spreadsheetDrawing">
      <xdr:col>116</xdr:col>
      <xdr:colOff>62865</xdr:colOff>
      <xdr:row>64</xdr:row>
      <xdr:rowOff>62230</xdr:rowOff>
    </xdr:to>
    <xdr:cxnSp macro="">
      <xdr:nvCxnSpPr>
        <xdr:cNvPr id="591" name="直線コネクタ 590"/>
        <xdr:cNvCxnSpPr/>
      </xdr:nvCxnSpPr>
      <xdr:spPr>
        <a:xfrm flipV="1">
          <a:off x="20319365" y="918210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66040</xdr:rowOff>
    </xdr:from>
    <xdr:ext cx="469265" cy="249555"/>
    <xdr:sp macro="" textlink="">
      <xdr:nvSpPr>
        <xdr:cNvPr id="592" name="【保健センター・保健所】&#10;一人当たり面積最小値テキスト"/>
        <xdr:cNvSpPr txBox="1"/>
      </xdr:nvSpPr>
      <xdr:spPr>
        <a:xfrm>
          <a:off x="20358100" y="106387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62230</xdr:rowOff>
    </xdr:from>
    <xdr:to xmlns:xdr="http://schemas.openxmlformats.org/drawingml/2006/spreadsheetDrawing">
      <xdr:col>116</xdr:col>
      <xdr:colOff>152400</xdr:colOff>
      <xdr:row>64</xdr:row>
      <xdr:rowOff>62230</xdr:rowOff>
    </xdr:to>
    <xdr:cxnSp macro="">
      <xdr:nvCxnSpPr>
        <xdr:cNvPr id="593" name="直線コネクタ 592"/>
        <xdr:cNvCxnSpPr/>
      </xdr:nvCxnSpPr>
      <xdr:spPr>
        <a:xfrm>
          <a:off x="20246975" y="10634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43815</xdr:rowOff>
    </xdr:from>
    <xdr:ext cx="469265" cy="249555"/>
    <xdr:sp macro="" textlink="">
      <xdr:nvSpPr>
        <xdr:cNvPr id="594" name="【保健センター・保健所】&#10;一人当たり面積最大値テキスト"/>
        <xdr:cNvSpPr txBox="1"/>
      </xdr:nvSpPr>
      <xdr:spPr>
        <a:xfrm>
          <a:off x="20358100" y="89655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95250</xdr:rowOff>
    </xdr:from>
    <xdr:to xmlns:xdr="http://schemas.openxmlformats.org/drawingml/2006/spreadsheetDrawing">
      <xdr:col>116</xdr:col>
      <xdr:colOff>152400</xdr:colOff>
      <xdr:row>55</xdr:row>
      <xdr:rowOff>95250</xdr:rowOff>
    </xdr:to>
    <xdr:cxnSp macro="">
      <xdr:nvCxnSpPr>
        <xdr:cNvPr id="595" name="直線コネクタ 594"/>
        <xdr:cNvCxnSpPr/>
      </xdr:nvCxnSpPr>
      <xdr:spPr>
        <a:xfrm>
          <a:off x="20246975" y="9182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43815</xdr:rowOff>
    </xdr:from>
    <xdr:ext cx="469265" cy="249555"/>
    <xdr:sp macro="" textlink="">
      <xdr:nvSpPr>
        <xdr:cNvPr id="596" name="【保健センター・保健所】&#10;一人当たり面積平均値テキスト"/>
        <xdr:cNvSpPr txBox="1"/>
      </xdr:nvSpPr>
      <xdr:spPr>
        <a:xfrm>
          <a:off x="20358100" y="1028636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64770</xdr:rowOff>
    </xdr:from>
    <xdr:to xmlns:xdr="http://schemas.openxmlformats.org/drawingml/2006/spreadsheetDrawing">
      <xdr:col>116</xdr:col>
      <xdr:colOff>114300</xdr:colOff>
      <xdr:row>62</xdr:row>
      <xdr:rowOff>162560</xdr:rowOff>
    </xdr:to>
    <xdr:sp macro="" textlink="">
      <xdr:nvSpPr>
        <xdr:cNvPr id="597" name="フローチャート: 判断 596"/>
        <xdr:cNvSpPr/>
      </xdr:nvSpPr>
      <xdr:spPr>
        <a:xfrm>
          <a:off x="20269200" y="1030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71755</xdr:rowOff>
    </xdr:from>
    <xdr:to xmlns:xdr="http://schemas.openxmlformats.org/drawingml/2006/spreadsheetDrawing">
      <xdr:col>112</xdr:col>
      <xdr:colOff>38100</xdr:colOff>
      <xdr:row>63</xdr:row>
      <xdr:rowOff>5080</xdr:rowOff>
    </xdr:to>
    <xdr:sp macro="" textlink="">
      <xdr:nvSpPr>
        <xdr:cNvPr id="598" name="フローチャート: 判断 597"/>
        <xdr:cNvSpPr/>
      </xdr:nvSpPr>
      <xdr:spPr>
        <a:xfrm>
          <a:off x="19510375" y="103143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46355</xdr:rowOff>
    </xdr:from>
    <xdr:to xmlns:xdr="http://schemas.openxmlformats.org/drawingml/2006/spreadsheetDrawing">
      <xdr:col>107</xdr:col>
      <xdr:colOff>101600</xdr:colOff>
      <xdr:row>62</xdr:row>
      <xdr:rowOff>144145</xdr:rowOff>
    </xdr:to>
    <xdr:sp macro="" textlink="">
      <xdr:nvSpPr>
        <xdr:cNvPr id="599" name="フローチャート: 判断 598"/>
        <xdr:cNvSpPr/>
      </xdr:nvSpPr>
      <xdr:spPr>
        <a:xfrm>
          <a:off x="18684875" y="10288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90805</xdr:rowOff>
    </xdr:from>
    <xdr:to xmlns:xdr="http://schemas.openxmlformats.org/drawingml/2006/spreadsheetDrawing">
      <xdr:col>102</xdr:col>
      <xdr:colOff>165100</xdr:colOff>
      <xdr:row>63</xdr:row>
      <xdr:rowOff>23495</xdr:rowOff>
    </xdr:to>
    <xdr:sp macro="" textlink="">
      <xdr:nvSpPr>
        <xdr:cNvPr id="600" name="フローチャート: 判断 599"/>
        <xdr:cNvSpPr/>
      </xdr:nvSpPr>
      <xdr:spPr>
        <a:xfrm>
          <a:off x="1787525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97790</xdr:rowOff>
    </xdr:from>
    <xdr:to xmlns:xdr="http://schemas.openxmlformats.org/drawingml/2006/spreadsheetDrawing">
      <xdr:col>98</xdr:col>
      <xdr:colOff>38100</xdr:colOff>
      <xdr:row>63</xdr:row>
      <xdr:rowOff>30480</xdr:rowOff>
    </xdr:to>
    <xdr:sp macro="" textlink="">
      <xdr:nvSpPr>
        <xdr:cNvPr id="601" name="フローチャート: 判断 600"/>
        <xdr:cNvSpPr/>
      </xdr:nvSpPr>
      <xdr:spPr>
        <a:xfrm>
          <a:off x="17065625" y="103403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2" name="テキスト ボックス 601"/>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3" name="テキスト ボックス 602"/>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04" name="テキスト ボックス 603"/>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5" name="テキスト ボックス 604"/>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6" name="テキスト ボックス 605"/>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145415</xdr:rowOff>
    </xdr:from>
    <xdr:to xmlns:xdr="http://schemas.openxmlformats.org/drawingml/2006/spreadsheetDrawing">
      <xdr:col>116</xdr:col>
      <xdr:colOff>114300</xdr:colOff>
      <xdr:row>61</xdr:row>
      <xdr:rowOff>78105</xdr:rowOff>
    </xdr:to>
    <xdr:sp macro="" textlink="">
      <xdr:nvSpPr>
        <xdr:cNvPr id="607" name="楕円 606"/>
        <xdr:cNvSpPr/>
      </xdr:nvSpPr>
      <xdr:spPr>
        <a:xfrm>
          <a:off x="20269200" y="10057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2540</xdr:rowOff>
    </xdr:from>
    <xdr:ext cx="469265" cy="249555"/>
    <xdr:sp macro="" textlink="">
      <xdr:nvSpPr>
        <xdr:cNvPr id="608" name="【保健センター・保健所】&#10;一人当たり面積該当値テキスト"/>
        <xdr:cNvSpPr txBox="1"/>
      </xdr:nvSpPr>
      <xdr:spPr>
        <a:xfrm>
          <a:off x="20358100" y="99148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149225</xdr:rowOff>
    </xdr:from>
    <xdr:to xmlns:xdr="http://schemas.openxmlformats.org/drawingml/2006/spreadsheetDrawing">
      <xdr:col>112</xdr:col>
      <xdr:colOff>38100</xdr:colOff>
      <xdr:row>61</xdr:row>
      <xdr:rowOff>81915</xdr:rowOff>
    </xdr:to>
    <xdr:sp macro="" textlink="">
      <xdr:nvSpPr>
        <xdr:cNvPr id="609" name="楕円 608"/>
        <xdr:cNvSpPr/>
      </xdr:nvSpPr>
      <xdr:spPr>
        <a:xfrm>
          <a:off x="19510375" y="100615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29210</xdr:rowOff>
    </xdr:from>
    <xdr:to xmlns:xdr="http://schemas.openxmlformats.org/drawingml/2006/spreadsheetDrawing">
      <xdr:col>116</xdr:col>
      <xdr:colOff>63500</xdr:colOff>
      <xdr:row>61</xdr:row>
      <xdr:rowOff>33020</xdr:rowOff>
    </xdr:to>
    <xdr:cxnSp macro="">
      <xdr:nvCxnSpPr>
        <xdr:cNvPr id="610" name="直線コネクタ 609"/>
        <xdr:cNvCxnSpPr/>
      </xdr:nvCxnSpPr>
      <xdr:spPr>
        <a:xfrm flipV="1">
          <a:off x="19558000" y="1010666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153035</xdr:rowOff>
    </xdr:from>
    <xdr:to xmlns:xdr="http://schemas.openxmlformats.org/drawingml/2006/spreadsheetDrawing">
      <xdr:col>107</xdr:col>
      <xdr:colOff>101600</xdr:colOff>
      <xdr:row>61</xdr:row>
      <xdr:rowOff>85725</xdr:rowOff>
    </xdr:to>
    <xdr:sp macro="" textlink="">
      <xdr:nvSpPr>
        <xdr:cNvPr id="611" name="楕円 610"/>
        <xdr:cNvSpPr/>
      </xdr:nvSpPr>
      <xdr:spPr>
        <a:xfrm>
          <a:off x="18684875" y="10065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33020</xdr:rowOff>
    </xdr:from>
    <xdr:to xmlns:xdr="http://schemas.openxmlformats.org/drawingml/2006/spreadsheetDrawing">
      <xdr:col>111</xdr:col>
      <xdr:colOff>174625</xdr:colOff>
      <xdr:row>61</xdr:row>
      <xdr:rowOff>36830</xdr:rowOff>
    </xdr:to>
    <xdr:cxnSp macro="">
      <xdr:nvCxnSpPr>
        <xdr:cNvPr id="612" name="直線コネクタ 611"/>
        <xdr:cNvCxnSpPr/>
      </xdr:nvCxnSpPr>
      <xdr:spPr>
        <a:xfrm flipV="1">
          <a:off x="18735675" y="1011047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156845</xdr:rowOff>
    </xdr:from>
    <xdr:to xmlns:xdr="http://schemas.openxmlformats.org/drawingml/2006/spreadsheetDrawing">
      <xdr:col>102</xdr:col>
      <xdr:colOff>165100</xdr:colOff>
      <xdr:row>61</xdr:row>
      <xdr:rowOff>89535</xdr:rowOff>
    </xdr:to>
    <xdr:sp macro="" textlink="">
      <xdr:nvSpPr>
        <xdr:cNvPr id="613" name="楕円 612"/>
        <xdr:cNvSpPr/>
      </xdr:nvSpPr>
      <xdr:spPr>
        <a:xfrm>
          <a:off x="17875250" y="1006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36830</xdr:rowOff>
    </xdr:from>
    <xdr:to xmlns:xdr="http://schemas.openxmlformats.org/drawingml/2006/spreadsheetDrawing">
      <xdr:col>107</xdr:col>
      <xdr:colOff>50800</xdr:colOff>
      <xdr:row>61</xdr:row>
      <xdr:rowOff>40005</xdr:rowOff>
    </xdr:to>
    <xdr:cxnSp macro="">
      <xdr:nvCxnSpPr>
        <xdr:cNvPr id="614" name="直線コネクタ 613"/>
        <xdr:cNvCxnSpPr/>
      </xdr:nvCxnSpPr>
      <xdr:spPr>
        <a:xfrm flipV="1">
          <a:off x="17926050" y="1011428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160020</xdr:rowOff>
    </xdr:from>
    <xdr:to xmlns:xdr="http://schemas.openxmlformats.org/drawingml/2006/spreadsheetDrawing">
      <xdr:col>98</xdr:col>
      <xdr:colOff>38100</xdr:colOff>
      <xdr:row>61</xdr:row>
      <xdr:rowOff>93345</xdr:rowOff>
    </xdr:to>
    <xdr:sp macro="" textlink="">
      <xdr:nvSpPr>
        <xdr:cNvPr id="615" name="楕円 614"/>
        <xdr:cNvSpPr/>
      </xdr:nvSpPr>
      <xdr:spPr>
        <a:xfrm>
          <a:off x="17065625" y="100723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40005</xdr:rowOff>
    </xdr:from>
    <xdr:to xmlns:xdr="http://schemas.openxmlformats.org/drawingml/2006/spreadsheetDrawing">
      <xdr:col>102</xdr:col>
      <xdr:colOff>114300</xdr:colOff>
      <xdr:row>61</xdr:row>
      <xdr:rowOff>43815</xdr:rowOff>
    </xdr:to>
    <xdr:cxnSp macro="">
      <xdr:nvCxnSpPr>
        <xdr:cNvPr id="616" name="直線コネクタ 615"/>
        <xdr:cNvCxnSpPr/>
      </xdr:nvCxnSpPr>
      <xdr:spPr>
        <a:xfrm flipV="1">
          <a:off x="17113250" y="1011745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161290</xdr:rowOff>
    </xdr:from>
    <xdr:ext cx="469900" cy="248920"/>
    <xdr:sp macro="" textlink="">
      <xdr:nvSpPr>
        <xdr:cNvPr id="617" name="n_1aveValue【保健センター・保健所】&#10;一人当たり面積"/>
        <xdr:cNvSpPr txBox="1"/>
      </xdr:nvSpPr>
      <xdr:spPr>
        <a:xfrm>
          <a:off x="19329400" y="104038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135890</xdr:rowOff>
    </xdr:from>
    <xdr:ext cx="469265" cy="249555"/>
    <xdr:sp macro="" textlink="">
      <xdr:nvSpPr>
        <xdr:cNvPr id="618" name="n_2aveValue【保健センター・保健所】&#10;一人当たり面積"/>
        <xdr:cNvSpPr txBox="1"/>
      </xdr:nvSpPr>
      <xdr:spPr>
        <a:xfrm>
          <a:off x="18516600" y="103784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14605</xdr:rowOff>
    </xdr:from>
    <xdr:ext cx="469265" cy="249555"/>
    <xdr:sp macro="" textlink="">
      <xdr:nvSpPr>
        <xdr:cNvPr id="619" name="n_3aveValue【保健センター・保健所】&#10;一人当たり面積"/>
        <xdr:cNvSpPr txBox="1"/>
      </xdr:nvSpPr>
      <xdr:spPr>
        <a:xfrm>
          <a:off x="17706975" y="104222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22225</xdr:rowOff>
    </xdr:from>
    <xdr:ext cx="469265" cy="248920"/>
    <xdr:sp macro="" textlink="">
      <xdr:nvSpPr>
        <xdr:cNvPr id="620" name="n_4aveValue【保健センター・保健所】&#10;一人当たり面積"/>
        <xdr:cNvSpPr txBox="1"/>
      </xdr:nvSpPr>
      <xdr:spPr>
        <a:xfrm>
          <a:off x="16897350" y="104298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97790</xdr:rowOff>
    </xdr:from>
    <xdr:ext cx="469900" cy="249555"/>
    <xdr:sp macro="" textlink="">
      <xdr:nvSpPr>
        <xdr:cNvPr id="621" name="n_1mainValue【保健センター・保健所】&#10;一人当たり面積"/>
        <xdr:cNvSpPr txBox="1"/>
      </xdr:nvSpPr>
      <xdr:spPr>
        <a:xfrm>
          <a:off x="19329400" y="98450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101600</xdr:rowOff>
    </xdr:from>
    <xdr:ext cx="469265" cy="249555"/>
    <xdr:sp macro="" textlink="">
      <xdr:nvSpPr>
        <xdr:cNvPr id="622" name="n_2mainValue【保健センター・保健所】&#10;一人当たり面積"/>
        <xdr:cNvSpPr txBox="1"/>
      </xdr:nvSpPr>
      <xdr:spPr>
        <a:xfrm>
          <a:off x="18516600" y="98488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104775</xdr:rowOff>
    </xdr:from>
    <xdr:ext cx="469265" cy="249555"/>
    <xdr:sp macro="" textlink="">
      <xdr:nvSpPr>
        <xdr:cNvPr id="623" name="n_3mainValue【保健センター・保健所】&#10;一人当たり面積"/>
        <xdr:cNvSpPr txBox="1"/>
      </xdr:nvSpPr>
      <xdr:spPr>
        <a:xfrm>
          <a:off x="17706975" y="98520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108585</xdr:rowOff>
    </xdr:from>
    <xdr:ext cx="469265" cy="249555"/>
    <xdr:sp macro="" textlink="">
      <xdr:nvSpPr>
        <xdr:cNvPr id="624" name="n_4mainValue【保健センター・保健所】&#10;一人当たり面積"/>
        <xdr:cNvSpPr txBox="1"/>
      </xdr:nvSpPr>
      <xdr:spPr>
        <a:xfrm>
          <a:off x="16897350" y="98558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5" name="正方形/長方形 62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6" name="正方形/長方形 62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7" name="正方形/長方形 62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8" name="正方形/長方形 62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9" name="正方形/長方形 62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0" name="正方形/長方形 62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1" name="正方形/長方形 63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33" name="テキスト ボックス 632"/>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4" name="直線コネクタ 6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5" name="テキスト ボックス 63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6" name="直線コネクタ 635"/>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37" name="テキスト ボックス 636"/>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8" name="直線コネクタ 637"/>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9" name="テキスト ボックス 638"/>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0" name="直線コネクタ 639"/>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1" name="テキスト ボックス 640"/>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643" name="テキスト ボックス 642"/>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44" name="直線コネクタ 643"/>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645" name="テキスト ボックス 644"/>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6" name="直線コネクタ 645"/>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7"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648" name="直線コネクタ 647"/>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649"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50" name="直線コネクタ 649"/>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651"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652" name="直線コネクタ 651"/>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142875</xdr:rowOff>
    </xdr:from>
    <xdr:ext cx="404495" cy="249555"/>
    <xdr:sp macro="" textlink="">
      <xdr:nvSpPr>
        <xdr:cNvPr id="653" name="【消防施設】&#10;有形固定資産減価償却率平均値テキスト"/>
        <xdr:cNvSpPr txBox="1"/>
      </xdr:nvSpPr>
      <xdr:spPr>
        <a:xfrm>
          <a:off x="15008225" y="1352232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163830</xdr:rowOff>
    </xdr:from>
    <xdr:to xmlns:xdr="http://schemas.openxmlformats.org/drawingml/2006/spreadsheetDrawing">
      <xdr:col>85</xdr:col>
      <xdr:colOff>174625</xdr:colOff>
      <xdr:row>82</xdr:row>
      <xdr:rowOff>96520</xdr:rowOff>
    </xdr:to>
    <xdr:sp macro="" textlink="">
      <xdr:nvSpPr>
        <xdr:cNvPr id="654" name="フローチャート: 判断 653"/>
        <xdr:cNvSpPr/>
      </xdr:nvSpPr>
      <xdr:spPr>
        <a:xfrm>
          <a:off x="14919325" y="1354328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95250</xdr:rowOff>
    </xdr:to>
    <xdr:sp macro="" textlink="">
      <xdr:nvSpPr>
        <xdr:cNvPr id="655" name="フローチャート: 判断 654"/>
        <xdr:cNvSpPr/>
      </xdr:nvSpPr>
      <xdr:spPr>
        <a:xfrm>
          <a:off x="14144625" y="13542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107315</xdr:rowOff>
    </xdr:to>
    <xdr:sp macro="" textlink="">
      <xdr:nvSpPr>
        <xdr:cNvPr id="656" name="フローチャート: 判断 655"/>
        <xdr:cNvSpPr/>
      </xdr:nvSpPr>
      <xdr:spPr>
        <a:xfrm>
          <a:off x="13335000"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23495</xdr:rowOff>
    </xdr:from>
    <xdr:to xmlns:xdr="http://schemas.openxmlformats.org/drawingml/2006/spreadsheetDrawing">
      <xdr:col>72</xdr:col>
      <xdr:colOff>38100</xdr:colOff>
      <xdr:row>82</xdr:row>
      <xdr:rowOff>121285</xdr:rowOff>
    </xdr:to>
    <xdr:sp macro="" textlink="">
      <xdr:nvSpPr>
        <xdr:cNvPr id="657" name="フローチャート: 判断 656"/>
        <xdr:cNvSpPr/>
      </xdr:nvSpPr>
      <xdr:spPr>
        <a:xfrm>
          <a:off x="12525375" y="13568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56515</xdr:rowOff>
    </xdr:from>
    <xdr:to xmlns:xdr="http://schemas.openxmlformats.org/drawingml/2006/spreadsheetDrawing">
      <xdr:col>67</xdr:col>
      <xdr:colOff>101600</xdr:colOff>
      <xdr:row>81</xdr:row>
      <xdr:rowOff>154305</xdr:rowOff>
    </xdr:to>
    <xdr:sp macro="" textlink="">
      <xdr:nvSpPr>
        <xdr:cNvPr id="658" name="フローチャート: 判断 657"/>
        <xdr:cNvSpPr/>
      </xdr:nvSpPr>
      <xdr:spPr>
        <a:xfrm>
          <a:off x="11699875" y="1343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9" name="テキスト ボックス 6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0" name="テキスト ボックス 6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1" name="テキスト ボックス 6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2" name="テキスト ボックス 6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3" name="テキスト ボックス 6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156845</xdr:rowOff>
    </xdr:from>
    <xdr:to xmlns:xdr="http://schemas.openxmlformats.org/drawingml/2006/spreadsheetDrawing">
      <xdr:col>85</xdr:col>
      <xdr:colOff>174625</xdr:colOff>
      <xdr:row>80</xdr:row>
      <xdr:rowOff>89535</xdr:rowOff>
    </xdr:to>
    <xdr:sp macro="" textlink="">
      <xdr:nvSpPr>
        <xdr:cNvPr id="664" name="楕円 663"/>
        <xdr:cNvSpPr/>
      </xdr:nvSpPr>
      <xdr:spPr>
        <a:xfrm>
          <a:off x="14919325" y="132060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13335</xdr:rowOff>
    </xdr:from>
    <xdr:ext cx="404495" cy="249555"/>
    <xdr:sp macro="" textlink="">
      <xdr:nvSpPr>
        <xdr:cNvPr id="665" name="【消防施設】&#10;有形固定資産減価償却率該当値テキスト"/>
        <xdr:cNvSpPr txBox="1"/>
      </xdr:nvSpPr>
      <xdr:spPr>
        <a:xfrm>
          <a:off x="15008225" y="130625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38735</xdr:rowOff>
    </xdr:from>
    <xdr:to xmlns:xdr="http://schemas.openxmlformats.org/drawingml/2006/spreadsheetDrawing">
      <xdr:col>81</xdr:col>
      <xdr:colOff>101600</xdr:colOff>
      <xdr:row>81</xdr:row>
      <xdr:rowOff>137160</xdr:rowOff>
    </xdr:to>
    <xdr:sp macro="" textlink="">
      <xdr:nvSpPr>
        <xdr:cNvPr id="666" name="楕円 665"/>
        <xdr:cNvSpPr/>
      </xdr:nvSpPr>
      <xdr:spPr>
        <a:xfrm>
          <a:off x="14144625" y="134181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40005</xdr:rowOff>
    </xdr:from>
    <xdr:to xmlns:xdr="http://schemas.openxmlformats.org/drawingml/2006/spreadsheetDrawing">
      <xdr:col>85</xdr:col>
      <xdr:colOff>127000</xdr:colOff>
      <xdr:row>81</xdr:row>
      <xdr:rowOff>88265</xdr:rowOff>
    </xdr:to>
    <xdr:cxnSp macro="">
      <xdr:nvCxnSpPr>
        <xdr:cNvPr id="667" name="直線コネクタ 666"/>
        <xdr:cNvCxnSpPr/>
      </xdr:nvCxnSpPr>
      <xdr:spPr>
        <a:xfrm flipV="1">
          <a:off x="14195425" y="13254355"/>
          <a:ext cx="7747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17145</xdr:rowOff>
    </xdr:from>
    <xdr:to xmlns:xdr="http://schemas.openxmlformats.org/drawingml/2006/spreadsheetDrawing">
      <xdr:col>76</xdr:col>
      <xdr:colOff>165100</xdr:colOff>
      <xdr:row>81</xdr:row>
      <xdr:rowOff>114935</xdr:rowOff>
    </xdr:to>
    <xdr:sp macro="" textlink="">
      <xdr:nvSpPr>
        <xdr:cNvPr id="668" name="楕円 667"/>
        <xdr:cNvSpPr/>
      </xdr:nvSpPr>
      <xdr:spPr>
        <a:xfrm>
          <a:off x="13335000" y="1339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66040</xdr:rowOff>
    </xdr:from>
    <xdr:to xmlns:xdr="http://schemas.openxmlformats.org/drawingml/2006/spreadsheetDrawing">
      <xdr:col>81</xdr:col>
      <xdr:colOff>50800</xdr:colOff>
      <xdr:row>81</xdr:row>
      <xdr:rowOff>88265</xdr:rowOff>
    </xdr:to>
    <xdr:cxnSp macro="">
      <xdr:nvCxnSpPr>
        <xdr:cNvPr id="669" name="直線コネクタ 668"/>
        <xdr:cNvCxnSpPr/>
      </xdr:nvCxnSpPr>
      <xdr:spPr>
        <a:xfrm>
          <a:off x="13385800" y="13445490"/>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130810</xdr:rowOff>
    </xdr:from>
    <xdr:to xmlns:xdr="http://schemas.openxmlformats.org/drawingml/2006/spreadsheetDrawing">
      <xdr:col>72</xdr:col>
      <xdr:colOff>38100</xdr:colOff>
      <xdr:row>81</xdr:row>
      <xdr:rowOff>63500</xdr:rowOff>
    </xdr:to>
    <xdr:sp macro="" textlink="">
      <xdr:nvSpPr>
        <xdr:cNvPr id="670" name="楕円 669"/>
        <xdr:cNvSpPr/>
      </xdr:nvSpPr>
      <xdr:spPr>
        <a:xfrm>
          <a:off x="12525375" y="133451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81</xdr:row>
      <xdr:rowOff>14605</xdr:rowOff>
    </xdr:from>
    <xdr:to xmlns:xdr="http://schemas.openxmlformats.org/drawingml/2006/spreadsheetDrawing">
      <xdr:col>76</xdr:col>
      <xdr:colOff>114300</xdr:colOff>
      <xdr:row>81</xdr:row>
      <xdr:rowOff>66040</xdr:rowOff>
    </xdr:to>
    <xdr:cxnSp macro="">
      <xdr:nvCxnSpPr>
        <xdr:cNvPr id="671" name="直線コネクタ 670"/>
        <xdr:cNvCxnSpPr/>
      </xdr:nvCxnSpPr>
      <xdr:spPr>
        <a:xfrm>
          <a:off x="12573000" y="13394055"/>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104775</xdr:rowOff>
    </xdr:from>
    <xdr:to xmlns:xdr="http://schemas.openxmlformats.org/drawingml/2006/spreadsheetDrawing">
      <xdr:col>67</xdr:col>
      <xdr:colOff>101600</xdr:colOff>
      <xdr:row>81</xdr:row>
      <xdr:rowOff>38100</xdr:rowOff>
    </xdr:to>
    <xdr:sp macro="" textlink="">
      <xdr:nvSpPr>
        <xdr:cNvPr id="672" name="楕円 671"/>
        <xdr:cNvSpPr/>
      </xdr:nvSpPr>
      <xdr:spPr>
        <a:xfrm>
          <a:off x="11699875" y="133191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154305</xdr:rowOff>
    </xdr:from>
    <xdr:to xmlns:xdr="http://schemas.openxmlformats.org/drawingml/2006/spreadsheetDrawing">
      <xdr:col>71</xdr:col>
      <xdr:colOff>174625</xdr:colOff>
      <xdr:row>81</xdr:row>
      <xdr:rowOff>14605</xdr:rowOff>
    </xdr:to>
    <xdr:cxnSp macro="">
      <xdr:nvCxnSpPr>
        <xdr:cNvPr id="673" name="直線コネクタ 672"/>
        <xdr:cNvCxnSpPr/>
      </xdr:nvCxnSpPr>
      <xdr:spPr>
        <a:xfrm>
          <a:off x="11750675" y="1336865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86995</xdr:rowOff>
    </xdr:from>
    <xdr:ext cx="405130" cy="248920"/>
    <xdr:sp macro="" textlink="">
      <xdr:nvSpPr>
        <xdr:cNvPr id="674" name="n_1aveValue【消防施設】&#10;有形固定資産減価償却率"/>
        <xdr:cNvSpPr txBox="1"/>
      </xdr:nvSpPr>
      <xdr:spPr>
        <a:xfrm>
          <a:off x="13996035" y="136315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99060</xdr:rowOff>
    </xdr:from>
    <xdr:ext cx="405130" cy="249555"/>
    <xdr:sp macro="" textlink="">
      <xdr:nvSpPr>
        <xdr:cNvPr id="675" name="n_2aveValue【消防施設】&#10;有形固定資産減価償却率"/>
        <xdr:cNvSpPr txBox="1"/>
      </xdr:nvSpPr>
      <xdr:spPr>
        <a:xfrm>
          <a:off x="13199110" y="13643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112395</xdr:rowOff>
    </xdr:from>
    <xdr:ext cx="405130" cy="249555"/>
    <xdr:sp macro="" textlink="">
      <xdr:nvSpPr>
        <xdr:cNvPr id="676" name="n_3aveValue【消防施設】&#10;有形固定資産減価償却率"/>
        <xdr:cNvSpPr txBox="1"/>
      </xdr:nvSpPr>
      <xdr:spPr>
        <a:xfrm>
          <a:off x="12389485" y="13656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145415</xdr:rowOff>
    </xdr:from>
    <xdr:ext cx="405130" cy="249555"/>
    <xdr:sp macro="" textlink="">
      <xdr:nvSpPr>
        <xdr:cNvPr id="677" name="n_4aveValue【消防施設】&#10;有形固定資産減価償却率"/>
        <xdr:cNvSpPr txBox="1"/>
      </xdr:nvSpPr>
      <xdr:spPr>
        <a:xfrm>
          <a:off x="11563985" y="135248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153035</xdr:rowOff>
    </xdr:from>
    <xdr:ext cx="405130" cy="248920"/>
    <xdr:sp macro="" textlink="">
      <xdr:nvSpPr>
        <xdr:cNvPr id="678" name="n_1mainValue【消防施設】&#10;有形固定資産減価償却率"/>
        <xdr:cNvSpPr txBox="1"/>
      </xdr:nvSpPr>
      <xdr:spPr>
        <a:xfrm>
          <a:off x="13996035" y="132022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130810</xdr:rowOff>
    </xdr:from>
    <xdr:ext cx="405130" cy="249555"/>
    <xdr:sp macro="" textlink="">
      <xdr:nvSpPr>
        <xdr:cNvPr id="679" name="n_2mainValue【消防施設】&#10;有形固定資産減価償却率"/>
        <xdr:cNvSpPr txBox="1"/>
      </xdr:nvSpPr>
      <xdr:spPr>
        <a:xfrm>
          <a:off x="13199110" y="131800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79375</xdr:rowOff>
    </xdr:from>
    <xdr:ext cx="405130" cy="249555"/>
    <xdr:sp macro="" textlink="">
      <xdr:nvSpPr>
        <xdr:cNvPr id="680" name="n_3mainValue【消防施設】&#10;有形固定資産減価償却率"/>
        <xdr:cNvSpPr txBox="1"/>
      </xdr:nvSpPr>
      <xdr:spPr>
        <a:xfrm>
          <a:off x="12389485" y="13128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53975</xdr:rowOff>
    </xdr:from>
    <xdr:ext cx="405130" cy="248920"/>
    <xdr:sp macro="" textlink="">
      <xdr:nvSpPr>
        <xdr:cNvPr id="681" name="n_4mainValue【消防施設】&#10;有形固定資産減価償却率"/>
        <xdr:cNvSpPr txBox="1"/>
      </xdr:nvSpPr>
      <xdr:spPr>
        <a:xfrm>
          <a:off x="11563985" y="13103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82" name="正方形/長方形 68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83" name="正方形/長方形 68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84" name="正方形/長方形 68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5" name="正方形/長方形 68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6" name="正方形/長方形 68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7" name="正方形/長方形 68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8" name="正方形/長方形 68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9" name="正方形/長方形 688"/>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90" name="テキスト ボックス 689"/>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1" name="直線コネクタ 6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92" name="直線コネクタ 691"/>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693" name="テキスト ボックス 692"/>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94" name="直線コネクタ 693"/>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101600</xdr:rowOff>
    </xdr:from>
    <xdr:ext cx="595630" cy="249555"/>
    <xdr:sp macro="" textlink="">
      <xdr:nvSpPr>
        <xdr:cNvPr id="695" name="テキスト ボックス 694"/>
        <xdr:cNvSpPr txBox="1"/>
      </xdr:nvSpPr>
      <xdr:spPr>
        <a:xfrm>
          <a:off x="16231870" y="138112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6" name="直線コネクタ 695"/>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64770</xdr:rowOff>
    </xdr:from>
    <xdr:ext cx="595630" cy="249555"/>
    <xdr:sp macro="" textlink="">
      <xdr:nvSpPr>
        <xdr:cNvPr id="697" name="テキスト ボックス 696"/>
        <xdr:cNvSpPr txBox="1"/>
      </xdr:nvSpPr>
      <xdr:spPr>
        <a:xfrm>
          <a:off x="16231870" y="13444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27940</xdr:rowOff>
    </xdr:from>
    <xdr:ext cx="595630" cy="248920"/>
    <xdr:sp macro="" textlink="">
      <xdr:nvSpPr>
        <xdr:cNvPr id="699" name="テキスト ボックス 698"/>
        <xdr:cNvSpPr txBox="1"/>
      </xdr:nvSpPr>
      <xdr:spPr>
        <a:xfrm>
          <a:off x="16231870" y="13077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700" name="直線コネクタ 699"/>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156845</xdr:rowOff>
    </xdr:from>
    <xdr:ext cx="595630" cy="248920"/>
    <xdr:sp macro="" textlink="">
      <xdr:nvSpPr>
        <xdr:cNvPr id="701" name="テキスト ボックス 700"/>
        <xdr:cNvSpPr txBox="1"/>
      </xdr:nvSpPr>
      <xdr:spPr>
        <a:xfrm>
          <a:off x="16231870" y="12710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02" name="直線コネクタ 701"/>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120015</xdr:rowOff>
    </xdr:from>
    <xdr:ext cx="595630" cy="248920"/>
    <xdr:sp macro="" textlink="">
      <xdr:nvSpPr>
        <xdr:cNvPr id="703" name="テキスト ボックス 702"/>
        <xdr:cNvSpPr txBox="1"/>
      </xdr:nvSpPr>
      <xdr:spPr>
        <a:xfrm>
          <a:off x="16231870" y="12343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4"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67945</xdr:rowOff>
    </xdr:from>
    <xdr:to xmlns:xdr="http://schemas.openxmlformats.org/drawingml/2006/spreadsheetDrawing">
      <xdr:col>116</xdr:col>
      <xdr:colOff>62865</xdr:colOff>
      <xdr:row>86</xdr:row>
      <xdr:rowOff>109855</xdr:rowOff>
    </xdr:to>
    <xdr:cxnSp macro="">
      <xdr:nvCxnSpPr>
        <xdr:cNvPr id="705" name="直線コネクタ 704"/>
        <xdr:cNvCxnSpPr/>
      </xdr:nvCxnSpPr>
      <xdr:spPr>
        <a:xfrm flipV="1">
          <a:off x="20319365" y="12952095"/>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155575</xdr:rowOff>
    </xdr:from>
    <xdr:ext cx="469265" cy="248920"/>
    <xdr:sp macro="" textlink="">
      <xdr:nvSpPr>
        <xdr:cNvPr id="706" name="【消防施設】&#10;一人当たり面積最小値テキスト"/>
        <xdr:cNvSpPr txBox="1"/>
      </xdr:nvSpPr>
      <xdr:spPr>
        <a:xfrm>
          <a:off x="20358100" y="143605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707" name="直線コネクタ 706"/>
        <xdr:cNvCxnSpPr/>
      </xdr:nvCxnSpPr>
      <xdr:spPr>
        <a:xfrm>
          <a:off x="202469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17145</xdr:rowOff>
    </xdr:from>
    <xdr:ext cx="598170" cy="248920"/>
    <xdr:sp macro="" textlink="">
      <xdr:nvSpPr>
        <xdr:cNvPr id="708" name="【消防施設】&#10;一人当たり面積最大値テキスト"/>
        <xdr:cNvSpPr txBox="1"/>
      </xdr:nvSpPr>
      <xdr:spPr>
        <a:xfrm>
          <a:off x="20358100" y="1273619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709" name="直線コネクタ 708"/>
        <xdr:cNvCxnSpPr/>
      </xdr:nvCxnSpPr>
      <xdr:spPr>
        <a:xfrm>
          <a:off x="2024697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75565</xdr:rowOff>
    </xdr:from>
    <xdr:ext cx="469265" cy="249555"/>
    <xdr:sp macro="" textlink="">
      <xdr:nvSpPr>
        <xdr:cNvPr id="710" name="【消防施設】&#10;一人当たり面積平均値テキスト"/>
        <xdr:cNvSpPr txBox="1"/>
      </xdr:nvSpPr>
      <xdr:spPr>
        <a:xfrm>
          <a:off x="20358100"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53975</xdr:rowOff>
    </xdr:from>
    <xdr:to xmlns:xdr="http://schemas.openxmlformats.org/drawingml/2006/spreadsheetDrawing">
      <xdr:col>116</xdr:col>
      <xdr:colOff>114300</xdr:colOff>
      <xdr:row>86</xdr:row>
      <xdr:rowOff>151765</xdr:rowOff>
    </xdr:to>
    <xdr:sp macro="" textlink="">
      <xdr:nvSpPr>
        <xdr:cNvPr id="711" name="フローチャート: 判断 710"/>
        <xdr:cNvSpPr/>
      </xdr:nvSpPr>
      <xdr:spPr>
        <a:xfrm>
          <a:off x="20269200" y="14258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53975</xdr:rowOff>
    </xdr:from>
    <xdr:to xmlns:xdr="http://schemas.openxmlformats.org/drawingml/2006/spreadsheetDrawing">
      <xdr:col>112</xdr:col>
      <xdr:colOff>38100</xdr:colOff>
      <xdr:row>86</xdr:row>
      <xdr:rowOff>151765</xdr:rowOff>
    </xdr:to>
    <xdr:sp macro="" textlink="">
      <xdr:nvSpPr>
        <xdr:cNvPr id="712" name="フローチャート: 判断 711"/>
        <xdr:cNvSpPr/>
      </xdr:nvSpPr>
      <xdr:spPr>
        <a:xfrm>
          <a:off x="19510375" y="14258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13" name="フローチャート: 判断 712"/>
        <xdr:cNvSpPr/>
      </xdr:nvSpPr>
      <xdr:spPr>
        <a:xfrm>
          <a:off x="18684875"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14" name="フローチャート: 判断 713"/>
        <xdr:cNvSpPr/>
      </xdr:nvSpPr>
      <xdr:spPr>
        <a:xfrm>
          <a:off x="17875250"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15" name="フローチャート: 判断 714"/>
        <xdr:cNvSpPr/>
      </xdr:nvSpPr>
      <xdr:spPr>
        <a:xfrm>
          <a:off x="17065625" y="14265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6" name="テキスト ボックス 715"/>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7" name="テキスト ボックス 716"/>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8" name="テキスト ボックス 717"/>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9" name="テキスト ボックス 718"/>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0" name="テキスト ボックス 719"/>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60960</xdr:rowOff>
    </xdr:from>
    <xdr:to xmlns:xdr="http://schemas.openxmlformats.org/drawingml/2006/spreadsheetDrawing">
      <xdr:col>116</xdr:col>
      <xdr:colOff>114300</xdr:colOff>
      <xdr:row>86</xdr:row>
      <xdr:rowOff>158750</xdr:rowOff>
    </xdr:to>
    <xdr:sp macro="" textlink="">
      <xdr:nvSpPr>
        <xdr:cNvPr id="721" name="楕円 720"/>
        <xdr:cNvSpPr/>
      </xdr:nvSpPr>
      <xdr:spPr>
        <a:xfrm>
          <a:off x="2026920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33020</xdr:rowOff>
    </xdr:from>
    <xdr:ext cx="469265" cy="249555"/>
    <xdr:sp macro="" textlink="">
      <xdr:nvSpPr>
        <xdr:cNvPr id="722" name="【消防施設】&#10;一人当たり面積該当値テキスト"/>
        <xdr:cNvSpPr txBox="1"/>
      </xdr:nvSpPr>
      <xdr:spPr>
        <a:xfrm>
          <a:off x="20358100" y="14237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60960</xdr:rowOff>
    </xdr:from>
    <xdr:to xmlns:xdr="http://schemas.openxmlformats.org/drawingml/2006/spreadsheetDrawing">
      <xdr:col>112</xdr:col>
      <xdr:colOff>38100</xdr:colOff>
      <xdr:row>86</xdr:row>
      <xdr:rowOff>158750</xdr:rowOff>
    </xdr:to>
    <xdr:sp macro="" textlink="">
      <xdr:nvSpPr>
        <xdr:cNvPr id="723" name="楕円 722"/>
        <xdr:cNvSpPr/>
      </xdr:nvSpPr>
      <xdr:spPr>
        <a:xfrm>
          <a:off x="1951037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109220</xdr:rowOff>
    </xdr:from>
    <xdr:to xmlns:xdr="http://schemas.openxmlformats.org/drawingml/2006/spreadsheetDrawing">
      <xdr:col>116</xdr:col>
      <xdr:colOff>63500</xdr:colOff>
      <xdr:row>86</xdr:row>
      <xdr:rowOff>109220</xdr:rowOff>
    </xdr:to>
    <xdr:cxnSp macro="">
      <xdr:nvCxnSpPr>
        <xdr:cNvPr id="724" name="直線コネクタ 723"/>
        <xdr:cNvCxnSpPr/>
      </xdr:nvCxnSpPr>
      <xdr:spPr>
        <a:xfrm flipV="1">
          <a:off x="19558000" y="143141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25" name="楕円 724"/>
        <xdr:cNvSpPr/>
      </xdr:nvSpPr>
      <xdr:spPr>
        <a:xfrm>
          <a:off x="18684875"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109220</xdr:rowOff>
    </xdr:from>
    <xdr:to xmlns:xdr="http://schemas.openxmlformats.org/drawingml/2006/spreadsheetDrawing">
      <xdr:col>111</xdr:col>
      <xdr:colOff>174625</xdr:colOff>
      <xdr:row>86</xdr:row>
      <xdr:rowOff>109220</xdr:rowOff>
    </xdr:to>
    <xdr:cxnSp macro="">
      <xdr:nvCxnSpPr>
        <xdr:cNvPr id="726" name="直線コネクタ 725"/>
        <xdr:cNvCxnSpPr/>
      </xdr:nvCxnSpPr>
      <xdr:spPr>
        <a:xfrm flipV="1">
          <a:off x="18735675" y="143141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27" name="楕円 726"/>
        <xdr:cNvSpPr/>
      </xdr:nvSpPr>
      <xdr:spPr>
        <a:xfrm>
          <a:off x="1787525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109220</xdr:rowOff>
    </xdr:from>
    <xdr:to xmlns:xdr="http://schemas.openxmlformats.org/drawingml/2006/spreadsheetDrawing">
      <xdr:col>107</xdr:col>
      <xdr:colOff>50800</xdr:colOff>
      <xdr:row>86</xdr:row>
      <xdr:rowOff>109220</xdr:rowOff>
    </xdr:to>
    <xdr:cxnSp macro="">
      <xdr:nvCxnSpPr>
        <xdr:cNvPr id="728" name="直線コネクタ 727"/>
        <xdr:cNvCxnSpPr/>
      </xdr:nvCxnSpPr>
      <xdr:spPr>
        <a:xfrm>
          <a:off x="17926050" y="143141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29" name="楕円 728"/>
        <xdr:cNvSpPr/>
      </xdr:nvSpPr>
      <xdr:spPr>
        <a:xfrm>
          <a:off x="1706562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109220</xdr:rowOff>
    </xdr:from>
    <xdr:to xmlns:xdr="http://schemas.openxmlformats.org/drawingml/2006/spreadsheetDrawing">
      <xdr:col>102</xdr:col>
      <xdr:colOff>114300</xdr:colOff>
      <xdr:row>86</xdr:row>
      <xdr:rowOff>109220</xdr:rowOff>
    </xdr:to>
    <xdr:cxnSp macro="">
      <xdr:nvCxnSpPr>
        <xdr:cNvPr id="730" name="直線コネクタ 729"/>
        <xdr:cNvCxnSpPr/>
      </xdr:nvCxnSpPr>
      <xdr:spPr>
        <a:xfrm>
          <a:off x="17113250" y="143141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49555"/>
    <xdr:sp macro="" textlink="">
      <xdr:nvSpPr>
        <xdr:cNvPr id="731" name="n_1aveValue【消防施設】&#10;一人当たり面積"/>
        <xdr:cNvSpPr txBox="1"/>
      </xdr:nvSpPr>
      <xdr:spPr>
        <a:xfrm>
          <a:off x="19329400" y="14043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149860</xdr:rowOff>
    </xdr:from>
    <xdr:ext cx="469265" cy="248920"/>
    <xdr:sp macro="" textlink="">
      <xdr:nvSpPr>
        <xdr:cNvPr id="732" name="n_2aveValue【消防施設】&#10;一人当たり面積"/>
        <xdr:cNvSpPr txBox="1"/>
      </xdr:nvSpPr>
      <xdr:spPr>
        <a:xfrm>
          <a:off x="1851660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149860</xdr:rowOff>
    </xdr:from>
    <xdr:ext cx="469265" cy="248920"/>
    <xdr:sp macro="" textlink="">
      <xdr:nvSpPr>
        <xdr:cNvPr id="733" name="n_3aveValue【消防施設】&#10;一人当たり面積"/>
        <xdr:cNvSpPr txBox="1"/>
      </xdr:nvSpPr>
      <xdr:spPr>
        <a:xfrm>
          <a:off x="17706975"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149860</xdr:rowOff>
    </xdr:from>
    <xdr:ext cx="469265" cy="248920"/>
    <xdr:sp macro="" textlink="">
      <xdr:nvSpPr>
        <xdr:cNvPr id="734" name="n_4aveValue【消防施設】&#10;一人当たり面積"/>
        <xdr:cNvSpPr txBox="1"/>
      </xdr:nvSpPr>
      <xdr:spPr>
        <a:xfrm>
          <a:off x="1689735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149860</xdr:rowOff>
    </xdr:from>
    <xdr:ext cx="469900" cy="248920"/>
    <xdr:sp macro="" textlink="">
      <xdr:nvSpPr>
        <xdr:cNvPr id="735" name="n_1mainValue【消防施設】&#10;一人当たり面積"/>
        <xdr:cNvSpPr txBox="1"/>
      </xdr:nvSpPr>
      <xdr:spPr>
        <a:xfrm>
          <a:off x="19329400" y="143548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9265" cy="249555"/>
    <xdr:sp macro="" textlink="">
      <xdr:nvSpPr>
        <xdr:cNvPr id="736" name="n_2mainValue【消防施設】&#10;一人当たり面積"/>
        <xdr:cNvSpPr txBox="1"/>
      </xdr:nvSpPr>
      <xdr:spPr>
        <a:xfrm>
          <a:off x="18516600" y="14048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8890</xdr:rowOff>
    </xdr:from>
    <xdr:ext cx="469265" cy="249555"/>
    <xdr:sp macro="" textlink="">
      <xdr:nvSpPr>
        <xdr:cNvPr id="737" name="n_3mainValue【消防施設】&#10;一人当たり面積"/>
        <xdr:cNvSpPr txBox="1"/>
      </xdr:nvSpPr>
      <xdr:spPr>
        <a:xfrm>
          <a:off x="17706975" y="14048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8890</xdr:rowOff>
    </xdr:from>
    <xdr:ext cx="469265" cy="249555"/>
    <xdr:sp macro="" textlink="">
      <xdr:nvSpPr>
        <xdr:cNvPr id="738" name="n_4mainValue【消防施設】&#10;一人当たり面積"/>
        <xdr:cNvSpPr txBox="1"/>
      </xdr:nvSpPr>
      <xdr:spPr>
        <a:xfrm>
          <a:off x="16897350" y="14048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7" name="テキスト ボックス 7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9" name="テキスト ボックス 74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1" name="テキスト ボックス 75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5" name="テキスト ボックス 75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1" name="テキスト ボックス 76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8445"/>
    <xdr:sp macro="" textlink="">
      <xdr:nvSpPr>
        <xdr:cNvPr id="767" name="【庁舎】&#10;有形固定資産減価償却率最大値テキスト"/>
        <xdr:cNvSpPr txBox="1"/>
      </xdr:nvSpPr>
      <xdr:spPr>
        <a:xfrm>
          <a:off x="15008225" y="163512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4495" cy="259080"/>
    <xdr:sp macro="" textlink="">
      <xdr:nvSpPr>
        <xdr:cNvPr id="769" name="【庁舎】&#10;有形固定資産減価償却率平均値テキスト"/>
        <xdr:cNvSpPr txBox="1"/>
      </xdr:nvSpPr>
      <xdr:spPr>
        <a:xfrm>
          <a:off x="15008225" y="17251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770" name="フローチャート: 判断 769"/>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132080</xdr:rowOff>
    </xdr:from>
    <xdr:to xmlns:xdr="http://schemas.openxmlformats.org/drawingml/2006/spreadsheetDrawing">
      <xdr:col>85</xdr:col>
      <xdr:colOff>174625</xdr:colOff>
      <xdr:row>102</xdr:row>
      <xdr:rowOff>61595</xdr:rowOff>
    </xdr:to>
    <xdr:sp macro="" textlink="">
      <xdr:nvSpPr>
        <xdr:cNvPr id="780" name="楕円 779"/>
        <xdr:cNvSpPr/>
      </xdr:nvSpPr>
      <xdr:spPr>
        <a:xfrm>
          <a:off x="14919325" y="1687703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154940</xdr:rowOff>
    </xdr:from>
    <xdr:ext cx="404495" cy="258445"/>
    <xdr:sp macro="" textlink="">
      <xdr:nvSpPr>
        <xdr:cNvPr id="781" name="【庁舎】&#10;有形固定資産減価償却率該当値テキスト"/>
        <xdr:cNvSpPr txBox="1"/>
      </xdr:nvSpPr>
      <xdr:spPr>
        <a:xfrm>
          <a:off x="15008225" y="16728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105410</xdr:rowOff>
    </xdr:from>
    <xdr:to xmlns:xdr="http://schemas.openxmlformats.org/drawingml/2006/spreadsheetDrawing">
      <xdr:col>81</xdr:col>
      <xdr:colOff>101600</xdr:colOff>
      <xdr:row>102</xdr:row>
      <xdr:rowOff>35560</xdr:rowOff>
    </xdr:to>
    <xdr:sp macro="" textlink="">
      <xdr:nvSpPr>
        <xdr:cNvPr id="782" name="楕円 781"/>
        <xdr:cNvSpPr/>
      </xdr:nvSpPr>
      <xdr:spPr>
        <a:xfrm>
          <a:off x="14144625"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156210</xdr:rowOff>
    </xdr:from>
    <xdr:to xmlns:xdr="http://schemas.openxmlformats.org/drawingml/2006/spreadsheetDrawing">
      <xdr:col>85</xdr:col>
      <xdr:colOff>127000</xdr:colOff>
      <xdr:row>102</xdr:row>
      <xdr:rowOff>10795</xdr:rowOff>
    </xdr:to>
    <xdr:cxnSp macro="">
      <xdr:nvCxnSpPr>
        <xdr:cNvPr id="783" name="直線コネクタ 782"/>
        <xdr:cNvCxnSpPr/>
      </xdr:nvCxnSpPr>
      <xdr:spPr>
        <a:xfrm>
          <a:off x="14195425" y="16901160"/>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73025</xdr:rowOff>
    </xdr:from>
    <xdr:to xmlns:xdr="http://schemas.openxmlformats.org/drawingml/2006/spreadsheetDrawing">
      <xdr:col>76</xdr:col>
      <xdr:colOff>165100</xdr:colOff>
      <xdr:row>102</xdr:row>
      <xdr:rowOff>3175</xdr:rowOff>
    </xdr:to>
    <xdr:sp macro="" textlink="">
      <xdr:nvSpPr>
        <xdr:cNvPr id="784" name="楕円 783"/>
        <xdr:cNvSpPr/>
      </xdr:nvSpPr>
      <xdr:spPr>
        <a:xfrm>
          <a:off x="133350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123825</xdr:rowOff>
    </xdr:from>
    <xdr:to xmlns:xdr="http://schemas.openxmlformats.org/drawingml/2006/spreadsheetDrawing">
      <xdr:col>81</xdr:col>
      <xdr:colOff>50800</xdr:colOff>
      <xdr:row>101</xdr:row>
      <xdr:rowOff>156210</xdr:rowOff>
    </xdr:to>
    <xdr:cxnSp macro="">
      <xdr:nvCxnSpPr>
        <xdr:cNvPr id="785" name="直線コネクタ 784"/>
        <xdr:cNvCxnSpPr/>
      </xdr:nvCxnSpPr>
      <xdr:spPr>
        <a:xfrm>
          <a:off x="13385800" y="1686877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52070</xdr:rowOff>
    </xdr:from>
    <xdr:to xmlns:xdr="http://schemas.openxmlformats.org/drawingml/2006/spreadsheetDrawing">
      <xdr:col>72</xdr:col>
      <xdr:colOff>38100</xdr:colOff>
      <xdr:row>101</xdr:row>
      <xdr:rowOff>153035</xdr:rowOff>
    </xdr:to>
    <xdr:sp macro="" textlink="">
      <xdr:nvSpPr>
        <xdr:cNvPr id="786" name="楕円 785"/>
        <xdr:cNvSpPr/>
      </xdr:nvSpPr>
      <xdr:spPr>
        <a:xfrm>
          <a:off x="12525375" y="167970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101</xdr:row>
      <xdr:rowOff>102235</xdr:rowOff>
    </xdr:from>
    <xdr:to xmlns:xdr="http://schemas.openxmlformats.org/drawingml/2006/spreadsheetDrawing">
      <xdr:col>76</xdr:col>
      <xdr:colOff>114300</xdr:colOff>
      <xdr:row>101</xdr:row>
      <xdr:rowOff>123825</xdr:rowOff>
    </xdr:to>
    <xdr:cxnSp macro="">
      <xdr:nvCxnSpPr>
        <xdr:cNvPr id="787" name="直線コネクタ 786"/>
        <xdr:cNvCxnSpPr/>
      </xdr:nvCxnSpPr>
      <xdr:spPr>
        <a:xfrm>
          <a:off x="12573000" y="1684718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12065</xdr:rowOff>
    </xdr:from>
    <xdr:to xmlns:xdr="http://schemas.openxmlformats.org/drawingml/2006/spreadsheetDrawing">
      <xdr:col>67</xdr:col>
      <xdr:colOff>101600</xdr:colOff>
      <xdr:row>101</xdr:row>
      <xdr:rowOff>113665</xdr:rowOff>
    </xdr:to>
    <xdr:sp macro="" textlink="">
      <xdr:nvSpPr>
        <xdr:cNvPr id="788" name="楕円 787"/>
        <xdr:cNvSpPr/>
      </xdr:nvSpPr>
      <xdr:spPr>
        <a:xfrm>
          <a:off x="11699875"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63500</xdr:rowOff>
    </xdr:from>
    <xdr:to xmlns:xdr="http://schemas.openxmlformats.org/drawingml/2006/spreadsheetDrawing">
      <xdr:col>71</xdr:col>
      <xdr:colOff>174625</xdr:colOff>
      <xdr:row>101</xdr:row>
      <xdr:rowOff>102235</xdr:rowOff>
    </xdr:to>
    <xdr:cxnSp macro="">
      <xdr:nvCxnSpPr>
        <xdr:cNvPr id="789" name="直線コネクタ 788"/>
        <xdr:cNvCxnSpPr/>
      </xdr:nvCxnSpPr>
      <xdr:spPr>
        <a:xfrm>
          <a:off x="11750675" y="1680845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132715</xdr:rowOff>
    </xdr:from>
    <xdr:ext cx="405130" cy="258445"/>
    <xdr:sp macro="" textlink="">
      <xdr:nvSpPr>
        <xdr:cNvPr id="790" name="n_1aveValue【庁舎】&#10;有形固定資産減価償却率"/>
        <xdr:cNvSpPr txBox="1"/>
      </xdr:nvSpPr>
      <xdr:spPr>
        <a:xfrm>
          <a:off x="13996035" y="1739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140970</xdr:rowOff>
    </xdr:from>
    <xdr:ext cx="405130" cy="259080"/>
    <xdr:sp macro="" textlink="">
      <xdr:nvSpPr>
        <xdr:cNvPr id="791" name="n_2aveValue【庁舎】&#10;有形固定資産減価償却率"/>
        <xdr:cNvSpPr txBox="1"/>
      </xdr:nvSpPr>
      <xdr:spPr>
        <a:xfrm>
          <a:off x="13199110"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12065</xdr:rowOff>
    </xdr:from>
    <xdr:ext cx="405130" cy="259080"/>
    <xdr:sp macro="" textlink="">
      <xdr:nvSpPr>
        <xdr:cNvPr id="792" name="n_3aveValue【庁舎】&#10;有形固定資産減価償却率"/>
        <xdr:cNvSpPr txBox="1"/>
      </xdr:nvSpPr>
      <xdr:spPr>
        <a:xfrm>
          <a:off x="12389485" y="1744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29845</xdr:rowOff>
    </xdr:from>
    <xdr:ext cx="405130" cy="258445"/>
    <xdr:sp macro="" textlink="">
      <xdr:nvSpPr>
        <xdr:cNvPr id="793" name="n_4aveValue【庁舎】&#10;有形固定資産減価償却率"/>
        <xdr:cNvSpPr txBox="1"/>
      </xdr:nvSpPr>
      <xdr:spPr>
        <a:xfrm>
          <a:off x="11563985" y="1746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52070</xdr:rowOff>
    </xdr:from>
    <xdr:ext cx="405130" cy="258445"/>
    <xdr:sp macro="" textlink="">
      <xdr:nvSpPr>
        <xdr:cNvPr id="794" name="n_1mainValue【庁舎】&#10;有形固定資産減価償却率"/>
        <xdr:cNvSpPr txBox="1"/>
      </xdr:nvSpPr>
      <xdr:spPr>
        <a:xfrm>
          <a:off x="13996035" y="16625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19685</xdr:rowOff>
    </xdr:from>
    <xdr:ext cx="405130" cy="258445"/>
    <xdr:sp macro="" textlink="">
      <xdr:nvSpPr>
        <xdr:cNvPr id="795" name="n_2mainValue【庁舎】&#10;有形固定資産減価償却率"/>
        <xdr:cNvSpPr txBox="1"/>
      </xdr:nvSpPr>
      <xdr:spPr>
        <a:xfrm>
          <a:off x="13199110" y="1659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169545</xdr:rowOff>
    </xdr:from>
    <xdr:ext cx="405130" cy="258445"/>
    <xdr:sp macro="" textlink="">
      <xdr:nvSpPr>
        <xdr:cNvPr id="796" name="n_3mainValue【庁舎】&#10;有形固定資産減価償却率"/>
        <xdr:cNvSpPr txBox="1"/>
      </xdr:nvSpPr>
      <xdr:spPr>
        <a:xfrm>
          <a:off x="12389485" y="16571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130175</xdr:rowOff>
    </xdr:from>
    <xdr:ext cx="405130" cy="259080"/>
    <xdr:sp macro="" textlink="">
      <xdr:nvSpPr>
        <xdr:cNvPr id="797" name="n_4mainValue【庁舎】&#10;有形固定資産減価償却率"/>
        <xdr:cNvSpPr txBox="1"/>
      </xdr:nvSpPr>
      <xdr:spPr>
        <a:xfrm>
          <a:off x="11563985" y="16532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6" name="テキスト ボックス 8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9" name="テキスト ボックス 808"/>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1" name="テキスト ボックス 810"/>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3" name="テキスト ボックス 812"/>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5" name="テキスト ボックス 814"/>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7" name="テキスト ボックス 816"/>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9" name="テキスト ボックス 818"/>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1" name="テキスト ボックス 8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265" cy="259080"/>
    <xdr:sp macro="" textlink="">
      <xdr:nvSpPr>
        <xdr:cNvPr id="824" name="【庁舎】&#10;一人当たり面積最小値テキスト"/>
        <xdr:cNvSpPr txBox="1"/>
      </xdr:nvSpPr>
      <xdr:spPr>
        <a:xfrm>
          <a:off x="20358100" y="1802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265" cy="259080"/>
    <xdr:sp macro="" textlink="">
      <xdr:nvSpPr>
        <xdr:cNvPr id="826" name="【庁舎】&#10;一人当たり面積最大値テキスト"/>
        <xdr:cNvSpPr txBox="1"/>
      </xdr:nvSpPr>
      <xdr:spPr>
        <a:xfrm>
          <a:off x="20358100" y="1622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29845</xdr:rowOff>
    </xdr:from>
    <xdr:ext cx="469265" cy="258445"/>
    <xdr:sp macro="" textlink="">
      <xdr:nvSpPr>
        <xdr:cNvPr id="828" name="【庁舎】&#10;一人当たり面積平均値テキスト"/>
        <xdr:cNvSpPr txBox="1"/>
      </xdr:nvSpPr>
      <xdr:spPr>
        <a:xfrm>
          <a:off x="20358100" y="174605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5" name="テキスト ボックス 8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8" name="テキスト ボックス 8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839" name="楕円 838"/>
        <xdr:cNvSpPr/>
      </xdr:nvSpPr>
      <xdr:spPr>
        <a:xfrm>
          <a:off x="202692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48260</xdr:rowOff>
    </xdr:from>
    <xdr:ext cx="469265" cy="259080"/>
    <xdr:sp macro="" textlink="">
      <xdr:nvSpPr>
        <xdr:cNvPr id="840" name="【庁舎】&#10;一人当たり面積該当値テキスト"/>
        <xdr:cNvSpPr txBox="1"/>
      </xdr:nvSpPr>
      <xdr:spPr>
        <a:xfrm>
          <a:off x="20358100" y="1730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30480</xdr:rowOff>
    </xdr:from>
    <xdr:to xmlns:xdr="http://schemas.openxmlformats.org/drawingml/2006/spreadsheetDrawing">
      <xdr:col>112</xdr:col>
      <xdr:colOff>38100</xdr:colOff>
      <xdr:row>105</xdr:row>
      <xdr:rowOff>132080</xdr:rowOff>
    </xdr:to>
    <xdr:sp macro="" textlink="">
      <xdr:nvSpPr>
        <xdr:cNvPr id="841" name="楕円 840"/>
        <xdr:cNvSpPr/>
      </xdr:nvSpPr>
      <xdr:spPr>
        <a:xfrm>
          <a:off x="19510375" y="17461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105</xdr:row>
      <xdr:rowOff>76200</xdr:rowOff>
    </xdr:from>
    <xdr:to xmlns:xdr="http://schemas.openxmlformats.org/drawingml/2006/spreadsheetDrawing">
      <xdr:col>116</xdr:col>
      <xdr:colOff>63500</xdr:colOff>
      <xdr:row>105</xdr:row>
      <xdr:rowOff>81280</xdr:rowOff>
    </xdr:to>
    <xdr:cxnSp macro="">
      <xdr:nvCxnSpPr>
        <xdr:cNvPr id="842" name="直線コネクタ 841"/>
        <xdr:cNvCxnSpPr/>
      </xdr:nvCxnSpPr>
      <xdr:spPr>
        <a:xfrm flipV="1">
          <a:off x="19558000" y="1750695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34925</xdr:rowOff>
    </xdr:from>
    <xdr:to xmlns:xdr="http://schemas.openxmlformats.org/drawingml/2006/spreadsheetDrawing">
      <xdr:col>107</xdr:col>
      <xdr:colOff>101600</xdr:colOff>
      <xdr:row>105</xdr:row>
      <xdr:rowOff>136525</xdr:rowOff>
    </xdr:to>
    <xdr:sp macro="" textlink="">
      <xdr:nvSpPr>
        <xdr:cNvPr id="843" name="楕円 842"/>
        <xdr:cNvSpPr/>
      </xdr:nvSpPr>
      <xdr:spPr>
        <a:xfrm>
          <a:off x="18684875"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81280</xdr:rowOff>
    </xdr:from>
    <xdr:to xmlns:xdr="http://schemas.openxmlformats.org/drawingml/2006/spreadsheetDrawing">
      <xdr:col>111</xdr:col>
      <xdr:colOff>174625</xdr:colOff>
      <xdr:row>105</xdr:row>
      <xdr:rowOff>86360</xdr:rowOff>
    </xdr:to>
    <xdr:cxnSp macro="">
      <xdr:nvCxnSpPr>
        <xdr:cNvPr id="844" name="直線コネクタ 843"/>
        <xdr:cNvCxnSpPr/>
      </xdr:nvCxnSpPr>
      <xdr:spPr>
        <a:xfrm flipV="1">
          <a:off x="18735675" y="1751203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25400</xdr:rowOff>
    </xdr:from>
    <xdr:to xmlns:xdr="http://schemas.openxmlformats.org/drawingml/2006/spreadsheetDrawing">
      <xdr:col>102</xdr:col>
      <xdr:colOff>165100</xdr:colOff>
      <xdr:row>105</xdr:row>
      <xdr:rowOff>127000</xdr:rowOff>
    </xdr:to>
    <xdr:sp macro="" textlink="">
      <xdr:nvSpPr>
        <xdr:cNvPr id="845" name="楕円 844"/>
        <xdr:cNvSpPr/>
      </xdr:nvSpPr>
      <xdr:spPr>
        <a:xfrm>
          <a:off x="1787525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76200</xdr:rowOff>
    </xdr:from>
    <xdr:to xmlns:xdr="http://schemas.openxmlformats.org/drawingml/2006/spreadsheetDrawing">
      <xdr:col>107</xdr:col>
      <xdr:colOff>50800</xdr:colOff>
      <xdr:row>105</xdr:row>
      <xdr:rowOff>86360</xdr:rowOff>
    </xdr:to>
    <xdr:cxnSp macro="">
      <xdr:nvCxnSpPr>
        <xdr:cNvPr id="846" name="直線コネクタ 845"/>
        <xdr:cNvCxnSpPr/>
      </xdr:nvCxnSpPr>
      <xdr:spPr>
        <a:xfrm>
          <a:off x="17926050" y="1750695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29210</xdr:rowOff>
    </xdr:from>
    <xdr:to xmlns:xdr="http://schemas.openxmlformats.org/drawingml/2006/spreadsheetDrawing">
      <xdr:col>98</xdr:col>
      <xdr:colOff>38100</xdr:colOff>
      <xdr:row>105</xdr:row>
      <xdr:rowOff>130175</xdr:rowOff>
    </xdr:to>
    <xdr:sp macro="" textlink="">
      <xdr:nvSpPr>
        <xdr:cNvPr id="847" name="楕円 846"/>
        <xdr:cNvSpPr/>
      </xdr:nvSpPr>
      <xdr:spPr>
        <a:xfrm>
          <a:off x="17065625" y="174599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105</xdr:row>
      <xdr:rowOff>76200</xdr:rowOff>
    </xdr:from>
    <xdr:to xmlns:xdr="http://schemas.openxmlformats.org/drawingml/2006/spreadsheetDrawing">
      <xdr:col>102</xdr:col>
      <xdr:colOff>114300</xdr:colOff>
      <xdr:row>105</xdr:row>
      <xdr:rowOff>79375</xdr:rowOff>
    </xdr:to>
    <xdr:cxnSp macro="">
      <xdr:nvCxnSpPr>
        <xdr:cNvPr id="848" name="直線コネクタ 847"/>
        <xdr:cNvCxnSpPr/>
      </xdr:nvCxnSpPr>
      <xdr:spPr>
        <a:xfrm flipV="1">
          <a:off x="17113250" y="1750695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154940</xdr:rowOff>
    </xdr:from>
    <xdr:ext cx="469900" cy="258445"/>
    <xdr:sp macro="" textlink="">
      <xdr:nvSpPr>
        <xdr:cNvPr id="849" name="n_1aveValue【庁舎】&#10;一人当たり面積"/>
        <xdr:cNvSpPr txBox="1"/>
      </xdr:nvSpPr>
      <xdr:spPr>
        <a:xfrm>
          <a:off x="19329400" y="17585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146050</xdr:rowOff>
    </xdr:from>
    <xdr:ext cx="469265" cy="258445"/>
    <xdr:sp macro="" textlink="">
      <xdr:nvSpPr>
        <xdr:cNvPr id="850" name="n_2aveValue【庁舎】&#10;一人当たり面積"/>
        <xdr:cNvSpPr txBox="1"/>
      </xdr:nvSpPr>
      <xdr:spPr>
        <a:xfrm>
          <a:off x="18516600" y="1757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1905</xdr:rowOff>
    </xdr:from>
    <xdr:ext cx="469265" cy="259080"/>
    <xdr:sp macro="" textlink="">
      <xdr:nvSpPr>
        <xdr:cNvPr id="851" name="n_3aveValue【庁舎】&#10;一人当たり面積"/>
        <xdr:cNvSpPr txBox="1"/>
      </xdr:nvSpPr>
      <xdr:spPr>
        <a:xfrm>
          <a:off x="17706975" y="1760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12065</xdr:rowOff>
    </xdr:from>
    <xdr:ext cx="469265" cy="259080"/>
    <xdr:sp macro="" textlink="">
      <xdr:nvSpPr>
        <xdr:cNvPr id="852" name="n_4aveValue【庁舎】&#10;一人当たり面積"/>
        <xdr:cNvSpPr txBox="1"/>
      </xdr:nvSpPr>
      <xdr:spPr>
        <a:xfrm>
          <a:off x="16897350" y="17614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148590</xdr:rowOff>
    </xdr:from>
    <xdr:ext cx="469900" cy="259080"/>
    <xdr:sp macro="" textlink="">
      <xdr:nvSpPr>
        <xdr:cNvPr id="853" name="n_1mainValue【庁舎】&#10;一人当たり面積"/>
        <xdr:cNvSpPr txBox="1"/>
      </xdr:nvSpPr>
      <xdr:spPr>
        <a:xfrm>
          <a:off x="19329400" y="1723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153035</xdr:rowOff>
    </xdr:from>
    <xdr:ext cx="469265" cy="259080"/>
    <xdr:sp macro="" textlink="">
      <xdr:nvSpPr>
        <xdr:cNvPr id="854" name="n_2mainValue【庁舎】&#10;一人当たり面積"/>
        <xdr:cNvSpPr txBox="1"/>
      </xdr:nvSpPr>
      <xdr:spPr>
        <a:xfrm>
          <a:off x="18516600" y="17240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143510</xdr:rowOff>
    </xdr:from>
    <xdr:ext cx="469265" cy="258445"/>
    <xdr:sp macro="" textlink="">
      <xdr:nvSpPr>
        <xdr:cNvPr id="855" name="n_3mainValue【庁舎】&#10;一人当たり面積"/>
        <xdr:cNvSpPr txBox="1"/>
      </xdr:nvSpPr>
      <xdr:spPr>
        <a:xfrm>
          <a:off x="17706975" y="17231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146685</xdr:rowOff>
    </xdr:from>
    <xdr:ext cx="469265" cy="258445"/>
    <xdr:sp macro="" textlink="">
      <xdr:nvSpPr>
        <xdr:cNvPr id="856" name="n_4mainValue【庁舎】&#10;一人当たり面積"/>
        <xdr:cNvSpPr txBox="1"/>
      </xdr:nvSpPr>
      <xdr:spPr>
        <a:xfrm>
          <a:off x="16897350" y="1723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本市におけるそれぞれの施設の有形固定資産減価償却率は、類似団体よりも概ねの施設で低い傾向にあり、一人当たりの保有面積は類似団体との同程度の面積になっているものも多い。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一人当たりの面積保有率が類似団体よりも低いものの、減価償却率については高い傾向にある。本市が、図書館の建て替えを実施しているため今後は減価償却率が改善されるが、今後も減価償却率が高くなりすぎないように施設マネジメントを適切に行う。</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について、類似団体よりも減価償却率は十分に低い値を推移しているが、老朽化比率が経年的に増加傾向にあるため、今後も老朽化が高くなりすぎないように適切にマネジメントを行う。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6540"/>
    <xdr:sp macro="" textlink="">
      <xdr:nvSpPr>
        <xdr:cNvPr id="35" name="テキスト ボックス 34"/>
        <xdr:cNvSpPr txBox="1"/>
      </xdr:nvSpPr>
      <xdr:spPr>
        <a:xfrm>
          <a:off x="708660" y="453390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財政力指数については、前年度から</a:t>
          </a:r>
          <a:r>
            <a:rPr kumimoji="1" lang="en-US" altLang="ja-JP" sz="1300">
              <a:latin typeface="ＭＳ Ｐゴシック"/>
              <a:ea typeface="ＭＳ Ｐゴシック"/>
            </a:rPr>
            <a:t>0.01</a:t>
          </a:r>
          <a:r>
            <a:rPr kumimoji="1" lang="ja-JP" altLang="en-US" sz="1300">
              <a:latin typeface="ＭＳ Ｐゴシック"/>
              <a:ea typeface="ＭＳ Ｐゴシック"/>
            </a:rPr>
            <a:t>減少した。</a:t>
          </a:r>
        </a:p>
        <a:p>
          <a:r>
            <a:rPr kumimoji="1" lang="ja-JP" altLang="en-US" sz="1300">
              <a:latin typeface="ＭＳ Ｐゴシック"/>
              <a:ea typeface="ＭＳ Ｐゴシック"/>
            </a:rPr>
            <a:t>　これは、主に普通交付税の各費目の補正係数や単位費用の増による交付額の増額によるもの。</a:t>
          </a:r>
        </a:p>
        <a:p>
          <a:r>
            <a:rPr kumimoji="1" lang="ja-JP" altLang="en-US" sz="1300">
              <a:latin typeface="ＭＳ Ｐゴシック"/>
              <a:ea typeface="ＭＳ Ｐゴシック"/>
            </a:rPr>
            <a:t>　市において顕著な少子高齢化等の課題について、大きな変化はないため、類似団体平均を下回っている状況は変わらない。</a:t>
          </a:r>
        </a:p>
        <a:p>
          <a:r>
            <a:rPr kumimoji="1" lang="ja-JP" altLang="en-US" sz="1300">
              <a:latin typeface="ＭＳ Ｐゴシック"/>
              <a:ea typeface="ＭＳ Ｐゴシック"/>
            </a:rPr>
            <a:t>　今後も高い市税の収納率を維持しつつ、将来の税収増につながる施策を引き続き検討、実施する必要がある。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6540"/>
    <xdr:sp macro="" textlink="">
      <xdr:nvSpPr>
        <xdr:cNvPr id="54" name="テキスト ボックス 53"/>
        <xdr:cNvSpPr txBox="1"/>
      </xdr:nvSpPr>
      <xdr:spPr>
        <a:xfrm>
          <a:off x="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6540"/>
    <xdr:sp macro="" textlink="">
      <xdr:nvSpPr>
        <xdr:cNvPr id="56" name="テキスト ボックス 55"/>
        <xdr:cNvSpPr txBox="1"/>
      </xdr:nvSpPr>
      <xdr:spPr>
        <a:xfrm>
          <a:off x="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46990</xdr:rowOff>
    </xdr:from>
    <xdr:to xmlns:xdr="http://schemas.openxmlformats.org/drawingml/2006/spreadsheetDrawing">
      <xdr:col>23</xdr:col>
      <xdr:colOff>133350</xdr:colOff>
      <xdr:row>43</xdr:row>
      <xdr:rowOff>71120</xdr:rowOff>
    </xdr:to>
    <xdr:cxnSp macro="">
      <xdr:nvCxnSpPr>
        <xdr:cNvPr id="67" name="直線コネクタ 66"/>
        <xdr:cNvCxnSpPr/>
      </xdr:nvCxnSpPr>
      <xdr:spPr>
        <a:xfrm>
          <a:off x="3776980" y="7419340"/>
          <a:ext cx="7670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461518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46990</xdr:rowOff>
    </xdr:from>
    <xdr:to xmlns:xdr="http://schemas.openxmlformats.org/drawingml/2006/spreadsheetDrawing">
      <xdr:col>19</xdr:col>
      <xdr:colOff>133350</xdr:colOff>
      <xdr:row>43</xdr:row>
      <xdr:rowOff>71120</xdr:rowOff>
    </xdr:to>
    <xdr:cxnSp macro="">
      <xdr:nvCxnSpPr>
        <xdr:cNvPr id="70" name="直線コネクタ 69"/>
        <xdr:cNvCxnSpPr/>
      </xdr:nvCxnSpPr>
      <xdr:spPr>
        <a:xfrm flipV="1">
          <a:off x="2959100" y="741934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6540"/>
    <xdr:sp macro="" textlink="">
      <xdr:nvSpPr>
        <xdr:cNvPr id="72" name="テキスト ボックス 71"/>
        <xdr:cNvSpPr txBox="1"/>
      </xdr:nvSpPr>
      <xdr:spPr>
        <a:xfrm>
          <a:off x="3431540" y="69443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71120</xdr:rowOff>
    </xdr:from>
    <xdr:to xmlns:xdr="http://schemas.openxmlformats.org/drawingml/2006/spreadsheetDrawing">
      <xdr:col>15</xdr:col>
      <xdr:colOff>82550</xdr:colOff>
      <xdr:row>43</xdr:row>
      <xdr:rowOff>71120</xdr:rowOff>
    </xdr:to>
    <xdr:cxnSp macro="">
      <xdr:nvCxnSpPr>
        <xdr:cNvPr id="73" name="直線コネクタ 72"/>
        <xdr:cNvCxnSpPr/>
      </xdr:nvCxnSpPr>
      <xdr:spPr>
        <a:xfrm>
          <a:off x="2141220" y="744347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6540"/>
    <xdr:sp macro="" textlink="">
      <xdr:nvSpPr>
        <xdr:cNvPr id="75" name="テキスト ボックス 74"/>
        <xdr:cNvSpPr txBox="1"/>
      </xdr:nvSpPr>
      <xdr:spPr>
        <a:xfrm>
          <a:off x="2613660" y="694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71120</xdr:rowOff>
    </xdr:from>
    <xdr:to xmlns:xdr="http://schemas.openxmlformats.org/drawingml/2006/spreadsheetDrawing">
      <xdr:col>11</xdr:col>
      <xdr:colOff>31750</xdr:colOff>
      <xdr:row>43</xdr:row>
      <xdr:rowOff>95250</xdr:rowOff>
    </xdr:to>
    <xdr:cxnSp macro="">
      <xdr:nvCxnSpPr>
        <xdr:cNvPr id="76" name="直線コネクタ 75"/>
        <xdr:cNvCxnSpPr/>
      </xdr:nvCxnSpPr>
      <xdr:spPr>
        <a:xfrm flipV="1">
          <a:off x="1341120" y="744347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820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6540"/>
    <xdr:sp macro="" textlink="">
      <xdr:nvSpPr>
        <xdr:cNvPr id="78" name="テキスト ボックス 77"/>
        <xdr:cNvSpPr txBox="1"/>
      </xdr:nvSpPr>
      <xdr:spPr>
        <a:xfrm>
          <a:off x="179578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6540"/>
    <xdr:sp macro="" textlink="">
      <xdr:nvSpPr>
        <xdr:cNvPr id="80" name="テキスト ボックス 79"/>
        <xdr:cNvSpPr txBox="1"/>
      </xdr:nvSpPr>
      <xdr:spPr>
        <a:xfrm>
          <a:off x="97790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20320</xdr:rowOff>
    </xdr:from>
    <xdr:to xmlns:xdr="http://schemas.openxmlformats.org/drawingml/2006/spreadsheetDrawing">
      <xdr:col>23</xdr:col>
      <xdr:colOff>184150</xdr:colOff>
      <xdr:row>43</xdr:row>
      <xdr:rowOff>121920</xdr:rowOff>
    </xdr:to>
    <xdr:sp macro="" textlink="">
      <xdr:nvSpPr>
        <xdr:cNvPr id="86" name="楕円 85"/>
        <xdr:cNvSpPr/>
      </xdr:nvSpPr>
      <xdr:spPr>
        <a:xfrm>
          <a:off x="449326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163830</xdr:rowOff>
    </xdr:from>
    <xdr:ext cx="762000" cy="259080"/>
    <xdr:sp macro="" textlink="">
      <xdr:nvSpPr>
        <xdr:cNvPr id="87" name="財政力該当値テキスト"/>
        <xdr:cNvSpPr txBox="1"/>
      </xdr:nvSpPr>
      <xdr:spPr>
        <a:xfrm>
          <a:off x="461518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167640</xdr:rowOff>
    </xdr:from>
    <xdr:to xmlns:xdr="http://schemas.openxmlformats.org/drawingml/2006/spreadsheetDrawing">
      <xdr:col>19</xdr:col>
      <xdr:colOff>184150</xdr:colOff>
      <xdr:row>43</xdr:row>
      <xdr:rowOff>97790</xdr:rowOff>
    </xdr:to>
    <xdr:sp macro="" textlink="">
      <xdr:nvSpPr>
        <xdr:cNvPr id="88" name="楕円 87"/>
        <xdr:cNvSpPr/>
      </xdr:nvSpPr>
      <xdr:spPr>
        <a:xfrm>
          <a:off x="372618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82550</xdr:rowOff>
    </xdr:from>
    <xdr:ext cx="736600" cy="259080"/>
    <xdr:sp macro="" textlink="">
      <xdr:nvSpPr>
        <xdr:cNvPr id="89" name="テキスト ボックス 88"/>
        <xdr:cNvSpPr txBox="1"/>
      </xdr:nvSpPr>
      <xdr:spPr>
        <a:xfrm>
          <a:off x="3431540" y="7454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20320</xdr:rowOff>
    </xdr:from>
    <xdr:to xmlns:xdr="http://schemas.openxmlformats.org/drawingml/2006/spreadsheetDrawing">
      <xdr:col>15</xdr:col>
      <xdr:colOff>133350</xdr:colOff>
      <xdr:row>43</xdr:row>
      <xdr:rowOff>121920</xdr:rowOff>
    </xdr:to>
    <xdr:sp macro="" textlink="">
      <xdr:nvSpPr>
        <xdr:cNvPr id="90" name="楕円 89"/>
        <xdr:cNvSpPr/>
      </xdr:nvSpPr>
      <xdr:spPr>
        <a:xfrm>
          <a:off x="29083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106680</xdr:rowOff>
    </xdr:from>
    <xdr:ext cx="762000" cy="259080"/>
    <xdr:sp macro="" textlink="">
      <xdr:nvSpPr>
        <xdr:cNvPr id="91" name="テキスト ボックス 90"/>
        <xdr:cNvSpPr txBox="1"/>
      </xdr:nvSpPr>
      <xdr:spPr>
        <a:xfrm>
          <a:off x="261366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20320</xdr:rowOff>
    </xdr:from>
    <xdr:to xmlns:xdr="http://schemas.openxmlformats.org/drawingml/2006/spreadsheetDrawing">
      <xdr:col>11</xdr:col>
      <xdr:colOff>82550</xdr:colOff>
      <xdr:row>43</xdr:row>
      <xdr:rowOff>121920</xdr:rowOff>
    </xdr:to>
    <xdr:sp macro="" textlink="">
      <xdr:nvSpPr>
        <xdr:cNvPr id="92" name="楕円 91"/>
        <xdr:cNvSpPr/>
      </xdr:nvSpPr>
      <xdr:spPr>
        <a:xfrm>
          <a:off x="2108200" y="73926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106680</xdr:rowOff>
    </xdr:from>
    <xdr:ext cx="762000" cy="259080"/>
    <xdr:sp macro="" textlink="">
      <xdr:nvSpPr>
        <xdr:cNvPr id="93" name="テキスト ボックス 92"/>
        <xdr:cNvSpPr txBox="1"/>
      </xdr:nvSpPr>
      <xdr:spPr>
        <a:xfrm>
          <a:off x="1795780" y="747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4" name="楕円 93"/>
        <xdr:cNvSpPr/>
      </xdr:nvSpPr>
      <xdr:spPr>
        <a:xfrm>
          <a:off x="1290320" y="74168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5" name="テキスト ボックス 94"/>
        <xdr:cNvSpPr txBox="1"/>
      </xdr:nvSpPr>
      <xdr:spPr>
        <a:xfrm>
          <a:off x="9779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97" name="テキスト ボックス 96"/>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98" name="テキスト ボックス 97"/>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6.5</a:t>
          </a:r>
          <a:r>
            <a:rPr kumimoji="1" lang="ja-JP" altLang="en-US" sz="1300">
              <a:latin typeface="ＭＳ Ｐゴシック"/>
              <a:ea typeface="ＭＳ Ｐゴシック"/>
            </a:rPr>
            <a:t>ポイント減少し、</a:t>
          </a:r>
          <a:r>
            <a:rPr kumimoji="1" lang="en-US" altLang="ja-JP" sz="1300">
              <a:latin typeface="ＭＳ Ｐゴシック"/>
              <a:ea typeface="ＭＳ Ｐゴシック"/>
            </a:rPr>
            <a:t>92.3</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　全ての経費はコロナ禍においてもほぼ横ばい。減少の主な要因は歳入経常一般財源において、主に普通交付税及び地方消費税交付金の増加により全体が増額したため比率が減少したもの。</a:t>
          </a:r>
        </a:p>
        <a:p>
          <a:r>
            <a:rPr kumimoji="1" lang="ja-JP" altLang="en-US" sz="1300">
              <a:latin typeface="ＭＳ Ｐゴシック"/>
              <a:ea typeface="ＭＳ Ｐゴシック"/>
            </a:rPr>
            <a:t>　地方債の償還額は、今後数年は高止まりだが、以後減少の見込み。</a:t>
          </a:r>
        </a:p>
        <a:p>
          <a:r>
            <a:rPr kumimoji="1" lang="ja-JP" altLang="en-US" sz="1300">
              <a:latin typeface="ＭＳ Ｐゴシック"/>
              <a:ea typeface="ＭＳ Ｐゴシック"/>
            </a:rPr>
            <a:t>　今後も市税等の徴収率の維持向上はもとより、使用料や手数料等の見直しを継続して行う。</a:t>
          </a:r>
        </a:p>
        <a:p>
          <a:r>
            <a:rPr kumimoji="1" lang="ja-JP" altLang="en-US" sz="1300">
              <a:latin typeface="ＭＳ Ｐゴシック"/>
              <a:ea typeface="ＭＳ Ｐゴシック"/>
            </a:rPr>
            <a:t>　また、歳出についても経常経費の削減に努める。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1" name="テキスト ボックス 110"/>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19" name="テキスト ボックス 118"/>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1" name="テキスト ボックス 120"/>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6540"/>
    <xdr:sp macro="" textlink="">
      <xdr:nvSpPr>
        <xdr:cNvPr id="126" name="財政構造の弾力性最小値テキスト"/>
        <xdr:cNvSpPr txBox="1"/>
      </xdr:nvSpPr>
      <xdr:spPr>
        <a:xfrm>
          <a:off x="4615180" y="11527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461518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26670</xdr:rowOff>
    </xdr:from>
    <xdr:to xmlns:xdr="http://schemas.openxmlformats.org/drawingml/2006/spreadsheetDrawing">
      <xdr:col>23</xdr:col>
      <xdr:colOff>133350</xdr:colOff>
      <xdr:row>62</xdr:row>
      <xdr:rowOff>116840</xdr:rowOff>
    </xdr:to>
    <xdr:cxnSp macro="">
      <xdr:nvCxnSpPr>
        <xdr:cNvPr id="130" name="直線コネクタ 129"/>
        <xdr:cNvCxnSpPr/>
      </xdr:nvCxnSpPr>
      <xdr:spPr>
        <a:xfrm flipV="1">
          <a:off x="3776980" y="10485120"/>
          <a:ext cx="76708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11430</xdr:rowOff>
    </xdr:from>
    <xdr:ext cx="762000" cy="259080"/>
    <xdr:sp macro="" textlink="">
      <xdr:nvSpPr>
        <xdr:cNvPr id="131" name="財政構造の弾力性平均値テキスト"/>
        <xdr:cNvSpPr txBox="1"/>
      </xdr:nvSpPr>
      <xdr:spPr>
        <a:xfrm>
          <a:off x="4615180" y="10126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116840</xdr:rowOff>
    </xdr:from>
    <xdr:to xmlns:xdr="http://schemas.openxmlformats.org/drawingml/2006/spreadsheetDrawing">
      <xdr:col>19</xdr:col>
      <xdr:colOff>133350</xdr:colOff>
      <xdr:row>63</xdr:row>
      <xdr:rowOff>29845</xdr:rowOff>
    </xdr:to>
    <xdr:cxnSp macro="">
      <xdr:nvCxnSpPr>
        <xdr:cNvPr id="133" name="直線コネクタ 132"/>
        <xdr:cNvCxnSpPr/>
      </xdr:nvCxnSpPr>
      <xdr:spPr>
        <a:xfrm flipV="1">
          <a:off x="2959100" y="10746740"/>
          <a:ext cx="8178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43154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29845</xdr:rowOff>
    </xdr:from>
    <xdr:to xmlns:xdr="http://schemas.openxmlformats.org/drawingml/2006/spreadsheetDrawing">
      <xdr:col>15</xdr:col>
      <xdr:colOff>82550</xdr:colOff>
      <xdr:row>63</xdr:row>
      <xdr:rowOff>53975</xdr:rowOff>
    </xdr:to>
    <xdr:cxnSp macro="">
      <xdr:nvCxnSpPr>
        <xdr:cNvPr id="136" name="直線コネクタ 135"/>
        <xdr:cNvCxnSpPr/>
      </xdr:nvCxnSpPr>
      <xdr:spPr>
        <a:xfrm flipV="1">
          <a:off x="2141220" y="10831195"/>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6540"/>
    <xdr:sp macro="" textlink="">
      <xdr:nvSpPr>
        <xdr:cNvPr id="138" name="テキスト ボックス 137"/>
        <xdr:cNvSpPr txBox="1"/>
      </xdr:nvSpPr>
      <xdr:spPr>
        <a:xfrm>
          <a:off x="2613660" y="10259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13970</xdr:rowOff>
    </xdr:from>
    <xdr:to xmlns:xdr="http://schemas.openxmlformats.org/drawingml/2006/spreadsheetDrawing">
      <xdr:col>11</xdr:col>
      <xdr:colOff>31750</xdr:colOff>
      <xdr:row>63</xdr:row>
      <xdr:rowOff>53975</xdr:rowOff>
    </xdr:to>
    <xdr:cxnSp macro="">
      <xdr:nvCxnSpPr>
        <xdr:cNvPr id="139" name="直線コネクタ 138"/>
        <xdr:cNvCxnSpPr/>
      </xdr:nvCxnSpPr>
      <xdr:spPr>
        <a:xfrm>
          <a:off x="1341120" y="1081532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8200" y="104628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79578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62000" cy="259080"/>
    <xdr:sp macro="" textlink="">
      <xdr:nvSpPr>
        <xdr:cNvPr id="143" name="テキスト ボックス 142"/>
        <xdr:cNvSpPr txBox="1"/>
      </xdr:nvSpPr>
      <xdr:spPr>
        <a:xfrm>
          <a:off x="977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4" name="テキスト ボックス 143"/>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5" name="テキスト ボックス 144"/>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6" name="テキスト ボックス 145"/>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47" name="テキスト ボックス 146"/>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48" name="テキスト ボックス 147"/>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147320</xdr:rowOff>
    </xdr:from>
    <xdr:to xmlns:xdr="http://schemas.openxmlformats.org/drawingml/2006/spreadsheetDrawing">
      <xdr:col>23</xdr:col>
      <xdr:colOff>184150</xdr:colOff>
      <xdr:row>61</xdr:row>
      <xdr:rowOff>77470</xdr:rowOff>
    </xdr:to>
    <xdr:sp macro="" textlink="">
      <xdr:nvSpPr>
        <xdr:cNvPr id="149" name="楕円 148"/>
        <xdr:cNvSpPr/>
      </xdr:nvSpPr>
      <xdr:spPr>
        <a:xfrm>
          <a:off x="449326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119380</xdr:rowOff>
    </xdr:from>
    <xdr:ext cx="762000" cy="259080"/>
    <xdr:sp macro="" textlink="">
      <xdr:nvSpPr>
        <xdr:cNvPr id="150" name="財政構造の弾力性該当値テキスト"/>
        <xdr:cNvSpPr txBox="1"/>
      </xdr:nvSpPr>
      <xdr:spPr>
        <a:xfrm>
          <a:off x="4615180" y="1040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66040</xdr:rowOff>
    </xdr:from>
    <xdr:to xmlns:xdr="http://schemas.openxmlformats.org/drawingml/2006/spreadsheetDrawing">
      <xdr:col>19</xdr:col>
      <xdr:colOff>184150</xdr:colOff>
      <xdr:row>62</xdr:row>
      <xdr:rowOff>167640</xdr:rowOff>
    </xdr:to>
    <xdr:sp macro="" textlink="">
      <xdr:nvSpPr>
        <xdr:cNvPr id="151" name="楕円 150"/>
        <xdr:cNvSpPr/>
      </xdr:nvSpPr>
      <xdr:spPr>
        <a:xfrm>
          <a:off x="372618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152400</xdr:rowOff>
    </xdr:from>
    <xdr:ext cx="736600" cy="259080"/>
    <xdr:sp macro="" textlink="">
      <xdr:nvSpPr>
        <xdr:cNvPr id="152" name="テキスト ボックス 151"/>
        <xdr:cNvSpPr txBox="1"/>
      </xdr:nvSpPr>
      <xdr:spPr>
        <a:xfrm>
          <a:off x="343154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150495</xdr:rowOff>
    </xdr:from>
    <xdr:to xmlns:xdr="http://schemas.openxmlformats.org/drawingml/2006/spreadsheetDrawing">
      <xdr:col>15</xdr:col>
      <xdr:colOff>133350</xdr:colOff>
      <xdr:row>63</xdr:row>
      <xdr:rowOff>80645</xdr:rowOff>
    </xdr:to>
    <xdr:sp macro="" textlink="">
      <xdr:nvSpPr>
        <xdr:cNvPr id="153" name="楕円 152"/>
        <xdr:cNvSpPr/>
      </xdr:nvSpPr>
      <xdr:spPr>
        <a:xfrm>
          <a:off x="29083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65405</xdr:rowOff>
    </xdr:from>
    <xdr:ext cx="762000" cy="256540"/>
    <xdr:sp macro="" textlink="">
      <xdr:nvSpPr>
        <xdr:cNvPr id="154" name="テキスト ボックス 153"/>
        <xdr:cNvSpPr txBox="1"/>
      </xdr:nvSpPr>
      <xdr:spPr>
        <a:xfrm>
          <a:off x="2613660" y="10866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3175</xdr:rowOff>
    </xdr:from>
    <xdr:to xmlns:xdr="http://schemas.openxmlformats.org/drawingml/2006/spreadsheetDrawing">
      <xdr:col>11</xdr:col>
      <xdr:colOff>82550</xdr:colOff>
      <xdr:row>63</xdr:row>
      <xdr:rowOff>104775</xdr:rowOff>
    </xdr:to>
    <xdr:sp macro="" textlink="">
      <xdr:nvSpPr>
        <xdr:cNvPr id="155" name="楕円 154"/>
        <xdr:cNvSpPr/>
      </xdr:nvSpPr>
      <xdr:spPr>
        <a:xfrm>
          <a:off x="2108200" y="108045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89535</xdr:rowOff>
    </xdr:from>
    <xdr:ext cx="762000" cy="256540"/>
    <xdr:sp macro="" textlink="">
      <xdr:nvSpPr>
        <xdr:cNvPr id="156" name="テキスト ボックス 155"/>
        <xdr:cNvSpPr txBox="1"/>
      </xdr:nvSpPr>
      <xdr:spPr>
        <a:xfrm>
          <a:off x="1795780" y="10890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134620</xdr:rowOff>
    </xdr:from>
    <xdr:to xmlns:xdr="http://schemas.openxmlformats.org/drawingml/2006/spreadsheetDrawing">
      <xdr:col>7</xdr:col>
      <xdr:colOff>31750</xdr:colOff>
      <xdr:row>63</xdr:row>
      <xdr:rowOff>64770</xdr:rowOff>
    </xdr:to>
    <xdr:sp macro="" textlink="">
      <xdr:nvSpPr>
        <xdr:cNvPr id="157" name="楕円 156"/>
        <xdr:cNvSpPr/>
      </xdr:nvSpPr>
      <xdr:spPr>
        <a:xfrm>
          <a:off x="1290320" y="10764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49530</xdr:rowOff>
    </xdr:from>
    <xdr:ext cx="762000" cy="259080"/>
    <xdr:sp macro="" textlink="">
      <xdr:nvSpPr>
        <xdr:cNvPr id="158" name="テキスト ボックス 157"/>
        <xdr:cNvSpPr txBox="1"/>
      </xdr:nvSpPr>
      <xdr:spPr>
        <a:xfrm>
          <a:off x="977900" y="1085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1" name="テキスト ボックス 160"/>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[233,979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人件費、物件費及び維持補修費の合計額の人口１人あたりの金額が類似団体平均を上回っているのは、広大な行政面積を有し、分署や支所機能充実に係る職員や会計年度任用職員を削減できないことがある。</a:t>
          </a:r>
        </a:p>
        <a:p>
          <a:r>
            <a:rPr kumimoji="1" lang="ja-JP" altLang="en-US" sz="1300">
              <a:latin typeface="ＭＳ Ｐゴシック"/>
              <a:ea typeface="ＭＳ Ｐゴシック"/>
            </a:rPr>
            <a:t>　なお、増加の要因は、会計年度任用職員の期末手当の増額が主な要因だが、類似団体平均と比較すると一定抑制できている。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2" name="テキスト ボックス 171"/>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6" name="テキスト ボックス 175"/>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8" name="テキスト ボックス 177"/>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461518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461518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35560</xdr:rowOff>
    </xdr:from>
    <xdr:to xmlns:xdr="http://schemas.openxmlformats.org/drawingml/2006/spreadsheetDrawing">
      <xdr:col>23</xdr:col>
      <xdr:colOff>133350</xdr:colOff>
      <xdr:row>83</xdr:row>
      <xdr:rowOff>40640</xdr:rowOff>
    </xdr:to>
    <xdr:cxnSp macro="">
      <xdr:nvCxnSpPr>
        <xdr:cNvPr id="192" name="直線コネクタ 191"/>
        <xdr:cNvCxnSpPr/>
      </xdr:nvCxnSpPr>
      <xdr:spPr>
        <a:xfrm>
          <a:off x="3776980" y="14265910"/>
          <a:ext cx="7670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123190</xdr:rowOff>
    </xdr:from>
    <xdr:ext cx="762000" cy="256540"/>
    <xdr:sp macro="" textlink="">
      <xdr:nvSpPr>
        <xdr:cNvPr id="193" name="人件費・物件費等の状況平均値テキスト"/>
        <xdr:cNvSpPr txBox="1"/>
      </xdr:nvSpPr>
      <xdr:spPr>
        <a:xfrm>
          <a:off x="4615180" y="140106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15240</xdr:rowOff>
    </xdr:from>
    <xdr:to xmlns:xdr="http://schemas.openxmlformats.org/drawingml/2006/spreadsheetDrawing">
      <xdr:col>19</xdr:col>
      <xdr:colOff>133350</xdr:colOff>
      <xdr:row>83</xdr:row>
      <xdr:rowOff>35560</xdr:rowOff>
    </xdr:to>
    <xdr:cxnSp macro="">
      <xdr:nvCxnSpPr>
        <xdr:cNvPr id="195" name="直線コネクタ 194"/>
        <xdr:cNvCxnSpPr/>
      </xdr:nvCxnSpPr>
      <xdr:spPr>
        <a:xfrm>
          <a:off x="2959100" y="1424559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9080"/>
    <xdr:sp macro="" textlink="">
      <xdr:nvSpPr>
        <xdr:cNvPr id="197" name="テキスト ボックス 196"/>
        <xdr:cNvSpPr txBox="1"/>
      </xdr:nvSpPr>
      <xdr:spPr>
        <a:xfrm>
          <a:off x="343154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15240</xdr:rowOff>
    </xdr:from>
    <xdr:to xmlns:xdr="http://schemas.openxmlformats.org/drawingml/2006/spreadsheetDrawing">
      <xdr:col>15</xdr:col>
      <xdr:colOff>82550</xdr:colOff>
      <xdr:row>83</xdr:row>
      <xdr:rowOff>19050</xdr:rowOff>
    </xdr:to>
    <xdr:cxnSp macro="">
      <xdr:nvCxnSpPr>
        <xdr:cNvPr id="198" name="直線コネクタ 197"/>
        <xdr:cNvCxnSpPr/>
      </xdr:nvCxnSpPr>
      <xdr:spPr>
        <a:xfrm flipV="1">
          <a:off x="2141220" y="14245590"/>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9080"/>
    <xdr:sp macro="" textlink="">
      <xdr:nvSpPr>
        <xdr:cNvPr id="200" name="テキスト ボックス 199"/>
        <xdr:cNvSpPr txBox="1"/>
      </xdr:nvSpPr>
      <xdr:spPr>
        <a:xfrm>
          <a:off x="261366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11430</xdr:rowOff>
    </xdr:from>
    <xdr:to xmlns:xdr="http://schemas.openxmlformats.org/drawingml/2006/spreadsheetDrawing">
      <xdr:col>11</xdr:col>
      <xdr:colOff>31750</xdr:colOff>
      <xdr:row>83</xdr:row>
      <xdr:rowOff>19050</xdr:rowOff>
    </xdr:to>
    <xdr:cxnSp macro="">
      <xdr:nvCxnSpPr>
        <xdr:cNvPr id="201" name="直線コネクタ 200"/>
        <xdr:cNvCxnSpPr/>
      </xdr:nvCxnSpPr>
      <xdr:spPr>
        <a:xfrm>
          <a:off x="1341120" y="1424178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8200" y="14096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03" name="テキスト ボックス 202"/>
        <xdr:cNvSpPr txBox="1"/>
      </xdr:nvSpPr>
      <xdr:spPr>
        <a:xfrm>
          <a:off x="179578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140970</xdr:rowOff>
    </xdr:from>
    <xdr:ext cx="762000" cy="259080"/>
    <xdr:sp macro="" textlink="">
      <xdr:nvSpPr>
        <xdr:cNvPr id="205" name="テキスト ボックス 204"/>
        <xdr:cNvSpPr txBox="1"/>
      </xdr:nvSpPr>
      <xdr:spPr>
        <a:xfrm>
          <a:off x="977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6" name="テキスト ボックス 205"/>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7" name="テキスト ボックス 206"/>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8" name="テキスト ボックス 207"/>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9" name="テキスト ボックス 208"/>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0" name="テキスト ボックス 209"/>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161290</xdr:rowOff>
    </xdr:from>
    <xdr:to xmlns:xdr="http://schemas.openxmlformats.org/drawingml/2006/spreadsheetDrawing">
      <xdr:col>23</xdr:col>
      <xdr:colOff>184150</xdr:colOff>
      <xdr:row>83</xdr:row>
      <xdr:rowOff>91440</xdr:rowOff>
    </xdr:to>
    <xdr:sp macro="" textlink="">
      <xdr:nvSpPr>
        <xdr:cNvPr id="211" name="楕円 210"/>
        <xdr:cNvSpPr/>
      </xdr:nvSpPr>
      <xdr:spPr>
        <a:xfrm>
          <a:off x="4493260" y="14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133350</xdr:rowOff>
    </xdr:from>
    <xdr:ext cx="762000" cy="256540"/>
    <xdr:sp macro="" textlink="">
      <xdr:nvSpPr>
        <xdr:cNvPr id="212" name="人件費・物件費等の状況該当値テキスト"/>
        <xdr:cNvSpPr txBox="1"/>
      </xdr:nvSpPr>
      <xdr:spPr>
        <a:xfrm>
          <a:off x="4615180" y="141922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156210</xdr:rowOff>
    </xdr:from>
    <xdr:to xmlns:xdr="http://schemas.openxmlformats.org/drawingml/2006/spreadsheetDrawing">
      <xdr:col>19</xdr:col>
      <xdr:colOff>184150</xdr:colOff>
      <xdr:row>83</xdr:row>
      <xdr:rowOff>86360</xdr:rowOff>
    </xdr:to>
    <xdr:sp macro="" textlink="">
      <xdr:nvSpPr>
        <xdr:cNvPr id="213" name="楕円 212"/>
        <xdr:cNvSpPr/>
      </xdr:nvSpPr>
      <xdr:spPr>
        <a:xfrm>
          <a:off x="3726180" y="142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71120</xdr:rowOff>
    </xdr:from>
    <xdr:ext cx="736600" cy="259080"/>
    <xdr:sp macro="" textlink="">
      <xdr:nvSpPr>
        <xdr:cNvPr id="214" name="テキスト ボックス 213"/>
        <xdr:cNvSpPr txBox="1"/>
      </xdr:nvSpPr>
      <xdr:spPr>
        <a:xfrm>
          <a:off x="3431540" y="14301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135890</xdr:rowOff>
    </xdr:from>
    <xdr:to xmlns:xdr="http://schemas.openxmlformats.org/drawingml/2006/spreadsheetDrawing">
      <xdr:col>15</xdr:col>
      <xdr:colOff>133350</xdr:colOff>
      <xdr:row>83</xdr:row>
      <xdr:rowOff>66040</xdr:rowOff>
    </xdr:to>
    <xdr:sp macro="" textlink="">
      <xdr:nvSpPr>
        <xdr:cNvPr id="215" name="楕円 214"/>
        <xdr:cNvSpPr/>
      </xdr:nvSpPr>
      <xdr:spPr>
        <a:xfrm>
          <a:off x="29083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50800</xdr:rowOff>
    </xdr:from>
    <xdr:ext cx="762000" cy="259080"/>
    <xdr:sp macro="" textlink="">
      <xdr:nvSpPr>
        <xdr:cNvPr id="216" name="テキスト ボックス 215"/>
        <xdr:cNvSpPr txBox="1"/>
      </xdr:nvSpPr>
      <xdr:spPr>
        <a:xfrm>
          <a:off x="2613660" y="1428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139700</xdr:rowOff>
    </xdr:from>
    <xdr:to xmlns:xdr="http://schemas.openxmlformats.org/drawingml/2006/spreadsheetDrawing">
      <xdr:col>11</xdr:col>
      <xdr:colOff>82550</xdr:colOff>
      <xdr:row>83</xdr:row>
      <xdr:rowOff>69850</xdr:rowOff>
    </xdr:to>
    <xdr:sp macro="" textlink="">
      <xdr:nvSpPr>
        <xdr:cNvPr id="217" name="楕円 216"/>
        <xdr:cNvSpPr/>
      </xdr:nvSpPr>
      <xdr:spPr>
        <a:xfrm>
          <a:off x="2108200" y="14198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54610</xdr:rowOff>
    </xdr:from>
    <xdr:ext cx="762000" cy="256540"/>
    <xdr:sp macro="" textlink="">
      <xdr:nvSpPr>
        <xdr:cNvPr id="218" name="テキスト ボックス 217"/>
        <xdr:cNvSpPr txBox="1"/>
      </xdr:nvSpPr>
      <xdr:spPr>
        <a:xfrm>
          <a:off x="1795780" y="14284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132080</xdr:rowOff>
    </xdr:from>
    <xdr:to xmlns:xdr="http://schemas.openxmlformats.org/drawingml/2006/spreadsheetDrawing">
      <xdr:col>7</xdr:col>
      <xdr:colOff>31750</xdr:colOff>
      <xdr:row>83</xdr:row>
      <xdr:rowOff>62230</xdr:rowOff>
    </xdr:to>
    <xdr:sp macro="" textlink="">
      <xdr:nvSpPr>
        <xdr:cNvPr id="219" name="楕円 218"/>
        <xdr:cNvSpPr/>
      </xdr:nvSpPr>
      <xdr:spPr>
        <a:xfrm>
          <a:off x="1290320" y="141909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46990</xdr:rowOff>
    </xdr:from>
    <xdr:ext cx="762000" cy="259080"/>
    <xdr:sp macro="" textlink="">
      <xdr:nvSpPr>
        <xdr:cNvPr id="220" name="テキスト ボックス 219"/>
        <xdr:cNvSpPr txBox="1"/>
      </xdr:nvSpPr>
      <xdr:spPr>
        <a:xfrm>
          <a:off x="977900" y="1427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3" name="テキスト ボックス 222"/>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ラスパイレス指数は、類似団体を下回っている。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今後も特段の変化する要因がないため、しばらく横ばいと見込んでいる。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37" name="テキスト ボックス 236"/>
        <xdr:cNvSpPr txBox="1"/>
      </xdr:nvSpPr>
      <xdr:spPr>
        <a:xfrm>
          <a:off x="1105154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39" name="テキスト ボックス 238"/>
        <xdr:cNvSpPr txBox="1"/>
      </xdr:nvSpPr>
      <xdr:spPr>
        <a:xfrm>
          <a:off x="1105154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7" name="テキスト ボックス 246"/>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1365" cy="256540"/>
    <xdr:sp macro="" textlink="">
      <xdr:nvSpPr>
        <xdr:cNvPr id="250" name="給与水準   （国との比較）最小値テキスト"/>
        <xdr:cNvSpPr txBox="1"/>
      </xdr:nvSpPr>
      <xdr:spPr>
        <a:xfrm>
          <a:off x="15666720" y="153816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6540"/>
    <xdr:sp macro="" textlink="">
      <xdr:nvSpPr>
        <xdr:cNvPr id="252" name="給与水準   （国との比較）最大値テキスト"/>
        <xdr:cNvSpPr txBox="1"/>
      </xdr:nvSpPr>
      <xdr:spPr>
        <a:xfrm>
          <a:off x="15666720" y="134505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160020</xdr:rowOff>
    </xdr:from>
    <xdr:to xmlns:xdr="http://schemas.openxmlformats.org/drawingml/2006/spreadsheetDrawing">
      <xdr:col>81</xdr:col>
      <xdr:colOff>44450</xdr:colOff>
      <xdr:row>83</xdr:row>
      <xdr:rowOff>160020</xdr:rowOff>
    </xdr:to>
    <xdr:cxnSp macro="">
      <xdr:nvCxnSpPr>
        <xdr:cNvPr id="254" name="直線コネクタ 253"/>
        <xdr:cNvCxnSpPr/>
      </xdr:nvCxnSpPr>
      <xdr:spPr>
        <a:xfrm>
          <a:off x="14810740" y="1439037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61365" cy="256540"/>
    <xdr:sp macro="" textlink="">
      <xdr:nvSpPr>
        <xdr:cNvPr id="255" name="給与水準   （国との比較）平均値テキスト"/>
        <xdr:cNvSpPr txBox="1"/>
      </xdr:nvSpPr>
      <xdr:spPr>
        <a:xfrm>
          <a:off x="15666720" y="1472819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337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83</xdr:row>
      <xdr:rowOff>160020</xdr:rowOff>
    </xdr:from>
    <xdr:to xmlns:xdr="http://schemas.openxmlformats.org/drawingml/2006/spreadsheetDrawing">
      <xdr:col>77</xdr:col>
      <xdr:colOff>44450</xdr:colOff>
      <xdr:row>84</xdr:row>
      <xdr:rowOff>1905</xdr:rowOff>
    </xdr:to>
    <xdr:cxnSp macro="">
      <xdr:nvCxnSpPr>
        <xdr:cNvPr id="257" name="直線コネクタ 256"/>
        <xdr:cNvCxnSpPr/>
      </xdr:nvCxnSpPr>
      <xdr:spPr>
        <a:xfrm flipV="1">
          <a:off x="13999210" y="14390370"/>
          <a:ext cx="8115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6290" y="14768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5965" cy="256540"/>
    <xdr:sp macro="" textlink="">
      <xdr:nvSpPr>
        <xdr:cNvPr id="259" name="テキスト ボックス 258"/>
        <xdr:cNvSpPr txBox="1"/>
      </xdr:nvSpPr>
      <xdr:spPr>
        <a:xfrm>
          <a:off x="14465300" y="1485519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106680</xdr:rowOff>
    </xdr:from>
    <xdr:to xmlns:xdr="http://schemas.openxmlformats.org/drawingml/2006/spreadsheetDrawing">
      <xdr:col>72</xdr:col>
      <xdr:colOff>191770</xdr:colOff>
      <xdr:row>84</xdr:row>
      <xdr:rowOff>1905</xdr:rowOff>
    </xdr:to>
    <xdr:cxnSp macro="">
      <xdr:nvCxnSpPr>
        <xdr:cNvPr id="260" name="直線コネクタ 259"/>
        <xdr:cNvCxnSpPr/>
      </xdr:nvCxnSpPr>
      <xdr:spPr>
        <a:xfrm>
          <a:off x="13192760" y="14337030"/>
          <a:ext cx="8064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1365" cy="256540"/>
    <xdr:sp macro="" textlink="">
      <xdr:nvSpPr>
        <xdr:cNvPr id="262" name="テキスト ボックス 261"/>
        <xdr:cNvSpPr txBox="1"/>
      </xdr:nvSpPr>
      <xdr:spPr>
        <a:xfrm>
          <a:off x="13647420" y="148685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106680</xdr:rowOff>
    </xdr:from>
    <xdr:to xmlns:xdr="http://schemas.openxmlformats.org/drawingml/2006/spreadsheetDrawing">
      <xdr:col>68</xdr:col>
      <xdr:colOff>152400</xdr:colOff>
      <xdr:row>83</xdr:row>
      <xdr:rowOff>160020</xdr:rowOff>
    </xdr:to>
    <xdr:cxnSp macro="">
      <xdr:nvCxnSpPr>
        <xdr:cNvPr id="263" name="直線コネクタ 262"/>
        <xdr:cNvCxnSpPr/>
      </xdr:nvCxnSpPr>
      <xdr:spPr>
        <a:xfrm flipV="1">
          <a:off x="12374880" y="14337030"/>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191770</xdr:colOff>
      <xdr:row>86</xdr:row>
      <xdr:rowOff>125730</xdr:rowOff>
    </xdr:to>
    <xdr:sp macro="" textlink="">
      <xdr:nvSpPr>
        <xdr:cNvPr id="264" name="フローチャート: 判断 263"/>
        <xdr:cNvSpPr/>
      </xdr:nvSpPr>
      <xdr:spPr>
        <a:xfrm>
          <a:off x="13141960" y="147688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1365" cy="256540"/>
    <xdr:sp macro="" textlink="">
      <xdr:nvSpPr>
        <xdr:cNvPr id="265" name="テキスト ボックス 264"/>
        <xdr:cNvSpPr txBox="1"/>
      </xdr:nvSpPr>
      <xdr:spPr>
        <a:xfrm>
          <a:off x="12847320" y="148551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1365" cy="256540"/>
    <xdr:sp macro="" textlink="">
      <xdr:nvSpPr>
        <xdr:cNvPr id="267" name="テキスト ボックス 266"/>
        <xdr:cNvSpPr txBox="1"/>
      </xdr:nvSpPr>
      <xdr:spPr>
        <a:xfrm>
          <a:off x="12029440" y="148685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8" name="テキスト ボックス 267"/>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9" name="テキスト ボックス 268"/>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0" name="テキスト ボックス 269"/>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1" name="テキスト ボックス 270"/>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2" name="テキスト ボックス 271"/>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83</xdr:row>
      <xdr:rowOff>109220</xdr:rowOff>
    </xdr:from>
    <xdr:to xmlns:xdr="http://schemas.openxmlformats.org/drawingml/2006/spreadsheetDrawing">
      <xdr:col>81</xdr:col>
      <xdr:colOff>95250</xdr:colOff>
      <xdr:row>84</xdr:row>
      <xdr:rowOff>39370</xdr:rowOff>
    </xdr:to>
    <xdr:sp macro="" textlink="">
      <xdr:nvSpPr>
        <xdr:cNvPr id="273" name="楕円 272"/>
        <xdr:cNvSpPr/>
      </xdr:nvSpPr>
      <xdr:spPr>
        <a:xfrm>
          <a:off x="15533370" y="14339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125730</xdr:rowOff>
    </xdr:from>
    <xdr:ext cx="761365" cy="259080"/>
    <xdr:sp macro="" textlink="">
      <xdr:nvSpPr>
        <xdr:cNvPr id="274" name="給与水準   （国との比較）該当値テキスト"/>
        <xdr:cNvSpPr txBox="1"/>
      </xdr:nvSpPr>
      <xdr:spPr>
        <a:xfrm>
          <a:off x="15666720" y="14184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83</xdr:row>
      <xdr:rowOff>109220</xdr:rowOff>
    </xdr:from>
    <xdr:to xmlns:xdr="http://schemas.openxmlformats.org/drawingml/2006/spreadsheetDrawing">
      <xdr:col>77</xdr:col>
      <xdr:colOff>95250</xdr:colOff>
      <xdr:row>84</xdr:row>
      <xdr:rowOff>39370</xdr:rowOff>
    </xdr:to>
    <xdr:sp macro="" textlink="">
      <xdr:nvSpPr>
        <xdr:cNvPr id="275" name="楕円 274"/>
        <xdr:cNvSpPr/>
      </xdr:nvSpPr>
      <xdr:spPr>
        <a:xfrm>
          <a:off x="14766290" y="14339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49530</xdr:rowOff>
    </xdr:from>
    <xdr:ext cx="735965" cy="259080"/>
    <xdr:sp macro="" textlink="">
      <xdr:nvSpPr>
        <xdr:cNvPr id="276" name="テキスト ボックス 275"/>
        <xdr:cNvSpPr txBox="1"/>
      </xdr:nvSpPr>
      <xdr:spPr>
        <a:xfrm>
          <a:off x="14465300" y="14108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122555</xdr:rowOff>
    </xdr:from>
    <xdr:to xmlns:xdr="http://schemas.openxmlformats.org/drawingml/2006/spreadsheetDrawing">
      <xdr:col>73</xdr:col>
      <xdr:colOff>44450</xdr:colOff>
      <xdr:row>84</xdr:row>
      <xdr:rowOff>52705</xdr:rowOff>
    </xdr:to>
    <xdr:sp macro="" textlink="">
      <xdr:nvSpPr>
        <xdr:cNvPr id="277" name="楕円 276"/>
        <xdr:cNvSpPr/>
      </xdr:nvSpPr>
      <xdr:spPr>
        <a:xfrm>
          <a:off x="13959840" y="143529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63500</xdr:rowOff>
    </xdr:from>
    <xdr:ext cx="761365" cy="256540"/>
    <xdr:sp macro="" textlink="">
      <xdr:nvSpPr>
        <xdr:cNvPr id="278" name="テキスト ボックス 277"/>
        <xdr:cNvSpPr txBox="1"/>
      </xdr:nvSpPr>
      <xdr:spPr>
        <a:xfrm>
          <a:off x="13647420" y="141224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55880</xdr:rowOff>
    </xdr:from>
    <xdr:to xmlns:xdr="http://schemas.openxmlformats.org/drawingml/2006/spreadsheetDrawing">
      <xdr:col>68</xdr:col>
      <xdr:colOff>191770</xdr:colOff>
      <xdr:row>83</xdr:row>
      <xdr:rowOff>157480</xdr:rowOff>
    </xdr:to>
    <xdr:sp macro="" textlink="">
      <xdr:nvSpPr>
        <xdr:cNvPr id="279" name="楕円 278"/>
        <xdr:cNvSpPr/>
      </xdr:nvSpPr>
      <xdr:spPr>
        <a:xfrm>
          <a:off x="13141960" y="142862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167640</xdr:rowOff>
    </xdr:from>
    <xdr:ext cx="761365" cy="256540"/>
    <xdr:sp macro="" textlink="">
      <xdr:nvSpPr>
        <xdr:cNvPr id="280" name="テキスト ボックス 279"/>
        <xdr:cNvSpPr txBox="1"/>
      </xdr:nvSpPr>
      <xdr:spPr>
        <a:xfrm>
          <a:off x="12847320" y="140550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109220</xdr:rowOff>
    </xdr:from>
    <xdr:to xmlns:xdr="http://schemas.openxmlformats.org/drawingml/2006/spreadsheetDrawing">
      <xdr:col>64</xdr:col>
      <xdr:colOff>152400</xdr:colOff>
      <xdr:row>84</xdr:row>
      <xdr:rowOff>39370</xdr:rowOff>
    </xdr:to>
    <xdr:sp macro="" textlink="">
      <xdr:nvSpPr>
        <xdr:cNvPr id="281" name="楕円 280"/>
        <xdr:cNvSpPr/>
      </xdr:nvSpPr>
      <xdr:spPr>
        <a:xfrm>
          <a:off x="1232408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49530</xdr:rowOff>
    </xdr:from>
    <xdr:ext cx="761365" cy="259080"/>
    <xdr:sp macro="" textlink="">
      <xdr:nvSpPr>
        <xdr:cNvPr id="282" name="テキスト ボックス 281"/>
        <xdr:cNvSpPr txBox="1"/>
      </xdr:nvSpPr>
      <xdr:spPr>
        <a:xfrm>
          <a:off x="12029440" y="14108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4" name="テキスト ボックス 283"/>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5" name="テキスト ボックス 284"/>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8" name="テキスト ボックス 297"/>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08" name="テキスト ボックス 307"/>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0" name="テキスト ボックス 309"/>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1365" cy="258445"/>
    <xdr:sp macro="" textlink="">
      <xdr:nvSpPr>
        <xdr:cNvPr id="315" name="定員管理の状況最小値テキスト"/>
        <xdr:cNvSpPr txBox="1"/>
      </xdr:nvSpPr>
      <xdr:spPr>
        <a:xfrm>
          <a:off x="15666720" y="1146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1365" cy="258445"/>
    <xdr:sp macro="" textlink="">
      <xdr:nvSpPr>
        <xdr:cNvPr id="317" name="定員管理の状況最大値テキスト"/>
        <xdr:cNvSpPr txBox="1"/>
      </xdr:nvSpPr>
      <xdr:spPr>
        <a:xfrm>
          <a:off x="15666720" y="9703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74930</xdr:rowOff>
    </xdr:from>
    <xdr:to xmlns:xdr="http://schemas.openxmlformats.org/drawingml/2006/spreadsheetDrawing">
      <xdr:col>81</xdr:col>
      <xdr:colOff>44450</xdr:colOff>
      <xdr:row>63</xdr:row>
      <xdr:rowOff>88900</xdr:rowOff>
    </xdr:to>
    <xdr:cxnSp macro="">
      <xdr:nvCxnSpPr>
        <xdr:cNvPr id="319" name="直線コネクタ 318"/>
        <xdr:cNvCxnSpPr/>
      </xdr:nvCxnSpPr>
      <xdr:spPr>
        <a:xfrm>
          <a:off x="14810740" y="10876280"/>
          <a:ext cx="7670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1365" cy="259080"/>
    <xdr:sp macro="" textlink="">
      <xdr:nvSpPr>
        <xdr:cNvPr id="320" name="定員管理の状況平均値テキスト"/>
        <xdr:cNvSpPr txBox="1"/>
      </xdr:nvSpPr>
      <xdr:spPr>
        <a:xfrm>
          <a:off x="15666720" y="1025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3370" y="10410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63</xdr:row>
      <xdr:rowOff>59055</xdr:rowOff>
    </xdr:from>
    <xdr:to xmlns:xdr="http://schemas.openxmlformats.org/drawingml/2006/spreadsheetDrawing">
      <xdr:col>77</xdr:col>
      <xdr:colOff>44450</xdr:colOff>
      <xdr:row>63</xdr:row>
      <xdr:rowOff>74930</xdr:rowOff>
    </xdr:to>
    <xdr:cxnSp macro="">
      <xdr:nvCxnSpPr>
        <xdr:cNvPr id="322" name="直線コネクタ 321"/>
        <xdr:cNvCxnSpPr/>
      </xdr:nvCxnSpPr>
      <xdr:spPr>
        <a:xfrm>
          <a:off x="13999210" y="10860405"/>
          <a:ext cx="8115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10372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59080"/>
    <xdr:sp macro="" textlink="">
      <xdr:nvSpPr>
        <xdr:cNvPr id="324" name="テキスト ボックス 323"/>
        <xdr:cNvSpPr txBox="1"/>
      </xdr:nvSpPr>
      <xdr:spPr>
        <a:xfrm>
          <a:off x="14465300" y="1014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36195</xdr:rowOff>
    </xdr:from>
    <xdr:to xmlns:xdr="http://schemas.openxmlformats.org/drawingml/2006/spreadsheetDrawing">
      <xdr:col>72</xdr:col>
      <xdr:colOff>191770</xdr:colOff>
      <xdr:row>63</xdr:row>
      <xdr:rowOff>59055</xdr:rowOff>
    </xdr:to>
    <xdr:cxnSp macro="">
      <xdr:nvCxnSpPr>
        <xdr:cNvPr id="325" name="直線コネクタ 324"/>
        <xdr:cNvCxnSpPr/>
      </xdr:nvCxnSpPr>
      <xdr:spPr>
        <a:xfrm>
          <a:off x="13192760" y="1083754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1365" cy="259080"/>
    <xdr:sp macro="" textlink="">
      <xdr:nvSpPr>
        <xdr:cNvPr id="327" name="テキスト ボックス 326"/>
        <xdr:cNvSpPr txBox="1"/>
      </xdr:nvSpPr>
      <xdr:spPr>
        <a:xfrm>
          <a:off x="13647420" y="10131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13335</xdr:rowOff>
    </xdr:from>
    <xdr:to xmlns:xdr="http://schemas.openxmlformats.org/drawingml/2006/spreadsheetDrawing">
      <xdr:col>68</xdr:col>
      <xdr:colOff>152400</xdr:colOff>
      <xdr:row>63</xdr:row>
      <xdr:rowOff>36195</xdr:rowOff>
    </xdr:to>
    <xdr:cxnSp macro="">
      <xdr:nvCxnSpPr>
        <xdr:cNvPr id="328" name="直線コネクタ 327"/>
        <xdr:cNvCxnSpPr/>
      </xdr:nvCxnSpPr>
      <xdr:spPr>
        <a:xfrm>
          <a:off x="12374880" y="1081468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191770</xdr:colOff>
      <xdr:row>60</xdr:row>
      <xdr:rowOff>164465</xdr:rowOff>
    </xdr:to>
    <xdr:sp macro="" textlink="">
      <xdr:nvSpPr>
        <xdr:cNvPr id="329" name="フローチャート: 判断 328"/>
        <xdr:cNvSpPr/>
      </xdr:nvSpPr>
      <xdr:spPr>
        <a:xfrm>
          <a:off x="13141960" y="1035050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1365" cy="259080"/>
    <xdr:sp macro="" textlink="">
      <xdr:nvSpPr>
        <xdr:cNvPr id="330" name="テキスト ボックス 329"/>
        <xdr:cNvSpPr txBox="1"/>
      </xdr:nvSpPr>
      <xdr:spPr>
        <a:xfrm>
          <a:off x="12847320" y="10118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1365" cy="259080"/>
    <xdr:sp macro="" textlink="">
      <xdr:nvSpPr>
        <xdr:cNvPr id="332" name="テキスト ボックス 331"/>
        <xdr:cNvSpPr txBox="1"/>
      </xdr:nvSpPr>
      <xdr:spPr>
        <a:xfrm>
          <a:off x="12029440" y="10118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3" name="テキスト ボックス 332"/>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4" name="テキスト ボックス 333"/>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5" name="テキスト ボックス 334"/>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6" name="テキスト ボックス 335"/>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37" name="テキスト ボックス 336"/>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63</xdr:row>
      <xdr:rowOff>38100</xdr:rowOff>
    </xdr:from>
    <xdr:to xmlns:xdr="http://schemas.openxmlformats.org/drawingml/2006/spreadsheetDrawing">
      <xdr:col>81</xdr:col>
      <xdr:colOff>95250</xdr:colOff>
      <xdr:row>63</xdr:row>
      <xdr:rowOff>139700</xdr:rowOff>
    </xdr:to>
    <xdr:sp macro="" textlink="">
      <xdr:nvSpPr>
        <xdr:cNvPr id="338" name="楕円 337"/>
        <xdr:cNvSpPr/>
      </xdr:nvSpPr>
      <xdr:spPr>
        <a:xfrm>
          <a:off x="15533370" y="10839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10160</xdr:rowOff>
    </xdr:from>
    <xdr:ext cx="761365" cy="259080"/>
    <xdr:sp macro="" textlink="">
      <xdr:nvSpPr>
        <xdr:cNvPr id="339" name="定員管理の状況該当値テキスト"/>
        <xdr:cNvSpPr txBox="1"/>
      </xdr:nvSpPr>
      <xdr:spPr>
        <a:xfrm>
          <a:off x="15666720" y="10811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63</xdr:row>
      <xdr:rowOff>23495</xdr:rowOff>
    </xdr:from>
    <xdr:to xmlns:xdr="http://schemas.openxmlformats.org/drawingml/2006/spreadsheetDrawing">
      <xdr:col>77</xdr:col>
      <xdr:colOff>95250</xdr:colOff>
      <xdr:row>63</xdr:row>
      <xdr:rowOff>125095</xdr:rowOff>
    </xdr:to>
    <xdr:sp macro="" textlink="">
      <xdr:nvSpPr>
        <xdr:cNvPr id="340" name="楕円 339"/>
        <xdr:cNvSpPr/>
      </xdr:nvSpPr>
      <xdr:spPr>
        <a:xfrm>
          <a:off x="14766290" y="1082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109855</xdr:rowOff>
    </xdr:from>
    <xdr:ext cx="735965" cy="256540"/>
    <xdr:sp macro="" textlink="">
      <xdr:nvSpPr>
        <xdr:cNvPr id="341" name="テキスト ボックス 340"/>
        <xdr:cNvSpPr txBox="1"/>
      </xdr:nvSpPr>
      <xdr:spPr>
        <a:xfrm>
          <a:off x="14465300" y="1091120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8255</xdr:rowOff>
    </xdr:from>
    <xdr:to xmlns:xdr="http://schemas.openxmlformats.org/drawingml/2006/spreadsheetDrawing">
      <xdr:col>73</xdr:col>
      <xdr:colOff>44450</xdr:colOff>
      <xdr:row>63</xdr:row>
      <xdr:rowOff>109855</xdr:rowOff>
    </xdr:to>
    <xdr:sp macro="" textlink="">
      <xdr:nvSpPr>
        <xdr:cNvPr id="342" name="楕円 341"/>
        <xdr:cNvSpPr/>
      </xdr:nvSpPr>
      <xdr:spPr>
        <a:xfrm>
          <a:off x="13959840" y="108096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94615</xdr:rowOff>
    </xdr:from>
    <xdr:ext cx="761365" cy="259080"/>
    <xdr:sp macro="" textlink="">
      <xdr:nvSpPr>
        <xdr:cNvPr id="343" name="テキスト ボックス 342"/>
        <xdr:cNvSpPr txBox="1"/>
      </xdr:nvSpPr>
      <xdr:spPr>
        <a:xfrm>
          <a:off x="13647420" y="1089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156845</xdr:rowOff>
    </xdr:from>
    <xdr:to xmlns:xdr="http://schemas.openxmlformats.org/drawingml/2006/spreadsheetDrawing">
      <xdr:col>68</xdr:col>
      <xdr:colOff>191770</xdr:colOff>
      <xdr:row>63</xdr:row>
      <xdr:rowOff>86995</xdr:rowOff>
    </xdr:to>
    <xdr:sp macro="" textlink="">
      <xdr:nvSpPr>
        <xdr:cNvPr id="344" name="楕円 343"/>
        <xdr:cNvSpPr/>
      </xdr:nvSpPr>
      <xdr:spPr>
        <a:xfrm>
          <a:off x="13141960" y="107867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71755</xdr:rowOff>
    </xdr:from>
    <xdr:ext cx="761365" cy="259080"/>
    <xdr:sp macro="" textlink="">
      <xdr:nvSpPr>
        <xdr:cNvPr id="345" name="テキスト ボックス 344"/>
        <xdr:cNvSpPr txBox="1"/>
      </xdr:nvSpPr>
      <xdr:spPr>
        <a:xfrm>
          <a:off x="12847320" y="10873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133985</xdr:rowOff>
    </xdr:from>
    <xdr:to xmlns:xdr="http://schemas.openxmlformats.org/drawingml/2006/spreadsheetDrawing">
      <xdr:col>64</xdr:col>
      <xdr:colOff>152400</xdr:colOff>
      <xdr:row>63</xdr:row>
      <xdr:rowOff>64135</xdr:rowOff>
    </xdr:to>
    <xdr:sp macro="" textlink="">
      <xdr:nvSpPr>
        <xdr:cNvPr id="346" name="楕円 345"/>
        <xdr:cNvSpPr/>
      </xdr:nvSpPr>
      <xdr:spPr>
        <a:xfrm>
          <a:off x="1232408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48895</xdr:rowOff>
    </xdr:from>
    <xdr:ext cx="761365" cy="259080"/>
    <xdr:sp macro="" textlink="">
      <xdr:nvSpPr>
        <xdr:cNvPr id="347" name="テキスト ボックス 346"/>
        <xdr:cNvSpPr txBox="1"/>
      </xdr:nvSpPr>
      <xdr:spPr>
        <a:xfrm>
          <a:off x="12029440" y="10850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9" name="テキスト ボックス 348"/>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0" name="テキスト ボックス 349"/>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平成１８年）以降続いている大型建設事業の借入元金償還がピークにあるため、類似団体平均よりも上となている。新図書館建設等の大型事業が行われていることから、今後数年は公債費比率が高止まりすることが予想される。</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7" name="テキスト ボックス 366"/>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9" name="テキスト ボックス 368"/>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1" name="テキスト ボックス 370"/>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1365" cy="259080"/>
    <xdr:sp macro="" textlink="">
      <xdr:nvSpPr>
        <xdr:cNvPr id="377" name="公債費負担の状況最小値テキスト"/>
        <xdr:cNvSpPr txBox="1"/>
      </xdr:nvSpPr>
      <xdr:spPr>
        <a:xfrm>
          <a:off x="15666720" y="7526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1365" cy="256540"/>
    <xdr:sp macro="" textlink="">
      <xdr:nvSpPr>
        <xdr:cNvPr id="379" name="公債費負担の状況最大値テキスト"/>
        <xdr:cNvSpPr txBox="1"/>
      </xdr:nvSpPr>
      <xdr:spPr>
        <a:xfrm>
          <a:off x="15666720" y="58273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34290</xdr:rowOff>
    </xdr:from>
    <xdr:to xmlns:xdr="http://schemas.openxmlformats.org/drawingml/2006/spreadsheetDrawing">
      <xdr:col>81</xdr:col>
      <xdr:colOff>44450</xdr:colOff>
      <xdr:row>37</xdr:row>
      <xdr:rowOff>36195</xdr:rowOff>
    </xdr:to>
    <xdr:cxnSp macro="">
      <xdr:nvCxnSpPr>
        <xdr:cNvPr id="381" name="直線コネクタ 380"/>
        <xdr:cNvCxnSpPr/>
      </xdr:nvCxnSpPr>
      <xdr:spPr>
        <a:xfrm flipV="1">
          <a:off x="14810740" y="6377940"/>
          <a:ext cx="7670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1365" cy="259080"/>
    <xdr:sp macro="" textlink="">
      <xdr:nvSpPr>
        <xdr:cNvPr id="382" name="公債費負担の状況平均値テキスト"/>
        <xdr:cNvSpPr txBox="1"/>
      </xdr:nvSpPr>
      <xdr:spPr>
        <a:xfrm>
          <a:off x="15666720" y="61537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3370" y="63087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37</xdr:row>
      <xdr:rowOff>31750</xdr:rowOff>
    </xdr:from>
    <xdr:to xmlns:xdr="http://schemas.openxmlformats.org/drawingml/2006/spreadsheetDrawing">
      <xdr:col>77</xdr:col>
      <xdr:colOff>44450</xdr:colOff>
      <xdr:row>37</xdr:row>
      <xdr:rowOff>36195</xdr:rowOff>
    </xdr:to>
    <xdr:cxnSp macro="">
      <xdr:nvCxnSpPr>
        <xdr:cNvPr id="384" name="直線コネクタ 383"/>
        <xdr:cNvCxnSpPr/>
      </xdr:nvCxnSpPr>
      <xdr:spPr>
        <a:xfrm>
          <a:off x="13999210" y="6375400"/>
          <a:ext cx="81153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6290" y="63157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5965" cy="259080"/>
    <xdr:sp macro="" textlink="">
      <xdr:nvSpPr>
        <xdr:cNvPr id="386" name="テキスト ボックス 385"/>
        <xdr:cNvSpPr txBox="1"/>
      </xdr:nvSpPr>
      <xdr:spPr>
        <a:xfrm>
          <a:off x="14465300" y="6083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17780</xdr:rowOff>
    </xdr:from>
    <xdr:to xmlns:xdr="http://schemas.openxmlformats.org/drawingml/2006/spreadsheetDrawing">
      <xdr:col>72</xdr:col>
      <xdr:colOff>191770</xdr:colOff>
      <xdr:row>37</xdr:row>
      <xdr:rowOff>31750</xdr:rowOff>
    </xdr:to>
    <xdr:cxnSp macro="">
      <xdr:nvCxnSpPr>
        <xdr:cNvPr id="387" name="直線コネクタ 386"/>
        <xdr:cNvCxnSpPr/>
      </xdr:nvCxnSpPr>
      <xdr:spPr>
        <a:xfrm>
          <a:off x="13192760" y="636143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1365" cy="256540"/>
    <xdr:sp macro="" textlink="">
      <xdr:nvSpPr>
        <xdr:cNvPr id="389" name="テキスト ボックス 388"/>
        <xdr:cNvSpPr txBox="1"/>
      </xdr:nvSpPr>
      <xdr:spPr>
        <a:xfrm>
          <a:off x="13647420" y="60896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6350</xdr:rowOff>
    </xdr:from>
    <xdr:to xmlns:xdr="http://schemas.openxmlformats.org/drawingml/2006/spreadsheetDrawing">
      <xdr:col>68</xdr:col>
      <xdr:colOff>152400</xdr:colOff>
      <xdr:row>37</xdr:row>
      <xdr:rowOff>17780</xdr:rowOff>
    </xdr:to>
    <xdr:cxnSp macro="">
      <xdr:nvCxnSpPr>
        <xdr:cNvPr id="390" name="直線コネクタ 389"/>
        <xdr:cNvCxnSpPr/>
      </xdr:nvCxnSpPr>
      <xdr:spPr>
        <a:xfrm>
          <a:off x="12374880" y="635000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191770</xdr:colOff>
      <xdr:row>37</xdr:row>
      <xdr:rowOff>80645</xdr:rowOff>
    </xdr:to>
    <xdr:sp macro="" textlink="">
      <xdr:nvSpPr>
        <xdr:cNvPr id="391" name="フローチャート: 判断 390"/>
        <xdr:cNvSpPr/>
      </xdr:nvSpPr>
      <xdr:spPr>
        <a:xfrm>
          <a:off x="13141960" y="6322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65405</xdr:rowOff>
    </xdr:from>
    <xdr:ext cx="761365" cy="256540"/>
    <xdr:sp macro="" textlink="">
      <xdr:nvSpPr>
        <xdr:cNvPr id="392" name="テキスト ボックス 391"/>
        <xdr:cNvSpPr txBox="1"/>
      </xdr:nvSpPr>
      <xdr:spPr>
        <a:xfrm>
          <a:off x="12847320" y="64090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1365" cy="259080"/>
    <xdr:sp macro="" textlink="">
      <xdr:nvSpPr>
        <xdr:cNvPr id="394" name="テキスト ボックス 393"/>
        <xdr:cNvSpPr txBox="1"/>
      </xdr:nvSpPr>
      <xdr:spPr>
        <a:xfrm>
          <a:off x="12029440" y="6413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154940</xdr:rowOff>
    </xdr:from>
    <xdr:to xmlns:xdr="http://schemas.openxmlformats.org/drawingml/2006/spreadsheetDrawing">
      <xdr:col>81</xdr:col>
      <xdr:colOff>95250</xdr:colOff>
      <xdr:row>37</xdr:row>
      <xdr:rowOff>85090</xdr:rowOff>
    </xdr:to>
    <xdr:sp macro="" textlink="">
      <xdr:nvSpPr>
        <xdr:cNvPr id="400" name="楕円 399"/>
        <xdr:cNvSpPr/>
      </xdr:nvSpPr>
      <xdr:spPr>
        <a:xfrm>
          <a:off x="15533370" y="63271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127000</xdr:rowOff>
    </xdr:from>
    <xdr:ext cx="761365" cy="259080"/>
    <xdr:sp macro="" textlink="">
      <xdr:nvSpPr>
        <xdr:cNvPr id="401" name="公債費負担の状況該当値テキスト"/>
        <xdr:cNvSpPr txBox="1"/>
      </xdr:nvSpPr>
      <xdr:spPr>
        <a:xfrm>
          <a:off x="15666720" y="6299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36</xdr:row>
      <xdr:rowOff>156845</xdr:rowOff>
    </xdr:from>
    <xdr:to xmlns:xdr="http://schemas.openxmlformats.org/drawingml/2006/spreadsheetDrawing">
      <xdr:col>77</xdr:col>
      <xdr:colOff>95250</xdr:colOff>
      <xdr:row>37</xdr:row>
      <xdr:rowOff>86995</xdr:rowOff>
    </xdr:to>
    <xdr:sp macro="" textlink="">
      <xdr:nvSpPr>
        <xdr:cNvPr id="402" name="楕円 401"/>
        <xdr:cNvSpPr/>
      </xdr:nvSpPr>
      <xdr:spPr>
        <a:xfrm>
          <a:off x="14766290" y="63290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71755</xdr:rowOff>
    </xdr:from>
    <xdr:ext cx="735965" cy="259080"/>
    <xdr:sp macro="" textlink="">
      <xdr:nvSpPr>
        <xdr:cNvPr id="403" name="テキスト ボックス 402"/>
        <xdr:cNvSpPr txBox="1"/>
      </xdr:nvSpPr>
      <xdr:spPr>
        <a:xfrm>
          <a:off x="14465300" y="64154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152400</xdr:rowOff>
    </xdr:from>
    <xdr:to xmlns:xdr="http://schemas.openxmlformats.org/drawingml/2006/spreadsheetDrawing">
      <xdr:col>73</xdr:col>
      <xdr:colOff>44450</xdr:colOff>
      <xdr:row>37</xdr:row>
      <xdr:rowOff>82550</xdr:rowOff>
    </xdr:to>
    <xdr:sp macro="" textlink="">
      <xdr:nvSpPr>
        <xdr:cNvPr id="404" name="楕円 403"/>
        <xdr:cNvSpPr/>
      </xdr:nvSpPr>
      <xdr:spPr>
        <a:xfrm>
          <a:off x="13959840" y="6324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67945</xdr:rowOff>
    </xdr:from>
    <xdr:ext cx="761365" cy="258445"/>
    <xdr:sp macro="" textlink="">
      <xdr:nvSpPr>
        <xdr:cNvPr id="405" name="テキスト ボックス 404"/>
        <xdr:cNvSpPr txBox="1"/>
      </xdr:nvSpPr>
      <xdr:spPr>
        <a:xfrm>
          <a:off x="13647420" y="6411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138430</xdr:rowOff>
    </xdr:from>
    <xdr:to xmlns:xdr="http://schemas.openxmlformats.org/drawingml/2006/spreadsheetDrawing">
      <xdr:col>68</xdr:col>
      <xdr:colOff>191770</xdr:colOff>
      <xdr:row>37</xdr:row>
      <xdr:rowOff>68580</xdr:rowOff>
    </xdr:to>
    <xdr:sp macro="" textlink="">
      <xdr:nvSpPr>
        <xdr:cNvPr id="406" name="楕円 405"/>
        <xdr:cNvSpPr/>
      </xdr:nvSpPr>
      <xdr:spPr>
        <a:xfrm>
          <a:off x="13141960" y="63106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78740</xdr:rowOff>
    </xdr:from>
    <xdr:ext cx="761365" cy="259080"/>
    <xdr:sp macro="" textlink="">
      <xdr:nvSpPr>
        <xdr:cNvPr id="407" name="テキスト ボックス 406"/>
        <xdr:cNvSpPr txBox="1"/>
      </xdr:nvSpPr>
      <xdr:spPr>
        <a:xfrm>
          <a:off x="12847320" y="6079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126365</xdr:rowOff>
    </xdr:from>
    <xdr:to xmlns:xdr="http://schemas.openxmlformats.org/drawingml/2006/spreadsheetDrawing">
      <xdr:col>64</xdr:col>
      <xdr:colOff>152400</xdr:colOff>
      <xdr:row>37</xdr:row>
      <xdr:rowOff>56515</xdr:rowOff>
    </xdr:to>
    <xdr:sp macro="" textlink="">
      <xdr:nvSpPr>
        <xdr:cNvPr id="408" name="楕円 407"/>
        <xdr:cNvSpPr/>
      </xdr:nvSpPr>
      <xdr:spPr>
        <a:xfrm>
          <a:off x="1232408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66675</xdr:rowOff>
    </xdr:from>
    <xdr:ext cx="761365" cy="256540"/>
    <xdr:sp macro="" textlink="">
      <xdr:nvSpPr>
        <xdr:cNvPr id="409" name="テキスト ボックス 408"/>
        <xdr:cNvSpPr txBox="1"/>
      </xdr:nvSpPr>
      <xdr:spPr>
        <a:xfrm>
          <a:off x="12029440" y="60674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2" name="テキスト ボックス 411"/>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基金の積立があるため、充当可能財源等が将来負担額を上回っている。</a:t>
          </a:r>
        </a:p>
        <a:p>
          <a:r>
            <a:rPr kumimoji="1" lang="ja-JP" altLang="en-US" sz="1300">
              <a:latin typeface="ＭＳ Ｐゴシック"/>
              <a:ea typeface="ＭＳ Ｐゴシック"/>
            </a:rPr>
            <a:t>　ただし、平成２９年度から令和元年度決算においては財源不足により、財政調整基金を取り崩している。</a:t>
          </a:r>
        </a:p>
        <a:p>
          <a:r>
            <a:rPr kumimoji="1" lang="ja-JP" altLang="en-US" sz="1300">
              <a:latin typeface="ＭＳ Ｐゴシック"/>
              <a:ea typeface="ＭＳ Ｐゴシック"/>
            </a:rPr>
            <a:t>　また地方債についても、新図書館や市民グラウンド改修事業などの建設事業費等にかかる借入額も考慮しなくてはならない。</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3" name="テキスト ボックス 422"/>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27" name="テキスト ボックス 426"/>
        <xdr:cNvSpPr txBox="1"/>
      </xdr:nvSpPr>
      <xdr:spPr>
        <a:xfrm>
          <a:off x="1105154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1365" cy="256540"/>
    <xdr:sp macro="" textlink="">
      <xdr:nvSpPr>
        <xdr:cNvPr id="437" name="将来負担の状況最小値テキスト"/>
        <xdr:cNvSpPr txBox="1"/>
      </xdr:nvSpPr>
      <xdr:spPr>
        <a:xfrm>
          <a:off x="15666720" y="37452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9" name="将来負担の状況最大値テキスト"/>
        <xdr:cNvSpPr txBox="1"/>
      </xdr:nvSpPr>
      <xdr:spPr>
        <a:xfrm>
          <a:off x="1566672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93980</xdr:rowOff>
    </xdr:from>
    <xdr:ext cx="761365" cy="259080"/>
    <xdr:sp macro="" textlink="">
      <xdr:nvSpPr>
        <xdr:cNvPr id="441" name="将来負担の状況平均値テキスト"/>
        <xdr:cNvSpPr txBox="1"/>
      </xdr:nvSpPr>
      <xdr:spPr>
        <a:xfrm>
          <a:off x="15666720" y="2494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121920</xdr:rowOff>
    </xdr:from>
    <xdr:to xmlns:xdr="http://schemas.openxmlformats.org/drawingml/2006/spreadsheetDrawing">
      <xdr:col>81</xdr:col>
      <xdr:colOff>95250</xdr:colOff>
      <xdr:row>15</xdr:row>
      <xdr:rowOff>52070</xdr:rowOff>
    </xdr:to>
    <xdr:sp macro="" textlink="">
      <xdr:nvSpPr>
        <xdr:cNvPr id="442" name="フローチャート: 判断 441"/>
        <xdr:cNvSpPr/>
      </xdr:nvSpPr>
      <xdr:spPr>
        <a:xfrm>
          <a:off x="15533370" y="2522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15</xdr:row>
      <xdr:rowOff>29210</xdr:rowOff>
    </xdr:from>
    <xdr:to xmlns:xdr="http://schemas.openxmlformats.org/drawingml/2006/spreadsheetDrawing">
      <xdr:col>77</xdr:col>
      <xdr:colOff>95250</xdr:colOff>
      <xdr:row>15</xdr:row>
      <xdr:rowOff>130175</xdr:rowOff>
    </xdr:to>
    <xdr:sp macro="" textlink="">
      <xdr:nvSpPr>
        <xdr:cNvPr id="443" name="フローチャート: 判断 442"/>
        <xdr:cNvSpPr/>
      </xdr:nvSpPr>
      <xdr:spPr>
        <a:xfrm>
          <a:off x="14766290" y="260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5965" cy="259080"/>
    <xdr:sp macro="" textlink="">
      <xdr:nvSpPr>
        <xdr:cNvPr id="444" name="テキスト ボックス 443"/>
        <xdr:cNvSpPr txBox="1"/>
      </xdr:nvSpPr>
      <xdr:spPr>
        <a:xfrm>
          <a:off x="14465300" y="23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5" name="フローチャート: 判断 444"/>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61365" cy="256540"/>
    <xdr:sp macro="" textlink="">
      <xdr:nvSpPr>
        <xdr:cNvPr id="446" name="テキスト ボックス 445"/>
        <xdr:cNvSpPr txBox="1"/>
      </xdr:nvSpPr>
      <xdr:spPr>
        <a:xfrm>
          <a:off x="13647420" y="24066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191770</xdr:colOff>
      <xdr:row>15</xdr:row>
      <xdr:rowOff>161925</xdr:rowOff>
    </xdr:to>
    <xdr:sp macro="" textlink="">
      <xdr:nvSpPr>
        <xdr:cNvPr id="447" name="フローチャート: 判断 446"/>
        <xdr:cNvSpPr/>
      </xdr:nvSpPr>
      <xdr:spPr>
        <a:xfrm>
          <a:off x="13141960" y="2632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635</xdr:rowOff>
    </xdr:from>
    <xdr:ext cx="761365" cy="259080"/>
    <xdr:sp macro="" textlink="">
      <xdr:nvSpPr>
        <xdr:cNvPr id="448" name="テキスト ボックス 447"/>
        <xdr:cNvSpPr txBox="1"/>
      </xdr:nvSpPr>
      <xdr:spPr>
        <a:xfrm>
          <a:off x="12847320" y="240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49" name="フローチャート: 判断 448"/>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1365" cy="259080"/>
    <xdr:sp macro="" textlink="">
      <xdr:nvSpPr>
        <xdr:cNvPr id="450" name="テキスト ボックス 449"/>
        <xdr:cNvSpPr txBox="1"/>
      </xdr:nvSpPr>
      <xdr:spPr>
        <a:xfrm>
          <a:off x="12029440" y="2426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1" name="テキスト ボックス 450"/>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2" name="テキスト ボックス 451"/>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3" name="テキスト ボックス 452"/>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4" name="テキスト ボックス 453"/>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5" name="テキスト ボックス 454"/>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27940</xdr:rowOff>
    </xdr:from>
    <xdr:ext cx="9102725" cy="425450"/>
    <xdr:sp macro="" textlink="">
      <xdr:nvSpPr>
        <xdr:cNvPr id="457" name="テキスト ボックス 456"/>
        <xdr:cNvSpPr txBox="1"/>
      </xdr:nvSpPr>
      <xdr:spPr>
        <a:xfrm>
          <a:off x="708660" y="4485640"/>
          <a:ext cx="91027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昨年と比較して</a:t>
          </a:r>
          <a:r>
            <a:rPr kumimoji="1" lang="en-US" altLang="ja-JP" sz="1300">
              <a:latin typeface="ＭＳ Ｐゴシック"/>
              <a:ea typeface="ＭＳ Ｐゴシック"/>
            </a:rPr>
            <a:t>1.3</a:t>
          </a:r>
          <a:r>
            <a:rPr kumimoji="1" lang="ja-JP" altLang="en-US" sz="1300">
              <a:latin typeface="ＭＳ Ｐゴシック"/>
              <a:ea typeface="ＭＳ Ｐゴシック"/>
            </a:rPr>
            <a:t>ポイント減少したが、類似団体との差は変わらない。　　　</a:t>
          </a:r>
          <a:endParaRPr kumimoji="1" lang="en-US" altLang="ja-JP" sz="1300">
            <a:latin typeface="ＭＳ Ｐゴシック"/>
            <a:ea typeface="ＭＳ Ｐゴシック"/>
          </a:endParaRPr>
        </a:p>
        <a:p>
          <a:r>
            <a:rPr kumimoji="1" lang="en-US" altLang="ja-JP" sz="1300">
              <a:latin typeface="ＭＳ Ｐゴシック"/>
              <a:ea typeface="ＭＳ Ｐゴシック"/>
            </a:rPr>
            <a:t>  </a:t>
          </a:r>
          <a:r>
            <a:rPr kumimoji="1" lang="ja-JP" altLang="en-US" sz="1300">
              <a:latin typeface="ＭＳ Ｐゴシック"/>
              <a:ea typeface="ＭＳ Ｐゴシック"/>
            </a:rPr>
            <a:t>ラスパイレス指数は類似団体平均よりも低いため、広い行政面積に対応する職員配置や保育所の運営を直営で行っていることによる職員数の多さが要因となっている。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3685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3685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6540"/>
    <xdr:sp macro="" textlink="">
      <xdr:nvSpPr>
        <xdr:cNvPr id="53" name="テキスト ボックス 52"/>
        <xdr:cNvSpPr txBox="1"/>
      </xdr:nvSpPr>
      <xdr:spPr>
        <a:xfrm>
          <a:off x="23685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3685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3685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9" name="テキスト ボックス 58"/>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9080"/>
    <xdr:sp macro="" textlink="">
      <xdr:nvSpPr>
        <xdr:cNvPr id="62" name="人件費最小値テキスト"/>
        <xdr:cNvSpPr txBox="1"/>
      </xdr:nvSpPr>
      <xdr:spPr>
        <a:xfrm>
          <a:off x="4503420" y="6987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1365" cy="259080"/>
    <xdr:sp macro="" textlink="">
      <xdr:nvSpPr>
        <xdr:cNvPr id="64" name="人件費最大値テキスト"/>
        <xdr:cNvSpPr txBox="1"/>
      </xdr:nvSpPr>
      <xdr:spPr>
        <a:xfrm>
          <a:off x="450342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40</xdr:row>
      <xdr:rowOff>20320</xdr:rowOff>
    </xdr:from>
    <xdr:to xmlns:xdr="http://schemas.openxmlformats.org/drawingml/2006/spreadsheetDrawing">
      <xdr:col>24</xdr:col>
      <xdr:colOff>25400</xdr:colOff>
      <xdr:row>40</xdr:row>
      <xdr:rowOff>119380</xdr:rowOff>
    </xdr:to>
    <xdr:cxnSp macro="">
      <xdr:nvCxnSpPr>
        <xdr:cNvPr id="66" name="直線コネクタ 65"/>
        <xdr:cNvCxnSpPr/>
      </xdr:nvCxnSpPr>
      <xdr:spPr>
        <a:xfrm flipV="1">
          <a:off x="3657600" y="6878320"/>
          <a:ext cx="7569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1365" cy="259080"/>
    <xdr:sp macro="" textlink="">
      <xdr:nvSpPr>
        <xdr:cNvPr id="67" name="人件費平均値テキスト"/>
        <xdr:cNvSpPr txBox="1"/>
      </xdr:nvSpPr>
      <xdr:spPr>
        <a:xfrm>
          <a:off x="4503420" y="6162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142240</xdr:rowOff>
    </xdr:from>
    <xdr:to xmlns:xdr="http://schemas.openxmlformats.org/drawingml/2006/spreadsheetDrawing">
      <xdr:col>19</xdr:col>
      <xdr:colOff>182880</xdr:colOff>
      <xdr:row>40</xdr:row>
      <xdr:rowOff>119380</xdr:rowOff>
    </xdr:to>
    <xdr:cxnSp macro="">
      <xdr:nvCxnSpPr>
        <xdr:cNvPr id="69" name="直線コネクタ 68"/>
        <xdr:cNvCxnSpPr/>
      </xdr:nvCxnSpPr>
      <xdr:spPr>
        <a:xfrm>
          <a:off x="2841625" y="6657340"/>
          <a:ext cx="815975"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34695" cy="259080"/>
    <xdr:sp macro="" textlink="">
      <xdr:nvSpPr>
        <xdr:cNvPr id="71" name="テキスト ボックス 70"/>
        <xdr:cNvSpPr txBox="1"/>
      </xdr:nvSpPr>
      <xdr:spPr>
        <a:xfrm>
          <a:off x="3298190" y="61849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119380</xdr:rowOff>
    </xdr:from>
    <xdr:to xmlns:xdr="http://schemas.openxmlformats.org/drawingml/2006/spreadsheetDrawing">
      <xdr:col>15</xdr:col>
      <xdr:colOff>98425</xdr:colOff>
      <xdr:row>38</xdr:row>
      <xdr:rowOff>142240</xdr:rowOff>
    </xdr:to>
    <xdr:cxnSp macro="">
      <xdr:nvCxnSpPr>
        <xdr:cNvPr id="72" name="直線コネクタ 71"/>
        <xdr:cNvCxnSpPr/>
      </xdr:nvCxnSpPr>
      <xdr:spPr>
        <a:xfrm>
          <a:off x="2021205" y="663448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1365" cy="256540"/>
    <xdr:sp macro="" textlink="">
      <xdr:nvSpPr>
        <xdr:cNvPr id="74" name="テキスト ボックス 73"/>
        <xdr:cNvSpPr txBox="1"/>
      </xdr:nvSpPr>
      <xdr:spPr>
        <a:xfrm>
          <a:off x="2494915" y="60782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88900</xdr:rowOff>
    </xdr:from>
    <xdr:to xmlns:xdr="http://schemas.openxmlformats.org/drawingml/2006/spreadsheetDrawing">
      <xdr:col>11</xdr:col>
      <xdr:colOff>9525</xdr:colOff>
      <xdr:row>38</xdr:row>
      <xdr:rowOff>119380</xdr:rowOff>
    </xdr:to>
    <xdr:cxnSp macro="">
      <xdr:nvCxnSpPr>
        <xdr:cNvPr id="75" name="直線コネクタ 74"/>
        <xdr:cNvCxnSpPr/>
      </xdr:nvCxnSpPr>
      <xdr:spPr>
        <a:xfrm>
          <a:off x="1217930" y="6604000"/>
          <a:ext cx="8032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60095" cy="259080"/>
    <xdr:sp macro="" textlink="">
      <xdr:nvSpPr>
        <xdr:cNvPr id="77" name="テキスト ボックス 76"/>
        <xdr:cNvSpPr txBox="1"/>
      </xdr:nvSpPr>
      <xdr:spPr>
        <a:xfrm>
          <a:off x="1674495" y="6085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9460" cy="259080"/>
    <xdr:sp macro="" textlink="">
      <xdr:nvSpPr>
        <xdr:cNvPr id="79" name="テキスト ボックス 78"/>
        <xdr:cNvSpPr txBox="1"/>
      </xdr:nvSpPr>
      <xdr:spPr>
        <a:xfrm>
          <a:off x="871220" y="6070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140970</xdr:rowOff>
    </xdr:from>
    <xdr:to xmlns:xdr="http://schemas.openxmlformats.org/drawingml/2006/spreadsheetDrawing">
      <xdr:col>24</xdr:col>
      <xdr:colOff>76200</xdr:colOff>
      <xdr:row>40</xdr:row>
      <xdr:rowOff>71120</xdr:rowOff>
    </xdr:to>
    <xdr:sp macro="" textlink="">
      <xdr:nvSpPr>
        <xdr:cNvPr id="85" name="楕円 84"/>
        <xdr:cNvSpPr/>
      </xdr:nvSpPr>
      <xdr:spPr>
        <a:xfrm>
          <a:off x="4380865" y="6827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113030</xdr:rowOff>
    </xdr:from>
    <xdr:ext cx="761365" cy="259080"/>
    <xdr:sp macro="" textlink="">
      <xdr:nvSpPr>
        <xdr:cNvPr id="86" name="人件費該当値テキスト"/>
        <xdr:cNvSpPr txBox="1"/>
      </xdr:nvSpPr>
      <xdr:spPr>
        <a:xfrm>
          <a:off x="4503420" y="679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68580</xdr:rowOff>
    </xdr:from>
    <xdr:to xmlns:xdr="http://schemas.openxmlformats.org/drawingml/2006/spreadsheetDrawing">
      <xdr:col>20</xdr:col>
      <xdr:colOff>38100</xdr:colOff>
      <xdr:row>40</xdr:row>
      <xdr:rowOff>170180</xdr:rowOff>
    </xdr:to>
    <xdr:sp macro="" textlink="">
      <xdr:nvSpPr>
        <xdr:cNvPr id="87" name="楕円 86"/>
        <xdr:cNvSpPr/>
      </xdr:nvSpPr>
      <xdr:spPr>
        <a:xfrm>
          <a:off x="3611245" y="69265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154940</xdr:rowOff>
    </xdr:from>
    <xdr:ext cx="734695" cy="256540"/>
    <xdr:sp macro="" textlink="">
      <xdr:nvSpPr>
        <xdr:cNvPr id="88" name="テキスト ボックス 87"/>
        <xdr:cNvSpPr txBox="1"/>
      </xdr:nvSpPr>
      <xdr:spPr>
        <a:xfrm>
          <a:off x="3298190" y="701294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91440</xdr:rowOff>
    </xdr:from>
    <xdr:to xmlns:xdr="http://schemas.openxmlformats.org/drawingml/2006/spreadsheetDrawing">
      <xdr:col>15</xdr:col>
      <xdr:colOff>149225</xdr:colOff>
      <xdr:row>39</xdr:row>
      <xdr:rowOff>21590</xdr:rowOff>
    </xdr:to>
    <xdr:sp macro="" textlink="">
      <xdr:nvSpPr>
        <xdr:cNvPr id="89" name="楕円 88"/>
        <xdr:cNvSpPr/>
      </xdr:nvSpPr>
      <xdr:spPr>
        <a:xfrm>
          <a:off x="2790825"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6350</xdr:rowOff>
    </xdr:from>
    <xdr:ext cx="761365" cy="256540"/>
    <xdr:sp macro="" textlink="">
      <xdr:nvSpPr>
        <xdr:cNvPr id="90" name="テキスト ボックス 89"/>
        <xdr:cNvSpPr txBox="1"/>
      </xdr:nvSpPr>
      <xdr:spPr>
        <a:xfrm>
          <a:off x="2494915" y="66929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68580</xdr:rowOff>
    </xdr:from>
    <xdr:to xmlns:xdr="http://schemas.openxmlformats.org/drawingml/2006/spreadsheetDrawing">
      <xdr:col>11</xdr:col>
      <xdr:colOff>60325</xdr:colOff>
      <xdr:row>38</xdr:row>
      <xdr:rowOff>170180</xdr:rowOff>
    </xdr:to>
    <xdr:sp macro="" textlink="">
      <xdr:nvSpPr>
        <xdr:cNvPr id="91" name="楕円 90"/>
        <xdr:cNvSpPr/>
      </xdr:nvSpPr>
      <xdr:spPr>
        <a:xfrm>
          <a:off x="1987550" y="65836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154940</xdr:rowOff>
    </xdr:from>
    <xdr:ext cx="760095" cy="256540"/>
    <xdr:sp macro="" textlink="">
      <xdr:nvSpPr>
        <xdr:cNvPr id="92" name="テキスト ボックス 91"/>
        <xdr:cNvSpPr txBox="1"/>
      </xdr:nvSpPr>
      <xdr:spPr>
        <a:xfrm>
          <a:off x="1674495" y="667004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38100</xdr:rowOff>
    </xdr:from>
    <xdr:to xmlns:xdr="http://schemas.openxmlformats.org/drawingml/2006/spreadsheetDrawing">
      <xdr:col>6</xdr:col>
      <xdr:colOff>171450</xdr:colOff>
      <xdr:row>38</xdr:row>
      <xdr:rowOff>139700</xdr:rowOff>
    </xdr:to>
    <xdr:sp macro="" textlink="">
      <xdr:nvSpPr>
        <xdr:cNvPr id="93" name="楕円 92"/>
        <xdr:cNvSpPr/>
      </xdr:nvSpPr>
      <xdr:spPr>
        <a:xfrm>
          <a:off x="116713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124460</xdr:rowOff>
    </xdr:from>
    <xdr:ext cx="759460" cy="259080"/>
    <xdr:sp macro="" textlink="">
      <xdr:nvSpPr>
        <xdr:cNvPr id="94" name="テキスト ボックス 93"/>
        <xdr:cNvSpPr txBox="1"/>
      </xdr:nvSpPr>
      <xdr:spPr>
        <a:xfrm>
          <a:off x="871220" y="6639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ポイント減少したのは、歳入経常一般財源の増によるもので、物件費は微増である。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物件費の縮減については今後も継続して改善を図るが、自治体が対応する業務は増加の傾向にあり、必然的に経費が増額している。</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8" name="テキスト ボックス 107"/>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10" name="テキスト ボックス 109"/>
        <xdr:cNvSpPr txBox="1"/>
      </xdr:nvSpPr>
      <xdr:spPr>
        <a:xfrm>
          <a:off x="10926445"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2" name="テキスト ボックス 111"/>
        <xdr:cNvSpPr txBox="1"/>
      </xdr:nvSpPr>
      <xdr:spPr>
        <a:xfrm>
          <a:off x="10926445"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6540"/>
    <xdr:sp macro="" textlink="">
      <xdr:nvSpPr>
        <xdr:cNvPr id="114" name="テキスト ボックス 113"/>
        <xdr:cNvSpPr txBox="1"/>
      </xdr:nvSpPr>
      <xdr:spPr>
        <a:xfrm>
          <a:off x="10926445" y="284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6" name="テキスト ボックス 115"/>
        <xdr:cNvSpPr txBox="1"/>
      </xdr:nvSpPr>
      <xdr:spPr>
        <a:xfrm>
          <a:off x="10926445"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18" name="テキスト ボックス 117"/>
        <xdr:cNvSpPr txBox="1"/>
      </xdr:nvSpPr>
      <xdr:spPr>
        <a:xfrm>
          <a:off x="10926445"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6540"/>
    <xdr:sp macro="" textlink="">
      <xdr:nvSpPr>
        <xdr:cNvPr id="120" name="テキスト ボックス 119"/>
        <xdr:cNvSpPr txBox="1"/>
      </xdr:nvSpPr>
      <xdr:spPr>
        <a:xfrm>
          <a:off x="10926445" y="169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22</xdr:row>
      <xdr:rowOff>10160</xdr:rowOff>
    </xdr:from>
    <xdr:ext cx="762000" cy="259080"/>
    <xdr:sp macro="" textlink="">
      <xdr:nvSpPr>
        <xdr:cNvPr id="123" name="物件費最小値テキスト"/>
        <xdr:cNvSpPr txBox="1"/>
      </xdr:nvSpPr>
      <xdr:spPr>
        <a:xfrm>
          <a:off x="1517904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182880</xdr:colOff>
      <xdr:row>22</xdr:row>
      <xdr:rowOff>38100</xdr:rowOff>
    </xdr:to>
    <xdr:cxnSp macro="">
      <xdr:nvCxnSpPr>
        <xdr:cNvPr id="124" name="直線コネクタ 123"/>
        <xdr:cNvCxnSpPr/>
      </xdr:nvCxnSpPr>
      <xdr:spPr>
        <a:xfrm>
          <a:off x="15015210" y="3810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130810</xdr:rowOff>
    </xdr:from>
    <xdr:ext cx="762000" cy="259080"/>
    <xdr:sp macro="" textlink="">
      <xdr:nvSpPr>
        <xdr:cNvPr id="125" name="物件費最大値テキスト"/>
        <xdr:cNvSpPr txBox="1"/>
      </xdr:nvSpPr>
      <xdr:spPr>
        <a:xfrm>
          <a:off x="1517904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182880</xdr:colOff>
      <xdr:row>13</xdr:row>
      <xdr:rowOff>44450</xdr:rowOff>
    </xdr:to>
    <xdr:cxnSp macro="">
      <xdr:nvCxnSpPr>
        <xdr:cNvPr id="126" name="直線コネクタ 125"/>
        <xdr:cNvCxnSpPr/>
      </xdr:nvCxnSpPr>
      <xdr:spPr>
        <a:xfrm>
          <a:off x="15015210" y="2273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12700</xdr:rowOff>
    </xdr:from>
    <xdr:to xmlns:xdr="http://schemas.openxmlformats.org/drawingml/2006/spreadsheetDrawing">
      <xdr:col>82</xdr:col>
      <xdr:colOff>107950</xdr:colOff>
      <xdr:row>18</xdr:row>
      <xdr:rowOff>88900</xdr:rowOff>
    </xdr:to>
    <xdr:cxnSp macro="">
      <xdr:nvCxnSpPr>
        <xdr:cNvPr id="127" name="直線コネクタ 126"/>
        <xdr:cNvCxnSpPr/>
      </xdr:nvCxnSpPr>
      <xdr:spPr>
        <a:xfrm flipV="1">
          <a:off x="14334490" y="3098800"/>
          <a:ext cx="7696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60960</xdr:rowOff>
    </xdr:from>
    <xdr:ext cx="762000" cy="259080"/>
    <xdr:sp macro="" textlink="">
      <xdr:nvSpPr>
        <xdr:cNvPr id="128" name="物件費平均値テキスト"/>
        <xdr:cNvSpPr txBox="1"/>
      </xdr:nvSpPr>
      <xdr:spPr>
        <a:xfrm>
          <a:off x="15179040" y="280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88900</xdr:rowOff>
    </xdr:from>
    <xdr:to xmlns:xdr="http://schemas.openxmlformats.org/drawingml/2006/spreadsheetDrawing">
      <xdr:col>78</xdr:col>
      <xdr:colOff>69850</xdr:colOff>
      <xdr:row>20</xdr:row>
      <xdr:rowOff>101600</xdr:rowOff>
    </xdr:to>
    <xdr:cxnSp macro="">
      <xdr:nvCxnSpPr>
        <xdr:cNvPr id="130" name="直線コネクタ 129"/>
        <xdr:cNvCxnSpPr/>
      </xdr:nvCxnSpPr>
      <xdr:spPr>
        <a:xfrm flipV="1">
          <a:off x="13531215" y="3175000"/>
          <a:ext cx="803275"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5965" cy="259080"/>
    <xdr:sp macro="" textlink="">
      <xdr:nvSpPr>
        <xdr:cNvPr id="132" name="テキスト ボックス 131"/>
        <xdr:cNvSpPr txBox="1"/>
      </xdr:nvSpPr>
      <xdr:spPr>
        <a:xfrm>
          <a:off x="13987780" y="2804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88900</xdr:rowOff>
    </xdr:from>
    <xdr:to xmlns:xdr="http://schemas.openxmlformats.org/drawingml/2006/spreadsheetDrawing">
      <xdr:col>73</xdr:col>
      <xdr:colOff>180975</xdr:colOff>
      <xdr:row>20</xdr:row>
      <xdr:rowOff>101600</xdr:rowOff>
    </xdr:to>
    <xdr:cxnSp macro="">
      <xdr:nvCxnSpPr>
        <xdr:cNvPr id="133" name="直線コネクタ 132"/>
        <xdr:cNvCxnSpPr/>
      </xdr:nvCxnSpPr>
      <xdr:spPr>
        <a:xfrm>
          <a:off x="12710795" y="3517900"/>
          <a:ext cx="8204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6540"/>
    <xdr:sp macro="" textlink="">
      <xdr:nvSpPr>
        <xdr:cNvPr id="135" name="テキスト ボックス 134"/>
        <xdr:cNvSpPr txBox="1"/>
      </xdr:nvSpPr>
      <xdr:spPr>
        <a:xfrm>
          <a:off x="13167360" y="2943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88900</xdr:rowOff>
    </xdr:from>
    <xdr:to xmlns:xdr="http://schemas.openxmlformats.org/drawingml/2006/spreadsheetDrawing">
      <xdr:col>69</xdr:col>
      <xdr:colOff>92075</xdr:colOff>
      <xdr:row>21</xdr:row>
      <xdr:rowOff>57150</xdr:rowOff>
    </xdr:to>
    <xdr:cxnSp macro="">
      <xdr:nvCxnSpPr>
        <xdr:cNvPr id="136" name="直線コネクタ 135"/>
        <xdr:cNvCxnSpPr/>
      </xdr:nvCxnSpPr>
      <xdr:spPr>
        <a:xfrm flipV="1">
          <a:off x="11890375" y="3517900"/>
          <a:ext cx="82042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162560</xdr:rowOff>
    </xdr:from>
    <xdr:ext cx="760095" cy="259080"/>
    <xdr:sp macro="" textlink="">
      <xdr:nvSpPr>
        <xdr:cNvPr id="138" name="テキスト ボックス 137"/>
        <xdr:cNvSpPr txBox="1"/>
      </xdr:nvSpPr>
      <xdr:spPr>
        <a:xfrm>
          <a:off x="12364085" y="2905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137160</xdr:rowOff>
    </xdr:from>
    <xdr:ext cx="761365" cy="259080"/>
    <xdr:sp macro="" textlink="">
      <xdr:nvSpPr>
        <xdr:cNvPr id="140" name="テキスト ボックス 139"/>
        <xdr:cNvSpPr txBox="1"/>
      </xdr:nvSpPr>
      <xdr:spPr>
        <a:xfrm>
          <a:off x="11543665" y="288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2" name="テキスト ボックス 141"/>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3" name="テキスト ボックス 142"/>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5" name="テキスト ボックス 144"/>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133350</xdr:rowOff>
    </xdr:from>
    <xdr:to xmlns:xdr="http://schemas.openxmlformats.org/drawingml/2006/spreadsheetDrawing">
      <xdr:col>82</xdr:col>
      <xdr:colOff>158750</xdr:colOff>
      <xdr:row>18</xdr:row>
      <xdr:rowOff>63500</xdr:rowOff>
    </xdr:to>
    <xdr:sp macro="" textlink="">
      <xdr:nvSpPr>
        <xdr:cNvPr id="146" name="楕円 145"/>
        <xdr:cNvSpPr/>
      </xdr:nvSpPr>
      <xdr:spPr>
        <a:xfrm>
          <a:off x="1505331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17</xdr:row>
      <xdr:rowOff>105410</xdr:rowOff>
    </xdr:from>
    <xdr:ext cx="762000" cy="259080"/>
    <xdr:sp macro="" textlink="">
      <xdr:nvSpPr>
        <xdr:cNvPr id="147" name="物件費該当値テキスト"/>
        <xdr:cNvSpPr txBox="1"/>
      </xdr:nvSpPr>
      <xdr:spPr>
        <a:xfrm>
          <a:off x="1517904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38100</xdr:rowOff>
    </xdr:from>
    <xdr:to xmlns:xdr="http://schemas.openxmlformats.org/drawingml/2006/spreadsheetDrawing">
      <xdr:col>78</xdr:col>
      <xdr:colOff>120650</xdr:colOff>
      <xdr:row>18</xdr:row>
      <xdr:rowOff>139700</xdr:rowOff>
    </xdr:to>
    <xdr:sp macro="" textlink="">
      <xdr:nvSpPr>
        <xdr:cNvPr id="148" name="楕円 147"/>
        <xdr:cNvSpPr/>
      </xdr:nvSpPr>
      <xdr:spPr>
        <a:xfrm>
          <a:off x="1428369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124460</xdr:rowOff>
    </xdr:from>
    <xdr:ext cx="735965" cy="259080"/>
    <xdr:sp macro="" textlink="">
      <xdr:nvSpPr>
        <xdr:cNvPr id="149" name="テキスト ボックス 148"/>
        <xdr:cNvSpPr txBox="1"/>
      </xdr:nvSpPr>
      <xdr:spPr>
        <a:xfrm>
          <a:off x="13987780" y="3210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50800</xdr:rowOff>
    </xdr:from>
    <xdr:to xmlns:xdr="http://schemas.openxmlformats.org/drawingml/2006/spreadsheetDrawing">
      <xdr:col>74</xdr:col>
      <xdr:colOff>31750</xdr:colOff>
      <xdr:row>20</xdr:row>
      <xdr:rowOff>152400</xdr:rowOff>
    </xdr:to>
    <xdr:sp macro="" textlink="">
      <xdr:nvSpPr>
        <xdr:cNvPr id="150" name="楕円 149"/>
        <xdr:cNvSpPr/>
      </xdr:nvSpPr>
      <xdr:spPr>
        <a:xfrm>
          <a:off x="13480415" y="347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137160</xdr:rowOff>
    </xdr:from>
    <xdr:ext cx="762000" cy="259080"/>
    <xdr:sp macro="" textlink="">
      <xdr:nvSpPr>
        <xdr:cNvPr id="151" name="テキスト ボックス 150"/>
        <xdr:cNvSpPr txBox="1"/>
      </xdr:nvSpPr>
      <xdr:spPr>
        <a:xfrm>
          <a:off x="1316736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38100</xdr:rowOff>
    </xdr:from>
    <xdr:to xmlns:xdr="http://schemas.openxmlformats.org/drawingml/2006/spreadsheetDrawing">
      <xdr:col>69</xdr:col>
      <xdr:colOff>142875</xdr:colOff>
      <xdr:row>20</xdr:row>
      <xdr:rowOff>139700</xdr:rowOff>
    </xdr:to>
    <xdr:sp macro="" textlink="">
      <xdr:nvSpPr>
        <xdr:cNvPr id="152" name="楕円 151"/>
        <xdr:cNvSpPr/>
      </xdr:nvSpPr>
      <xdr:spPr>
        <a:xfrm>
          <a:off x="12659995"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124460</xdr:rowOff>
    </xdr:from>
    <xdr:ext cx="760095" cy="259080"/>
    <xdr:sp macro="" textlink="">
      <xdr:nvSpPr>
        <xdr:cNvPr id="153" name="テキスト ボックス 152"/>
        <xdr:cNvSpPr txBox="1"/>
      </xdr:nvSpPr>
      <xdr:spPr>
        <a:xfrm>
          <a:off x="12364085" y="3553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21</xdr:row>
      <xdr:rowOff>6350</xdr:rowOff>
    </xdr:from>
    <xdr:to xmlns:xdr="http://schemas.openxmlformats.org/drawingml/2006/spreadsheetDrawing">
      <xdr:col>65</xdr:col>
      <xdr:colOff>53975</xdr:colOff>
      <xdr:row>21</xdr:row>
      <xdr:rowOff>107950</xdr:rowOff>
    </xdr:to>
    <xdr:sp macro="" textlink="">
      <xdr:nvSpPr>
        <xdr:cNvPr id="154" name="楕円 153"/>
        <xdr:cNvSpPr/>
      </xdr:nvSpPr>
      <xdr:spPr>
        <a:xfrm>
          <a:off x="11856720" y="3606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92710</xdr:rowOff>
    </xdr:from>
    <xdr:ext cx="761365" cy="259080"/>
    <xdr:sp macro="" textlink="">
      <xdr:nvSpPr>
        <xdr:cNvPr id="155" name="テキスト ボックス 154"/>
        <xdr:cNvSpPr txBox="1"/>
      </xdr:nvSpPr>
      <xdr:spPr>
        <a:xfrm>
          <a:off x="11543665" y="369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扶助費については、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ポイント減少し、類似団体も減少の傾向となっている。要因は歳入経常一般財源の増によるもので、扶助費そのものは微増である。</a:t>
          </a: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7" name="テキスト ボックス 166"/>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9" name="テキスト ボックス 168"/>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71" name="テキスト ボックス 170"/>
        <xdr:cNvSpPr txBox="1"/>
      </xdr:nvSpPr>
      <xdr:spPr>
        <a:xfrm>
          <a:off x="23685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3" name="テキスト ボックス 172"/>
        <xdr:cNvSpPr txBox="1"/>
      </xdr:nvSpPr>
      <xdr:spPr>
        <a:xfrm>
          <a:off x="23685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6540"/>
    <xdr:sp macro="" textlink="">
      <xdr:nvSpPr>
        <xdr:cNvPr id="175" name="テキスト ボックス 174"/>
        <xdr:cNvSpPr txBox="1"/>
      </xdr:nvSpPr>
      <xdr:spPr>
        <a:xfrm>
          <a:off x="23685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77" name="テキスト ボックス 176"/>
        <xdr:cNvSpPr txBox="1"/>
      </xdr:nvSpPr>
      <xdr:spPr>
        <a:xfrm>
          <a:off x="23685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79" name="テキスト ボックス 178"/>
        <xdr:cNvSpPr txBox="1"/>
      </xdr:nvSpPr>
      <xdr:spPr>
        <a:xfrm>
          <a:off x="23685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6540"/>
    <xdr:sp macro="" textlink="">
      <xdr:nvSpPr>
        <xdr:cNvPr id="181" name="テキスト ボックス 180"/>
        <xdr:cNvSpPr txBox="1"/>
      </xdr:nvSpPr>
      <xdr:spPr>
        <a:xfrm>
          <a:off x="23685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41452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1365" cy="259080"/>
    <xdr:sp macro="" textlink="">
      <xdr:nvSpPr>
        <xdr:cNvPr id="184" name="扶助費最小値テキスト"/>
        <xdr:cNvSpPr txBox="1"/>
      </xdr:nvSpPr>
      <xdr:spPr>
        <a:xfrm>
          <a:off x="4503420" y="1052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342765" y="1055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6" name="扶助費最大値テキスト"/>
        <xdr:cNvSpPr txBox="1"/>
      </xdr:nvSpPr>
      <xdr:spPr>
        <a:xfrm>
          <a:off x="4503420" y="884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342765" y="910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107950</xdr:rowOff>
    </xdr:from>
    <xdr:to xmlns:xdr="http://schemas.openxmlformats.org/drawingml/2006/spreadsheetDrawing">
      <xdr:col>24</xdr:col>
      <xdr:colOff>25400</xdr:colOff>
      <xdr:row>55</xdr:row>
      <xdr:rowOff>146050</xdr:rowOff>
    </xdr:to>
    <xdr:cxnSp macro="">
      <xdr:nvCxnSpPr>
        <xdr:cNvPr id="188" name="直線コネクタ 187"/>
        <xdr:cNvCxnSpPr/>
      </xdr:nvCxnSpPr>
      <xdr:spPr>
        <a:xfrm flipV="1">
          <a:off x="3657600" y="953770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1365" cy="259080"/>
    <xdr:sp macro="" textlink="">
      <xdr:nvSpPr>
        <xdr:cNvPr id="189" name="扶助費平均値テキスト"/>
        <xdr:cNvSpPr txBox="1"/>
      </xdr:nvSpPr>
      <xdr:spPr>
        <a:xfrm>
          <a:off x="4503420" y="9624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146050</xdr:rowOff>
    </xdr:from>
    <xdr:to xmlns:xdr="http://schemas.openxmlformats.org/drawingml/2006/spreadsheetDrawing">
      <xdr:col>19</xdr:col>
      <xdr:colOff>182880</xdr:colOff>
      <xdr:row>57</xdr:row>
      <xdr:rowOff>95250</xdr:rowOff>
    </xdr:to>
    <xdr:cxnSp macro="">
      <xdr:nvCxnSpPr>
        <xdr:cNvPr id="191" name="直線コネクタ 190"/>
        <xdr:cNvCxnSpPr/>
      </xdr:nvCxnSpPr>
      <xdr:spPr>
        <a:xfrm flipV="1">
          <a:off x="2841625" y="9575800"/>
          <a:ext cx="815975"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1124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4695" cy="256540"/>
    <xdr:sp macro="" textlink="">
      <xdr:nvSpPr>
        <xdr:cNvPr id="193" name="テキスト ボックス 192"/>
        <xdr:cNvSpPr txBox="1"/>
      </xdr:nvSpPr>
      <xdr:spPr>
        <a:xfrm>
          <a:off x="3298190" y="980186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69850</xdr:rowOff>
    </xdr:from>
    <xdr:to xmlns:xdr="http://schemas.openxmlformats.org/drawingml/2006/spreadsheetDrawing">
      <xdr:col>15</xdr:col>
      <xdr:colOff>98425</xdr:colOff>
      <xdr:row>57</xdr:row>
      <xdr:rowOff>95250</xdr:rowOff>
    </xdr:to>
    <xdr:cxnSp macro="">
      <xdr:nvCxnSpPr>
        <xdr:cNvPr id="194" name="直線コネクタ 193"/>
        <xdr:cNvCxnSpPr/>
      </xdr:nvCxnSpPr>
      <xdr:spPr>
        <a:xfrm>
          <a:off x="2021205" y="9842500"/>
          <a:ext cx="8204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279082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1365" cy="256540"/>
    <xdr:sp macro="" textlink="">
      <xdr:nvSpPr>
        <xdr:cNvPr id="196" name="テキスト ボックス 195"/>
        <xdr:cNvSpPr txBox="1"/>
      </xdr:nvSpPr>
      <xdr:spPr>
        <a:xfrm>
          <a:off x="2494915" y="99415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19050</xdr:rowOff>
    </xdr:from>
    <xdr:to xmlns:xdr="http://schemas.openxmlformats.org/drawingml/2006/spreadsheetDrawing">
      <xdr:col>11</xdr:col>
      <xdr:colOff>9525</xdr:colOff>
      <xdr:row>57</xdr:row>
      <xdr:rowOff>69850</xdr:rowOff>
    </xdr:to>
    <xdr:cxnSp macro="">
      <xdr:nvCxnSpPr>
        <xdr:cNvPr id="197" name="直線コネクタ 196"/>
        <xdr:cNvCxnSpPr/>
      </xdr:nvCxnSpPr>
      <xdr:spPr>
        <a:xfrm>
          <a:off x="1217930" y="9791700"/>
          <a:ext cx="8032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1987550"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118110</xdr:rowOff>
    </xdr:from>
    <xdr:ext cx="760095" cy="259080"/>
    <xdr:sp macro="" textlink="">
      <xdr:nvSpPr>
        <xdr:cNvPr id="199" name="テキスト ボックス 198"/>
        <xdr:cNvSpPr txBox="1"/>
      </xdr:nvSpPr>
      <xdr:spPr>
        <a:xfrm>
          <a:off x="1674495" y="9890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16713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80010</xdr:rowOff>
    </xdr:from>
    <xdr:ext cx="759460" cy="259080"/>
    <xdr:sp macro="" textlink="">
      <xdr:nvSpPr>
        <xdr:cNvPr id="201" name="テキスト ボックス 200"/>
        <xdr:cNvSpPr txBox="1"/>
      </xdr:nvSpPr>
      <xdr:spPr>
        <a:xfrm>
          <a:off x="871220" y="985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4" name="テキスト ボックス 203"/>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207" name="楕円 206"/>
        <xdr:cNvSpPr/>
      </xdr:nvSpPr>
      <xdr:spPr>
        <a:xfrm>
          <a:off x="4380865" y="9486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73660</xdr:rowOff>
    </xdr:from>
    <xdr:ext cx="761365" cy="259080"/>
    <xdr:sp macro="" textlink="">
      <xdr:nvSpPr>
        <xdr:cNvPr id="208" name="扶助費該当値テキスト"/>
        <xdr:cNvSpPr txBox="1"/>
      </xdr:nvSpPr>
      <xdr:spPr>
        <a:xfrm>
          <a:off x="450342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209" name="楕円 208"/>
        <xdr:cNvSpPr/>
      </xdr:nvSpPr>
      <xdr:spPr>
        <a:xfrm>
          <a:off x="3611245" y="9525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35560</xdr:rowOff>
    </xdr:from>
    <xdr:ext cx="734695" cy="259080"/>
    <xdr:sp macro="" textlink="">
      <xdr:nvSpPr>
        <xdr:cNvPr id="210" name="テキスト ボックス 209"/>
        <xdr:cNvSpPr txBox="1"/>
      </xdr:nvSpPr>
      <xdr:spPr>
        <a:xfrm>
          <a:off x="3298190" y="92938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44450</xdr:rowOff>
    </xdr:from>
    <xdr:to xmlns:xdr="http://schemas.openxmlformats.org/drawingml/2006/spreadsheetDrawing">
      <xdr:col>15</xdr:col>
      <xdr:colOff>149225</xdr:colOff>
      <xdr:row>57</xdr:row>
      <xdr:rowOff>146050</xdr:rowOff>
    </xdr:to>
    <xdr:sp macro="" textlink="">
      <xdr:nvSpPr>
        <xdr:cNvPr id="211" name="楕円 210"/>
        <xdr:cNvSpPr/>
      </xdr:nvSpPr>
      <xdr:spPr>
        <a:xfrm>
          <a:off x="2790825"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156210</xdr:rowOff>
    </xdr:from>
    <xdr:ext cx="761365" cy="256540"/>
    <xdr:sp macro="" textlink="">
      <xdr:nvSpPr>
        <xdr:cNvPr id="212" name="テキスト ボックス 211"/>
        <xdr:cNvSpPr txBox="1"/>
      </xdr:nvSpPr>
      <xdr:spPr>
        <a:xfrm>
          <a:off x="2494915" y="9585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13" name="楕円 212"/>
        <xdr:cNvSpPr/>
      </xdr:nvSpPr>
      <xdr:spPr>
        <a:xfrm>
          <a:off x="1987550" y="9791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130810</xdr:rowOff>
    </xdr:from>
    <xdr:ext cx="760095" cy="259080"/>
    <xdr:sp macro="" textlink="">
      <xdr:nvSpPr>
        <xdr:cNvPr id="214" name="テキスト ボックス 213"/>
        <xdr:cNvSpPr txBox="1"/>
      </xdr:nvSpPr>
      <xdr:spPr>
        <a:xfrm>
          <a:off x="1674495" y="9560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139700</xdr:rowOff>
    </xdr:from>
    <xdr:to xmlns:xdr="http://schemas.openxmlformats.org/drawingml/2006/spreadsheetDrawing">
      <xdr:col>6</xdr:col>
      <xdr:colOff>171450</xdr:colOff>
      <xdr:row>57</xdr:row>
      <xdr:rowOff>69850</xdr:rowOff>
    </xdr:to>
    <xdr:sp macro="" textlink="">
      <xdr:nvSpPr>
        <xdr:cNvPr id="215" name="楕円 214"/>
        <xdr:cNvSpPr/>
      </xdr:nvSpPr>
      <xdr:spPr>
        <a:xfrm>
          <a:off x="116713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80010</xdr:rowOff>
    </xdr:from>
    <xdr:ext cx="759460" cy="259080"/>
    <xdr:sp macro="" textlink="">
      <xdr:nvSpPr>
        <xdr:cNvPr id="216" name="テキスト ボックス 215"/>
        <xdr:cNvSpPr txBox="1"/>
      </xdr:nvSpPr>
      <xdr:spPr>
        <a:xfrm>
          <a:off x="871220" y="9509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類似団体平均を上回っているが、前年度と比べ</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ポイント減少している。原因は歳入経常一般財源の増によるもので、どの区分の経常経費もだいたい横ばいとなっている。</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8" name="テキスト ボックス 227"/>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30" name="テキスト ボックス 229"/>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095" cy="259080"/>
    <xdr:sp macro="" textlink="">
      <xdr:nvSpPr>
        <xdr:cNvPr id="232" name="テキスト ボックス 231"/>
        <xdr:cNvSpPr txBox="1"/>
      </xdr:nvSpPr>
      <xdr:spPr>
        <a:xfrm>
          <a:off x="10926445"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095" cy="256540"/>
    <xdr:sp macro="" textlink="">
      <xdr:nvSpPr>
        <xdr:cNvPr id="234" name="テキスト ボックス 233"/>
        <xdr:cNvSpPr txBox="1"/>
      </xdr:nvSpPr>
      <xdr:spPr>
        <a:xfrm>
          <a:off x="10926445" y="10190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095" cy="258445"/>
    <xdr:sp macro="" textlink="">
      <xdr:nvSpPr>
        <xdr:cNvPr id="236" name="テキスト ボックス 235"/>
        <xdr:cNvSpPr txBox="1"/>
      </xdr:nvSpPr>
      <xdr:spPr>
        <a:xfrm>
          <a:off x="10926445"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095" cy="259080"/>
    <xdr:sp macro="" textlink="">
      <xdr:nvSpPr>
        <xdr:cNvPr id="238" name="テキスト ボックス 237"/>
        <xdr:cNvSpPr txBox="1"/>
      </xdr:nvSpPr>
      <xdr:spPr>
        <a:xfrm>
          <a:off x="10926445"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095" cy="256540"/>
    <xdr:sp macro="" textlink="">
      <xdr:nvSpPr>
        <xdr:cNvPr id="240" name="テキスト ボックス 239"/>
        <xdr:cNvSpPr txBox="1"/>
      </xdr:nvSpPr>
      <xdr:spPr>
        <a:xfrm>
          <a:off x="10926445" y="9210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095" cy="259080"/>
    <xdr:sp macro="" textlink="">
      <xdr:nvSpPr>
        <xdr:cNvPr id="242" name="テキスト ボックス 241"/>
        <xdr:cNvSpPr txBox="1"/>
      </xdr:nvSpPr>
      <xdr:spPr>
        <a:xfrm>
          <a:off x="10926445"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6540"/>
    <xdr:sp macro="" textlink="">
      <xdr:nvSpPr>
        <xdr:cNvPr id="244" name="テキスト ボックス 243"/>
        <xdr:cNvSpPr txBox="1"/>
      </xdr:nvSpPr>
      <xdr:spPr>
        <a:xfrm>
          <a:off x="1092644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115570</xdr:rowOff>
    </xdr:from>
    <xdr:ext cx="762000" cy="259080"/>
    <xdr:sp macro="" textlink="">
      <xdr:nvSpPr>
        <xdr:cNvPr id="247" name="その他最小値テキスト"/>
        <xdr:cNvSpPr txBox="1"/>
      </xdr:nvSpPr>
      <xdr:spPr>
        <a:xfrm>
          <a:off x="1517904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182880</xdr:colOff>
      <xdr:row>60</xdr:row>
      <xdr:rowOff>143510</xdr:rowOff>
    </xdr:to>
    <xdr:cxnSp macro="">
      <xdr:nvCxnSpPr>
        <xdr:cNvPr id="248" name="直線コネクタ 247"/>
        <xdr:cNvCxnSpPr/>
      </xdr:nvCxnSpPr>
      <xdr:spPr>
        <a:xfrm>
          <a:off x="15015210" y="10430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149860</xdr:rowOff>
    </xdr:from>
    <xdr:ext cx="762000" cy="259080"/>
    <xdr:sp macro="" textlink="">
      <xdr:nvSpPr>
        <xdr:cNvPr id="249" name="その他最大値テキスト"/>
        <xdr:cNvSpPr txBox="1"/>
      </xdr:nvSpPr>
      <xdr:spPr>
        <a:xfrm>
          <a:off x="1517904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182880</xdr:colOff>
      <xdr:row>53</xdr:row>
      <xdr:rowOff>63500</xdr:rowOff>
    </xdr:to>
    <xdr:cxnSp macro="">
      <xdr:nvCxnSpPr>
        <xdr:cNvPr id="250" name="直線コネクタ 249"/>
        <xdr:cNvCxnSpPr/>
      </xdr:nvCxnSpPr>
      <xdr:spPr>
        <a:xfrm>
          <a:off x="15015210" y="91503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136525</xdr:rowOff>
    </xdr:from>
    <xdr:to xmlns:xdr="http://schemas.openxmlformats.org/drawingml/2006/spreadsheetDrawing">
      <xdr:col>82</xdr:col>
      <xdr:colOff>107950</xdr:colOff>
      <xdr:row>57</xdr:row>
      <xdr:rowOff>30480</xdr:rowOff>
    </xdr:to>
    <xdr:cxnSp macro="">
      <xdr:nvCxnSpPr>
        <xdr:cNvPr id="251" name="直線コネクタ 250"/>
        <xdr:cNvCxnSpPr/>
      </xdr:nvCxnSpPr>
      <xdr:spPr>
        <a:xfrm flipV="1">
          <a:off x="14334490" y="9737725"/>
          <a:ext cx="7696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78105</xdr:rowOff>
    </xdr:from>
    <xdr:ext cx="762000" cy="256540"/>
    <xdr:sp macro="" textlink="">
      <xdr:nvSpPr>
        <xdr:cNvPr id="252" name="その他平均値テキスト"/>
        <xdr:cNvSpPr txBox="1"/>
      </xdr:nvSpPr>
      <xdr:spPr>
        <a:xfrm>
          <a:off x="15179040" y="93364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30480</xdr:rowOff>
    </xdr:from>
    <xdr:to xmlns:xdr="http://schemas.openxmlformats.org/drawingml/2006/spreadsheetDrawing">
      <xdr:col>78</xdr:col>
      <xdr:colOff>69850</xdr:colOff>
      <xdr:row>57</xdr:row>
      <xdr:rowOff>43815</xdr:rowOff>
    </xdr:to>
    <xdr:cxnSp macro="">
      <xdr:nvCxnSpPr>
        <xdr:cNvPr id="254" name="直線コネクタ 253"/>
        <xdr:cNvCxnSpPr/>
      </xdr:nvCxnSpPr>
      <xdr:spPr>
        <a:xfrm flipV="1">
          <a:off x="13531215" y="9803130"/>
          <a:ext cx="8032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5965" cy="259080"/>
    <xdr:sp macro="" textlink="">
      <xdr:nvSpPr>
        <xdr:cNvPr id="256" name="テキスト ボックス 255"/>
        <xdr:cNvSpPr txBox="1"/>
      </xdr:nvSpPr>
      <xdr:spPr>
        <a:xfrm>
          <a:off x="13987780" y="9279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43815</xdr:rowOff>
    </xdr:from>
    <xdr:to xmlns:xdr="http://schemas.openxmlformats.org/drawingml/2006/spreadsheetDrawing">
      <xdr:col>73</xdr:col>
      <xdr:colOff>180975</xdr:colOff>
      <xdr:row>57</xdr:row>
      <xdr:rowOff>115570</xdr:rowOff>
    </xdr:to>
    <xdr:cxnSp macro="">
      <xdr:nvCxnSpPr>
        <xdr:cNvPr id="257" name="直線コネクタ 256"/>
        <xdr:cNvCxnSpPr/>
      </xdr:nvCxnSpPr>
      <xdr:spPr>
        <a:xfrm flipV="1">
          <a:off x="12710795" y="9816465"/>
          <a:ext cx="8204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6540"/>
    <xdr:sp macro="" textlink="">
      <xdr:nvSpPr>
        <xdr:cNvPr id="259" name="テキスト ボックス 258"/>
        <xdr:cNvSpPr txBox="1"/>
      </xdr:nvSpPr>
      <xdr:spPr>
        <a:xfrm>
          <a:off x="13167360" y="9391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95885</xdr:rowOff>
    </xdr:from>
    <xdr:to xmlns:xdr="http://schemas.openxmlformats.org/drawingml/2006/spreadsheetDrawing">
      <xdr:col>69</xdr:col>
      <xdr:colOff>92075</xdr:colOff>
      <xdr:row>57</xdr:row>
      <xdr:rowOff>115570</xdr:rowOff>
    </xdr:to>
    <xdr:cxnSp macro="">
      <xdr:nvCxnSpPr>
        <xdr:cNvPr id="260" name="直線コネクタ 259"/>
        <xdr:cNvCxnSpPr/>
      </xdr:nvCxnSpPr>
      <xdr:spPr>
        <a:xfrm>
          <a:off x="11890375" y="9868535"/>
          <a:ext cx="8204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60095" cy="259080"/>
    <xdr:sp macro="" textlink="">
      <xdr:nvSpPr>
        <xdr:cNvPr id="262" name="テキスト ボックス 261"/>
        <xdr:cNvSpPr txBox="1"/>
      </xdr:nvSpPr>
      <xdr:spPr>
        <a:xfrm>
          <a:off x="12364085" y="9423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1365" cy="259080"/>
    <xdr:sp macro="" textlink="">
      <xdr:nvSpPr>
        <xdr:cNvPr id="264" name="テキスト ボックス 263"/>
        <xdr:cNvSpPr txBox="1"/>
      </xdr:nvSpPr>
      <xdr:spPr>
        <a:xfrm>
          <a:off x="11543665" y="9429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6" name="テキスト ボックス 265"/>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7" name="テキスト ボックス 266"/>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9" name="テキスト ボックス 268"/>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86360</xdr:rowOff>
    </xdr:from>
    <xdr:to xmlns:xdr="http://schemas.openxmlformats.org/drawingml/2006/spreadsheetDrawing">
      <xdr:col>82</xdr:col>
      <xdr:colOff>158750</xdr:colOff>
      <xdr:row>57</xdr:row>
      <xdr:rowOff>15875</xdr:rowOff>
    </xdr:to>
    <xdr:sp macro="" textlink="">
      <xdr:nvSpPr>
        <xdr:cNvPr id="270" name="楕円 269"/>
        <xdr:cNvSpPr/>
      </xdr:nvSpPr>
      <xdr:spPr>
        <a:xfrm>
          <a:off x="1505331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56</xdr:row>
      <xdr:rowOff>57785</xdr:rowOff>
    </xdr:from>
    <xdr:ext cx="762000" cy="259080"/>
    <xdr:sp macro="" textlink="">
      <xdr:nvSpPr>
        <xdr:cNvPr id="271" name="その他該当値テキスト"/>
        <xdr:cNvSpPr txBox="1"/>
      </xdr:nvSpPr>
      <xdr:spPr>
        <a:xfrm>
          <a:off x="15179040" y="965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151130</xdr:rowOff>
    </xdr:from>
    <xdr:to xmlns:xdr="http://schemas.openxmlformats.org/drawingml/2006/spreadsheetDrawing">
      <xdr:col>78</xdr:col>
      <xdr:colOff>120650</xdr:colOff>
      <xdr:row>57</xdr:row>
      <xdr:rowOff>81280</xdr:rowOff>
    </xdr:to>
    <xdr:sp macro="" textlink="">
      <xdr:nvSpPr>
        <xdr:cNvPr id="272" name="楕円 271"/>
        <xdr:cNvSpPr/>
      </xdr:nvSpPr>
      <xdr:spPr>
        <a:xfrm>
          <a:off x="1428369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66040</xdr:rowOff>
    </xdr:from>
    <xdr:ext cx="735965" cy="256540"/>
    <xdr:sp macro="" textlink="">
      <xdr:nvSpPr>
        <xdr:cNvPr id="273" name="テキスト ボックス 272"/>
        <xdr:cNvSpPr txBox="1"/>
      </xdr:nvSpPr>
      <xdr:spPr>
        <a:xfrm>
          <a:off x="13987780" y="983869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164465</xdr:rowOff>
    </xdr:from>
    <xdr:to xmlns:xdr="http://schemas.openxmlformats.org/drawingml/2006/spreadsheetDrawing">
      <xdr:col>74</xdr:col>
      <xdr:colOff>31750</xdr:colOff>
      <xdr:row>57</xdr:row>
      <xdr:rowOff>94615</xdr:rowOff>
    </xdr:to>
    <xdr:sp macro="" textlink="">
      <xdr:nvSpPr>
        <xdr:cNvPr id="274" name="楕円 273"/>
        <xdr:cNvSpPr/>
      </xdr:nvSpPr>
      <xdr:spPr>
        <a:xfrm>
          <a:off x="13480415" y="97656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79375</xdr:rowOff>
    </xdr:from>
    <xdr:ext cx="762000" cy="258445"/>
    <xdr:sp macro="" textlink="">
      <xdr:nvSpPr>
        <xdr:cNvPr id="275" name="テキスト ボックス 274"/>
        <xdr:cNvSpPr txBox="1"/>
      </xdr:nvSpPr>
      <xdr:spPr>
        <a:xfrm>
          <a:off x="13167360" y="985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64770</xdr:rowOff>
    </xdr:from>
    <xdr:to xmlns:xdr="http://schemas.openxmlformats.org/drawingml/2006/spreadsheetDrawing">
      <xdr:col>69</xdr:col>
      <xdr:colOff>142875</xdr:colOff>
      <xdr:row>57</xdr:row>
      <xdr:rowOff>166370</xdr:rowOff>
    </xdr:to>
    <xdr:sp macro="" textlink="">
      <xdr:nvSpPr>
        <xdr:cNvPr id="276" name="楕円 275"/>
        <xdr:cNvSpPr/>
      </xdr:nvSpPr>
      <xdr:spPr>
        <a:xfrm>
          <a:off x="12659995"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151130</xdr:rowOff>
    </xdr:from>
    <xdr:ext cx="760095" cy="259080"/>
    <xdr:sp macro="" textlink="">
      <xdr:nvSpPr>
        <xdr:cNvPr id="277" name="テキスト ボックス 276"/>
        <xdr:cNvSpPr txBox="1"/>
      </xdr:nvSpPr>
      <xdr:spPr>
        <a:xfrm>
          <a:off x="12364085" y="9923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45085</xdr:rowOff>
    </xdr:from>
    <xdr:to xmlns:xdr="http://schemas.openxmlformats.org/drawingml/2006/spreadsheetDrawing">
      <xdr:col>65</xdr:col>
      <xdr:colOff>53975</xdr:colOff>
      <xdr:row>57</xdr:row>
      <xdr:rowOff>146685</xdr:rowOff>
    </xdr:to>
    <xdr:sp macro="" textlink="">
      <xdr:nvSpPr>
        <xdr:cNvPr id="278" name="楕円 277"/>
        <xdr:cNvSpPr/>
      </xdr:nvSpPr>
      <xdr:spPr>
        <a:xfrm>
          <a:off x="11856720" y="98177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132080</xdr:rowOff>
    </xdr:from>
    <xdr:ext cx="761365" cy="256540"/>
    <xdr:sp macro="" textlink="">
      <xdr:nvSpPr>
        <xdr:cNvPr id="279" name="テキスト ボックス 278"/>
        <xdr:cNvSpPr txBox="1"/>
      </xdr:nvSpPr>
      <xdr:spPr>
        <a:xfrm>
          <a:off x="11543665" y="99047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類似団体平均を下回っており、前年度と比べ</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　今後も各種団体等への補助交付金、緊急性や必要性が低い補助金等については見直しや廃止を含め検討する。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1" name="テキスト ボックス 290"/>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93" name="テキスト ボックス 292"/>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95" name="テキスト ボックス 294"/>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97" name="テキスト ボックス 296"/>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99" name="テキスト ボックス 298"/>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301" name="テキスト ボックス 300"/>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153670</xdr:rowOff>
    </xdr:from>
    <xdr:ext cx="762000" cy="259080"/>
    <xdr:sp macro="" textlink="">
      <xdr:nvSpPr>
        <xdr:cNvPr id="305" name="補助費等最小値テキスト"/>
        <xdr:cNvSpPr txBox="1"/>
      </xdr:nvSpPr>
      <xdr:spPr>
        <a:xfrm>
          <a:off x="1517904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182880</xdr:colOff>
      <xdr:row>41</xdr:row>
      <xdr:rowOff>10160</xdr:rowOff>
    </xdr:to>
    <xdr:cxnSp macro="">
      <xdr:nvCxnSpPr>
        <xdr:cNvPr id="306" name="直線コネクタ 305"/>
        <xdr:cNvCxnSpPr/>
      </xdr:nvCxnSpPr>
      <xdr:spPr>
        <a:xfrm>
          <a:off x="15015210" y="70396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76200</xdr:rowOff>
    </xdr:from>
    <xdr:ext cx="762000" cy="256540"/>
    <xdr:sp macro="" textlink="">
      <xdr:nvSpPr>
        <xdr:cNvPr id="307" name="補助費等最大値テキスト"/>
        <xdr:cNvSpPr txBox="1"/>
      </xdr:nvSpPr>
      <xdr:spPr>
        <a:xfrm>
          <a:off x="15179040" y="5562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182880</xdr:colOff>
      <xdr:row>33</xdr:row>
      <xdr:rowOff>161290</xdr:rowOff>
    </xdr:to>
    <xdr:cxnSp macro="">
      <xdr:nvCxnSpPr>
        <xdr:cNvPr id="308" name="直線コネクタ 307"/>
        <xdr:cNvCxnSpPr/>
      </xdr:nvCxnSpPr>
      <xdr:spPr>
        <a:xfrm>
          <a:off x="15015210" y="5819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24130</xdr:rowOff>
    </xdr:from>
    <xdr:to xmlns:xdr="http://schemas.openxmlformats.org/drawingml/2006/spreadsheetDrawing">
      <xdr:col>82</xdr:col>
      <xdr:colOff>107950</xdr:colOff>
      <xdr:row>35</xdr:row>
      <xdr:rowOff>55880</xdr:rowOff>
    </xdr:to>
    <xdr:cxnSp macro="">
      <xdr:nvCxnSpPr>
        <xdr:cNvPr id="309" name="直線コネクタ 308"/>
        <xdr:cNvCxnSpPr/>
      </xdr:nvCxnSpPr>
      <xdr:spPr>
        <a:xfrm flipV="1">
          <a:off x="14334490" y="6024880"/>
          <a:ext cx="769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52705</xdr:rowOff>
    </xdr:from>
    <xdr:ext cx="762000" cy="256540"/>
    <xdr:sp macro="" textlink="">
      <xdr:nvSpPr>
        <xdr:cNvPr id="310" name="補助費等平均値テキスト"/>
        <xdr:cNvSpPr txBox="1"/>
      </xdr:nvSpPr>
      <xdr:spPr>
        <a:xfrm>
          <a:off x="15179040" y="62249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52070</xdr:rowOff>
    </xdr:from>
    <xdr:to xmlns:xdr="http://schemas.openxmlformats.org/drawingml/2006/spreadsheetDrawing">
      <xdr:col>78</xdr:col>
      <xdr:colOff>69850</xdr:colOff>
      <xdr:row>35</xdr:row>
      <xdr:rowOff>55880</xdr:rowOff>
    </xdr:to>
    <xdr:cxnSp macro="">
      <xdr:nvCxnSpPr>
        <xdr:cNvPr id="312" name="直線コネクタ 311"/>
        <xdr:cNvCxnSpPr/>
      </xdr:nvCxnSpPr>
      <xdr:spPr>
        <a:xfrm>
          <a:off x="13531215" y="6052820"/>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5965" cy="259080"/>
    <xdr:sp macro="" textlink="">
      <xdr:nvSpPr>
        <xdr:cNvPr id="314" name="テキスト ボックス 313"/>
        <xdr:cNvSpPr txBox="1"/>
      </xdr:nvSpPr>
      <xdr:spPr>
        <a:xfrm>
          <a:off x="13987780" y="6371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52070</xdr:rowOff>
    </xdr:from>
    <xdr:to xmlns:xdr="http://schemas.openxmlformats.org/drawingml/2006/spreadsheetDrawing">
      <xdr:col>73</xdr:col>
      <xdr:colOff>180975</xdr:colOff>
      <xdr:row>35</xdr:row>
      <xdr:rowOff>52070</xdr:rowOff>
    </xdr:to>
    <xdr:cxnSp macro="">
      <xdr:nvCxnSpPr>
        <xdr:cNvPr id="315" name="直線コネクタ 314"/>
        <xdr:cNvCxnSpPr/>
      </xdr:nvCxnSpPr>
      <xdr:spPr>
        <a:xfrm>
          <a:off x="12710795" y="605282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6540"/>
    <xdr:sp macro="" textlink="">
      <xdr:nvSpPr>
        <xdr:cNvPr id="317" name="テキスト ボックス 316"/>
        <xdr:cNvSpPr txBox="1"/>
      </xdr:nvSpPr>
      <xdr:spPr>
        <a:xfrm>
          <a:off x="13167360" y="630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52070</xdr:rowOff>
    </xdr:from>
    <xdr:to xmlns:xdr="http://schemas.openxmlformats.org/drawingml/2006/spreadsheetDrawing">
      <xdr:col>69</xdr:col>
      <xdr:colOff>92075</xdr:colOff>
      <xdr:row>35</xdr:row>
      <xdr:rowOff>52070</xdr:rowOff>
    </xdr:to>
    <xdr:cxnSp macro="">
      <xdr:nvCxnSpPr>
        <xdr:cNvPr id="318" name="直線コネクタ 317"/>
        <xdr:cNvCxnSpPr/>
      </xdr:nvCxnSpPr>
      <xdr:spPr>
        <a:xfrm>
          <a:off x="11890375" y="605282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60095" cy="259080"/>
    <xdr:sp macro="" textlink="">
      <xdr:nvSpPr>
        <xdr:cNvPr id="320" name="テキスト ボックス 319"/>
        <xdr:cNvSpPr txBox="1"/>
      </xdr:nvSpPr>
      <xdr:spPr>
        <a:xfrm>
          <a:off x="12364085" y="6280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6540"/>
    <xdr:sp macro="" textlink="">
      <xdr:nvSpPr>
        <xdr:cNvPr id="322" name="テキスト ボックス 321"/>
        <xdr:cNvSpPr txBox="1"/>
      </xdr:nvSpPr>
      <xdr:spPr>
        <a:xfrm>
          <a:off x="11543665" y="62617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4" name="テキスト ボックス 323"/>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5" name="テキスト ボックス 324"/>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27" name="テキスト ボックス 326"/>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144780</xdr:rowOff>
    </xdr:from>
    <xdr:to xmlns:xdr="http://schemas.openxmlformats.org/drawingml/2006/spreadsheetDrawing">
      <xdr:col>82</xdr:col>
      <xdr:colOff>158750</xdr:colOff>
      <xdr:row>35</xdr:row>
      <xdr:rowOff>74930</xdr:rowOff>
    </xdr:to>
    <xdr:sp macro="" textlink="">
      <xdr:nvSpPr>
        <xdr:cNvPr id="328" name="楕円 327"/>
        <xdr:cNvSpPr/>
      </xdr:nvSpPr>
      <xdr:spPr>
        <a:xfrm>
          <a:off x="1505331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33</xdr:row>
      <xdr:rowOff>161290</xdr:rowOff>
    </xdr:from>
    <xdr:ext cx="762000" cy="259080"/>
    <xdr:sp macro="" textlink="">
      <xdr:nvSpPr>
        <xdr:cNvPr id="329" name="補助費等該当値テキスト"/>
        <xdr:cNvSpPr txBox="1"/>
      </xdr:nvSpPr>
      <xdr:spPr>
        <a:xfrm>
          <a:off x="1517904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5080</xdr:rowOff>
    </xdr:from>
    <xdr:to xmlns:xdr="http://schemas.openxmlformats.org/drawingml/2006/spreadsheetDrawing">
      <xdr:col>78</xdr:col>
      <xdr:colOff>120650</xdr:colOff>
      <xdr:row>35</xdr:row>
      <xdr:rowOff>106680</xdr:rowOff>
    </xdr:to>
    <xdr:sp macro="" textlink="">
      <xdr:nvSpPr>
        <xdr:cNvPr id="330" name="楕円 329"/>
        <xdr:cNvSpPr/>
      </xdr:nvSpPr>
      <xdr:spPr>
        <a:xfrm>
          <a:off x="1428369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116840</xdr:rowOff>
    </xdr:from>
    <xdr:ext cx="735965" cy="259080"/>
    <xdr:sp macro="" textlink="">
      <xdr:nvSpPr>
        <xdr:cNvPr id="331" name="テキスト ボックス 330"/>
        <xdr:cNvSpPr txBox="1"/>
      </xdr:nvSpPr>
      <xdr:spPr>
        <a:xfrm>
          <a:off x="13987780" y="57746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635</xdr:rowOff>
    </xdr:from>
    <xdr:to xmlns:xdr="http://schemas.openxmlformats.org/drawingml/2006/spreadsheetDrawing">
      <xdr:col>74</xdr:col>
      <xdr:colOff>31750</xdr:colOff>
      <xdr:row>35</xdr:row>
      <xdr:rowOff>102235</xdr:rowOff>
    </xdr:to>
    <xdr:sp macro="" textlink="">
      <xdr:nvSpPr>
        <xdr:cNvPr id="332" name="楕円 331"/>
        <xdr:cNvSpPr/>
      </xdr:nvSpPr>
      <xdr:spPr>
        <a:xfrm>
          <a:off x="13480415" y="60013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112395</xdr:rowOff>
    </xdr:from>
    <xdr:ext cx="762000" cy="256540"/>
    <xdr:sp macro="" textlink="">
      <xdr:nvSpPr>
        <xdr:cNvPr id="333" name="テキスト ボックス 332"/>
        <xdr:cNvSpPr txBox="1"/>
      </xdr:nvSpPr>
      <xdr:spPr>
        <a:xfrm>
          <a:off x="13167360" y="57702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635</xdr:rowOff>
    </xdr:from>
    <xdr:to xmlns:xdr="http://schemas.openxmlformats.org/drawingml/2006/spreadsheetDrawing">
      <xdr:col>69</xdr:col>
      <xdr:colOff>142875</xdr:colOff>
      <xdr:row>35</xdr:row>
      <xdr:rowOff>102235</xdr:rowOff>
    </xdr:to>
    <xdr:sp macro="" textlink="">
      <xdr:nvSpPr>
        <xdr:cNvPr id="334" name="楕円 333"/>
        <xdr:cNvSpPr/>
      </xdr:nvSpPr>
      <xdr:spPr>
        <a:xfrm>
          <a:off x="12659995"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112395</xdr:rowOff>
    </xdr:from>
    <xdr:ext cx="760095" cy="256540"/>
    <xdr:sp macro="" textlink="">
      <xdr:nvSpPr>
        <xdr:cNvPr id="335" name="テキスト ボックス 334"/>
        <xdr:cNvSpPr txBox="1"/>
      </xdr:nvSpPr>
      <xdr:spPr>
        <a:xfrm>
          <a:off x="12364085" y="577024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635</xdr:rowOff>
    </xdr:from>
    <xdr:to xmlns:xdr="http://schemas.openxmlformats.org/drawingml/2006/spreadsheetDrawing">
      <xdr:col>65</xdr:col>
      <xdr:colOff>53975</xdr:colOff>
      <xdr:row>35</xdr:row>
      <xdr:rowOff>102235</xdr:rowOff>
    </xdr:to>
    <xdr:sp macro="" textlink="">
      <xdr:nvSpPr>
        <xdr:cNvPr id="336" name="楕円 335"/>
        <xdr:cNvSpPr/>
      </xdr:nvSpPr>
      <xdr:spPr>
        <a:xfrm>
          <a:off x="11856720" y="60013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112395</xdr:rowOff>
    </xdr:from>
    <xdr:ext cx="761365" cy="256540"/>
    <xdr:sp macro="" textlink="">
      <xdr:nvSpPr>
        <xdr:cNvPr id="337" name="テキスト ボックス 336"/>
        <xdr:cNvSpPr txBox="1"/>
      </xdr:nvSpPr>
      <xdr:spPr>
        <a:xfrm>
          <a:off x="11543665" y="57702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2.6</a:t>
          </a:r>
          <a:r>
            <a:rPr kumimoji="1" lang="ja-JP" altLang="en-US" sz="1300">
              <a:latin typeface="ＭＳ Ｐゴシック"/>
              <a:ea typeface="ＭＳ Ｐゴシック"/>
            </a:rPr>
            <a:t>ポイント減少したが、類似団体平均より高い状況は続いている。</a:t>
          </a:r>
        </a:p>
        <a:p>
          <a:r>
            <a:rPr kumimoji="1" lang="ja-JP" altLang="en-US" sz="1300">
              <a:latin typeface="ＭＳ Ｐゴシック"/>
              <a:ea typeface="ＭＳ Ｐゴシック"/>
            </a:rPr>
            <a:t>　ここ数年に実施した大規模事業の元金償還が主な原因で、今後は償還が完了する事業もある一方、新図書館や消防庁舎（分署）などの整備も控えているため、数年は高止まりの傾向が予想される。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9" name="テキスト ボックス 348"/>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51" name="テキスト ボックス 350"/>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2" name="直線コネクタ 351"/>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6540"/>
    <xdr:sp macro="" textlink="">
      <xdr:nvSpPr>
        <xdr:cNvPr id="353" name="テキスト ボックス 352"/>
        <xdr:cNvSpPr txBox="1"/>
      </xdr:nvSpPr>
      <xdr:spPr>
        <a:xfrm>
          <a:off x="23685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4" name="直線コネクタ 353"/>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6540"/>
    <xdr:sp macro="" textlink="">
      <xdr:nvSpPr>
        <xdr:cNvPr id="355" name="テキスト ボックス 354"/>
        <xdr:cNvSpPr txBox="1"/>
      </xdr:nvSpPr>
      <xdr:spPr>
        <a:xfrm>
          <a:off x="23685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6" name="直線コネクタ 355"/>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6540"/>
    <xdr:sp macro="" textlink="">
      <xdr:nvSpPr>
        <xdr:cNvPr id="357" name="テキスト ボックス 356"/>
        <xdr:cNvSpPr txBox="1"/>
      </xdr:nvSpPr>
      <xdr:spPr>
        <a:xfrm>
          <a:off x="23685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8" name="直線コネクタ 357"/>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6540"/>
    <xdr:sp macro="" textlink="">
      <xdr:nvSpPr>
        <xdr:cNvPr id="359" name="テキスト ボックス 358"/>
        <xdr:cNvSpPr txBox="1"/>
      </xdr:nvSpPr>
      <xdr:spPr>
        <a:xfrm>
          <a:off x="23685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0" name="直線コネクタ 359"/>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1"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1365" cy="259080"/>
    <xdr:sp macro="" textlink="">
      <xdr:nvSpPr>
        <xdr:cNvPr id="363" name="公債費最小値テキスト"/>
        <xdr:cNvSpPr txBox="1"/>
      </xdr:nvSpPr>
      <xdr:spPr>
        <a:xfrm>
          <a:off x="4503420" y="1399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1365" cy="259080"/>
    <xdr:sp macro="" textlink="">
      <xdr:nvSpPr>
        <xdr:cNvPr id="365" name="公債費最大値テキスト"/>
        <xdr:cNvSpPr txBox="1"/>
      </xdr:nvSpPr>
      <xdr:spPr>
        <a:xfrm>
          <a:off x="4503420" y="12576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168275</xdr:rowOff>
    </xdr:from>
    <xdr:to xmlns:xdr="http://schemas.openxmlformats.org/drawingml/2006/spreadsheetDrawing">
      <xdr:col>24</xdr:col>
      <xdr:colOff>25400</xdr:colOff>
      <xdr:row>76</xdr:row>
      <xdr:rowOff>55880</xdr:rowOff>
    </xdr:to>
    <xdr:cxnSp macro="">
      <xdr:nvCxnSpPr>
        <xdr:cNvPr id="367" name="直線コネクタ 366"/>
        <xdr:cNvCxnSpPr/>
      </xdr:nvCxnSpPr>
      <xdr:spPr>
        <a:xfrm flipV="1">
          <a:off x="3657600" y="13027025"/>
          <a:ext cx="75692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1365" cy="259080"/>
    <xdr:sp macro="" textlink="">
      <xdr:nvSpPr>
        <xdr:cNvPr id="368" name="公債費平均値テキスト"/>
        <xdr:cNvSpPr txBox="1"/>
      </xdr:nvSpPr>
      <xdr:spPr>
        <a:xfrm>
          <a:off x="4503420" y="12802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55880</xdr:rowOff>
    </xdr:from>
    <xdr:to xmlns:xdr="http://schemas.openxmlformats.org/drawingml/2006/spreadsheetDrawing">
      <xdr:col>19</xdr:col>
      <xdr:colOff>182880</xdr:colOff>
      <xdr:row>76</xdr:row>
      <xdr:rowOff>81280</xdr:rowOff>
    </xdr:to>
    <xdr:cxnSp macro="">
      <xdr:nvCxnSpPr>
        <xdr:cNvPr id="370" name="直線コネクタ 369"/>
        <xdr:cNvCxnSpPr/>
      </xdr:nvCxnSpPr>
      <xdr:spPr>
        <a:xfrm flipV="1">
          <a:off x="2841625" y="13086080"/>
          <a:ext cx="8159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34695" cy="256540"/>
    <xdr:sp macro="" textlink="">
      <xdr:nvSpPr>
        <xdr:cNvPr id="372" name="テキスト ボックス 371"/>
        <xdr:cNvSpPr txBox="1"/>
      </xdr:nvSpPr>
      <xdr:spPr>
        <a:xfrm>
          <a:off x="3298190" y="1274064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81280</xdr:rowOff>
    </xdr:from>
    <xdr:to xmlns:xdr="http://schemas.openxmlformats.org/drawingml/2006/spreadsheetDrawing">
      <xdr:col>15</xdr:col>
      <xdr:colOff>98425</xdr:colOff>
      <xdr:row>76</xdr:row>
      <xdr:rowOff>83820</xdr:rowOff>
    </xdr:to>
    <xdr:cxnSp macro="">
      <xdr:nvCxnSpPr>
        <xdr:cNvPr id="373" name="直線コネクタ 372"/>
        <xdr:cNvCxnSpPr/>
      </xdr:nvCxnSpPr>
      <xdr:spPr>
        <a:xfrm flipV="1">
          <a:off x="2021205" y="13111480"/>
          <a:ext cx="8204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55245</xdr:rowOff>
    </xdr:from>
    <xdr:ext cx="761365" cy="256540"/>
    <xdr:sp macro="" textlink="">
      <xdr:nvSpPr>
        <xdr:cNvPr id="375" name="テキスト ボックス 374"/>
        <xdr:cNvSpPr txBox="1"/>
      </xdr:nvSpPr>
      <xdr:spPr>
        <a:xfrm>
          <a:off x="2494915" y="127425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60960</xdr:rowOff>
    </xdr:from>
    <xdr:to xmlns:xdr="http://schemas.openxmlformats.org/drawingml/2006/spreadsheetDrawing">
      <xdr:col>11</xdr:col>
      <xdr:colOff>9525</xdr:colOff>
      <xdr:row>76</xdr:row>
      <xdr:rowOff>83820</xdr:rowOff>
    </xdr:to>
    <xdr:cxnSp macro="">
      <xdr:nvCxnSpPr>
        <xdr:cNvPr id="376" name="直線コネクタ 375"/>
        <xdr:cNvCxnSpPr/>
      </xdr:nvCxnSpPr>
      <xdr:spPr>
        <a:xfrm>
          <a:off x="1217930" y="1309116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55245</xdr:rowOff>
    </xdr:from>
    <xdr:ext cx="760095" cy="256540"/>
    <xdr:sp macro="" textlink="">
      <xdr:nvSpPr>
        <xdr:cNvPr id="378" name="テキスト ボックス 377"/>
        <xdr:cNvSpPr txBox="1"/>
      </xdr:nvSpPr>
      <xdr:spPr>
        <a:xfrm>
          <a:off x="1674495" y="1274254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59690</xdr:rowOff>
    </xdr:from>
    <xdr:ext cx="759460" cy="259080"/>
    <xdr:sp macro="" textlink="">
      <xdr:nvSpPr>
        <xdr:cNvPr id="380" name="テキスト ボックス 379"/>
        <xdr:cNvSpPr txBox="1"/>
      </xdr:nvSpPr>
      <xdr:spPr>
        <a:xfrm>
          <a:off x="871220" y="12746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2" name="テキスト ボックス 381"/>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3" name="テキスト ボックス 382"/>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4" name="テキスト ボックス 383"/>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117475</xdr:rowOff>
    </xdr:from>
    <xdr:to xmlns:xdr="http://schemas.openxmlformats.org/drawingml/2006/spreadsheetDrawing">
      <xdr:col>24</xdr:col>
      <xdr:colOff>76200</xdr:colOff>
      <xdr:row>76</xdr:row>
      <xdr:rowOff>47625</xdr:rowOff>
    </xdr:to>
    <xdr:sp macro="" textlink="">
      <xdr:nvSpPr>
        <xdr:cNvPr id="386" name="楕円 385"/>
        <xdr:cNvSpPr/>
      </xdr:nvSpPr>
      <xdr:spPr>
        <a:xfrm>
          <a:off x="4380865" y="129762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89535</xdr:rowOff>
    </xdr:from>
    <xdr:ext cx="761365" cy="256540"/>
    <xdr:sp macro="" textlink="">
      <xdr:nvSpPr>
        <xdr:cNvPr id="387" name="公債費該当値テキスト"/>
        <xdr:cNvSpPr txBox="1"/>
      </xdr:nvSpPr>
      <xdr:spPr>
        <a:xfrm>
          <a:off x="4503420" y="1294828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5080</xdr:rowOff>
    </xdr:from>
    <xdr:to xmlns:xdr="http://schemas.openxmlformats.org/drawingml/2006/spreadsheetDrawing">
      <xdr:col>20</xdr:col>
      <xdr:colOff>38100</xdr:colOff>
      <xdr:row>76</xdr:row>
      <xdr:rowOff>106680</xdr:rowOff>
    </xdr:to>
    <xdr:sp macro="" textlink="">
      <xdr:nvSpPr>
        <xdr:cNvPr id="388" name="楕円 387"/>
        <xdr:cNvSpPr/>
      </xdr:nvSpPr>
      <xdr:spPr>
        <a:xfrm>
          <a:off x="3611245" y="13035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91440</xdr:rowOff>
    </xdr:from>
    <xdr:ext cx="734695" cy="259080"/>
    <xdr:sp macro="" textlink="">
      <xdr:nvSpPr>
        <xdr:cNvPr id="389" name="テキスト ボックス 388"/>
        <xdr:cNvSpPr txBox="1"/>
      </xdr:nvSpPr>
      <xdr:spPr>
        <a:xfrm>
          <a:off x="3298190" y="131216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30480</xdr:rowOff>
    </xdr:from>
    <xdr:to xmlns:xdr="http://schemas.openxmlformats.org/drawingml/2006/spreadsheetDrawing">
      <xdr:col>15</xdr:col>
      <xdr:colOff>149225</xdr:colOff>
      <xdr:row>76</xdr:row>
      <xdr:rowOff>132080</xdr:rowOff>
    </xdr:to>
    <xdr:sp macro="" textlink="">
      <xdr:nvSpPr>
        <xdr:cNvPr id="390" name="楕円 389"/>
        <xdr:cNvSpPr/>
      </xdr:nvSpPr>
      <xdr:spPr>
        <a:xfrm>
          <a:off x="2790825"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116840</xdr:rowOff>
    </xdr:from>
    <xdr:ext cx="761365" cy="259080"/>
    <xdr:sp macro="" textlink="">
      <xdr:nvSpPr>
        <xdr:cNvPr id="391" name="テキスト ボックス 390"/>
        <xdr:cNvSpPr txBox="1"/>
      </xdr:nvSpPr>
      <xdr:spPr>
        <a:xfrm>
          <a:off x="2494915"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33020</xdr:rowOff>
    </xdr:from>
    <xdr:to xmlns:xdr="http://schemas.openxmlformats.org/drawingml/2006/spreadsheetDrawing">
      <xdr:col>11</xdr:col>
      <xdr:colOff>60325</xdr:colOff>
      <xdr:row>76</xdr:row>
      <xdr:rowOff>134620</xdr:rowOff>
    </xdr:to>
    <xdr:sp macro="" textlink="">
      <xdr:nvSpPr>
        <xdr:cNvPr id="392" name="楕円 391"/>
        <xdr:cNvSpPr/>
      </xdr:nvSpPr>
      <xdr:spPr>
        <a:xfrm>
          <a:off x="1987550" y="130632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119380</xdr:rowOff>
    </xdr:from>
    <xdr:ext cx="760095" cy="259080"/>
    <xdr:sp macro="" textlink="">
      <xdr:nvSpPr>
        <xdr:cNvPr id="393" name="テキスト ボックス 392"/>
        <xdr:cNvSpPr txBox="1"/>
      </xdr:nvSpPr>
      <xdr:spPr>
        <a:xfrm>
          <a:off x="1674495" y="13149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10160</xdr:rowOff>
    </xdr:from>
    <xdr:to xmlns:xdr="http://schemas.openxmlformats.org/drawingml/2006/spreadsheetDrawing">
      <xdr:col>6</xdr:col>
      <xdr:colOff>171450</xdr:colOff>
      <xdr:row>76</xdr:row>
      <xdr:rowOff>111760</xdr:rowOff>
    </xdr:to>
    <xdr:sp macro="" textlink="">
      <xdr:nvSpPr>
        <xdr:cNvPr id="394" name="楕円 393"/>
        <xdr:cNvSpPr/>
      </xdr:nvSpPr>
      <xdr:spPr>
        <a:xfrm>
          <a:off x="116713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96520</xdr:rowOff>
    </xdr:from>
    <xdr:ext cx="759460" cy="259080"/>
    <xdr:sp macro="" textlink="">
      <xdr:nvSpPr>
        <xdr:cNvPr id="395" name="テキスト ボックス 394"/>
        <xdr:cNvSpPr txBox="1"/>
      </xdr:nvSpPr>
      <xdr:spPr>
        <a:xfrm>
          <a:off x="871220" y="131267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今後も各分析欄に記載した取組を実施し、改善を目指す。</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7" name="テキスト ボックス 406"/>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9" name="テキスト ボックス 408"/>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095" cy="256540"/>
    <xdr:sp macro="" textlink="">
      <xdr:nvSpPr>
        <xdr:cNvPr id="411" name="テキスト ボックス 410"/>
        <xdr:cNvSpPr txBox="1"/>
      </xdr:nvSpPr>
      <xdr:spPr>
        <a:xfrm>
          <a:off x="1092644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095" cy="256540"/>
    <xdr:sp macro="" textlink="">
      <xdr:nvSpPr>
        <xdr:cNvPr id="413" name="テキスト ボックス 412"/>
        <xdr:cNvSpPr txBox="1"/>
      </xdr:nvSpPr>
      <xdr:spPr>
        <a:xfrm>
          <a:off x="1092644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095" cy="256540"/>
    <xdr:sp macro="" textlink="">
      <xdr:nvSpPr>
        <xdr:cNvPr id="415" name="テキスト ボックス 414"/>
        <xdr:cNvSpPr txBox="1"/>
      </xdr:nvSpPr>
      <xdr:spPr>
        <a:xfrm>
          <a:off x="1092644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095" cy="256540"/>
    <xdr:sp macro="" textlink="">
      <xdr:nvSpPr>
        <xdr:cNvPr id="417" name="テキスト ボックス 416"/>
        <xdr:cNvSpPr txBox="1"/>
      </xdr:nvSpPr>
      <xdr:spPr>
        <a:xfrm>
          <a:off x="1092644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9" name="テキスト ボックス 418"/>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73660</xdr:rowOff>
    </xdr:from>
    <xdr:ext cx="762000" cy="259080"/>
    <xdr:sp macro="" textlink="">
      <xdr:nvSpPr>
        <xdr:cNvPr id="422" name="公債費以外最小値テキスト"/>
        <xdr:cNvSpPr txBox="1"/>
      </xdr:nvSpPr>
      <xdr:spPr>
        <a:xfrm>
          <a:off x="1517904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182880</xdr:colOff>
      <xdr:row>81</xdr:row>
      <xdr:rowOff>101600</xdr:rowOff>
    </xdr:to>
    <xdr:cxnSp macro="">
      <xdr:nvCxnSpPr>
        <xdr:cNvPr id="423" name="直線コネクタ 422"/>
        <xdr:cNvCxnSpPr/>
      </xdr:nvCxnSpPr>
      <xdr:spPr>
        <a:xfrm>
          <a:off x="15015210" y="13989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96520</xdr:rowOff>
    </xdr:from>
    <xdr:ext cx="762000" cy="259080"/>
    <xdr:sp macro="" textlink="">
      <xdr:nvSpPr>
        <xdr:cNvPr id="424" name="公債費以外最大値テキスト"/>
        <xdr:cNvSpPr txBox="1"/>
      </xdr:nvSpPr>
      <xdr:spPr>
        <a:xfrm>
          <a:off x="1517904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182880</xdr:colOff>
      <xdr:row>75</xdr:row>
      <xdr:rowOff>10160</xdr:rowOff>
    </xdr:to>
    <xdr:cxnSp macro="">
      <xdr:nvCxnSpPr>
        <xdr:cNvPr id="425" name="直線コネクタ 424"/>
        <xdr:cNvCxnSpPr/>
      </xdr:nvCxnSpPr>
      <xdr:spPr>
        <a:xfrm>
          <a:off x="15015210" y="12868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92710</xdr:rowOff>
    </xdr:from>
    <xdr:to xmlns:xdr="http://schemas.openxmlformats.org/drawingml/2006/spreadsheetDrawing">
      <xdr:col>82</xdr:col>
      <xdr:colOff>107950</xdr:colOff>
      <xdr:row>80</xdr:row>
      <xdr:rowOff>99695</xdr:rowOff>
    </xdr:to>
    <xdr:cxnSp macro="">
      <xdr:nvCxnSpPr>
        <xdr:cNvPr id="426" name="直線コネクタ 425"/>
        <xdr:cNvCxnSpPr/>
      </xdr:nvCxnSpPr>
      <xdr:spPr>
        <a:xfrm flipV="1">
          <a:off x="14334490" y="13637260"/>
          <a:ext cx="76962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92710</xdr:rowOff>
    </xdr:from>
    <xdr:ext cx="762000" cy="259080"/>
    <xdr:sp macro="" textlink="">
      <xdr:nvSpPr>
        <xdr:cNvPr id="427" name="公債費以外平均値テキスト"/>
        <xdr:cNvSpPr txBox="1"/>
      </xdr:nvSpPr>
      <xdr:spPr>
        <a:xfrm>
          <a:off x="15179040" y="13294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99695</xdr:rowOff>
    </xdr:from>
    <xdr:to xmlns:xdr="http://schemas.openxmlformats.org/drawingml/2006/spreadsheetDrawing">
      <xdr:col>78</xdr:col>
      <xdr:colOff>69850</xdr:colOff>
      <xdr:row>80</xdr:row>
      <xdr:rowOff>145415</xdr:rowOff>
    </xdr:to>
    <xdr:cxnSp macro="">
      <xdr:nvCxnSpPr>
        <xdr:cNvPr id="429" name="直線コネクタ 428"/>
        <xdr:cNvCxnSpPr/>
      </xdr:nvCxnSpPr>
      <xdr:spPr>
        <a:xfrm flipV="1">
          <a:off x="13531215" y="13815695"/>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635</xdr:rowOff>
    </xdr:from>
    <xdr:ext cx="735965" cy="259080"/>
    <xdr:sp macro="" textlink="">
      <xdr:nvSpPr>
        <xdr:cNvPr id="431" name="テキスト ボックス 430"/>
        <xdr:cNvSpPr txBox="1"/>
      </xdr:nvSpPr>
      <xdr:spPr>
        <a:xfrm>
          <a:off x="13987780" y="133737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145415</xdr:rowOff>
    </xdr:from>
    <xdr:to xmlns:xdr="http://schemas.openxmlformats.org/drawingml/2006/spreadsheetDrawing">
      <xdr:col>73</xdr:col>
      <xdr:colOff>180975</xdr:colOff>
      <xdr:row>80</xdr:row>
      <xdr:rowOff>168275</xdr:rowOff>
    </xdr:to>
    <xdr:cxnSp macro="">
      <xdr:nvCxnSpPr>
        <xdr:cNvPr id="432" name="直線コネクタ 431"/>
        <xdr:cNvCxnSpPr/>
      </xdr:nvCxnSpPr>
      <xdr:spPr>
        <a:xfrm flipV="1">
          <a:off x="12710795" y="13861415"/>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316736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168275</xdr:rowOff>
    </xdr:from>
    <xdr:to xmlns:xdr="http://schemas.openxmlformats.org/drawingml/2006/spreadsheetDrawing">
      <xdr:col>69</xdr:col>
      <xdr:colOff>92075</xdr:colOff>
      <xdr:row>80</xdr:row>
      <xdr:rowOff>168275</xdr:rowOff>
    </xdr:to>
    <xdr:cxnSp macro="">
      <xdr:nvCxnSpPr>
        <xdr:cNvPr id="435" name="直線コネクタ 434"/>
        <xdr:cNvCxnSpPr/>
      </xdr:nvCxnSpPr>
      <xdr:spPr>
        <a:xfrm>
          <a:off x="11890375" y="13884275"/>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0095" cy="256540"/>
    <xdr:sp macro="" textlink="">
      <xdr:nvSpPr>
        <xdr:cNvPr id="437" name="テキスト ボックス 436"/>
        <xdr:cNvSpPr txBox="1"/>
      </xdr:nvSpPr>
      <xdr:spPr>
        <a:xfrm>
          <a:off x="12364085" y="1339215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1365" cy="256540"/>
    <xdr:sp macro="" textlink="">
      <xdr:nvSpPr>
        <xdr:cNvPr id="439" name="テキスト ボックス 438"/>
        <xdr:cNvSpPr txBox="1"/>
      </xdr:nvSpPr>
      <xdr:spPr>
        <a:xfrm>
          <a:off x="11543665" y="133464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0" name="テキスト ボックス 439"/>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1" name="テキスト ボックス 440"/>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2" name="テキスト ボックス 441"/>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44" name="テキスト ボックス 443"/>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41910</xdr:rowOff>
    </xdr:from>
    <xdr:to xmlns:xdr="http://schemas.openxmlformats.org/drawingml/2006/spreadsheetDrawing">
      <xdr:col>82</xdr:col>
      <xdr:colOff>158750</xdr:colOff>
      <xdr:row>79</xdr:row>
      <xdr:rowOff>143510</xdr:rowOff>
    </xdr:to>
    <xdr:sp macro="" textlink="">
      <xdr:nvSpPr>
        <xdr:cNvPr id="445" name="楕円 444"/>
        <xdr:cNvSpPr/>
      </xdr:nvSpPr>
      <xdr:spPr>
        <a:xfrm>
          <a:off x="1505331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79</xdr:row>
      <xdr:rowOff>13970</xdr:rowOff>
    </xdr:from>
    <xdr:ext cx="762000" cy="259080"/>
    <xdr:sp macro="" textlink="">
      <xdr:nvSpPr>
        <xdr:cNvPr id="446" name="公債費以外該当値テキスト"/>
        <xdr:cNvSpPr txBox="1"/>
      </xdr:nvSpPr>
      <xdr:spPr>
        <a:xfrm>
          <a:off x="1517904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48895</xdr:rowOff>
    </xdr:from>
    <xdr:to xmlns:xdr="http://schemas.openxmlformats.org/drawingml/2006/spreadsheetDrawing">
      <xdr:col>78</xdr:col>
      <xdr:colOff>120650</xdr:colOff>
      <xdr:row>80</xdr:row>
      <xdr:rowOff>150495</xdr:rowOff>
    </xdr:to>
    <xdr:sp macro="" textlink="">
      <xdr:nvSpPr>
        <xdr:cNvPr id="447" name="楕円 446"/>
        <xdr:cNvSpPr/>
      </xdr:nvSpPr>
      <xdr:spPr>
        <a:xfrm>
          <a:off x="1428369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135255</xdr:rowOff>
    </xdr:from>
    <xdr:ext cx="735965" cy="256540"/>
    <xdr:sp macro="" textlink="">
      <xdr:nvSpPr>
        <xdr:cNvPr id="448" name="テキスト ボックス 447"/>
        <xdr:cNvSpPr txBox="1"/>
      </xdr:nvSpPr>
      <xdr:spPr>
        <a:xfrm>
          <a:off x="13987780" y="1385125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94615</xdr:rowOff>
    </xdr:from>
    <xdr:to xmlns:xdr="http://schemas.openxmlformats.org/drawingml/2006/spreadsheetDrawing">
      <xdr:col>74</xdr:col>
      <xdr:colOff>31750</xdr:colOff>
      <xdr:row>81</xdr:row>
      <xdr:rowOff>24765</xdr:rowOff>
    </xdr:to>
    <xdr:sp macro="" textlink="">
      <xdr:nvSpPr>
        <xdr:cNvPr id="449" name="楕円 448"/>
        <xdr:cNvSpPr/>
      </xdr:nvSpPr>
      <xdr:spPr>
        <a:xfrm>
          <a:off x="13480415" y="138106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9525</xdr:rowOff>
    </xdr:from>
    <xdr:ext cx="762000" cy="256540"/>
    <xdr:sp macro="" textlink="">
      <xdr:nvSpPr>
        <xdr:cNvPr id="450" name="テキスト ボックス 449"/>
        <xdr:cNvSpPr txBox="1"/>
      </xdr:nvSpPr>
      <xdr:spPr>
        <a:xfrm>
          <a:off x="13167360" y="13896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117475</xdr:rowOff>
    </xdr:from>
    <xdr:to xmlns:xdr="http://schemas.openxmlformats.org/drawingml/2006/spreadsheetDrawing">
      <xdr:col>69</xdr:col>
      <xdr:colOff>142875</xdr:colOff>
      <xdr:row>81</xdr:row>
      <xdr:rowOff>47625</xdr:rowOff>
    </xdr:to>
    <xdr:sp macro="" textlink="">
      <xdr:nvSpPr>
        <xdr:cNvPr id="451" name="楕円 450"/>
        <xdr:cNvSpPr/>
      </xdr:nvSpPr>
      <xdr:spPr>
        <a:xfrm>
          <a:off x="12659995" y="138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32385</xdr:rowOff>
    </xdr:from>
    <xdr:ext cx="760095" cy="256540"/>
    <xdr:sp macro="" textlink="">
      <xdr:nvSpPr>
        <xdr:cNvPr id="452" name="テキスト ボックス 451"/>
        <xdr:cNvSpPr txBox="1"/>
      </xdr:nvSpPr>
      <xdr:spPr>
        <a:xfrm>
          <a:off x="12364085" y="1391983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117475</xdr:rowOff>
    </xdr:from>
    <xdr:to xmlns:xdr="http://schemas.openxmlformats.org/drawingml/2006/spreadsheetDrawing">
      <xdr:col>65</xdr:col>
      <xdr:colOff>53975</xdr:colOff>
      <xdr:row>81</xdr:row>
      <xdr:rowOff>47625</xdr:rowOff>
    </xdr:to>
    <xdr:sp macro="" textlink="">
      <xdr:nvSpPr>
        <xdr:cNvPr id="453" name="楕円 452"/>
        <xdr:cNvSpPr/>
      </xdr:nvSpPr>
      <xdr:spPr>
        <a:xfrm>
          <a:off x="11856720" y="138334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32385</xdr:rowOff>
    </xdr:from>
    <xdr:ext cx="761365" cy="256540"/>
    <xdr:sp macro="" textlink="">
      <xdr:nvSpPr>
        <xdr:cNvPr id="454" name="テキスト ボックス 453"/>
        <xdr:cNvSpPr txBox="1"/>
      </xdr:nvSpPr>
      <xdr:spPr>
        <a:xfrm>
          <a:off x="11543665" y="139198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273175"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273175"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273175"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273175"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191125"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60095" cy="256540"/>
    <xdr:sp macro="" textlink="">
      <xdr:nvSpPr>
        <xdr:cNvPr id="46" name="人口1人当たり決算額の推移最小値テキスト130"/>
        <xdr:cNvSpPr txBox="1"/>
      </xdr:nvSpPr>
      <xdr:spPr>
        <a:xfrm>
          <a:off x="5264150" y="34283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102225" y="34563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60095" cy="256540"/>
    <xdr:sp macro="" textlink="">
      <xdr:nvSpPr>
        <xdr:cNvPr id="48" name="人口1人当たり決算額の推移最大値テキスト130"/>
        <xdr:cNvSpPr txBox="1"/>
      </xdr:nvSpPr>
      <xdr:spPr>
        <a:xfrm>
          <a:off x="5264150" y="17227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80010</xdr:rowOff>
    </xdr:from>
    <xdr:to xmlns:xdr="http://schemas.openxmlformats.org/drawingml/2006/spreadsheetDrawing">
      <xdr:col>29</xdr:col>
      <xdr:colOff>127000</xdr:colOff>
      <xdr:row>14</xdr:row>
      <xdr:rowOff>132715</xdr:rowOff>
    </xdr:to>
    <xdr:cxnSp macro="">
      <xdr:nvCxnSpPr>
        <xdr:cNvPr id="50" name="直線コネクタ 49"/>
        <xdr:cNvCxnSpPr/>
      </xdr:nvCxnSpPr>
      <xdr:spPr>
        <a:xfrm flipV="1">
          <a:off x="4591050" y="2527935"/>
          <a:ext cx="600075"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60095" cy="256540"/>
    <xdr:sp macro="" textlink="">
      <xdr:nvSpPr>
        <xdr:cNvPr id="51" name="人口1人当たり決算額の推移平均値テキスト130"/>
        <xdr:cNvSpPr txBox="1"/>
      </xdr:nvSpPr>
      <xdr:spPr>
        <a:xfrm>
          <a:off x="5264150" y="278574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174625</xdr:colOff>
      <xdr:row>16</xdr:row>
      <xdr:rowOff>124460</xdr:rowOff>
    </xdr:to>
    <xdr:sp macro="" textlink="">
      <xdr:nvSpPr>
        <xdr:cNvPr id="52" name="フローチャート: 判断 51"/>
        <xdr:cNvSpPr/>
      </xdr:nvSpPr>
      <xdr:spPr>
        <a:xfrm>
          <a:off x="5140325" y="281368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132715</xdr:rowOff>
    </xdr:from>
    <xdr:to xmlns:xdr="http://schemas.openxmlformats.org/drawingml/2006/spreadsheetDrawing">
      <xdr:col>26</xdr:col>
      <xdr:colOff>50800</xdr:colOff>
      <xdr:row>15</xdr:row>
      <xdr:rowOff>130810</xdr:rowOff>
    </xdr:to>
    <xdr:cxnSp macro="">
      <xdr:nvCxnSpPr>
        <xdr:cNvPr id="53" name="直線コネクタ 52"/>
        <xdr:cNvCxnSpPr/>
      </xdr:nvCxnSpPr>
      <xdr:spPr>
        <a:xfrm flipV="1">
          <a:off x="3956050" y="2580640"/>
          <a:ext cx="635000" cy="169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5402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6600" cy="259080"/>
    <xdr:sp macro="" textlink="">
      <xdr:nvSpPr>
        <xdr:cNvPr id="55" name="テキスト ボックス 54"/>
        <xdr:cNvSpPr txBox="1"/>
      </xdr:nvSpPr>
      <xdr:spPr>
        <a:xfrm>
          <a:off x="4241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15</xdr:row>
      <xdr:rowOff>130810</xdr:rowOff>
    </xdr:from>
    <xdr:to xmlns:xdr="http://schemas.openxmlformats.org/drawingml/2006/spreadsheetDrawing">
      <xdr:col>22</xdr:col>
      <xdr:colOff>114300</xdr:colOff>
      <xdr:row>15</xdr:row>
      <xdr:rowOff>162560</xdr:rowOff>
    </xdr:to>
    <xdr:cxnSp macro="">
      <xdr:nvCxnSpPr>
        <xdr:cNvPr id="56" name="直線コネクタ 55"/>
        <xdr:cNvCxnSpPr/>
      </xdr:nvCxnSpPr>
      <xdr:spPr>
        <a:xfrm flipV="1">
          <a:off x="3317875" y="2750185"/>
          <a:ext cx="63817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90525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29210</xdr:rowOff>
    </xdr:from>
    <xdr:ext cx="762000" cy="256540"/>
    <xdr:sp macro="" textlink="">
      <xdr:nvSpPr>
        <xdr:cNvPr id="58" name="テキスト ボックス 57"/>
        <xdr:cNvSpPr txBox="1"/>
      </xdr:nvSpPr>
      <xdr:spPr>
        <a:xfrm>
          <a:off x="3606800" y="29914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162560</xdr:rowOff>
    </xdr:from>
    <xdr:to xmlns:xdr="http://schemas.openxmlformats.org/drawingml/2006/spreadsheetDrawing">
      <xdr:col>18</xdr:col>
      <xdr:colOff>174625</xdr:colOff>
      <xdr:row>16</xdr:row>
      <xdr:rowOff>2540</xdr:rowOff>
    </xdr:to>
    <xdr:cxnSp macro="">
      <xdr:nvCxnSpPr>
        <xdr:cNvPr id="59" name="直線コネクタ 58"/>
        <xdr:cNvCxnSpPr/>
      </xdr:nvCxnSpPr>
      <xdr:spPr>
        <a:xfrm flipV="1">
          <a:off x="2670175" y="2781935"/>
          <a:ext cx="6477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270250" y="29248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48895</xdr:rowOff>
    </xdr:from>
    <xdr:ext cx="762000" cy="259080"/>
    <xdr:sp macro="" textlink="">
      <xdr:nvSpPr>
        <xdr:cNvPr id="61" name="テキスト ボックス 60"/>
        <xdr:cNvSpPr txBox="1"/>
      </xdr:nvSpPr>
      <xdr:spPr>
        <a:xfrm>
          <a:off x="2968625"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6540"/>
    <xdr:sp macro="" textlink="">
      <xdr:nvSpPr>
        <xdr:cNvPr id="63" name="テキスト ボックス 62"/>
        <xdr:cNvSpPr txBox="1"/>
      </xdr:nvSpPr>
      <xdr:spPr>
        <a:xfrm>
          <a:off x="2320925" y="3025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29210</xdr:rowOff>
    </xdr:from>
    <xdr:to xmlns:xdr="http://schemas.openxmlformats.org/drawingml/2006/spreadsheetDrawing">
      <xdr:col>29</xdr:col>
      <xdr:colOff>174625</xdr:colOff>
      <xdr:row>14</xdr:row>
      <xdr:rowOff>130810</xdr:rowOff>
    </xdr:to>
    <xdr:sp macro="" textlink="">
      <xdr:nvSpPr>
        <xdr:cNvPr id="69" name="楕円 68"/>
        <xdr:cNvSpPr/>
      </xdr:nvSpPr>
      <xdr:spPr>
        <a:xfrm>
          <a:off x="5140325" y="247713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45720</xdr:rowOff>
    </xdr:from>
    <xdr:ext cx="760095" cy="259080"/>
    <xdr:sp macro="" textlink="">
      <xdr:nvSpPr>
        <xdr:cNvPr id="70" name="人口1人当たり決算額の推移該当値テキスト130"/>
        <xdr:cNvSpPr txBox="1"/>
      </xdr:nvSpPr>
      <xdr:spPr>
        <a:xfrm>
          <a:off x="5264150" y="23221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81915</xdr:rowOff>
    </xdr:from>
    <xdr:to xmlns:xdr="http://schemas.openxmlformats.org/drawingml/2006/spreadsheetDrawing">
      <xdr:col>26</xdr:col>
      <xdr:colOff>101600</xdr:colOff>
      <xdr:row>15</xdr:row>
      <xdr:rowOff>12065</xdr:rowOff>
    </xdr:to>
    <xdr:sp macro="" textlink="">
      <xdr:nvSpPr>
        <xdr:cNvPr id="71" name="楕円 70"/>
        <xdr:cNvSpPr/>
      </xdr:nvSpPr>
      <xdr:spPr>
        <a:xfrm>
          <a:off x="4540250" y="252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22225</xdr:rowOff>
    </xdr:from>
    <xdr:ext cx="736600" cy="258445"/>
    <xdr:sp macro="" textlink="">
      <xdr:nvSpPr>
        <xdr:cNvPr id="72" name="テキスト ボックス 71"/>
        <xdr:cNvSpPr txBox="1"/>
      </xdr:nvSpPr>
      <xdr:spPr>
        <a:xfrm>
          <a:off x="4241800" y="22987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80010</xdr:rowOff>
    </xdr:from>
    <xdr:to xmlns:xdr="http://schemas.openxmlformats.org/drawingml/2006/spreadsheetDrawing">
      <xdr:col>22</xdr:col>
      <xdr:colOff>165100</xdr:colOff>
      <xdr:row>16</xdr:row>
      <xdr:rowOff>10160</xdr:rowOff>
    </xdr:to>
    <xdr:sp macro="" textlink="">
      <xdr:nvSpPr>
        <xdr:cNvPr id="73" name="楕円 72"/>
        <xdr:cNvSpPr/>
      </xdr:nvSpPr>
      <xdr:spPr>
        <a:xfrm>
          <a:off x="3905250" y="269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20320</xdr:rowOff>
    </xdr:from>
    <xdr:ext cx="762000" cy="256540"/>
    <xdr:sp macro="" textlink="">
      <xdr:nvSpPr>
        <xdr:cNvPr id="74" name="テキスト ボックス 73"/>
        <xdr:cNvSpPr txBox="1"/>
      </xdr:nvSpPr>
      <xdr:spPr>
        <a:xfrm>
          <a:off x="3606800" y="24682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111760</xdr:rowOff>
    </xdr:from>
    <xdr:to xmlns:xdr="http://schemas.openxmlformats.org/drawingml/2006/spreadsheetDrawing">
      <xdr:col>19</xdr:col>
      <xdr:colOff>38100</xdr:colOff>
      <xdr:row>16</xdr:row>
      <xdr:rowOff>41910</xdr:rowOff>
    </xdr:to>
    <xdr:sp macro="" textlink="">
      <xdr:nvSpPr>
        <xdr:cNvPr id="75" name="楕円 74"/>
        <xdr:cNvSpPr/>
      </xdr:nvSpPr>
      <xdr:spPr>
        <a:xfrm>
          <a:off x="3270250" y="273113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14</xdr:row>
      <xdr:rowOff>52070</xdr:rowOff>
    </xdr:from>
    <xdr:ext cx="762000" cy="256540"/>
    <xdr:sp macro="" textlink="">
      <xdr:nvSpPr>
        <xdr:cNvPr id="76" name="テキスト ボックス 75"/>
        <xdr:cNvSpPr txBox="1"/>
      </xdr:nvSpPr>
      <xdr:spPr>
        <a:xfrm>
          <a:off x="2968625" y="24999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123190</xdr:rowOff>
    </xdr:from>
    <xdr:to xmlns:xdr="http://schemas.openxmlformats.org/drawingml/2006/spreadsheetDrawing">
      <xdr:col>15</xdr:col>
      <xdr:colOff>101600</xdr:colOff>
      <xdr:row>16</xdr:row>
      <xdr:rowOff>53340</xdr:rowOff>
    </xdr:to>
    <xdr:sp macro="" textlink="">
      <xdr:nvSpPr>
        <xdr:cNvPr id="77" name="楕円 76"/>
        <xdr:cNvSpPr/>
      </xdr:nvSpPr>
      <xdr:spPr>
        <a:xfrm>
          <a:off x="2619375" y="274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63500</xdr:rowOff>
    </xdr:from>
    <xdr:ext cx="762000" cy="256540"/>
    <xdr:sp macro="" textlink="">
      <xdr:nvSpPr>
        <xdr:cNvPr id="78" name="テキスト ボックス 77"/>
        <xdr:cNvSpPr txBox="1"/>
      </xdr:nvSpPr>
      <xdr:spPr>
        <a:xfrm>
          <a:off x="2320925" y="25114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5" name="テキスト ボックス 104"/>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191125"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60095" cy="254635"/>
    <xdr:sp macro="" textlink="">
      <xdr:nvSpPr>
        <xdr:cNvPr id="108" name="人口1人当たり決算額の推移最小値テキスト445"/>
        <xdr:cNvSpPr txBox="1"/>
      </xdr:nvSpPr>
      <xdr:spPr>
        <a:xfrm>
          <a:off x="5264150" y="757936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102225" y="7607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60095" cy="255905"/>
    <xdr:sp macro="" textlink="">
      <xdr:nvSpPr>
        <xdr:cNvPr id="110" name="人口1人当たり決算額の推移最大値テキスト445"/>
        <xdr:cNvSpPr txBox="1"/>
      </xdr:nvSpPr>
      <xdr:spPr>
        <a:xfrm>
          <a:off x="5264150" y="5795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311785</xdr:rowOff>
    </xdr:from>
    <xdr:to xmlns:xdr="http://schemas.openxmlformats.org/drawingml/2006/spreadsheetDrawing">
      <xdr:col>29</xdr:col>
      <xdr:colOff>127000</xdr:colOff>
      <xdr:row>37</xdr:row>
      <xdr:rowOff>313055</xdr:rowOff>
    </xdr:to>
    <xdr:cxnSp macro="">
      <xdr:nvCxnSpPr>
        <xdr:cNvPr id="112" name="直線コネクタ 111"/>
        <xdr:cNvCxnSpPr/>
      </xdr:nvCxnSpPr>
      <xdr:spPr>
        <a:xfrm>
          <a:off x="4591050" y="7436485"/>
          <a:ext cx="60007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297180</xdr:rowOff>
    </xdr:from>
    <xdr:ext cx="760095" cy="259080"/>
    <xdr:sp macro="" textlink="">
      <xdr:nvSpPr>
        <xdr:cNvPr id="113" name="人口1人当たり決算額の推移平均値テキスト445"/>
        <xdr:cNvSpPr txBox="1"/>
      </xdr:nvSpPr>
      <xdr:spPr>
        <a:xfrm>
          <a:off x="5264150" y="74218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174625</xdr:colOff>
      <xdr:row>38</xdr:row>
      <xdr:rowOff>37465</xdr:rowOff>
    </xdr:to>
    <xdr:sp macro="" textlink="">
      <xdr:nvSpPr>
        <xdr:cNvPr id="114" name="フローチャート: 判断 113"/>
        <xdr:cNvSpPr/>
      </xdr:nvSpPr>
      <xdr:spPr>
        <a:xfrm>
          <a:off x="5140325" y="74028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311785</xdr:rowOff>
    </xdr:from>
    <xdr:to xmlns:xdr="http://schemas.openxmlformats.org/drawingml/2006/spreadsheetDrawing">
      <xdr:col>26</xdr:col>
      <xdr:colOff>50800</xdr:colOff>
      <xdr:row>37</xdr:row>
      <xdr:rowOff>311785</xdr:rowOff>
    </xdr:to>
    <xdr:cxnSp macro="">
      <xdr:nvCxnSpPr>
        <xdr:cNvPr id="115" name="直線コネクタ 114"/>
        <xdr:cNvCxnSpPr/>
      </xdr:nvCxnSpPr>
      <xdr:spPr>
        <a:xfrm>
          <a:off x="3956050" y="7436485"/>
          <a:ext cx="635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54025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29210</xdr:rowOff>
    </xdr:from>
    <xdr:ext cx="736600" cy="256540"/>
    <xdr:sp macro="" textlink="">
      <xdr:nvSpPr>
        <xdr:cNvPr id="117" name="テキスト ボックス 116"/>
        <xdr:cNvSpPr txBox="1"/>
      </xdr:nvSpPr>
      <xdr:spPr>
        <a:xfrm>
          <a:off x="4241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311785</xdr:rowOff>
    </xdr:from>
    <xdr:to xmlns:xdr="http://schemas.openxmlformats.org/drawingml/2006/spreadsheetDrawing">
      <xdr:col>22</xdr:col>
      <xdr:colOff>114300</xdr:colOff>
      <xdr:row>37</xdr:row>
      <xdr:rowOff>323850</xdr:rowOff>
    </xdr:to>
    <xdr:cxnSp macro="">
      <xdr:nvCxnSpPr>
        <xdr:cNvPr id="118" name="直線コネクタ 117"/>
        <xdr:cNvCxnSpPr/>
      </xdr:nvCxnSpPr>
      <xdr:spPr>
        <a:xfrm flipV="1">
          <a:off x="3317875" y="7436485"/>
          <a:ext cx="6381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90525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26670</xdr:rowOff>
    </xdr:from>
    <xdr:ext cx="762000" cy="259080"/>
    <xdr:sp macro="" textlink="">
      <xdr:nvSpPr>
        <xdr:cNvPr id="120" name="テキスト ボックス 119"/>
        <xdr:cNvSpPr txBox="1"/>
      </xdr:nvSpPr>
      <xdr:spPr>
        <a:xfrm>
          <a:off x="3606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323850</xdr:rowOff>
    </xdr:from>
    <xdr:to xmlns:xdr="http://schemas.openxmlformats.org/drawingml/2006/spreadsheetDrawing">
      <xdr:col>18</xdr:col>
      <xdr:colOff>174625</xdr:colOff>
      <xdr:row>37</xdr:row>
      <xdr:rowOff>329565</xdr:rowOff>
    </xdr:to>
    <xdr:cxnSp macro="">
      <xdr:nvCxnSpPr>
        <xdr:cNvPr id="121" name="直線コネクタ 120"/>
        <xdr:cNvCxnSpPr/>
      </xdr:nvCxnSpPr>
      <xdr:spPr>
        <a:xfrm flipV="1">
          <a:off x="2670175" y="744855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270250" y="74072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26035</xdr:rowOff>
    </xdr:from>
    <xdr:ext cx="762000" cy="259715"/>
    <xdr:sp macro="" textlink="">
      <xdr:nvSpPr>
        <xdr:cNvPr id="123" name="テキスト ボックス 122"/>
        <xdr:cNvSpPr txBox="1"/>
      </xdr:nvSpPr>
      <xdr:spPr>
        <a:xfrm>
          <a:off x="2968625"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619375"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22860</xdr:rowOff>
    </xdr:from>
    <xdr:ext cx="762000" cy="259080"/>
    <xdr:sp macro="" textlink="">
      <xdr:nvSpPr>
        <xdr:cNvPr id="125" name="テキスト ボックス 124"/>
        <xdr:cNvSpPr txBox="1"/>
      </xdr:nvSpPr>
      <xdr:spPr>
        <a:xfrm>
          <a:off x="2320925"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6" name="テキスト ボックス 125"/>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262255</xdr:rowOff>
    </xdr:from>
    <xdr:to xmlns:xdr="http://schemas.openxmlformats.org/drawingml/2006/spreadsheetDrawing">
      <xdr:col>29</xdr:col>
      <xdr:colOff>174625</xdr:colOff>
      <xdr:row>38</xdr:row>
      <xdr:rowOff>20955</xdr:rowOff>
    </xdr:to>
    <xdr:sp macro="" textlink="">
      <xdr:nvSpPr>
        <xdr:cNvPr id="131" name="楕円 130"/>
        <xdr:cNvSpPr/>
      </xdr:nvSpPr>
      <xdr:spPr>
        <a:xfrm>
          <a:off x="5140325" y="738695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107315</xdr:rowOff>
    </xdr:from>
    <xdr:ext cx="760095" cy="259080"/>
    <xdr:sp macro="" textlink="">
      <xdr:nvSpPr>
        <xdr:cNvPr id="132" name="人口1人当たり決算額の推移該当値テキスト445"/>
        <xdr:cNvSpPr txBox="1"/>
      </xdr:nvSpPr>
      <xdr:spPr>
        <a:xfrm>
          <a:off x="5264150" y="7232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262255</xdr:rowOff>
    </xdr:from>
    <xdr:to xmlns:xdr="http://schemas.openxmlformats.org/drawingml/2006/spreadsheetDrawing">
      <xdr:col>26</xdr:col>
      <xdr:colOff>101600</xdr:colOff>
      <xdr:row>38</xdr:row>
      <xdr:rowOff>20320</xdr:rowOff>
    </xdr:to>
    <xdr:sp macro="" textlink="">
      <xdr:nvSpPr>
        <xdr:cNvPr id="133" name="楕円 132"/>
        <xdr:cNvSpPr/>
      </xdr:nvSpPr>
      <xdr:spPr>
        <a:xfrm>
          <a:off x="4540250" y="7386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31115</xdr:rowOff>
    </xdr:from>
    <xdr:ext cx="736600" cy="255270"/>
    <xdr:sp macro="" textlink="">
      <xdr:nvSpPr>
        <xdr:cNvPr id="134" name="テキスト ボックス 133"/>
        <xdr:cNvSpPr txBox="1"/>
      </xdr:nvSpPr>
      <xdr:spPr>
        <a:xfrm>
          <a:off x="4241800" y="71558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262255</xdr:rowOff>
    </xdr:from>
    <xdr:to xmlns:xdr="http://schemas.openxmlformats.org/drawingml/2006/spreadsheetDrawing">
      <xdr:col>22</xdr:col>
      <xdr:colOff>165100</xdr:colOff>
      <xdr:row>38</xdr:row>
      <xdr:rowOff>20320</xdr:rowOff>
    </xdr:to>
    <xdr:sp macro="" textlink="">
      <xdr:nvSpPr>
        <xdr:cNvPr id="135" name="楕円 134"/>
        <xdr:cNvSpPr/>
      </xdr:nvSpPr>
      <xdr:spPr>
        <a:xfrm>
          <a:off x="3905250" y="7386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31115</xdr:rowOff>
    </xdr:from>
    <xdr:ext cx="762000" cy="255270"/>
    <xdr:sp macro="" textlink="">
      <xdr:nvSpPr>
        <xdr:cNvPr id="136" name="テキスト ボックス 135"/>
        <xdr:cNvSpPr txBox="1"/>
      </xdr:nvSpPr>
      <xdr:spPr>
        <a:xfrm>
          <a:off x="3606800" y="71558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273050</xdr:rowOff>
    </xdr:from>
    <xdr:to xmlns:xdr="http://schemas.openxmlformats.org/drawingml/2006/spreadsheetDrawing">
      <xdr:col>19</xdr:col>
      <xdr:colOff>38100</xdr:colOff>
      <xdr:row>38</xdr:row>
      <xdr:rowOff>31750</xdr:rowOff>
    </xdr:to>
    <xdr:sp macro="" textlink="">
      <xdr:nvSpPr>
        <xdr:cNvPr id="137" name="楕円 136"/>
        <xdr:cNvSpPr/>
      </xdr:nvSpPr>
      <xdr:spPr>
        <a:xfrm>
          <a:off x="3270250" y="739775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41910</xdr:rowOff>
    </xdr:from>
    <xdr:ext cx="762000" cy="255270"/>
    <xdr:sp macro="" textlink="">
      <xdr:nvSpPr>
        <xdr:cNvPr id="138" name="テキスト ボックス 137"/>
        <xdr:cNvSpPr txBox="1"/>
      </xdr:nvSpPr>
      <xdr:spPr>
        <a:xfrm>
          <a:off x="2968625" y="71666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39" name="楕円 138"/>
        <xdr:cNvSpPr/>
      </xdr:nvSpPr>
      <xdr:spPr>
        <a:xfrm>
          <a:off x="2619375"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2000" cy="259715"/>
    <xdr:sp macro="" textlink="">
      <xdr:nvSpPr>
        <xdr:cNvPr id="140" name="テキスト ボックス 139"/>
        <xdr:cNvSpPr txBox="1"/>
      </xdr:nvSpPr>
      <xdr:spPr>
        <a:xfrm>
          <a:off x="2320925"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26,914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6540"/>
    <xdr:sp macro="" textlink="">
      <xdr:nvSpPr>
        <xdr:cNvPr id="42" name="テキスト ボックス 41"/>
        <xdr:cNvSpPr txBox="1"/>
      </xdr:nvSpPr>
      <xdr:spPr>
        <a:xfrm>
          <a:off x="214630" y="6969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6540"/>
    <xdr:sp macro="" textlink="">
      <xdr:nvSpPr>
        <xdr:cNvPr id="48" name="テキスト ボックス 47"/>
        <xdr:cNvSpPr txBox="1"/>
      </xdr:nvSpPr>
      <xdr:spPr>
        <a:xfrm>
          <a:off x="16637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4" name="テキスト ボックス 53"/>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252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305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181475" y="674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305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1814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42545</xdr:rowOff>
    </xdr:from>
    <xdr:to xmlns:xdr="http://schemas.openxmlformats.org/drawingml/2006/spreadsheetDrawing">
      <xdr:col>24</xdr:col>
      <xdr:colOff>63500</xdr:colOff>
      <xdr:row>33</xdr:row>
      <xdr:rowOff>93980</xdr:rowOff>
    </xdr:to>
    <xdr:cxnSp macro="">
      <xdr:nvCxnSpPr>
        <xdr:cNvPr id="61" name="直線コネクタ 60"/>
        <xdr:cNvCxnSpPr/>
      </xdr:nvCxnSpPr>
      <xdr:spPr>
        <a:xfrm flipV="1">
          <a:off x="3492500" y="570039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91440</xdr:rowOff>
    </xdr:from>
    <xdr:ext cx="598805" cy="259080"/>
    <xdr:sp macro="" textlink="">
      <xdr:nvSpPr>
        <xdr:cNvPr id="62" name="人件費平均値テキスト"/>
        <xdr:cNvSpPr txBox="1"/>
      </xdr:nvSpPr>
      <xdr:spPr>
        <a:xfrm>
          <a:off x="4305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20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93980</xdr:rowOff>
    </xdr:from>
    <xdr:to xmlns:xdr="http://schemas.openxmlformats.org/drawingml/2006/spreadsheetDrawing">
      <xdr:col>19</xdr:col>
      <xdr:colOff>174625</xdr:colOff>
      <xdr:row>34</xdr:row>
      <xdr:rowOff>170815</xdr:rowOff>
    </xdr:to>
    <xdr:cxnSp macro="">
      <xdr:nvCxnSpPr>
        <xdr:cNvPr id="64" name="直線コネクタ 63"/>
        <xdr:cNvCxnSpPr/>
      </xdr:nvCxnSpPr>
      <xdr:spPr>
        <a:xfrm flipV="1">
          <a:off x="2670175" y="5751830"/>
          <a:ext cx="822325"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444875" y="6169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90170</xdr:rowOff>
    </xdr:from>
    <xdr:ext cx="596900" cy="259080"/>
    <xdr:sp macro="" textlink="">
      <xdr:nvSpPr>
        <xdr:cNvPr id="66" name="テキスト ボックス 65"/>
        <xdr:cNvSpPr txBox="1"/>
      </xdr:nvSpPr>
      <xdr:spPr>
        <a:xfrm>
          <a:off x="3211830" y="6262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170815</xdr:rowOff>
    </xdr:from>
    <xdr:to xmlns:xdr="http://schemas.openxmlformats.org/drawingml/2006/spreadsheetDrawing">
      <xdr:col>15</xdr:col>
      <xdr:colOff>50800</xdr:colOff>
      <xdr:row>35</xdr:row>
      <xdr:rowOff>34290</xdr:rowOff>
    </xdr:to>
    <xdr:cxnSp macro="">
      <xdr:nvCxnSpPr>
        <xdr:cNvPr id="67" name="直線コネクタ 66"/>
        <xdr:cNvCxnSpPr/>
      </xdr:nvCxnSpPr>
      <xdr:spPr>
        <a:xfrm flipV="1">
          <a:off x="1860550" y="600011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619375"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32130" cy="256540"/>
    <xdr:sp macro="" textlink="">
      <xdr:nvSpPr>
        <xdr:cNvPr id="69" name="テキスト ボックス 68"/>
        <xdr:cNvSpPr txBox="1"/>
      </xdr:nvSpPr>
      <xdr:spPr>
        <a:xfrm>
          <a:off x="2434590" y="6384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34290</xdr:rowOff>
    </xdr:from>
    <xdr:to xmlns:xdr="http://schemas.openxmlformats.org/drawingml/2006/spreadsheetDrawing">
      <xdr:col>10</xdr:col>
      <xdr:colOff>114300</xdr:colOff>
      <xdr:row>35</xdr:row>
      <xdr:rowOff>69850</xdr:rowOff>
    </xdr:to>
    <xdr:cxnSp macro="">
      <xdr:nvCxnSpPr>
        <xdr:cNvPr id="70" name="直線コネクタ 69"/>
        <xdr:cNvCxnSpPr/>
      </xdr:nvCxnSpPr>
      <xdr:spPr>
        <a:xfrm flipV="1">
          <a:off x="1047750" y="603504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8097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43180</xdr:rowOff>
    </xdr:from>
    <xdr:ext cx="532130" cy="256540"/>
    <xdr:sp macro="" textlink="">
      <xdr:nvSpPr>
        <xdr:cNvPr id="72" name="テキスト ボックス 71"/>
        <xdr:cNvSpPr txBox="1"/>
      </xdr:nvSpPr>
      <xdr:spPr>
        <a:xfrm>
          <a:off x="1609090" y="6386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00125" y="6304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53975</xdr:rowOff>
    </xdr:from>
    <xdr:ext cx="532130" cy="256540"/>
    <xdr:sp macro="" textlink="">
      <xdr:nvSpPr>
        <xdr:cNvPr id="74" name="テキスト ボックス 73"/>
        <xdr:cNvSpPr txBox="1"/>
      </xdr:nvSpPr>
      <xdr:spPr>
        <a:xfrm>
          <a:off x="799465" y="6397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163195</xdr:rowOff>
    </xdr:from>
    <xdr:to xmlns:xdr="http://schemas.openxmlformats.org/drawingml/2006/spreadsheetDrawing">
      <xdr:col>24</xdr:col>
      <xdr:colOff>114300</xdr:colOff>
      <xdr:row>33</xdr:row>
      <xdr:rowOff>93345</xdr:rowOff>
    </xdr:to>
    <xdr:sp macro="" textlink="">
      <xdr:nvSpPr>
        <xdr:cNvPr id="80" name="楕円 79"/>
        <xdr:cNvSpPr/>
      </xdr:nvSpPr>
      <xdr:spPr>
        <a:xfrm>
          <a:off x="4203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14605</xdr:rowOff>
    </xdr:from>
    <xdr:ext cx="598805" cy="259080"/>
    <xdr:sp macro="" textlink="">
      <xdr:nvSpPr>
        <xdr:cNvPr id="81" name="人件費該当値テキスト"/>
        <xdr:cNvSpPr txBox="1"/>
      </xdr:nvSpPr>
      <xdr:spPr>
        <a:xfrm>
          <a:off x="4305300" y="5501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43180</xdr:rowOff>
    </xdr:from>
    <xdr:to xmlns:xdr="http://schemas.openxmlformats.org/drawingml/2006/spreadsheetDrawing">
      <xdr:col>20</xdr:col>
      <xdr:colOff>38100</xdr:colOff>
      <xdr:row>33</xdr:row>
      <xdr:rowOff>144780</xdr:rowOff>
    </xdr:to>
    <xdr:sp macro="" textlink="">
      <xdr:nvSpPr>
        <xdr:cNvPr id="82" name="楕円 81"/>
        <xdr:cNvSpPr/>
      </xdr:nvSpPr>
      <xdr:spPr>
        <a:xfrm>
          <a:off x="3444875" y="5701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161290</xdr:rowOff>
    </xdr:from>
    <xdr:ext cx="596900" cy="259080"/>
    <xdr:sp macro="" textlink="">
      <xdr:nvSpPr>
        <xdr:cNvPr id="83" name="テキスト ボックス 82"/>
        <xdr:cNvSpPr txBox="1"/>
      </xdr:nvSpPr>
      <xdr:spPr>
        <a:xfrm>
          <a:off x="3211830" y="54762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120650</xdr:rowOff>
    </xdr:from>
    <xdr:to xmlns:xdr="http://schemas.openxmlformats.org/drawingml/2006/spreadsheetDrawing">
      <xdr:col>15</xdr:col>
      <xdr:colOff>101600</xdr:colOff>
      <xdr:row>35</xdr:row>
      <xdr:rowOff>50165</xdr:rowOff>
    </xdr:to>
    <xdr:sp macro="" textlink="">
      <xdr:nvSpPr>
        <xdr:cNvPr id="84" name="楕円 83"/>
        <xdr:cNvSpPr/>
      </xdr:nvSpPr>
      <xdr:spPr>
        <a:xfrm>
          <a:off x="2619375"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66675</xdr:rowOff>
    </xdr:from>
    <xdr:ext cx="596900" cy="256540"/>
    <xdr:sp macro="" textlink="">
      <xdr:nvSpPr>
        <xdr:cNvPr id="85" name="テキスト ボックス 84"/>
        <xdr:cNvSpPr txBox="1"/>
      </xdr:nvSpPr>
      <xdr:spPr>
        <a:xfrm>
          <a:off x="2402205" y="57245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154940</xdr:rowOff>
    </xdr:from>
    <xdr:to xmlns:xdr="http://schemas.openxmlformats.org/drawingml/2006/spreadsheetDrawing">
      <xdr:col>10</xdr:col>
      <xdr:colOff>165100</xdr:colOff>
      <xdr:row>35</xdr:row>
      <xdr:rowOff>85090</xdr:rowOff>
    </xdr:to>
    <xdr:sp macro="" textlink="">
      <xdr:nvSpPr>
        <xdr:cNvPr id="86" name="楕円 85"/>
        <xdr:cNvSpPr/>
      </xdr:nvSpPr>
      <xdr:spPr>
        <a:xfrm>
          <a:off x="180975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101600</xdr:rowOff>
    </xdr:from>
    <xdr:ext cx="596900" cy="259080"/>
    <xdr:sp macro="" textlink="">
      <xdr:nvSpPr>
        <xdr:cNvPr id="87" name="テキスト ボックス 86"/>
        <xdr:cNvSpPr txBox="1"/>
      </xdr:nvSpPr>
      <xdr:spPr>
        <a:xfrm>
          <a:off x="1576705" y="5759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19050</xdr:rowOff>
    </xdr:from>
    <xdr:to xmlns:xdr="http://schemas.openxmlformats.org/drawingml/2006/spreadsheetDrawing">
      <xdr:col>6</xdr:col>
      <xdr:colOff>38100</xdr:colOff>
      <xdr:row>35</xdr:row>
      <xdr:rowOff>120650</xdr:rowOff>
    </xdr:to>
    <xdr:sp macro="" textlink="">
      <xdr:nvSpPr>
        <xdr:cNvPr id="88" name="楕円 87"/>
        <xdr:cNvSpPr/>
      </xdr:nvSpPr>
      <xdr:spPr>
        <a:xfrm>
          <a:off x="1000125" y="6019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137160</xdr:rowOff>
    </xdr:from>
    <xdr:ext cx="596900" cy="259080"/>
    <xdr:sp macro="" textlink="">
      <xdr:nvSpPr>
        <xdr:cNvPr id="89" name="テキスト ボックス 88"/>
        <xdr:cNvSpPr txBox="1"/>
      </xdr:nvSpPr>
      <xdr:spPr>
        <a:xfrm>
          <a:off x="767080" y="5795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8" name="テキスト ボックス 97"/>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1" name="テキスト ボックス 100"/>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6540"/>
    <xdr:sp macro="" textlink="">
      <xdr:nvSpPr>
        <xdr:cNvPr id="103" name="テキスト ボックス 102"/>
        <xdr:cNvSpPr txBox="1"/>
      </xdr:nvSpPr>
      <xdr:spPr>
        <a:xfrm>
          <a:off x="166370"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6540"/>
    <xdr:sp macro="" textlink="">
      <xdr:nvSpPr>
        <xdr:cNvPr id="105" name="テキスト ボックス 104"/>
        <xdr:cNvSpPr txBox="1"/>
      </xdr:nvSpPr>
      <xdr:spPr>
        <a:xfrm>
          <a:off x="166370"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725" cy="256540"/>
    <xdr:sp macro="" textlink="">
      <xdr:nvSpPr>
        <xdr:cNvPr id="107" name="テキスト ボックス 106"/>
        <xdr:cNvSpPr txBox="1"/>
      </xdr:nvSpPr>
      <xdr:spPr>
        <a:xfrm>
          <a:off x="166370"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6540"/>
    <xdr:sp macro="" textlink="">
      <xdr:nvSpPr>
        <xdr:cNvPr id="109" name="テキスト ボックス 108"/>
        <xdr:cNvSpPr txBox="1"/>
      </xdr:nvSpPr>
      <xdr:spPr>
        <a:xfrm>
          <a:off x="1663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252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305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181475" y="9963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6540"/>
    <xdr:sp macro="" textlink="">
      <xdr:nvSpPr>
        <xdr:cNvPr id="114" name="物件費最大値テキスト"/>
        <xdr:cNvSpPr txBox="1"/>
      </xdr:nvSpPr>
      <xdr:spPr>
        <a:xfrm>
          <a:off x="4305300" y="85248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181475" y="875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92075</xdr:rowOff>
    </xdr:from>
    <xdr:to xmlns:xdr="http://schemas.openxmlformats.org/drawingml/2006/spreadsheetDrawing">
      <xdr:col>24</xdr:col>
      <xdr:colOff>63500</xdr:colOff>
      <xdr:row>57</xdr:row>
      <xdr:rowOff>94615</xdr:rowOff>
    </xdr:to>
    <xdr:cxnSp macro="">
      <xdr:nvCxnSpPr>
        <xdr:cNvPr id="116" name="直線コネクタ 115"/>
        <xdr:cNvCxnSpPr/>
      </xdr:nvCxnSpPr>
      <xdr:spPr>
        <a:xfrm>
          <a:off x="3492500" y="986472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61595</xdr:rowOff>
    </xdr:from>
    <xdr:ext cx="534670" cy="259080"/>
    <xdr:sp macro="" textlink="">
      <xdr:nvSpPr>
        <xdr:cNvPr id="117" name="物件費平均値テキスト"/>
        <xdr:cNvSpPr txBox="1"/>
      </xdr:nvSpPr>
      <xdr:spPr>
        <a:xfrm>
          <a:off x="4305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203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73025</xdr:rowOff>
    </xdr:from>
    <xdr:to xmlns:xdr="http://schemas.openxmlformats.org/drawingml/2006/spreadsheetDrawing">
      <xdr:col>19</xdr:col>
      <xdr:colOff>174625</xdr:colOff>
      <xdr:row>57</xdr:row>
      <xdr:rowOff>92075</xdr:rowOff>
    </xdr:to>
    <xdr:cxnSp macro="">
      <xdr:nvCxnSpPr>
        <xdr:cNvPr id="119" name="直線コネクタ 118"/>
        <xdr:cNvCxnSpPr/>
      </xdr:nvCxnSpPr>
      <xdr:spPr>
        <a:xfrm>
          <a:off x="2670175" y="984567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444875" y="9825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145415</xdr:rowOff>
    </xdr:from>
    <xdr:ext cx="532130" cy="256540"/>
    <xdr:sp macro="" textlink="">
      <xdr:nvSpPr>
        <xdr:cNvPr id="121" name="テキスト ボックス 120"/>
        <xdr:cNvSpPr txBox="1"/>
      </xdr:nvSpPr>
      <xdr:spPr>
        <a:xfrm>
          <a:off x="3244215" y="9918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73025</xdr:rowOff>
    </xdr:from>
    <xdr:to xmlns:xdr="http://schemas.openxmlformats.org/drawingml/2006/spreadsheetDrawing">
      <xdr:col>15</xdr:col>
      <xdr:colOff>50800</xdr:colOff>
      <xdr:row>57</xdr:row>
      <xdr:rowOff>78740</xdr:rowOff>
    </xdr:to>
    <xdr:cxnSp macro="">
      <xdr:nvCxnSpPr>
        <xdr:cNvPr id="122" name="直線コネクタ 121"/>
        <xdr:cNvCxnSpPr/>
      </xdr:nvCxnSpPr>
      <xdr:spPr>
        <a:xfrm flipV="1">
          <a:off x="1860550" y="984567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619375"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2130" cy="259080"/>
    <xdr:sp macro="" textlink="">
      <xdr:nvSpPr>
        <xdr:cNvPr id="124" name="テキスト ボックス 123"/>
        <xdr:cNvSpPr txBox="1"/>
      </xdr:nvSpPr>
      <xdr:spPr>
        <a:xfrm>
          <a:off x="2434590" y="9926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78740</xdr:rowOff>
    </xdr:from>
    <xdr:to xmlns:xdr="http://schemas.openxmlformats.org/drawingml/2006/spreadsheetDrawing">
      <xdr:col>10</xdr:col>
      <xdr:colOff>114300</xdr:colOff>
      <xdr:row>57</xdr:row>
      <xdr:rowOff>85090</xdr:rowOff>
    </xdr:to>
    <xdr:cxnSp macro="">
      <xdr:nvCxnSpPr>
        <xdr:cNvPr id="125" name="直線コネクタ 124"/>
        <xdr:cNvCxnSpPr/>
      </xdr:nvCxnSpPr>
      <xdr:spPr>
        <a:xfrm flipV="1">
          <a:off x="1047750" y="985139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80975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167640</xdr:rowOff>
    </xdr:from>
    <xdr:ext cx="532130" cy="256540"/>
    <xdr:sp macro="" textlink="">
      <xdr:nvSpPr>
        <xdr:cNvPr id="127" name="テキスト ボックス 126"/>
        <xdr:cNvSpPr txBox="1"/>
      </xdr:nvSpPr>
      <xdr:spPr>
        <a:xfrm>
          <a:off x="1609090" y="9940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001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32130" cy="259080"/>
    <xdr:sp macro="" textlink="">
      <xdr:nvSpPr>
        <xdr:cNvPr id="129" name="テキスト ボックス 128"/>
        <xdr:cNvSpPr txBox="1"/>
      </xdr:nvSpPr>
      <xdr:spPr>
        <a:xfrm>
          <a:off x="799465" y="9949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43815</xdr:rowOff>
    </xdr:from>
    <xdr:to xmlns:xdr="http://schemas.openxmlformats.org/drawingml/2006/spreadsheetDrawing">
      <xdr:col>24</xdr:col>
      <xdr:colOff>114300</xdr:colOff>
      <xdr:row>57</xdr:row>
      <xdr:rowOff>145415</xdr:rowOff>
    </xdr:to>
    <xdr:sp macro="" textlink="">
      <xdr:nvSpPr>
        <xdr:cNvPr id="135" name="楕円 134"/>
        <xdr:cNvSpPr/>
      </xdr:nvSpPr>
      <xdr:spPr>
        <a:xfrm>
          <a:off x="42037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17780</xdr:rowOff>
    </xdr:from>
    <xdr:ext cx="534670" cy="256540"/>
    <xdr:sp macro="" textlink="">
      <xdr:nvSpPr>
        <xdr:cNvPr id="136" name="物件費該当値テキスト"/>
        <xdr:cNvSpPr txBox="1"/>
      </xdr:nvSpPr>
      <xdr:spPr>
        <a:xfrm>
          <a:off x="4305300" y="97904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41275</xdr:rowOff>
    </xdr:from>
    <xdr:to xmlns:xdr="http://schemas.openxmlformats.org/drawingml/2006/spreadsheetDrawing">
      <xdr:col>20</xdr:col>
      <xdr:colOff>38100</xdr:colOff>
      <xdr:row>57</xdr:row>
      <xdr:rowOff>143510</xdr:rowOff>
    </xdr:to>
    <xdr:sp macro="" textlink="">
      <xdr:nvSpPr>
        <xdr:cNvPr id="137" name="楕円 136"/>
        <xdr:cNvSpPr/>
      </xdr:nvSpPr>
      <xdr:spPr>
        <a:xfrm>
          <a:off x="3444875" y="98139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159385</xdr:rowOff>
    </xdr:from>
    <xdr:ext cx="532130" cy="258445"/>
    <xdr:sp macro="" textlink="">
      <xdr:nvSpPr>
        <xdr:cNvPr id="138" name="テキスト ボックス 137"/>
        <xdr:cNvSpPr txBox="1"/>
      </xdr:nvSpPr>
      <xdr:spPr>
        <a:xfrm>
          <a:off x="3244215" y="95891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22225</xdr:rowOff>
    </xdr:from>
    <xdr:to xmlns:xdr="http://schemas.openxmlformats.org/drawingml/2006/spreadsheetDrawing">
      <xdr:col>15</xdr:col>
      <xdr:colOff>101600</xdr:colOff>
      <xdr:row>57</xdr:row>
      <xdr:rowOff>123825</xdr:rowOff>
    </xdr:to>
    <xdr:sp macro="" textlink="">
      <xdr:nvSpPr>
        <xdr:cNvPr id="139" name="楕円 138"/>
        <xdr:cNvSpPr/>
      </xdr:nvSpPr>
      <xdr:spPr>
        <a:xfrm>
          <a:off x="2619375"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140335</xdr:rowOff>
    </xdr:from>
    <xdr:ext cx="596900" cy="259080"/>
    <xdr:sp macro="" textlink="">
      <xdr:nvSpPr>
        <xdr:cNvPr id="140" name="テキスト ボックス 139"/>
        <xdr:cNvSpPr txBox="1"/>
      </xdr:nvSpPr>
      <xdr:spPr>
        <a:xfrm>
          <a:off x="2402205" y="9570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27940</xdr:rowOff>
    </xdr:from>
    <xdr:to xmlns:xdr="http://schemas.openxmlformats.org/drawingml/2006/spreadsheetDrawing">
      <xdr:col>10</xdr:col>
      <xdr:colOff>165100</xdr:colOff>
      <xdr:row>57</xdr:row>
      <xdr:rowOff>129540</xdr:rowOff>
    </xdr:to>
    <xdr:sp macro="" textlink="">
      <xdr:nvSpPr>
        <xdr:cNvPr id="141" name="楕円 140"/>
        <xdr:cNvSpPr/>
      </xdr:nvSpPr>
      <xdr:spPr>
        <a:xfrm>
          <a:off x="180975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146050</xdr:rowOff>
    </xdr:from>
    <xdr:ext cx="596900" cy="256540"/>
    <xdr:sp macro="" textlink="">
      <xdr:nvSpPr>
        <xdr:cNvPr id="142" name="テキスト ボックス 141"/>
        <xdr:cNvSpPr txBox="1"/>
      </xdr:nvSpPr>
      <xdr:spPr>
        <a:xfrm>
          <a:off x="1576705" y="95758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34290</xdr:rowOff>
    </xdr:from>
    <xdr:to xmlns:xdr="http://schemas.openxmlformats.org/drawingml/2006/spreadsheetDrawing">
      <xdr:col>6</xdr:col>
      <xdr:colOff>38100</xdr:colOff>
      <xdr:row>57</xdr:row>
      <xdr:rowOff>135890</xdr:rowOff>
    </xdr:to>
    <xdr:sp macro="" textlink="">
      <xdr:nvSpPr>
        <xdr:cNvPr id="143" name="楕円 142"/>
        <xdr:cNvSpPr/>
      </xdr:nvSpPr>
      <xdr:spPr>
        <a:xfrm>
          <a:off x="1000125" y="9806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152400</xdr:rowOff>
    </xdr:from>
    <xdr:ext cx="532130" cy="259080"/>
    <xdr:sp macro="" textlink="">
      <xdr:nvSpPr>
        <xdr:cNvPr id="144" name="テキスト ボックス 143"/>
        <xdr:cNvSpPr txBox="1"/>
      </xdr:nvSpPr>
      <xdr:spPr>
        <a:xfrm>
          <a:off x="799465" y="9582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3" name="テキスト ボックス 152"/>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015" cy="259080"/>
    <xdr:sp macro="" textlink="">
      <xdr:nvSpPr>
        <xdr:cNvPr id="156" name="テキスト ボックス 155"/>
        <xdr:cNvSpPr txBox="1"/>
      </xdr:nvSpPr>
      <xdr:spPr>
        <a:xfrm>
          <a:off x="48133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6540"/>
    <xdr:sp macro="" textlink="">
      <xdr:nvSpPr>
        <xdr:cNvPr id="158" name="テキスト ボックス 157"/>
        <xdr:cNvSpPr txBox="1"/>
      </xdr:nvSpPr>
      <xdr:spPr>
        <a:xfrm>
          <a:off x="214630" y="13174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9080"/>
    <xdr:sp macro="" textlink="">
      <xdr:nvSpPr>
        <xdr:cNvPr id="160" name="テキスト ボックス 159"/>
        <xdr:cNvSpPr txBox="1"/>
      </xdr:nvSpPr>
      <xdr:spPr>
        <a:xfrm>
          <a:off x="2146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0860" cy="256540"/>
    <xdr:sp macro="" textlink="">
      <xdr:nvSpPr>
        <xdr:cNvPr id="162" name="テキスト ボックス 161"/>
        <xdr:cNvSpPr txBox="1"/>
      </xdr:nvSpPr>
      <xdr:spPr>
        <a:xfrm>
          <a:off x="214630" y="12522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8445"/>
    <xdr:sp macro="" textlink="">
      <xdr:nvSpPr>
        <xdr:cNvPr id="164" name="テキスト ボックス 163"/>
        <xdr:cNvSpPr txBox="1"/>
      </xdr:nvSpPr>
      <xdr:spPr>
        <a:xfrm>
          <a:off x="21463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6" name="テキスト ボックス 165"/>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8" name="テキスト ボックス 167"/>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252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6540"/>
    <xdr:sp macro="" textlink="">
      <xdr:nvSpPr>
        <xdr:cNvPr id="171" name="維持補修費最小値テキスト"/>
        <xdr:cNvSpPr txBox="1"/>
      </xdr:nvSpPr>
      <xdr:spPr>
        <a:xfrm>
          <a:off x="4305300" y="1363408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181475" y="13630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6540"/>
    <xdr:sp macro="" textlink="">
      <xdr:nvSpPr>
        <xdr:cNvPr id="173" name="維持補修費最大値テキスト"/>
        <xdr:cNvSpPr txBox="1"/>
      </xdr:nvSpPr>
      <xdr:spPr>
        <a:xfrm>
          <a:off x="4305300" y="119754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181475" y="12200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105410</xdr:rowOff>
    </xdr:from>
    <xdr:to xmlns:xdr="http://schemas.openxmlformats.org/drawingml/2006/spreadsheetDrawing">
      <xdr:col>24</xdr:col>
      <xdr:colOff>63500</xdr:colOff>
      <xdr:row>78</xdr:row>
      <xdr:rowOff>109220</xdr:rowOff>
    </xdr:to>
    <xdr:cxnSp macro="">
      <xdr:nvCxnSpPr>
        <xdr:cNvPr id="175" name="直線コネクタ 174"/>
        <xdr:cNvCxnSpPr/>
      </xdr:nvCxnSpPr>
      <xdr:spPr>
        <a:xfrm>
          <a:off x="3492500" y="1347851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6540"/>
    <xdr:sp macro="" textlink="">
      <xdr:nvSpPr>
        <xdr:cNvPr id="176" name="維持補修費平均値テキスト"/>
        <xdr:cNvSpPr txBox="1"/>
      </xdr:nvSpPr>
      <xdr:spPr>
        <a:xfrm>
          <a:off x="4305300" y="132657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203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105410</xdr:rowOff>
    </xdr:from>
    <xdr:to xmlns:xdr="http://schemas.openxmlformats.org/drawingml/2006/spreadsheetDrawing">
      <xdr:col>19</xdr:col>
      <xdr:colOff>174625</xdr:colOff>
      <xdr:row>78</xdr:row>
      <xdr:rowOff>109855</xdr:rowOff>
    </xdr:to>
    <xdr:cxnSp macro="">
      <xdr:nvCxnSpPr>
        <xdr:cNvPr id="178" name="直線コネクタ 177"/>
        <xdr:cNvCxnSpPr/>
      </xdr:nvCxnSpPr>
      <xdr:spPr>
        <a:xfrm flipV="1">
          <a:off x="2670175" y="1347851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444875" y="13437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157480</xdr:rowOff>
    </xdr:from>
    <xdr:ext cx="467360" cy="256540"/>
    <xdr:sp macro="" textlink="">
      <xdr:nvSpPr>
        <xdr:cNvPr id="180" name="テキスト ボックス 179"/>
        <xdr:cNvSpPr txBox="1"/>
      </xdr:nvSpPr>
      <xdr:spPr>
        <a:xfrm>
          <a:off x="3276600" y="135305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1270</xdr:rowOff>
    </xdr:from>
    <xdr:to xmlns:xdr="http://schemas.openxmlformats.org/drawingml/2006/spreadsheetDrawing">
      <xdr:col>15</xdr:col>
      <xdr:colOff>50800</xdr:colOff>
      <xdr:row>78</xdr:row>
      <xdr:rowOff>109855</xdr:rowOff>
    </xdr:to>
    <xdr:cxnSp macro="">
      <xdr:nvCxnSpPr>
        <xdr:cNvPr id="181" name="直線コネクタ 180"/>
        <xdr:cNvCxnSpPr/>
      </xdr:nvCxnSpPr>
      <xdr:spPr>
        <a:xfrm>
          <a:off x="1860550" y="13374370"/>
          <a:ext cx="80962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619375"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31750</xdr:rowOff>
    </xdr:from>
    <xdr:ext cx="467360" cy="256540"/>
    <xdr:sp macro="" textlink="">
      <xdr:nvSpPr>
        <xdr:cNvPr id="183" name="テキスト ボックス 182"/>
        <xdr:cNvSpPr txBox="1"/>
      </xdr:nvSpPr>
      <xdr:spPr>
        <a:xfrm>
          <a:off x="2451100" y="13576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156845</xdr:rowOff>
    </xdr:from>
    <xdr:to xmlns:xdr="http://schemas.openxmlformats.org/drawingml/2006/spreadsheetDrawing">
      <xdr:col>10</xdr:col>
      <xdr:colOff>114300</xdr:colOff>
      <xdr:row>78</xdr:row>
      <xdr:rowOff>1270</xdr:rowOff>
    </xdr:to>
    <xdr:cxnSp macro="">
      <xdr:nvCxnSpPr>
        <xdr:cNvPr id="184" name="直線コネクタ 183"/>
        <xdr:cNvCxnSpPr/>
      </xdr:nvCxnSpPr>
      <xdr:spPr>
        <a:xfrm>
          <a:off x="1047750" y="1335849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80975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467360" cy="259080"/>
    <xdr:sp macro="" textlink="">
      <xdr:nvSpPr>
        <xdr:cNvPr id="186" name="テキスト ボックス 185"/>
        <xdr:cNvSpPr txBox="1"/>
      </xdr:nvSpPr>
      <xdr:spPr>
        <a:xfrm>
          <a:off x="1641475" y="13560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00125" y="13462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10160</xdr:rowOff>
    </xdr:from>
    <xdr:ext cx="467360" cy="259080"/>
    <xdr:sp macro="" textlink="">
      <xdr:nvSpPr>
        <xdr:cNvPr id="188" name="テキスト ボックス 187"/>
        <xdr:cNvSpPr txBox="1"/>
      </xdr:nvSpPr>
      <xdr:spPr>
        <a:xfrm>
          <a:off x="831850" y="1355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58420</xdr:rowOff>
    </xdr:from>
    <xdr:to xmlns:xdr="http://schemas.openxmlformats.org/drawingml/2006/spreadsheetDrawing">
      <xdr:col>24</xdr:col>
      <xdr:colOff>114300</xdr:colOff>
      <xdr:row>78</xdr:row>
      <xdr:rowOff>160020</xdr:rowOff>
    </xdr:to>
    <xdr:sp macro="" textlink="">
      <xdr:nvSpPr>
        <xdr:cNvPr id="194" name="楕円 193"/>
        <xdr:cNvSpPr/>
      </xdr:nvSpPr>
      <xdr:spPr>
        <a:xfrm>
          <a:off x="4203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36830</xdr:rowOff>
    </xdr:from>
    <xdr:ext cx="469900" cy="259080"/>
    <xdr:sp macro="" textlink="">
      <xdr:nvSpPr>
        <xdr:cNvPr id="195" name="維持補修費該当値テキスト"/>
        <xdr:cNvSpPr txBox="1"/>
      </xdr:nvSpPr>
      <xdr:spPr>
        <a:xfrm>
          <a:off x="4305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54610</xdr:rowOff>
    </xdr:from>
    <xdr:to xmlns:xdr="http://schemas.openxmlformats.org/drawingml/2006/spreadsheetDrawing">
      <xdr:col>20</xdr:col>
      <xdr:colOff>38100</xdr:colOff>
      <xdr:row>78</xdr:row>
      <xdr:rowOff>156210</xdr:rowOff>
    </xdr:to>
    <xdr:sp macro="" textlink="">
      <xdr:nvSpPr>
        <xdr:cNvPr id="196" name="楕円 195"/>
        <xdr:cNvSpPr/>
      </xdr:nvSpPr>
      <xdr:spPr>
        <a:xfrm>
          <a:off x="3444875" y="13427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1270</xdr:rowOff>
    </xdr:from>
    <xdr:ext cx="532130" cy="259080"/>
    <xdr:sp macro="" textlink="">
      <xdr:nvSpPr>
        <xdr:cNvPr id="197" name="テキスト ボックス 196"/>
        <xdr:cNvSpPr txBox="1"/>
      </xdr:nvSpPr>
      <xdr:spPr>
        <a:xfrm>
          <a:off x="3244215" y="13202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59055</xdr:rowOff>
    </xdr:from>
    <xdr:to xmlns:xdr="http://schemas.openxmlformats.org/drawingml/2006/spreadsheetDrawing">
      <xdr:col>15</xdr:col>
      <xdr:colOff>101600</xdr:colOff>
      <xdr:row>78</xdr:row>
      <xdr:rowOff>160655</xdr:rowOff>
    </xdr:to>
    <xdr:sp macro="" textlink="">
      <xdr:nvSpPr>
        <xdr:cNvPr id="198" name="楕円 197"/>
        <xdr:cNvSpPr/>
      </xdr:nvSpPr>
      <xdr:spPr>
        <a:xfrm>
          <a:off x="2619375"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6350</xdr:rowOff>
    </xdr:from>
    <xdr:ext cx="467360" cy="256540"/>
    <xdr:sp macro="" textlink="">
      <xdr:nvSpPr>
        <xdr:cNvPr id="199" name="テキスト ボックス 198"/>
        <xdr:cNvSpPr txBox="1"/>
      </xdr:nvSpPr>
      <xdr:spPr>
        <a:xfrm>
          <a:off x="2451100" y="13208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200" name="楕円 199"/>
        <xdr:cNvSpPr/>
      </xdr:nvSpPr>
      <xdr:spPr>
        <a:xfrm>
          <a:off x="180975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68580</xdr:rowOff>
    </xdr:from>
    <xdr:ext cx="532130" cy="259080"/>
    <xdr:sp macro="" textlink="">
      <xdr:nvSpPr>
        <xdr:cNvPr id="201" name="テキスト ボックス 200"/>
        <xdr:cNvSpPr txBox="1"/>
      </xdr:nvSpPr>
      <xdr:spPr>
        <a:xfrm>
          <a:off x="1609090" y="13098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106045</xdr:rowOff>
    </xdr:from>
    <xdr:to xmlns:xdr="http://schemas.openxmlformats.org/drawingml/2006/spreadsheetDrawing">
      <xdr:col>6</xdr:col>
      <xdr:colOff>38100</xdr:colOff>
      <xdr:row>78</xdr:row>
      <xdr:rowOff>36195</xdr:rowOff>
    </xdr:to>
    <xdr:sp macro="" textlink="">
      <xdr:nvSpPr>
        <xdr:cNvPr id="202" name="楕円 201"/>
        <xdr:cNvSpPr/>
      </xdr:nvSpPr>
      <xdr:spPr>
        <a:xfrm>
          <a:off x="1000125" y="13307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52705</xdr:rowOff>
    </xdr:from>
    <xdr:ext cx="532130" cy="256540"/>
    <xdr:sp macro="" textlink="">
      <xdr:nvSpPr>
        <xdr:cNvPr id="203" name="テキスト ボックス 202"/>
        <xdr:cNvSpPr txBox="1"/>
      </xdr:nvSpPr>
      <xdr:spPr>
        <a:xfrm>
          <a:off x="799465" y="13082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2" name="テキスト ボックス 211"/>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6540"/>
    <xdr:sp macro="" textlink="">
      <xdr:nvSpPr>
        <xdr:cNvPr id="214" name="テキスト ボックス 213"/>
        <xdr:cNvSpPr txBox="1"/>
      </xdr:nvSpPr>
      <xdr:spPr>
        <a:xfrm>
          <a:off x="481330" y="17256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725" cy="259080"/>
    <xdr:sp macro="" textlink="">
      <xdr:nvSpPr>
        <xdr:cNvPr id="218" name="テキスト ボックス 217"/>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20" name="テキスト ボックス 219"/>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2" name="テキスト ボックス 221"/>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4" name="テキスト ボックス 223"/>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6" name="テキスト ボックス 225"/>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305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99060</xdr:rowOff>
    </xdr:from>
    <xdr:to xmlns:xdr="http://schemas.openxmlformats.org/drawingml/2006/spreadsheetDrawing">
      <xdr:col>24</xdr:col>
      <xdr:colOff>63500</xdr:colOff>
      <xdr:row>97</xdr:row>
      <xdr:rowOff>128905</xdr:rowOff>
    </xdr:to>
    <xdr:cxnSp macro="">
      <xdr:nvCxnSpPr>
        <xdr:cNvPr id="233" name="直線コネクタ 232"/>
        <xdr:cNvCxnSpPr/>
      </xdr:nvCxnSpPr>
      <xdr:spPr>
        <a:xfrm flipV="1">
          <a:off x="3492500" y="16558260"/>
          <a:ext cx="762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125095</xdr:rowOff>
    </xdr:from>
    <xdr:ext cx="598805" cy="258445"/>
    <xdr:sp macro="" textlink="">
      <xdr:nvSpPr>
        <xdr:cNvPr id="234" name="扶助費平均値テキスト"/>
        <xdr:cNvSpPr txBox="1"/>
      </xdr:nvSpPr>
      <xdr:spPr>
        <a:xfrm>
          <a:off x="4305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63500</xdr:rowOff>
    </xdr:from>
    <xdr:to xmlns:xdr="http://schemas.openxmlformats.org/drawingml/2006/spreadsheetDrawing">
      <xdr:col>19</xdr:col>
      <xdr:colOff>174625</xdr:colOff>
      <xdr:row>97</xdr:row>
      <xdr:rowOff>128905</xdr:rowOff>
    </xdr:to>
    <xdr:cxnSp macro="">
      <xdr:nvCxnSpPr>
        <xdr:cNvPr id="236" name="直線コネクタ 235"/>
        <xdr:cNvCxnSpPr/>
      </xdr:nvCxnSpPr>
      <xdr:spPr>
        <a:xfrm>
          <a:off x="2670175" y="16694150"/>
          <a:ext cx="82232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54610</xdr:rowOff>
    </xdr:from>
    <xdr:ext cx="596900" cy="256540"/>
    <xdr:sp macro="" textlink="">
      <xdr:nvSpPr>
        <xdr:cNvPr id="238" name="テキスト ボックス 237"/>
        <xdr:cNvSpPr txBox="1"/>
      </xdr:nvSpPr>
      <xdr:spPr>
        <a:xfrm>
          <a:off x="3211830" y="163423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63500</xdr:rowOff>
    </xdr:from>
    <xdr:to xmlns:xdr="http://schemas.openxmlformats.org/drawingml/2006/spreadsheetDrawing">
      <xdr:col>15</xdr:col>
      <xdr:colOff>50800</xdr:colOff>
      <xdr:row>97</xdr:row>
      <xdr:rowOff>80010</xdr:rowOff>
    </xdr:to>
    <xdr:cxnSp macro="">
      <xdr:nvCxnSpPr>
        <xdr:cNvPr id="239" name="直線コネクタ 238"/>
        <xdr:cNvCxnSpPr/>
      </xdr:nvCxnSpPr>
      <xdr:spPr>
        <a:xfrm flipV="1">
          <a:off x="1860550" y="1669415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54610</xdr:rowOff>
    </xdr:from>
    <xdr:ext cx="596900" cy="256540"/>
    <xdr:sp macro="" textlink="">
      <xdr:nvSpPr>
        <xdr:cNvPr id="241" name="テキスト ボックス 240"/>
        <xdr:cNvSpPr txBox="1"/>
      </xdr:nvSpPr>
      <xdr:spPr>
        <a:xfrm>
          <a:off x="2402205" y="163423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80010</xdr:rowOff>
    </xdr:from>
    <xdr:to xmlns:xdr="http://schemas.openxmlformats.org/drawingml/2006/spreadsheetDrawing">
      <xdr:col>10</xdr:col>
      <xdr:colOff>114300</xdr:colOff>
      <xdr:row>97</xdr:row>
      <xdr:rowOff>104775</xdr:rowOff>
    </xdr:to>
    <xdr:cxnSp macro="">
      <xdr:nvCxnSpPr>
        <xdr:cNvPr id="242" name="直線コネクタ 241"/>
        <xdr:cNvCxnSpPr/>
      </xdr:nvCxnSpPr>
      <xdr:spPr>
        <a:xfrm flipV="1">
          <a:off x="1047750" y="16710660"/>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2130" cy="256540"/>
    <xdr:sp macro="" textlink="">
      <xdr:nvSpPr>
        <xdr:cNvPr id="244" name="テキスト ボックス 243"/>
        <xdr:cNvSpPr txBox="1"/>
      </xdr:nvSpPr>
      <xdr:spPr>
        <a:xfrm>
          <a:off x="1609090" y="16374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92710</xdr:rowOff>
    </xdr:from>
    <xdr:ext cx="532130" cy="259080"/>
    <xdr:sp macro="" textlink="">
      <xdr:nvSpPr>
        <xdr:cNvPr id="246" name="テキスト ボックス 245"/>
        <xdr:cNvSpPr txBox="1"/>
      </xdr:nvSpPr>
      <xdr:spPr>
        <a:xfrm>
          <a:off x="799465" y="16380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48260</xdr:rowOff>
    </xdr:from>
    <xdr:to xmlns:xdr="http://schemas.openxmlformats.org/drawingml/2006/spreadsheetDrawing">
      <xdr:col>24</xdr:col>
      <xdr:colOff>114300</xdr:colOff>
      <xdr:row>96</xdr:row>
      <xdr:rowOff>149860</xdr:rowOff>
    </xdr:to>
    <xdr:sp macro="" textlink="">
      <xdr:nvSpPr>
        <xdr:cNvPr id="252" name="楕円 251"/>
        <xdr:cNvSpPr/>
      </xdr:nvSpPr>
      <xdr:spPr>
        <a:xfrm>
          <a:off x="420370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26670</xdr:rowOff>
    </xdr:from>
    <xdr:ext cx="598805" cy="259080"/>
    <xdr:sp macro="" textlink="">
      <xdr:nvSpPr>
        <xdr:cNvPr id="253" name="扶助費該当値テキスト"/>
        <xdr:cNvSpPr txBox="1"/>
      </xdr:nvSpPr>
      <xdr:spPr>
        <a:xfrm>
          <a:off x="4305300" y="1648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78105</xdr:rowOff>
    </xdr:from>
    <xdr:to xmlns:xdr="http://schemas.openxmlformats.org/drawingml/2006/spreadsheetDrawing">
      <xdr:col>20</xdr:col>
      <xdr:colOff>38100</xdr:colOff>
      <xdr:row>98</xdr:row>
      <xdr:rowOff>8255</xdr:rowOff>
    </xdr:to>
    <xdr:sp macro="" textlink="">
      <xdr:nvSpPr>
        <xdr:cNvPr id="254" name="楕円 253"/>
        <xdr:cNvSpPr/>
      </xdr:nvSpPr>
      <xdr:spPr>
        <a:xfrm>
          <a:off x="3444875" y="16708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170815</xdr:rowOff>
    </xdr:from>
    <xdr:ext cx="532130" cy="258445"/>
    <xdr:sp macro="" textlink="">
      <xdr:nvSpPr>
        <xdr:cNvPr id="255" name="テキスト ボックス 254"/>
        <xdr:cNvSpPr txBox="1"/>
      </xdr:nvSpPr>
      <xdr:spPr>
        <a:xfrm>
          <a:off x="3244215" y="168014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12700</xdr:rowOff>
    </xdr:from>
    <xdr:to xmlns:xdr="http://schemas.openxmlformats.org/drawingml/2006/spreadsheetDrawing">
      <xdr:col>15</xdr:col>
      <xdr:colOff>101600</xdr:colOff>
      <xdr:row>97</xdr:row>
      <xdr:rowOff>114300</xdr:rowOff>
    </xdr:to>
    <xdr:sp macro="" textlink="">
      <xdr:nvSpPr>
        <xdr:cNvPr id="256" name="楕円 255"/>
        <xdr:cNvSpPr/>
      </xdr:nvSpPr>
      <xdr:spPr>
        <a:xfrm>
          <a:off x="2619375"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105410</xdr:rowOff>
    </xdr:from>
    <xdr:ext cx="532130" cy="259080"/>
    <xdr:sp macro="" textlink="">
      <xdr:nvSpPr>
        <xdr:cNvPr id="257" name="テキスト ボックス 256"/>
        <xdr:cNvSpPr txBox="1"/>
      </xdr:nvSpPr>
      <xdr:spPr>
        <a:xfrm>
          <a:off x="2434590" y="16736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29210</xdr:rowOff>
    </xdr:from>
    <xdr:to xmlns:xdr="http://schemas.openxmlformats.org/drawingml/2006/spreadsheetDrawing">
      <xdr:col>10</xdr:col>
      <xdr:colOff>165100</xdr:colOff>
      <xdr:row>97</xdr:row>
      <xdr:rowOff>130810</xdr:rowOff>
    </xdr:to>
    <xdr:sp macro="" textlink="">
      <xdr:nvSpPr>
        <xdr:cNvPr id="258" name="楕円 257"/>
        <xdr:cNvSpPr/>
      </xdr:nvSpPr>
      <xdr:spPr>
        <a:xfrm>
          <a:off x="180975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121920</xdr:rowOff>
    </xdr:from>
    <xdr:ext cx="532130" cy="256540"/>
    <xdr:sp macro="" textlink="">
      <xdr:nvSpPr>
        <xdr:cNvPr id="259" name="テキスト ボックス 258"/>
        <xdr:cNvSpPr txBox="1"/>
      </xdr:nvSpPr>
      <xdr:spPr>
        <a:xfrm>
          <a:off x="1609090" y="16752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53975</xdr:rowOff>
    </xdr:from>
    <xdr:to xmlns:xdr="http://schemas.openxmlformats.org/drawingml/2006/spreadsheetDrawing">
      <xdr:col>6</xdr:col>
      <xdr:colOff>38100</xdr:colOff>
      <xdr:row>97</xdr:row>
      <xdr:rowOff>155575</xdr:rowOff>
    </xdr:to>
    <xdr:sp macro="" textlink="">
      <xdr:nvSpPr>
        <xdr:cNvPr id="260" name="楕円 259"/>
        <xdr:cNvSpPr/>
      </xdr:nvSpPr>
      <xdr:spPr>
        <a:xfrm>
          <a:off x="1000125" y="16684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146685</xdr:rowOff>
    </xdr:from>
    <xdr:ext cx="532130" cy="256540"/>
    <xdr:sp macro="" textlink="">
      <xdr:nvSpPr>
        <xdr:cNvPr id="261" name="テキスト ボックス 260"/>
        <xdr:cNvSpPr txBox="1"/>
      </xdr:nvSpPr>
      <xdr:spPr>
        <a:xfrm>
          <a:off x="799465" y="167773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0" name="テキスト ボックス 269"/>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3" name="テキスト ボックス 272"/>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5" name="テキスト ボックス 274"/>
        <xdr:cNvSpPr txBox="1"/>
      </xdr:nvSpPr>
      <xdr:spPr>
        <a:xfrm>
          <a:off x="5516245"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6540"/>
    <xdr:sp macro="" textlink="">
      <xdr:nvSpPr>
        <xdr:cNvPr id="277" name="テキスト ボックス 276"/>
        <xdr:cNvSpPr txBox="1"/>
      </xdr:nvSpPr>
      <xdr:spPr>
        <a:xfrm>
          <a:off x="5516245"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9" name="テキスト ボックス 278"/>
        <xdr:cNvSpPr txBox="1"/>
      </xdr:nvSpPr>
      <xdr:spPr>
        <a:xfrm>
          <a:off x="5516245"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81" name="テキスト ボックス 280"/>
        <xdr:cNvSpPr txBox="1"/>
      </xdr:nvSpPr>
      <xdr:spPr>
        <a:xfrm>
          <a:off x="5516245"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6540"/>
    <xdr:sp macro="" textlink="">
      <xdr:nvSpPr>
        <xdr:cNvPr id="283" name="テキスト ボックス 282"/>
        <xdr:cNvSpPr txBox="1"/>
      </xdr:nvSpPr>
      <xdr:spPr>
        <a:xfrm>
          <a:off x="5516245"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114935</xdr:rowOff>
    </xdr:from>
    <xdr:to xmlns:xdr="http://schemas.openxmlformats.org/drawingml/2006/spreadsheetDrawing">
      <xdr:col>54</xdr:col>
      <xdr:colOff>174625</xdr:colOff>
      <xdr:row>38</xdr:row>
      <xdr:rowOff>80010</xdr:rowOff>
    </xdr:to>
    <xdr:cxnSp macro="">
      <xdr:nvCxnSpPr>
        <xdr:cNvPr id="285" name="直線コネクタ 284"/>
        <xdr:cNvCxnSpPr/>
      </xdr:nvCxnSpPr>
      <xdr:spPr>
        <a:xfrm flipV="1">
          <a:off x="9604375" y="525843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9655175"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531350" y="659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9655175"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531350" y="5258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146050</xdr:rowOff>
    </xdr:from>
    <xdr:to xmlns:xdr="http://schemas.openxmlformats.org/drawingml/2006/spreadsheetDrawing">
      <xdr:col>55</xdr:col>
      <xdr:colOff>0</xdr:colOff>
      <xdr:row>37</xdr:row>
      <xdr:rowOff>104140</xdr:rowOff>
    </xdr:to>
    <xdr:cxnSp macro="">
      <xdr:nvCxnSpPr>
        <xdr:cNvPr id="290" name="直線コネクタ 289"/>
        <xdr:cNvCxnSpPr/>
      </xdr:nvCxnSpPr>
      <xdr:spPr>
        <a:xfrm>
          <a:off x="8845550" y="6146800"/>
          <a:ext cx="758825"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6540"/>
    <xdr:sp macro="" textlink="">
      <xdr:nvSpPr>
        <xdr:cNvPr id="291" name="補助費等平均値テキスト"/>
        <xdr:cNvSpPr txBox="1"/>
      </xdr:nvSpPr>
      <xdr:spPr>
        <a:xfrm>
          <a:off x="9655175" y="61455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569450" y="6294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146050</xdr:rowOff>
    </xdr:from>
    <xdr:to xmlns:xdr="http://schemas.openxmlformats.org/drawingml/2006/spreadsheetDrawing">
      <xdr:col>50</xdr:col>
      <xdr:colOff>114300</xdr:colOff>
      <xdr:row>38</xdr:row>
      <xdr:rowOff>42545</xdr:rowOff>
    </xdr:to>
    <xdr:cxnSp macro="">
      <xdr:nvCxnSpPr>
        <xdr:cNvPr id="293" name="直線コネクタ 292"/>
        <xdr:cNvCxnSpPr/>
      </xdr:nvCxnSpPr>
      <xdr:spPr>
        <a:xfrm flipV="1">
          <a:off x="8032750" y="6146800"/>
          <a:ext cx="8128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794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6900" cy="259080"/>
    <xdr:sp macro="" textlink="">
      <xdr:nvSpPr>
        <xdr:cNvPr id="295" name="テキスト ボックス 294"/>
        <xdr:cNvSpPr txBox="1"/>
      </xdr:nvSpPr>
      <xdr:spPr>
        <a:xfrm>
          <a:off x="8561705" y="5692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42545</xdr:rowOff>
    </xdr:from>
    <xdr:to xmlns:xdr="http://schemas.openxmlformats.org/drawingml/2006/spreadsheetDrawing">
      <xdr:col>45</xdr:col>
      <xdr:colOff>174625</xdr:colOff>
      <xdr:row>38</xdr:row>
      <xdr:rowOff>55880</xdr:rowOff>
    </xdr:to>
    <xdr:cxnSp macro="">
      <xdr:nvCxnSpPr>
        <xdr:cNvPr id="296" name="直線コネクタ 295"/>
        <xdr:cNvCxnSpPr/>
      </xdr:nvCxnSpPr>
      <xdr:spPr>
        <a:xfrm flipV="1">
          <a:off x="7210425" y="655764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985125" y="6390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2130" cy="259080"/>
    <xdr:sp macro="" textlink="">
      <xdr:nvSpPr>
        <xdr:cNvPr id="298" name="テキスト ボックス 297"/>
        <xdr:cNvSpPr txBox="1"/>
      </xdr:nvSpPr>
      <xdr:spPr>
        <a:xfrm>
          <a:off x="7784465" y="6165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36195</xdr:rowOff>
    </xdr:from>
    <xdr:to xmlns:xdr="http://schemas.openxmlformats.org/drawingml/2006/spreadsheetDrawing">
      <xdr:col>41</xdr:col>
      <xdr:colOff>50800</xdr:colOff>
      <xdr:row>38</xdr:row>
      <xdr:rowOff>55880</xdr:rowOff>
    </xdr:to>
    <xdr:cxnSp macro="">
      <xdr:nvCxnSpPr>
        <xdr:cNvPr id="299" name="直線コネクタ 298"/>
        <xdr:cNvCxnSpPr/>
      </xdr:nvCxnSpPr>
      <xdr:spPr>
        <a:xfrm>
          <a:off x="6400800" y="655129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32130" cy="259080"/>
    <xdr:sp macro="" textlink="">
      <xdr:nvSpPr>
        <xdr:cNvPr id="301" name="テキスト ボックス 300"/>
        <xdr:cNvSpPr txBox="1"/>
      </xdr:nvSpPr>
      <xdr:spPr>
        <a:xfrm>
          <a:off x="6974840" y="6188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3500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2130" cy="259080"/>
    <xdr:sp macro="" textlink="">
      <xdr:nvSpPr>
        <xdr:cNvPr id="303" name="テキスト ボックス 302"/>
        <xdr:cNvSpPr txBox="1"/>
      </xdr:nvSpPr>
      <xdr:spPr>
        <a:xfrm>
          <a:off x="6149340" y="6193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53340</xdr:rowOff>
    </xdr:from>
    <xdr:to xmlns:xdr="http://schemas.openxmlformats.org/drawingml/2006/spreadsheetDrawing">
      <xdr:col>55</xdr:col>
      <xdr:colOff>50800</xdr:colOff>
      <xdr:row>37</xdr:row>
      <xdr:rowOff>154940</xdr:rowOff>
    </xdr:to>
    <xdr:sp macro="" textlink="">
      <xdr:nvSpPr>
        <xdr:cNvPr id="309" name="楕円 308"/>
        <xdr:cNvSpPr/>
      </xdr:nvSpPr>
      <xdr:spPr>
        <a:xfrm>
          <a:off x="9569450" y="6396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31750</xdr:rowOff>
    </xdr:from>
    <xdr:ext cx="534670" cy="256540"/>
    <xdr:sp macro="" textlink="">
      <xdr:nvSpPr>
        <xdr:cNvPr id="310" name="補助費等該当値テキスト"/>
        <xdr:cNvSpPr txBox="1"/>
      </xdr:nvSpPr>
      <xdr:spPr>
        <a:xfrm>
          <a:off x="9655175" y="63754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95250</xdr:rowOff>
    </xdr:from>
    <xdr:to xmlns:xdr="http://schemas.openxmlformats.org/drawingml/2006/spreadsheetDrawing">
      <xdr:col>50</xdr:col>
      <xdr:colOff>165100</xdr:colOff>
      <xdr:row>36</xdr:row>
      <xdr:rowOff>25400</xdr:rowOff>
    </xdr:to>
    <xdr:sp macro="" textlink="">
      <xdr:nvSpPr>
        <xdr:cNvPr id="311" name="楕円 310"/>
        <xdr:cNvSpPr/>
      </xdr:nvSpPr>
      <xdr:spPr>
        <a:xfrm>
          <a:off x="879475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16510</xdr:rowOff>
    </xdr:from>
    <xdr:ext cx="596900" cy="259080"/>
    <xdr:sp macro="" textlink="">
      <xdr:nvSpPr>
        <xdr:cNvPr id="312" name="テキスト ボックス 311"/>
        <xdr:cNvSpPr txBox="1"/>
      </xdr:nvSpPr>
      <xdr:spPr>
        <a:xfrm>
          <a:off x="8561705" y="6188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163195</xdr:rowOff>
    </xdr:from>
    <xdr:to xmlns:xdr="http://schemas.openxmlformats.org/drawingml/2006/spreadsheetDrawing">
      <xdr:col>46</xdr:col>
      <xdr:colOff>38100</xdr:colOff>
      <xdr:row>38</xdr:row>
      <xdr:rowOff>93345</xdr:rowOff>
    </xdr:to>
    <xdr:sp macro="" textlink="">
      <xdr:nvSpPr>
        <xdr:cNvPr id="313" name="楕円 312"/>
        <xdr:cNvSpPr/>
      </xdr:nvSpPr>
      <xdr:spPr>
        <a:xfrm>
          <a:off x="7985125" y="65068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84455</xdr:rowOff>
    </xdr:from>
    <xdr:ext cx="532130" cy="259080"/>
    <xdr:sp macro="" textlink="">
      <xdr:nvSpPr>
        <xdr:cNvPr id="314" name="テキスト ボックス 313"/>
        <xdr:cNvSpPr txBox="1"/>
      </xdr:nvSpPr>
      <xdr:spPr>
        <a:xfrm>
          <a:off x="7784465" y="6599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5080</xdr:rowOff>
    </xdr:from>
    <xdr:to xmlns:xdr="http://schemas.openxmlformats.org/drawingml/2006/spreadsheetDrawing">
      <xdr:col>41</xdr:col>
      <xdr:colOff>101600</xdr:colOff>
      <xdr:row>38</xdr:row>
      <xdr:rowOff>106680</xdr:rowOff>
    </xdr:to>
    <xdr:sp macro="" textlink="">
      <xdr:nvSpPr>
        <xdr:cNvPr id="315" name="楕円 314"/>
        <xdr:cNvSpPr/>
      </xdr:nvSpPr>
      <xdr:spPr>
        <a:xfrm>
          <a:off x="7159625"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97790</xdr:rowOff>
    </xdr:from>
    <xdr:ext cx="532130" cy="256540"/>
    <xdr:sp macro="" textlink="">
      <xdr:nvSpPr>
        <xdr:cNvPr id="316" name="テキスト ボックス 315"/>
        <xdr:cNvSpPr txBox="1"/>
      </xdr:nvSpPr>
      <xdr:spPr>
        <a:xfrm>
          <a:off x="6974840" y="6612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156845</xdr:rowOff>
    </xdr:from>
    <xdr:to xmlns:xdr="http://schemas.openxmlformats.org/drawingml/2006/spreadsheetDrawing">
      <xdr:col>36</xdr:col>
      <xdr:colOff>165100</xdr:colOff>
      <xdr:row>38</xdr:row>
      <xdr:rowOff>86995</xdr:rowOff>
    </xdr:to>
    <xdr:sp macro="" textlink="">
      <xdr:nvSpPr>
        <xdr:cNvPr id="317" name="楕円 316"/>
        <xdr:cNvSpPr/>
      </xdr:nvSpPr>
      <xdr:spPr>
        <a:xfrm>
          <a:off x="63500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78105</xdr:rowOff>
    </xdr:from>
    <xdr:ext cx="532130" cy="256540"/>
    <xdr:sp macro="" textlink="">
      <xdr:nvSpPr>
        <xdr:cNvPr id="318" name="テキスト ボックス 317"/>
        <xdr:cNvSpPr txBox="1"/>
      </xdr:nvSpPr>
      <xdr:spPr>
        <a:xfrm>
          <a:off x="6149340" y="6593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7" name="テキスト ボックス 326"/>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6540"/>
    <xdr:sp macro="" textlink="">
      <xdr:nvSpPr>
        <xdr:cNvPr id="330" name="テキスト ボックス 329"/>
        <xdr:cNvSpPr txBox="1"/>
      </xdr:nvSpPr>
      <xdr:spPr>
        <a:xfrm>
          <a:off x="5831205"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6540"/>
    <xdr:sp macro="" textlink="">
      <xdr:nvSpPr>
        <xdr:cNvPr id="332" name="テキスト ボックス 331"/>
        <xdr:cNvSpPr txBox="1"/>
      </xdr:nvSpPr>
      <xdr:spPr>
        <a:xfrm>
          <a:off x="5516245"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6540"/>
    <xdr:sp macro="" textlink="">
      <xdr:nvSpPr>
        <xdr:cNvPr id="334" name="テキスト ボックス 333"/>
        <xdr:cNvSpPr txBox="1"/>
      </xdr:nvSpPr>
      <xdr:spPr>
        <a:xfrm>
          <a:off x="5516245"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6540"/>
    <xdr:sp macro="" textlink="">
      <xdr:nvSpPr>
        <xdr:cNvPr id="336" name="テキスト ボックス 335"/>
        <xdr:cNvSpPr txBox="1"/>
      </xdr:nvSpPr>
      <xdr:spPr>
        <a:xfrm>
          <a:off x="5516245"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8" name="テキスト ボックス 337"/>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78740</xdr:rowOff>
    </xdr:from>
    <xdr:to xmlns:xdr="http://schemas.openxmlformats.org/drawingml/2006/spreadsheetDrawing">
      <xdr:col>54</xdr:col>
      <xdr:colOff>174625</xdr:colOff>
      <xdr:row>58</xdr:row>
      <xdr:rowOff>57150</xdr:rowOff>
    </xdr:to>
    <xdr:cxnSp macro="">
      <xdr:nvCxnSpPr>
        <xdr:cNvPr id="340" name="直線コネクタ 339"/>
        <xdr:cNvCxnSpPr/>
      </xdr:nvCxnSpPr>
      <xdr:spPr>
        <a:xfrm flipV="1">
          <a:off x="9604375" y="882269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9655175"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531350" y="10001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9655175"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531350" y="882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60325</xdr:rowOff>
    </xdr:from>
    <xdr:to xmlns:xdr="http://schemas.openxmlformats.org/drawingml/2006/spreadsheetDrawing">
      <xdr:col>55</xdr:col>
      <xdr:colOff>0</xdr:colOff>
      <xdr:row>56</xdr:row>
      <xdr:rowOff>139700</xdr:rowOff>
    </xdr:to>
    <xdr:cxnSp macro="">
      <xdr:nvCxnSpPr>
        <xdr:cNvPr id="345" name="直線コネクタ 344"/>
        <xdr:cNvCxnSpPr/>
      </xdr:nvCxnSpPr>
      <xdr:spPr>
        <a:xfrm flipV="1">
          <a:off x="8845550" y="9661525"/>
          <a:ext cx="758825"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xdr:rowOff>
    </xdr:from>
    <xdr:ext cx="534670" cy="259080"/>
    <xdr:sp macro="" textlink="">
      <xdr:nvSpPr>
        <xdr:cNvPr id="346" name="普通建設事業費平均値テキスト"/>
        <xdr:cNvSpPr txBox="1"/>
      </xdr:nvSpPr>
      <xdr:spPr>
        <a:xfrm>
          <a:off x="9655175" y="9443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569450"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139700</xdr:rowOff>
    </xdr:from>
    <xdr:to xmlns:xdr="http://schemas.openxmlformats.org/drawingml/2006/spreadsheetDrawing">
      <xdr:col>50</xdr:col>
      <xdr:colOff>114300</xdr:colOff>
      <xdr:row>56</xdr:row>
      <xdr:rowOff>162560</xdr:rowOff>
    </xdr:to>
    <xdr:cxnSp macro="">
      <xdr:nvCxnSpPr>
        <xdr:cNvPr id="348" name="直線コネクタ 347"/>
        <xdr:cNvCxnSpPr/>
      </xdr:nvCxnSpPr>
      <xdr:spPr>
        <a:xfrm flipV="1">
          <a:off x="8032750" y="974090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79475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126365</xdr:rowOff>
    </xdr:from>
    <xdr:ext cx="532130" cy="259080"/>
    <xdr:sp macro="" textlink="">
      <xdr:nvSpPr>
        <xdr:cNvPr id="350" name="テキスト ボックス 349"/>
        <xdr:cNvSpPr txBox="1"/>
      </xdr:nvSpPr>
      <xdr:spPr>
        <a:xfrm>
          <a:off x="8594090" y="9384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127635</xdr:rowOff>
    </xdr:from>
    <xdr:to xmlns:xdr="http://schemas.openxmlformats.org/drawingml/2006/spreadsheetDrawing">
      <xdr:col>45</xdr:col>
      <xdr:colOff>174625</xdr:colOff>
      <xdr:row>56</xdr:row>
      <xdr:rowOff>162560</xdr:rowOff>
    </xdr:to>
    <xdr:cxnSp macro="">
      <xdr:nvCxnSpPr>
        <xdr:cNvPr id="351" name="直線コネクタ 350"/>
        <xdr:cNvCxnSpPr/>
      </xdr:nvCxnSpPr>
      <xdr:spPr>
        <a:xfrm>
          <a:off x="7210425" y="9557385"/>
          <a:ext cx="822325"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985125" y="960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120650</xdr:rowOff>
    </xdr:from>
    <xdr:ext cx="532130" cy="256540"/>
    <xdr:sp macro="" textlink="">
      <xdr:nvSpPr>
        <xdr:cNvPr id="353" name="テキスト ボックス 352"/>
        <xdr:cNvSpPr txBox="1"/>
      </xdr:nvSpPr>
      <xdr:spPr>
        <a:xfrm>
          <a:off x="7784465" y="9378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127635</xdr:rowOff>
    </xdr:from>
    <xdr:to xmlns:xdr="http://schemas.openxmlformats.org/drawingml/2006/spreadsheetDrawing">
      <xdr:col>41</xdr:col>
      <xdr:colOff>50800</xdr:colOff>
      <xdr:row>56</xdr:row>
      <xdr:rowOff>90805</xdr:rowOff>
    </xdr:to>
    <xdr:cxnSp macro="">
      <xdr:nvCxnSpPr>
        <xdr:cNvPr id="354" name="直線コネクタ 353"/>
        <xdr:cNvCxnSpPr/>
      </xdr:nvCxnSpPr>
      <xdr:spPr>
        <a:xfrm flipV="1">
          <a:off x="6400800" y="9557385"/>
          <a:ext cx="809625"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159625"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32130" cy="256540"/>
    <xdr:sp macro="" textlink="">
      <xdr:nvSpPr>
        <xdr:cNvPr id="356" name="テキスト ボックス 355"/>
        <xdr:cNvSpPr txBox="1"/>
      </xdr:nvSpPr>
      <xdr:spPr>
        <a:xfrm>
          <a:off x="6974840"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350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143510</xdr:rowOff>
    </xdr:from>
    <xdr:ext cx="532130" cy="256540"/>
    <xdr:sp macro="" textlink="">
      <xdr:nvSpPr>
        <xdr:cNvPr id="358" name="テキスト ボックス 357"/>
        <xdr:cNvSpPr txBox="1"/>
      </xdr:nvSpPr>
      <xdr:spPr>
        <a:xfrm>
          <a:off x="6149340" y="9401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9525</xdr:rowOff>
    </xdr:from>
    <xdr:to xmlns:xdr="http://schemas.openxmlformats.org/drawingml/2006/spreadsheetDrawing">
      <xdr:col>55</xdr:col>
      <xdr:colOff>50800</xdr:colOff>
      <xdr:row>56</xdr:row>
      <xdr:rowOff>111125</xdr:rowOff>
    </xdr:to>
    <xdr:sp macro="" textlink="">
      <xdr:nvSpPr>
        <xdr:cNvPr id="364" name="楕円 363"/>
        <xdr:cNvSpPr/>
      </xdr:nvSpPr>
      <xdr:spPr>
        <a:xfrm>
          <a:off x="9569450" y="9610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159385</xdr:rowOff>
    </xdr:from>
    <xdr:ext cx="534670" cy="258445"/>
    <xdr:sp macro="" textlink="">
      <xdr:nvSpPr>
        <xdr:cNvPr id="365" name="普通建設事業費該当値テキスト"/>
        <xdr:cNvSpPr txBox="1"/>
      </xdr:nvSpPr>
      <xdr:spPr>
        <a:xfrm>
          <a:off x="9655175" y="9589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88900</xdr:rowOff>
    </xdr:from>
    <xdr:to xmlns:xdr="http://schemas.openxmlformats.org/drawingml/2006/spreadsheetDrawing">
      <xdr:col>50</xdr:col>
      <xdr:colOff>165100</xdr:colOff>
      <xdr:row>57</xdr:row>
      <xdr:rowOff>19050</xdr:rowOff>
    </xdr:to>
    <xdr:sp macro="" textlink="">
      <xdr:nvSpPr>
        <xdr:cNvPr id="366" name="楕円 365"/>
        <xdr:cNvSpPr/>
      </xdr:nvSpPr>
      <xdr:spPr>
        <a:xfrm>
          <a:off x="879475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10160</xdr:rowOff>
    </xdr:from>
    <xdr:ext cx="532130" cy="259080"/>
    <xdr:sp macro="" textlink="">
      <xdr:nvSpPr>
        <xdr:cNvPr id="367" name="テキスト ボックス 366"/>
        <xdr:cNvSpPr txBox="1"/>
      </xdr:nvSpPr>
      <xdr:spPr>
        <a:xfrm>
          <a:off x="8594090" y="9782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111760</xdr:rowOff>
    </xdr:from>
    <xdr:to xmlns:xdr="http://schemas.openxmlformats.org/drawingml/2006/spreadsheetDrawing">
      <xdr:col>46</xdr:col>
      <xdr:colOff>38100</xdr:colOff>
      <xdr:row>57</xdr:row>
      <xdr:rowOff>41910</xdr:rowOff>
    </xdr:to>
    <xdr:sp macro="" textlink="">
      <xdr:nvSpPr>
        <xdr:cNvPr id="368" name="楕円 367"/>
        <xdr:cNvSpPr/>
      </xdr:nvSpPr>
      <xdr:spPr>
        <a:xfrm>
          <a:off x="7985125" y="9712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33020</xdr:rowOff>
    </xdr:from>
    <xdr:ext cx="532130" cy="259080"/>
    <xdr:sp macro="" textlink="">
      <xdr:nvSpPr>
        <xdr:cNvPr id="369" name="テキスト ボックス 368"/>
        <xdr:cNvSpPr txBox="1"/>
      </xdr:nvSpPr>
      <xdr:spPr>
        <a:xfrm>
          <a:off x="7784465" y="9805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76835</xdr:rowOff>
    </xdr:from>
    <xdr:to xmlns:xdr="http://schemas.openxmlformats.org/drawingml/2006/spreadsheetDrawing">
      <xdr:col>41</xdr:col>
      <xdr:colOff>101600</xdr:colOff>
      <xdr:row>56</xdr:row>
      <xdr:rowOff>6985</xdr:rowOff>
    </xdr:to>
    <xdr:sp macro="" textlink="">
      <xdr:nvSpPr>
        <xdr:cNvPr id="370" name="楕円 369"/>
        <xdr:cNvSpPr/>
      </xdr:nvSpPr>
      <xdr:spPr>
        <a:xfrm>
          <a:off x="7159625"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23495</xdr:rowOff>
    </xdr:from>
    <xdr:ext cx="596900" cy="259080"/>
    <xdr:sp macro="" textlink="">
      <xdr:nvSpPr>
        <xdr:cNvPr id="371" name="テキスト ボックス 370"/>
        <xdr:cNvSpPr txBox="1"/>
      </xdr:nvSpPr>
      <xdr:spPr>
        <a:xfrm>
          <a:off x="6942455" y="92817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40640</xdr:rowOff>
    </xdr:from>
    <xdr:to xmlns:xdr="http://schemas.openxmlformats.org/drawingml/2006/spreadsheetDrawing">
      <xdr:col>36</xdr:col>
      <xdr:colOff>165100</xdr:colOff>
      <xdr:row>56</xdr:row>
      <xdr:rowOff>141605</xdr:rowOff>
    </xdr:to>
    <xdr:sp macro="" textlink="">
      <xdr:nvSpPr>
        <xdr:cNvPr id="372" name="楕円 371"/>
        <xdr:cNvSpPr/>
      </xdr:nvSpPr>
      <xdr:spPr>
        <a:xfrm>
          <a:off x="63500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132715</xdr:rowOff>
    </xdr:from>
    <xdr:ext cx="532130" cy="256540"/>
    <xdr:sp macro="" textlink="">
      <xdr:nvSpPr>
        <xdr:cNvPr id="373" name="テキスト ボックス 372"/>
        <xdr:cNvSpPr txBox="1"/>
      </xdr:nvSpPr>
      <xdr:spPr>
        <a:xfrm>
          <a:off x="6149340" y="9733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2" name="テキスト ボックス 381"/>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015" cy="256540"/>
    <xdr:sp macro="" textlink="">
      <xdr:nvSpPr>
        <xdr:cNvPr id="385" name="テキスト ボックス 384"/>
        <xdr:cNvSpPr txBox="1"/>
      </xdr:nvSpPr>
      <xdr:spPr>
        <a:xfrm>
          <a:off x="5831205" y="13256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6540"/>
    <xdr:sp macro="" textlink="">
      <xdr:nvSpPr>
        <xdr:cNvPr id="387" name="テキスト ボックス 386"/>
        <xdr:cNvSpPr txBox="1"/>
      </xdr:nvSpPr>
      <xdr:spPr>
        <a:xfrm>
          <a:off x="5516245"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725" cy="256540"/>
    <xdr:sp macro="" textlink="">
      <xdr:nvSpPr>
        <xdr:cNvPr id="389" name="テキスト ボックス 388"/>
        <xdr:cNvSpPr txBox="1"/>
      </xdr:nvSpPr>
      <xdr:spPr>
        <a:xfrm>
          <a:off x="5516245" y="12113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104775</xdr:rowOff>
    </xdr:from>
    <xdr:to xmlns:xdr="http://schemas.openxmlformats.org/drawingml/2006/spreadsheetDrawing">
      <xdr:col>54</xdr:col>
      <xdr:colOff>174625</xdr:colOff>
      <xdr:row>78</xdr:row>
      <xdr:rowOff>25400</xdr:rowOff>
    </xdr:to>
    <xdr:cxnSp macro="">
      <xdr:nvCxnSpPr>
        <xdr:cNvPr id="393" name="直線コネクタ 392"/>
        <xdr:cNvCxnSpPr/>
      </xdr:nvCxnSpPr>
      <xdr:spPr>
        <a:xfrm flipV="1">
          <a:off x="9604375" y="1210627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6540"/>
    <xdr:sp macro="" textlink="">
      <xdr:nvSpPr>
        <xdr:cNvPr id="394" name="普通建設事業費 （ うち新規整備　）最小値テキスト"/>
        <xdr:cNvSpPr txBox="1"/>
      </xdr:nvSpPr>
      <xdr:spPr>
        <a:xfrm>
          <a:off x="9655175"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531350"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6540"/>
    <xdr:sp macro="" textlink="">
      <xdr:nvSpPr>
        <xdr:cNvPr id="396" name="普通建設事業費 （ うち新規整備　）最大値テキスト"/>
        <xdr:cNvSpPr txBox="1"/>
      </xdr:nvSpPr>
      <xdr:spPr>
        <a:xfrm>
          <a:off x="9655175" y="11882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531350" y="12106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149225</xdr:rowOff>
    </xdr:from>
    <xdr:to xmlns:xdr="http://schemas.openxmlformats.org/drawingml/2006/spreadsheetDrawing">
      <xdr:col>55</xdr:col>
      <xdr:colOff>0</xdr:colOff>
      <xdr:row>78</xdr:row>
      <xdr:rowOff>8890</xdr:rowOff>
    </xdr:to>
    <xdr:cxnSp macro="">
      <xdr:nvCxnSpPr>
        <xdr:cNvPr id="398" name="直線コネクタ 397"/>
        <xdr:cNvCxnSpPr/>
      </xdr:nvCxnSpPr>
      <xdr:spPr>
        <a:xfrm>
          <a:off x="8845550" y="13350875"/>
          <a:ext cx="7588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27940</xdr:rowOff>
    </xdr:from>
    <xdr:ext cx="534670" cy="259080"/>
    <xdr:sp macro="" textlink="">
      <xdr:nvSpPr>
        <xdr:cNvPr id="399" name="普通建設事業費 （ うち新規整備　）平均値テキスト"/>
        <xdr:cNvSpPr txBox="1"/>
      </xdr:nvSpPr>
      <xdr:spPr>
        <a:xfrm>
          <a:off x="9655175"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569450" y="13206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149225</xdr:rowOff>
    </xdr:from>
    <xdr:to xmlns:xdr="http://schemas.openxmlformats.org/drawingml/2006/spreadsheetDrawing">
      <xdr:col>50</xdr:col>
      <xdr:colOff>114300</xdr:colOff>
      <xdr:row>77</xdr:row>
      <xdr:rowOff>166370</xdr:rowOff>
    </xdr:to>
    <xdr:cxnSp macro="">
      <xdr:nvCxnSpPr>
        <xdr:cNvPr id="401" name="直線コネクタ 400"/>
        <xdr:cNvCxnSpPr/>
      </xdr:nvCxnSpPr>
      <xdr:spPr>
        <a:xfrm flipV="1">
          <a:off x="8032750" y="1335087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79475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32130" cy="256540"/>
    <xdr:sp macro="" textlink="">
      <xdr:nvSpPr>
        <xdr:cNvPr id="403" name="テキスト ボックス 402"/>
        <xdr:cNvSpPr txBox="1"/>
      </xdr:nvSpPr>
      <xdr:spPr>
        <a:xfrm>
          <a:off x="8594090" y="12969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166370</xdr:rowOff>
    </xdr:from>
    <xdr:to xmlns:xdr="http://schemas.openxmlformats.org/drawingml/2006/spreadsheetDrawing">
      <xdr:col>45</xdr:col>
      <xdr:colOff>174625</xdr:colOff>
      <xdr:row>78</xdr:row>
      <xdr:rowOff>6350</xdr:rowOff>
    </xdr:to>
    <xdr:cxnSp macro="">
      <xdr:nvCxnSpPr>
        <xdr:cNvPr id="404" name="直線コネクタ 403"/>
        <xdr:cNvCxnSpPr/>
      </xdr:nvCxnSpPr>
      <xdr:spPr>
        <a:xfrm flipV="1">
          <a:off x="7210425" y="1336802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985125" y="13199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115570</xdr:rowOff>
    </xdr:from>
    <xdr:ext cx="532130" cy="259080"/>
    <xdr:sp macro="" textlink="">
      <xdr:nvSpPr>
        <xdr:cNvPr id="406" name="テキスト ボックス 405"/>
        <xdr:cNvSpPr txBox="1"/>
      </xdr:nvSpPr>
      <xdr:spPr>
        <a:xfrm>
          <a:off x="7784465" y="12974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164465</xdr:rowOff>
    </xdr:from>
    <xdr:to xmlns:xdr="http://schemas.openxmlformats.org/drawingml/2006/spreadsheetDrawing">
      <xdr:col>41</xdr:col>
      <xdr:colOff>50800</xdr:colOff>
      <xdr:row>78</xdr:row>
      <xdr:rowOff>6350</xdr:rowOff>
    </xdr:to>
    <xdr:cxnSp macro="">
      <xdr:nvCxnSpPr>
        <xdr:cNvPr id="407" name="直線コネクタ 406"/>
        <xdr:cNvCxnSpPr/>
      </xdr:nvCxnSpPr>
      <xdr:spPr>
        <a:xfrm>
          <a:off x="6400800" y="1336611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15962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32130" cy="256540"/>
    <xdr:sp macro="" textlink="">
      <xdr:nvSpPr>
        <xdr:cNvPr id="409" name="テキスト ボックス 408"/>
        <xdr:cNvSpPr txBox="1"/>
      </xdr:nvSpPr>
      <xdr:spPr>
        <a:xfrm>
          <a:off x="6974840" y="12982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350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109855</xdr:rowOff>
    </xdr:from>
    <xdr:ext cx="532130" cy="256540"/>
    <xdr:sp macro="" textlink="">
      <xdr:nvSpPr>
        <xdr:cNvPr id="411" name="テキスト ボックス 410"/>
        <xdr:cNvSpPr txBox="1"/>
      </xdr:nvSpPr>
      <xdr:spPr>
        <a:xfrm>
          <a:off x="6149340" y="129686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129540</xdr:rowOff>
    </xdr:from>
    <xdr:to xmlns:xdr="http://schemas.openxmlformats.org/drawingml/2006/spreadsheetDrawing">
      <xdr:col>55</xdr:col>
      <xdr:colOff>50800</xdr:colOff>
      <xdr:row>78</xdr:row>
      <xdr:rowOff>59690</xdr:rowOff>
    </xdr:to>
    <xdr:sp macro="" textlink="">
      <xdr:nvSpPr>
        <xdr:cNvPr id="417" name="楕円 416"/>
        <xdr:cNvSpPr/>
      </xdr:nvSpPr>
      <xdr:spPr>
        <a:xfrm>
          <a:off x="9569450" y="133311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44450</xdr:rowOff>
    </xdr:from>
    <xdr:ext cx="469900" cy="259080"/>
    <xdr:sp macro="" textlink="">
      <xdr:nvSpPr>
        <xdr:cNvPr id="418" name="普通建設事業費 （ うち新規整備　）該当値テキスト"/>
        <xdr:cNvSpPr txBox="1"/>
      </xdr:nvSpPr>
      <xdr:spPr>
        <a:xfrm>
          <a:off x="9655175" y="1324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98425</xdr:rowOff>
    </xdr:from>
    <xdr:to xmlns:xdr="http://schemas.openxmlformats.org/drawingml/2006/spreadsheetDrawing">
      <xdr:col>50</xdr:col>
      <xdr:colOff>165100</xdr:colOff>
      <xdr:row>78</xdr:row>
      <xdr:rowOff>29210</xdr:rowOff>
    </xdr:to>
    <xdr:sp macro="" textlink="">
      <xdr:nvSpPr>
        <xdr:cNvPr id="419" name="楕円 418"/>
        <xdr:cNvSpPr/>
      </xdr:nvSpPr>
      <xdr:spPr>
        <a:xfrm>
          <a:off x="879475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19685</xdr:rowOff>
    </xdr:from>
    <xdr:ext cx="467360" cy="256540"/>
    <xdr:sp macro="" textlink="">
      <xdr:nvSpPr>
        <xdr:cNvPr id="420" name="テキスト ボックス 419"/>
        <xdr:cNvSpPr txBox="1"/>
      </xdr:nvSpPr>
      <xdr:spPr>
        <a:xfrm>
          <a:off x="8626475" y="13392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21" name="楕円 420"/>
        <xdr:cNvSpPr/>
      </xdr:nvSpPr>
      <xdr:spPr>
        <a:xfrm>
          <a:off x="7985125" y="13317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36830</xdr:rowOff>
    </xdr:from>
    <xdr:ext cx="467360" cy="259080"/>
    <xdr:sp macro="" textlink="">
      <xdr:nvSpPr>
        <xdr:cNvPr id="422" name="テキスト ボックス 421"/>
        <xdr:cNvSpPr txBox="1"/>
      </xdr:nvSpPr>
      <xdr:spPr>
        <a:xfrm>
          <a:off x="7816850" y="13409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127000</xdr:rowOff>
    </xdr:from>
    <xdr:to xmlns:xdr="http://schemas.openxmlformats.org/drawingml/2006/spreadsheetDrawing">
      <xdr:col>41</xdr:col>
      <xdr:colOff>101600</xdr:colOff>
      <xdr:row>78</xdr:row>
      <xdr:rowOff>57150</xdr:rowOff>
    </xdr:to>
    <xdr:sp macro="" textlink="">
      <xdr:nvSpPr>
        <xdr:cNvPr id="423" name="楕円 422"/>
        <xdr:cNvSpPr/>
      </xdr:nvSpPr>
      <xdr:spPr>
        <a:xfrm>
          <a:off x="7159625"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48260</xdr:rowOff>
    </xdr:from>
    <xdr:ext cx="467360" cy="259080"/>
    <xdr:sp macro="" textlink="">
      <xdr:nvSpPr>
        <xdr:cNvPr id="424" name="テキスト ボックス 423"/>
        <xdr:cNvSpPr txBox="1"/>
      </xdr:nvSpPr>
      <xdr:spPr>
        <a:xfrm>
          <a:off x="6991350" y="1342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113665</xdr:rowOff>
    </xdr:from>
    <xdr:to xmlns:xdr="http://schemas.openxmlformats.org/drawingml/2006/spreadsheetDrawing">
      <xdr:col>36</xdr:col>
      <xdr:colOff>165100</xdr:colOff>
      <xdr:row>78</xdr:row>
      <xdr:rowOff>43815</xdr:rowOff>
    </xdr:to>
    <xdr:sp macro="" textlink="">
      <xdr:nvSpPr>
        <xdr:cNvPr id="425" name="楕円 424"/>
        <xdr:cNvSpPr/>
      </xdr:nvSpPr>
      <xdr:spPr>
        <a:xfrm>
          <a:off x="63500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34925</xdr:rowOff>
    </xdr:from>
    <xdr:ext cx="467360" cy="259080"/>
    <xdr:sp macro="" textlink="">
      <xdr:nvSpPr>
        <xdr:cNvPr id="426" name="テキスト ボックス 425"/>
        <xdr:cNvSpPr txBox="1"/>
      </xdr:nvSpPr>
      <xdr:spPr>
        <a:xfrm>
          <a:off x="6181725" y="134080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148590</xdr:rowOff>
    </xdr:from>
    <xdr:to xmlns:xdr="http://schemas.openxmlformats.org/drawingml/2006/spreadsheetDrawing">
      <xdr:col>54</xdr:col>
      <xdr:colOff>174625</xdr:colOff>
      <xdr:row>98</xdr:row>
      <xdr:rowOff>87630</xdr:rowOff>
    </xdr:to>
    <xdr:cxnSp macro="">
      <xdr:nvCxnSpPr>
        <xdr:cNvPr id="448" name="直線コネクタ 447"/>
        <xdr:cNvCxnSpPr/>
      </xdr:nvCxnSpPr>
      <xdr:spPr>
        <a:xfrm flipV="1">
          <a:off x="9604375"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9655175"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9655175"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53975</xdr:rowOff>
    </xdr:from>
    <xdr:to xmlns:xdr="http://schemas.openxmlformats.org/drawingml/2006/spreadsheetDrawing">
      <xdr:col>55</xdr:col>
      <xdr:colOff>0</xdr:colOff>
      <xdr:row>97</xdr:row>
      <xdr:rowOff>69215</xdr:rowOff>
    </xdr:to>
    <xdr:cxnSp macro="">
      <xdr:nvCxnSpPr>
        <xdr:cNvPr id="453" name="直線コネクタ 452"/>
        <xdr:cNvCxnSpPr/>
      </xdr:nvCxnSpPr>
      <xdr:spPr>
        <a:xfrm flipV="1">
          <a:off x="8845550" y="1668462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6540"/>
    <xdr:sp macro="" textlink="">
      <xdr:nvSpPr>
        <xdr:cNvPr id="454" name="普通建設事業費 （ うち更新整備　）平均値テキスト"/>
        <xdr:cNvSpPr txBox="1"/>
      </xdr:nvSpPr>
      <xdr:spPr>
        <a:xfrm>
          <a:off x="9655175" y="16616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69215</xdr:rowOff>
    </xdr:from>
    <xdr:to xmlns:xdr="http://schemas.openxmlformats.org/drawingml/2006/spreadsheetDrawing">
      <xdr:col>50</xdr:col>
      <xdr:colOff>114300</xdr:colOff>
      <xdr:row>97</xdr:row>
      <xdr:rowOff>147320</xdr:rowOff>
    </xdr:to>
    <xdr:cxnSp macro="">
      <xdr:nvCxnSpPr>
        <xdr:cNvPr id="456" name="直線コネクタ 455"/>
        <xdr:cNvCxnSpPr/>
      </xdr:nvCxnSpPr>
      <xdr:spPr>
        <a:xfrm flipV="1">
          <a:off x="8032750" y="16699865"/>
          <a:ext cx="8128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2130" cy="256540"/>
    <xdr:sp macro="" textlink="">
      <xdr:nvSpPr>
        <xdr:cNvPr id="458" name="テキスト ボックス 457"/>
        <xdr:cNvSpPr txBox="1"/>
      </xdr:nvSpPr>
      <xdr:spPr>
        <a:xfrm>
          <a:off x="8594090" y="16751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113665</xdr:rowOff>
    </xdr:from>
    <xdr:to xmlns:xdr="http://schemas.openxmlformats.org/drawingml/2006/spreadsheetDrawing">
      <xdr:col>45</xdr:col>
      <xdr:colOff>174625</xdr:colOff>
      <xdr:row>97</xdr:row>
      <xdr:rowOff>147320</xdr:rowOff>
    </xdr:to>
    <xdr:cxnSp macro="">
      <xdr:nvCxnSpPr>
        <xdr:cNvPr id="459" name="直線コネクタ 458"/>
        <xdr:cNvCxnSpPr/>
      </xdr:nvCxnSpPr>
      <xdr:spPr>
        <a:xfrm>
          <a:off x="7210425" y="16572865"/>
          <a:ext cx="822325"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138430</xdr:rowOff>
    </xdr:from>
    <xdr:ext cx="532130" cy="259080"/>
    <xdr:sp macro="" textlink="">
      <xdr:nvSpPr>
        <xdr:cNvPr id="461" name="テキスト ボックス 460"/>
        <xdr:cNvSpPr txBox="1"/>
      </xdr:nvSpPr>
      <xdr:spPr>
        <a:xfrm>
          <a:off x="7784465" y="16426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113665</xdr:rowOff>
    </xdr:from>
    <xdr:to xmlns:xdr="http://schemas.openxmlformats.org/drawingml/2006/spreadsheetDrawing">
      <xdr:col>41</xdr:col>
      <xdr:colOff>50800</xdr:colOff>
      <xdr:row>97</xdr:row>
      <xdr:rowOff>27940</xdr:rowOff>
    </xdr:to>
    <xdr:cxnSp macro="">
      <xdr:nvCxnSpPr>
        <xdr:cNvPr id="462" name="直線コネクタ 461"/>
        <xdr:cNvCxnSpPr/>
      </xdr:nvCxnSpPr>
      <xdr:spPr>
        <a:xfrm flipV="1">
          <a:off x="6400800" y="16572865"/>
          <a:ext cx="8096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32130" cy="259080"/>
    <xdr:sp macro="" textlink="">
      <xdr:nvSpPr>
        <xdr:cNvPr id="464" name="テキスト ボックス 463"/>
        <xdr:cNvSpPr txBox="1"/>
      </xdr:nvSpPr>
      <xdr:spPr>
        <a:xfrm>
          <a:off x="6974840" y="1678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2130" cy="256540"/>
    <xdr:sp macro="" textlink="">
      <xdr:nvSpPr>
        <xdr:cNvPr id="466" name="テキスト ボックス 465"/>
        <xdr:cNvSpPr txBox="1"/>
      </xdr:nvSpPr>
      <xdr:spPr>
        <a:xfrm>
          <a:off x="6149340" y="16775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xdr:rowOff>
    </xdr:from>
    <xdr:to xmlns:xdr="http://schemas.openxmlformats.org/drawingml/2006/spreadsheetDrawing">
      <xdr:col>55</xdr:col>
      <xdr:colOff>50800</xdr:colOff>
      <xdr:row>97</xdr:row>
      <xdr:rowOff>104775</xdr:rowOff>
    </xdr:to>
    <xdr:sp macro="" textlink="">
      <xdr:nvSpPr>
        <xdr:cNvPr id="472" name="楕円 471"/>
        <xdr:cNvSpPr/>
      </xdr:nvSpPr>
      <xdr:spPr>
        <a:xfrm>
          <a:off x="9569450" y="16633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26035</xdr:rowOff>
    </xdr:from>
    <xdr:ext cx="534670" cy="259080"/>
    <xdr:sp macro="" textlink="">
      <xdr:nvSpPr>
        <xdr:cNvPr id="473" name="普通建設事業費 （ うち更新整備　）該当値テキスト"/>
        <xdr:cNvSpPr txBox="1"/>
      </xdr:nvSpPr>
      <xdr:spPr>
        <a:xfrm>
          <a:off x="9655175" y="1648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18415</xdr:rowOff>
    </xdr:from>
    <xdr:to xmlns:xdr="http://schemas.openxmlformats.org/drawingml/2006/spreadsheetDrawing">
      <xdr:col>50</xdr:col>
      <xdr:colOff>165100</xdr:colOff>
      <xdr:row>97</xdr:row>
      <xdr:rowOff>120650</xdr:rowOff>
    </xdr:to>
    <xdr:sp macro="" textlink="">
      <xdr:nvSpPr>
        <xdr:cNvPr id="474" name="楕円 473"/>
        <xdr:cNvSpPr/>
      </xdr:nvSpPr>
      <xdr:spPr>
        <a:xfrm>
          <a:off x="879475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136525</xdr:rowOff>
    </xdr:from>
    <xdr:ext cx="532130" cy="258445"/>
    <xdr:sp macro="" textlink="">
      <xdr:nvSpPr>
        <xdr:cNvPr id="475" name="テキスト ボックス 474"/>
        <xdr:cNvSpPr txBox="1"/>
      </xdr:nvSpPr>
      <xdr:spPr>
        <a:xfrm>
          <a:off x="8594090" y="164242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96520</xdr:rowOff>
    </xdr:from>
    <xdr:to xmlns:xdr="http://schemas.openxmlformats.org/drawingml/2006/spreadsheetDrawing">
      <xdr:col>46</xdr:col>
      <xdr:colOff>38100</xdr:colOff>
      <xdr:row>98</xdr:row>
      <xdr:rowOff>26670</xdr:rowOff>
    </xdr:to>
    <xdr:sp macro="" textlink="">
      <xdr:nvSpPr>
        <xdr:cNvPr id="476" name="楕円 475"/>
        <xdr:cNvSpPr/>
      </xdr:nvSpPr>
      <xdr:spPr>
        <a:xfrm>
          <a:off x="7985125" y="16727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17780</xdr:rowOff>
    </xdr:from>
    <xdr:ext cx="532130" cy="256540"/>
    <xdr:sp macro="" textlink="">
      <xdr:nvSpPr>
        <xdr:cNvPr id="477" name="テキスト ボックス 476"/>
        <xdr:cNvSpPr txBox="1"/>
      </xdr:nvSpPr>
      <xdr:spPr>
        <a:xfrm>
          <a:off x="7784465" y="16819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164465</xdr:rowOff>
    </xdr:to>
    <xdr:sp macro="" textlink="">
      <xdr:nvSpPr>
        <xdr:cNvPr id="478" name="楕円 477"/>
        <xdr:cNvSpPr/>
      </xdr:nvSpPr>
      <xdr:spPr>
        <a:xfrm>
          <a:off x="7159625"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9525</xdr:rowOff>
    </xdr:from>
    <xdr:ext cx="532130" cy="256540"/>
    <xdr:sp macro="" textlink="">
      <xdr:nvSpPr>
        <xdr:cNvPr id="479" name="テキスト ボックス 478"/>
        <xdr:cNvSpPr txBox="1"/>
      </xdr:nvSpPr>
      <xdr:spPr>
        <a:xfrm>
          <a:off x="6974840" y="162972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148590</xdr:rowOff>
    </xdr:from>
    <xdr:to xmlns:xdr="http://schemas.openxmlformats.org/drawingml/2006/spreadsheetDrawing">
      <xdr:col>36</xdr:col>
      <xdr:colOff>165100</xdr:colOff>
      <xdr:row>97</xdr:row>
      <xdr:rowOff>78740</xdr:rowOff>
    </xdr:to>
    <xdr:sp macro="" textlink="">
      <xdr:nvSpPr>
        <xdr:cNvPr id="480" name="楕円 479"/>
        <xdr:cNvSpPr/>
      </xdr:nvSpPr>
      <xdr:spPr>
        <a:xfrm>
          <a:off x="63500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95250</xdr:rowOff>
    </xdr:from>
    <xdr:ext cx="532130" cy="259080"/>
    <xdr:sp macro="" textlink="">
      <xdr:nvSpPr>
        <xdr:cNvPr id="481" name="テキスト ボックス 480"/>
        <xdr:cNvSpPr txBox="1"/>
      </xdr:nvSpPr>
      <xdr:spPr>
        <a:xfrm>
          <a:off x="6149340" y="16383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2" name="直線コネクタ 491"/>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7015" cy="256540"/>
    <xdr:sp macro="" textlink="">
      <xdr:nvSpPr>
        <xdr:cNvPr id="493" name="テキスト ボックス 492"/>
        <xdr:cNvSpPr txBox="1"/>
      </xdr:nvSpPr>
      <xdr:spPr>
        <a:xfrm>
          <a:off x="11181080" y="6398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4" name="直線コネクタ 493"/>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6540"/>
    <xdr:sp macro="" textlink="">
      <xdr:nvSpPr>
        <xdr:cNvPr id="495" name="テキスト ボックス 494"/>
        <xdr:cNvSpPr txBox="1"/>
      </xdr:nvSpPr>
      <xdr:spPr>
        <a:xfrm>
          <a:off x="1086612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496" name="直線コネクタ 495"/>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725" cy="256540"/>
    <xdr:sp macro="" textlink="">
      <xdr:nvSpPr>
        <xdr:cNvPr id="497" name="テキスト ボックス 496"/>
        <xdr:cNvSpPr txBox="1"/>
      </xdr:nvSpPr>
      <xdr:spPr>
        <a:xfrm>
          <a:off x="10866120" y="5255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8" name="直線コネクタ 49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499" name="テキスト ボックス 498"/>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0"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968220"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29210</xdr:rowOff>
    </xdr:from>
    <xdr:ext cx="249555" cy="256540"/>
    <xdr:sp macro="" textlink="">
      <xdr:nvSpPr>
        <xdr:cNvPr id="502" name="災害復旧事業費最小値テキスト"/>
        <xdr:cNvSpPr txBox="1"/>
      </xdr:nvSpPr>
      <xdr:spPr>
        <a:xfrm>
          <a:off x="15017750" y="6544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9525</xdr:rowOff>
    </xdr:from>
    <xdr:ext cx="598805" cy="256540"/>
    <xdr:sp macro="" textlink="">
      <xdr:nvSpPr>
        <xdr:cNvPr id="504" name="災害復旧事業費最大値テキスト"/>
        <xdr:cNvSpPr txBox="1"/>
      </xdr:nvSpPr>
      <xdr:spPr>
        <a:xfrm>
          <a:off x="15017750" y="5153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4881225" y="53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29845</xdr:rowOff>
    </xdr:from>
    <xdr:to xmlns:xdr="http://schemas.openxmlformats.org/drawingml/2006/spreadsheetDrawing">
      <xdr:col>85</xdr:col>
      <xdr:colOff>127000</xdr:colOff>
      <xdr:row>37</xdr:row>
      <xdr:rowOff>46990</xdr:rowOff>
    </xdr:to>
    <xdr:cxnSp macro="">
      <xdr:nvCxnSpPr>
        <xdr:cNvPr id="506" name="直線コネクタ 505"/>
        <xdr:cNvCxnSpPr/>
      </xdr:nvCxnSpPr>
      <xdr:spPr>
        <a:xfrm>
          <a:off x="14195425" y="6373495"/>
          <a:ext cx="7747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66675</xdr:rowOff>
    </xdr:from>
    <xdr:ext cx="534670" cy="256540"/>
    <xdr:sp macro="" textlink="">
      <xdr:nvSpPr>
        <xdr:cNvPr id="507" name="災害復旧事業費平均値テキスト"/>
        <xdr:cNvSpPr txBox="1"/>
      </xdr:nvSpPr>
      <xdr:spPr>
        <a:xfrm>
          <a:off x="15017750" y="6410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174625</xdr:colOff>
      <xdr:row>38</xdr:row>
      <xdr:rowOff>18415</xdr:rowOff>
    </xdr:to>
    <xdr:sp macro="" textlink="">
      <xdr:nvSpPr>
        <xdr:cNvPr id="508" name="フローチャート: 判断 507"/>
        <xdr:cNvSpPr/>
      </xdr:nvSpPr>
      <xdr:spPr>
        <a:xfrm>
          <a:off x="14919325" y="6431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171450</xdr:rowOff>
    </xdr:from>
    <xdr:to xmlns:xdr="http://schemas.openxmlformats.org/drawingml/2006/spreadsheetDrawing">
      <xdr:col>81</xdr:col>
      <xdr:colOff>50800</xdr:colOff>
      <xdr:row>37</xdr:row>
      <xdr:rowOff>29845</xdr:rowOff>
    </xdr:to>
    <xdr:cxnSp macro="">
      <xdr:nvCxnSpPr>
        <xdr:cNvPr id="509" name="直線コネクタ 508"/>
        <xdr:cNvCxnSpPr/>
      </xdr:nvCxnSpPr>
      <xdr:spPr>
        <a:xfrm>
          <a:off x="13385800" y="634365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4144625"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14605</xdr:rowOff>
    </xdr:from>
    <xdr:ext cx="467360" cy="259080"/>
    <xdr:sp macro="" textlink="">
      <xdr:nvSpPr>
        <xdr:cNvPr id="511" name="テキスト ボックス 510"/>
        <xdr:cNvSpPr txBox="1"/>
      </xdr:nvSpPr>
      <xdr:spPr>
        <a:xfrm>
          <a:off x="13976350" y="6529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36</xdr:row>
      <xdr:rowOff>171450</xdr:rowOff>
    </xdr:from>
    <xdr:to xmlns:xdr="http://schemas.openxmlformats.org/drawingml/2006/spreadsheetDrawing">
      <xdr:col>76</xdr:col>
      <xdr:colOff>114300</xdr:colOff>
      <xdr:row>37</xdr:row>
      <xdr:rowOff>96520</xdr:rowOff>
    </xdr:to>
    <xdr:cxnSp macro="">
      <xdr:nvCxnSpPr>
        <xdr:cNvPr id="512" name="直線コネクタ 511"/>
        <xdr:cNvCxnSpPr/>
      </xdr:nvCxnSpPr>
      <xdr:spPr>
        <a:xfrm flipV="1">
          <a:off x="12573000" y="6343650"/>
          <a:ext cx="8128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33350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9525</xdr:rowOff>
    </xdr:from>
    <xdr:ext cx="532130" cy="256540"/>
    <xdr:sp macro="" textlink="">
      <xdr:nvSpPr>
        <xdr:cNvPr id="514" name="テキスト ボックス 513"/>
        <xdr:cNvSpPr txBox="1"/>
      </xdr:nvSpPr>
      <xdr:spPr>
        <a:xfrm>
          <a:off x="13134340" y="6524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96520</xdr:rowOff>
    </xdr:from>
    <xdr:to xmlns:xdr="http://schemas.openxmlformats.org/drawingml/2006/spreadsheetDrawing">
      <xdr:col>71</xdr:col>
      <xdr:colOff>174625</xdr:colOff>
      <xdr:row>37</xdr:row>
      <xdr:rowOff>126365</xdr:rowOff>
    </xdr:to>
    <xdr:cxnSp macro="">
      <xdr:nvCxnSpPr>
        <xdr:cNvPr id="515" name="直線コネクタ 514"/>
        <xdr:cNvCxnSpPr/>
      </xdr:nvCxnSpPr>
      <xdr:spPr>
        <a:xfrm flipV="1">
          <a:off x="11750675" y="6440170"/>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525375" y="643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15240</xdr:rowOff>
    </xdr:from>
    <xdr:ext cx="467360" cy="259080"/>
    <xdr:sp macro="" textlink="">
      <xdr:nvSpPr>
        <xdr:cNvPr id="517" name="テキスト ボックス 516"/>
        <xdr:cNvSpPr txBox="1"/>
      </xdr:nvSpPr>
      <xdr:spPr>
        <a:xfrm>
          <a:off x="12357100" y="6530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6998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36830</xdr:rowOff>
    </xdr:from>
    <xdr:ext cx="467360" cy="259080"/>
    <xdr:sp macro="" textlink="">
      <xdr:nvSpPr>
        <xdr:cNvPr id="519" name="テキスト ボックス 518"/>
        <xdr:cNvSpPr txBox="1"/>
      </xdr:nvSpPr>
      <xdr:spPr>
        <a:xfrm>
          <a:off x="11531600" y="655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3" name="テキスト ボックス 52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167640</xdr:rowOff>
    </xdr:from>
    <xdr:to xmlns:xdr="http://schemas.openxmlformats.org/drawingml/2006/spreadsheetDrawing">
      <xdr:col>85</xdr:col>
      <xdr:colOff>174625</xdr:colOff>
      <xdr:row>37</xdr:row>
      <xdr:rowOff>97790</xdr:rowOff>
    </xdr:to>
    <xdr:sp macro="" textlink="">
      <xdr:nvSpPr>
        <xdr:cNvPr id="525" name="楕円 524"/>
        <xdr:cNvSpPr/>
      </xdr:nvSpPr>
      <xdr:spPr>
        <a:xfrm>
          <a:off x="14919325" y="63398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19050</xdr:rowOff>
    </xdr:from>
    <xdr:ext cx="534670" cy="256540"/>
    <xdr:sp macro="" textlink="">
      <xdr:nvSpPr>
        <xdr:cNvPr id="526" name="災害復旧事業費該当値テキスト"/>
        <xdr:cNvSpPr txBox="1"/>
      </xdr:nvSpPr>
      <xdr:spPr>
        <a:xfrm>
          <a:off x="15017750" y="6191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150495</xdr:rowOff>
    </xdr:from>
    <xdr:to xmlns:xdr="http://schemas.openxmlformats.org/drawingml/2006/spreadsheetDrawing">
      <xdr:col>81</xdr:col>
      <xdr:colOff>101600</xdr:colOff>
      <xdr:row>37</xdr:row>
      <xdr:rowOff>80645</xdr:rowOff>
    </xdr:to>
    <xdr:sp macro="" textlink="">
      <xdr:nvSpPr>
        <xdr:cNvPr id="527" name="楕円 526"/>
        <xdr:cNvSpPr/>
      </xdr:nvSpPr>
      <xdr:spPr>
        <a:xfrm>
          <a:off x="14144625"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97790</xdr:rowOff>
    </xdr:from>
    <xdr:ext cx="532130" cy="256540"/>
    <xdr:sp macro="" textlink="">
      <xdr:nvSpPr>
        <xdr:cNvPr id="528" name="テキスト ボックス 527"/>
        <xdr:cNvSpPr txBox="1"/>
      </xdr:nvSpPr>
      <xdr:spPr>
        <a:xfrm>
          <a:off x="13959840" y="6098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120650</xdr:rowOff>
    </xdr:from>
    <xdr:to xmlns:xdr="http://schemas.openxmlformats.org/drawingml/2006/spreadsheetDrawing">
      <xdr:col>76</xdr:col>
      <xdr:colOff>165100</xdr:colOff>
      <xdr:row>37</xdr:row>
      <xdr:rowOff>50800</xdr:rowOff>
    </xdr:to>
    <xdr:sp macro="" textlink="">
      <xdr:nvSpPr>
        <xdr:cNvPr id="529" name="楕円 528"/>
        <xdr:cNvSpPr/>
      </xdr:nvSpPr>
      <xdr:spPr>
        <a:xfrm>
          <a:off x="133350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67310</xdr:rowOff>
    </xdr:from>
    <xdr:ext cx="532130" cy="259080"/>
    <xdr:sp macro="" textlink="">
      <xdr:nvSpPr>
        <xdr:cNvPr id="530" name="テキスト ボックス 529"/>
        <xdr:cNvSpPr txBox="1"/>
      </xdr:nvSpPr>
      <xdr:spPr>
        <a:xfrm>
          <a:off x="13134340" y="6068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45720</xdr:rowOff>
    </xdr:from>
    <xdr:to xmlns:xdr="http://schemas.openxmlformats.org/drawingml/2006/spreadsheetDrawing">
      <xdr:col>72</xdr:col>
      <xdr:colOff>38100</xdr:colOff>
      <xdr:row>37</xdr:row>
      <xdr:rowOff>147320</xdr:rowOff>
    </xdr:to>
    <xdr:sp macro="" textlink="">
      <xdr:nvSpPr>
        <xdr:cNvPr id="531" name="楕円 530"/>
        <xdr:cNvSpPr/>
      </xdr:nvSpPr>
      <xdr:spPr>
        <a:xfrm>
          <a:off x="12525375" y="6389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163830</xdr:rowOff>
    </xdr:from>
    <xdr:ext cx="532130" cy="259080"/>
    <xdr:sp macro="" textlink="">
      <xdr:nvSpPr>
        <xdr:cNvPr id="532" name="テキスト ボックス 531"/>
        <xdr:cNvSpPr txBox="1"/>
      </xdr:nvSpPr>
      <xdr:spPr>
        <a:xfrm>
          <a:off x="12324715" y="6164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75565</xdr:rowOff>
    </xdr:from>
    <xdr:to xmlns:xdr="http://schemas.openxmlformats.org/drawingml/2006/spreadsheetDrawing">
      <xdr:col>67</xdr:col>
      <xdr:colOff>101600</xdr:colOff>
      <xdr:row>38</xdr:row>
      <xdr:rowOff>6350</xdr:rowOff>
    </xdr:to>
    <xdr:sp macro="" textlink="">
      <xdr:nvSpPr>
        <xdr:cNvPr id="533" name="楕円 532"/>
        <xdr:cNvSpPr/>
      </xdr:nvSpPr>
      <xdr:spPr>
        <a:xfrm>
          <a:off x="11699875"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22225</xdr:rowOff>
    </xdr:from>
    <xdr:ext cx="532130" cy="258445"/>
    <xdr:sp macro="" textlink="">
      <xdr:nvSpPr>
        <xdr:cNvPr id="534" name="テキスト ボックス 533"/>
        <xdr:cNvSpPr txBox="1"/>
      </xdr:nvSpPr>
      <xdr:spPr>
        <a:xfrm>
          <a:off x="11515090" y="61944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5" name="正方形/長方形 53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2" name="正方形/長方形 54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3" name="テキスト ボックス 542"/>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4" name="直線コネクタ 54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5" name="直線コネクタ 54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015" cy="259080"/>
    <xdr:sp macro="" textlink="">
      <xdr:nvSpPr>
        <xdr:cNvPr id="546" name="テキスト ボックス 545"/>
        <xdr:cNvSpPr txBox="1"/>
      </xdr:nvSpPr>
      <xdr:spPr>
        <a:xfrm>
          <a:off x="11181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47" name="直線コネクタ 546"/>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015" cy="259080"/>
    <xdr:sp macro="" textlink="">
      <xdr:nvSpPr>
        <xdr:cNvPr id="548" name="テキスト ボックス 547"/>
        <xdr:cNvSpPr txBox="1"/>
      </xdr:nvSpPr>
      <xdr:spPr>
        <a:xfrm>
          <a:off x="11181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49" name="直線コネクタ 54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6540"/>
    <xdr:sp macro="" textlink="">
      <xdr:nvSpPr>
        <xdr:cNvPr id="550" name="テキスト ボックス 549"/>
        <xdr:cNvSpPr txBox="1"/>
      </xdr:nvSpPr>
      <xdr:spPr>
        <a:xfrm>
          <a:off x="11181080" y="8112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968220"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48260</xdr:rowOff>
    </xdr:from>
    <xdr:ext cx="249555" cy="259080"/>
    <xdr:sp macro="" textlink="">
      <xdr:nvSpPr>
        <xdr:cNvPr id="553" name="失業対策事業費最小値テキスト"/>
        <xdr:cNvSpPr txBox="1"/>
      </xdr:nvSpPr>
      <xdr:spPr>
        <a:xfrm>
          <a:off x="1501775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48260</xdr:rowOff>
    </xdr:from>
    <xdr:ext cx="249555" cy="259080"/>
    <xdr:sp macro="" textlink="">
      <xdr:nvSpPr>
        <xdr:cNvPr id="555" name="失業対策事業費最大値テキスト"/>
        <xdr:cNvSpPr txBox="1"/>
      </xdr:nvSpPr>
      <xdr:spPr>
        <a:xfrm>
          <a:off x="1501775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4195425" y="9779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9080"/>
    <xdr:sp macro="" textlink="">
      <xdr:nvSpPr>
        <xdr:cNvPr id="558" name="失業対策事業費平均値テキスト"/>
        <xdr:cNvSpPr txBox="1"/>
      </xdr:nvSpPr>
      <xdr:spPr>
        <a:xfrm>
          <a:off x="1501775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59" name="フローチャート: 判断 558"/>
        <xdr:cNvSpPr/>
      </xdr:nvSpPr>
      <xdr:spPr>
        <a:xfrm>
          <a:off x="14919325"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385800" y="9779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4144625"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7015" cy="259080"/>
    <xdr:sp macro="" textlink="">
      <xdr:nvSpPr>
        <xdr:cNvPr id="562" name="テキスト ボックス 561"/>
        <xdr:cNvSpPr txBox="1"/>
      </xdr:nvSpPr>
      <xdr:spPr>
        <a:xfrm>
          <a:off x="1408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573000" y="9779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3335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48260</xdr:rowOff>
    </xdr:from>
    <xdr:ext cx="247650" cy="259080"/>
    <xdr:sp macro="" textlink="">
      <xdr:nvSpPr>
        <xdr:cNvPr id="565" name="テキスト ボックス 564"/>
        <xdr:cNvSpPr txBox="1"/>
      </xdr:nvSpPr>
      <xdr:spPr>
        <a:xfrm>
          <a:off x="1327150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174625</xdr:colOff>
      <xdr:row>57</xdr:row>
      <xdr:rowOff>6350</xdr:rowOff>
    </xdr:to>
    <xdr:cxnSp macro="">
      <xdr:nvCxnSpPr>
        <xdr:cNvPr id="566" name="直線コネクタ 565"/>
        <xdr:cNvCxnSpPr/>
      </xdr:nvCxnSpPr>
      <xdr:spPr>
        <a:xfrm>
          <a:off x="11750675" y="9779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525375" y="8966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015" cy="256540"/>
    <xdr:sp macro="" textlink="">
      <xdr:nvSpPr>
        <xdr:cNvPr id="568" name="テキスト ボックス 567"/>
        <xdr:cNvSpPr txBox="1"/>
      </xdr:nvSpPr>
      <xdr:spPr>
        <a:xfrm>
          <a:off x="12451715"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699875"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7015" cy="256540"/>
    <xdr:sp macro="" textlink="">
      <xdr:nvSpPr>
        <xdr:cNvPr id="570" name="テキスト ボックス 569"/>
        <xdr:cNvSpPr txBox="1"/>
      </xdr:nvSpPr>
      <xdr:spPr>
        <a:xfrm>
          <a:off x="1164209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4" name="テキスト ボックス 57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76" name="楕円 575"/>
        <xdr:cNvSpPr/>
      </xdr:nvSpPr>
      <xdr:spPr>
        <a:xfrm>
          <a:off x="14919325" y="9728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9080"/>
    <xdr:sp macro="" textlink="">
      <xdr:nvSpPr>
        <xdr:cNvPr id="577" name="失業対策事業費該当値テキスト"/>
        <xdr:cNvSpPr txBox="1"/>
      </xdr:nvSpPr>
      <xdr:spPr>
        <a:xfrm>
          <a:off x="1501775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414462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7015" cy="259080"/>
    <xdr:sp macro="" textlink="">
      <xdr:nvSpPr>
        <xdr:cNvPr id="579" name="テキスト ボックス 578"/>
        <xdr:cNvSpPr txBox="1"/>
      </xdr:nvSpPr>
      <xdr:spPr>
        <a:xfrm>
          <a:off x="14086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3335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7650" cy="259080"/>
    <xdr:sp macro="" textlink="">
      <xdr:nvSpPr>
        <xdr:cNvPr id="581" name="テキスト ボックス 580"/>
        <xdr:cNvSpPr txBox="1"/>
      </xdr:nvSpPr>
      <xdr:spPr>
        <a:xfrm>
          <a:off x="1327150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525375" y="972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7015" cy="259080"/>
    <xdr:sp macro="" textlink="">
      <xdr:nvSpPr>
        <xdr:cNvPr id="583" name="テキスト ボックス 582"/>
        <xdr:cNvSpPr txBox="1"/>
      </xdr:nvSpPr>
      <xdr:spPr>
        <a:xfrm>
          <a:off x="12451715"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6998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7015" cy="259080"/>
    <xdr:sp macro="" textlink="">
      <xdr:nvSpPr>
        <xdr:cNvPr id="585" name="テキスト ボックス 584"/>
        <xdr:cNvSpPr txBox="1"/>
      </xdr:nvSpPr>
      <xdr:spPr>
        <a:xfrm>
          <a:off x="1164209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86" name="正方形/長方形 58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3" name="正方形/長方形 59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594" name="テキスト ボックス 593"/>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5" name="直線コネクタ 59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596" name="直線コネクタ 595"/>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015" cy="259080"/>
    <xdr:sp macro="" textlink="">
      <xdr:nvSpPr>
        <xdr:cNvPr id="597" name="テキスト ボックス 596"/>
        <xdr:cNvSpPr txBox="1"/>
      </xdr:nvSpPr>
      <xdr:spPr>
        <a:xfrm>
          <a:off x="11181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598" name="直線コネクタ 597"/>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725" cy="256540"/>
    <xdr:sp macro="" textlink="">
      <xdr:nvSpPr>
        <xdr:cNvPr id="599" name="テキスト ボックス 598"/>
        <xdr:cNvSpPr txBox="1"/>
      </xdr:nvSpPr>
      <xdr:spPr>
        <a:xfrm>
          <a:off x="10866120" y="13174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0" name="直線コネクタ 599"/>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725" cy="259080"/>
    <xdr:sp macro="" textlink="">
      <xdr:nvSpPr>
        <xdr:cNvPr id="601" name="テキスト ボックス 600"/>
        <xdr:cNvSpPr txBox="1"/>
      </xdr:nvSpPr>
      <xdr:spPr>
        <a:xfrm>
          <a:off x="1086612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2" name="直線コネクタ 601"/>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725" cy="256540"/>
    <xdr:sp macro="" textlink="">
      <xdr:nvSpPr>
        <xdr:cNvPr id="603" name="テキスト ボックス 602"/>
        <xdr:cNvSpPr txBox="1"/>
      </xdr:nvSpPr>
      <xdr:spPr>
        <a:xfrm>
          <a:off x="10866120" y="12522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04" name="直線コネクタ 603"/>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725" cy="258445"/>
    <xdr:sp macro="" textlink="">
      <xdr:nvSpPr>
        <xdr:cNvPr id="605" name="テキスト ボックス 604"/>
        <xdr:cNvSpPr txBox="1"/>
      </xdr:nvSpPr>
      <xdr:spPr>
        <a:xfrm>
          <a:off x="1086612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06" name="直線コネクタ 605"/>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725" cy="259080"/>
    <xdr:sp macro="" textlink="">
      <xdr:nvSpPr>
        <xdr:cNvPr id="607" name="テキスト ボックス 606"/>
        <xdr:cNvSpPr txBox="1"/>
      </xdr:nvSpPr>
      <xdr:spPr>
        <a:xfrm>
          <a:off x="1086612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8" name="直線コネクタ 60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09" name="テキスト ボックス 608"/>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968220"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6350</xdr:rowOff>
    </xdr:from>
    <xdr:ext cx="534670" cy="256540"/>
    <xdr:sp macro="" textlink="">
      <xdr:nvSpPr>
        <xdr:cNvPr id="612" name="公債費最小値テキスト"/>
        <xdr:cNvSpPr txBox="1"/>
      </xdr:nvSpPr>
      <xdr:spPr>
        <a:xfrm>
          <a:off x="15017750" y="13550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881225" y="1354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142240</xdr:rowOff>
    </xdr:from>
    <xdr:ext cx="598805" cy="259080"/>
    <xdr:sp macro="" textlink="">
      <xdr:nvSpPr>
        <xdr:cNvPr id="614" name="公債費最大値テキスト"/>
        <xdr:cNvSpPr txBox="1"/>
      </xdr:nvSpPr>
      <xdr:spPr>
        <a:xfrm>
          <a:off x="1501775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881225" y="12025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158750</xdr:rowOff>
    </xdr:from>
    <xdr:to xmlns:xdr="http://schemas.openxmlformats.org/drawingml/2006/spreadsheetDrawing">
      <xdr:col>85</xdr:col>
      <xdr:colOff>127000</xdr:colOff>
      <xdr:row>78</xdr:row>
      <xdr:rowOff>6985</xdr:rowOff>
    </xdr:to>
    <xdr:cxnSp macro="">
      <xdr:nvCxnSpPr>
        <xdr:cNvPr id="616" name="直線コネクタ 615"/>
        <xdr:cNvCxnSpPr/>
      </xdr:nvCxnSpPr>
      <xdr:spPr>
        <a:xfrm>
          <a:off x="14195425" y="13360400"/>
          <a:ext cx="774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124460</xdr:rowOff>
    </xdr:from>
    <xdr:ext cx="534670" cy="259080"/>
    <xdr:sp macro="" textlink="">
      <xdr:nvSpPr>
        <xdr:cNvPr id="617" name="公債費平均値テキスト"/>
        <xdr:cNvSpPr txBox="1"/>
      </xdr:nvSpPr>
      <xdr:spPr>
        <a:xfrm>
          <a:off x="1501775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18" name="フローチャート: 判断 617"/>
        <xdr:cNvSpPr/>
      </xdr:nvSpPr>
      <xdr:spPr>
        <a:xfrm>
          <a:off x="14919325" y="13347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152400</xdr:rowOff>
    </xdr:from>
    <xdr:to xmlns:xdr="http://schemas.openxmlformats.org/drawingml/2006/spreadsheetDrawing">
      <xdr:col>81</xdr:col>
      <xdr:colOff>50800</xdr:colOff>
      <xdr:row>77</xdr:row>
      <xdr:rowOff>158750</xdr:rowOff>
    </xdr:to>
    <xdr:cxnSp macro="">
      <xdr:nvCxnSpPr>
        <xdr:cNvPr id="619" name="直線コネクタ 618"/>
        <xdr:cNvCxnSpPr/>
      </xdr:nvCxnSpPr>
      <xdr:spPr>
        <a:xfrm>
          <a:off x="13385800" y="1335405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41446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32130" cy="259080"/>
    <xdr:sp macro="" textlink="">
      <xdr:nvSpPr>
        <xdr:cNvPr id="621" name="テキスト ボックス 620"/>
        <xdr:cNvSpPr txBox="1"/>
      </xdr:nvSpPr>
      <xdr:spPr>
        <a:xfrm>
          <a:off x="13959840" y="13455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152400</xdr:rowOff>
    </xdr:from>
    <xdr:to xmlns:xdr="http://schemas.openxmlformats.org/drawingml/2006/spreadsheetDrawing">
      <xdr:col>76</xdr:col>
      <xdr:colOff>114300</xdr:colOff>
      <xdr:row>77</xdr:row>
      <xdr:rowOff>154940</xdr:rowOff>
    </xdr:to>
    <xdr:cxnSp macro="">
      <xdr:nvCxnSpPr>
        <xdr:cNvPr id="622" name="直線コネクタ 621"/>
        <xdr:cNvCxnSpPr/>
      </xdr:nvCxnSpPr>
      <xdr:spPr>
        <a:xfrm flipV="1">
          <a:off x="12573000" y="133540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3335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2130" cy="256540"/>
    <xdr:sp macro="" textlink="">
      <xdr:nvSpPr>
        <xdr:cNvPr id="624" name="テキスト ボックス 623"/>
        <xdr:cNvSpPr txBox="1"/>
      </xdr:nvSpPr>
      <xdr:spPr>
        <a:xfrm>
          <a:off x="13134340"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154940</xdr:rowOff>
    </xdr:from>
    <xdr:to xmlns:xdr="http://schemas.openxmlformats.org/drawingml/2006/spreadsheetDrawing">
      <xdr:col>71</xdr:col>
      <xdr:colOff>174625</xdr:colOff>
      <xdr:row>77</xdr:row>
      <xdr:rowOff>166370</xdr:rowOff>
    </xdr:to>
    <xdr:cxnSp macro="">
      <xdr:nvCxnSpPr>
        <xdr:cNvPr id="625" name="直線コネクタ 624"/>
        <xdr:cNvCxnSpPr/>
      </xdr:nvCxnSpPr>
      <xdr:spPr>
        <a:xfrm flipV="1">
          <a:off x="11750675" y="1335659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525375" y="13364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32130" cy="259080"/>
    <xdr:sp macro="" textlink="">
      <xdr:nvSpPr>
        <xdr:cNvPr id="627" name="テキスト ボックス 626"/>
        <xdr:cNvSpPr txBox="1"/>
      </xdr:nvSpPr>
      <xdr:spPr>
        <a:xfrm>
          <a:off x="1232471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699875"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2130" cy="259080"/>
    <xdr:sp macro="" textlink="">
      <xdr:nvSpPr>
        <xdr:cNvPr id="629" name="テキスト ボックス 628"/>
        <xdr:cNvSpPr txBox="1"/>
      </xdr:nvSpPr>
      <xdr:spPr>
        <a:xfrm>
          <a:off x="11515090"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3" name="テキスト ボックス 63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127635</xdr:rowOff>
    </xdr:from>
    <xdr:to xmlns:xdr="http://schemas.openxmlformats.org/drawingml/2006/spreadsheetDrawing">
      <xdr:col>85</xdr:col>
      <xdr:colOff>174625</xdr:colOff>
      <xdr:row>78</xdr:row>
      <xdr:rowOff>57785</xdr:rowOff>
    </xdr:to>
    <xdr:sp macro="" textlink="">
      <xdr:nvSpPr>
        <xdr:cNvPr id="635" name="楕円 634"/>
        <xdr:cNvSpPr/>
      </xdr:nvSpPr>
      <xdr:spPr>
        <a:xfrm>
          <a:off x="14919325" y="133292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150495</xdr:rowOff>
    </xdr:from>
    <xdr:ext cx="534670" cy="259080"/>
    <xdr:sp macro="" textlink="">
      <xdr:nvSpPr>
        <xdr:cNvPr id="636" name="公債費該当値テキスト"/>
        <xdr:cNvSpPr txBox="1"/>
      </xdr:nvSpPr>
      <xdr:spPr>
        <a:xfrm>
          <a:off x="15017750" y="1318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107950</xdr:rowOff>
    </xdr:from>
    <xdr:to xmlns:xdr="http://schemas.openxmlformats.org/drawingml/2006/spreadsheetDrawing">
      <xdr:col>81</xdr:col>
      <xdr:colOff>101600</xdr:colOff>
      <xdr:row>78</xdr:row>
      <xdr:rowOff>38100</xdr:rowOff>
    </xdr:to>
    <xdr:sp macro="" textlink="">
      <xdr:nvSpPr>
        <xdr:cNvPr id="637" name="楕円 636"/>
        <xdr:cNvSpPr/>
      </xdr:nvSpPr>
      <xdr:spPr>
        <a:xfrm>
          <a:off x="14144625"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54610</xdr:rowOff>
    </xdr:from>
    <xdr:ext cx="532130" cy="256540"/>
    <xdr:sp macro="" textlink="">
      <xdr:nvSpPr>
        <xdr:cNvPr id="638" name="テキスト ボックス 637"/>
        <xdr:cNvSpPr txBox="1"/>
      </xdr:nvSpPr>
      <xdr:spPr>
        <a:xfrm>
          <a:off x="13959840" y="13084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101600</xdr:rowOff>
    </xdr:from>
    <xdr:to xmlns:xdr="http://schemas.openxmlformats.org/drawingml/2006/spreadsheetDrawing">
      <xdr:col>76</xdr:col>
      <xdr:colOff>165100</xdr:colOff>
      <xdr:row>78</xdr:row>
      <xdr:rowOff>31750</xdr:rowOff>
    </xdr:to>
    <xdr:sp macro="" textlink="">
      <xdr:nvSpPr>
        <xdr:cNvPr id="639" name="楕円 638"/>
        <xdr:cNvSpPr/>
      </xdr:nvSpPr>
      <xdr:spPr>
        <a:xfrm>
          <a:off x="13335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48260</xdr:rowOff>
    </xdr:from>
    <xdr:ext cx="532130" cy="259080"/>
    <xdr:sp macro="" textlink="">
      <xdr:nvSpPr>
        <xdr:cNvPr id="640" name="テキスト ボックス 639"/>
        <xdr:cNvSpPr txBox="1"/>
      </xdr:nvSpPr>
      <xdr:spPr>
        <a:xfrm>
          <a:off x="13134340" y="13078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103505</xdr:rowOff>
    </xdr:from>
    <xdr:to xmlns:xdr="http://schemas.openxmlformats.org/drawingml/2006/spreadsheetDrawing">
      <xdr:col>72</xdr:col>
      <xdr:colOff>38100</xdr:colOff>
      <xdr:row>78</xdr:row>
      <xdr:rowOff>33655</xdr:rowOff>
    </xdr:to>
    <xdr:sp macro="" textlink="">
      <xdr:nvSpPr>
        <xdr:cNvPr id="641" name="楕円 640"/>
        <xdr:cNvSpPr/>
      </xdr:nvSpPr>
      <xdr:spPr>
        <a:xfrm>
          <a:off x="12525375" y="13305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50165</xdr:rowOff>
    </xdr:from>
    <xdr:ext cx="532130" cy="259080"/>
    <xdr:sp macro="" textlink="">
      <xdr:nvSpPr>
        <xdr:cNvPr id="642" name="テキスト ボックス 641"/>
        <xdr:cNvSpPr txBox="1"/>
      </xdr:nvSpPr>
      <xdr:spPr>
        <a:xfrm>
          <a:off x="12324715" y="13080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114935</xdr:rowOff>
    </xdr:from>
    <xdr:to xmlns:xdr="http://schemas.openxmlformats.org/drawingml/2006/spreadsheetDrawing">
      <xdr:col>67</xdr:col>
      <xdr:colOff>101600</xdr:colOff>
      <xdr:row>78</xdr:row>
      <xdr:rowOff>45085</xdr:rowOff>
    </xdr:to>
    <xdr:sp macro="" textlink="">
      <xdr:nvSpPr>
        <xdr:cNvPr id="643" name="楕円 642"/>
        <xdr:cNvSpPr/>
      </xdr:nvSpPr>
      <xdr:spPr>
        <a:xfrm>
          <a:off x="11699875"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61595</xdr:rowOff>
    </xdr:from>
    <xdr:ext cx="532130" cy="259080"/>
    <xdr:sp macro="" textlink="">
      <xdr:nvSpPr>
        <xdr:cNvPr id="644" name="テキスト ボックス 643"/>
        <xdr:cNvSpPr txBox="1"/>
      </xdr:nvSpPr>
      <xdr:spPr>
        <a:xfrm>
          <a:off x="11515090" y="13091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5" name="正方形/長方形 64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3" name="テキスト ボックス 652"/>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5" name="直線コネクタ 65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56" name="テキスト ボックス 655"/>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57" name="直線コネクタ 65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6540"/>
    <xdr:sp macro="" textlink="">
      <xdr:nvSpPr>
        <xdr:cNvPr id="658" name="テキスト ボックス 657"/>
        <xdr:cNvSpPr txBox="1"/>
      </xdr:nvSpPr>
      <xdr:spPr>
        <a:xfrm>
          <a:off x="10866120"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59" name="直線コネクタ 65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6540"/>
    <xdr:sp macro="" textlink="">
      <xdr:nvSpPr>
        <xdr:cNvPr id="660" name="テキスト ボックス 659"/>
        <xdr:cNvSpPr txBox="1"/>
      </xdr:nvSpPr>
      <xdr:spPr>
        <a:xfrm>
          <a:off x="10866120"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1" name="直線コネクタ 66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6540"/>
    <xdr:sp macro="" textlink="">
      <xdr:nvSpPr>
        <xdr:cNvPr id="662" name="テキスト ボックス 661"/>
        <xdr:cNvSpPr txBox="1"/>
      </xdr:nvSpPr>
      <xdr:spPr>
        <a:xfrm>
          <a:off x="10866120"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3" name="直線コネクタ 66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64" name="テキスト ボックス 663"/>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135255</xdr:rowOff>
    </xdr:from>
    <xdr:ext cx="469900" cy="256540"/>
    <xdr:sp macro="" textlink="">
      <xdr:nvSpPr>
        <xdr:cNvPr id="667" name="積立金最小値テキスト"/>
        <xdr:cNvSpPr txBox="1"/>
      </xdr:nvSpPr>
      <xdr:spPr>
        <a:xfrm>
          <a:off x="15017750" y="16937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155575</xdr:rowOff>
    </xdr:from>
    <xdr:ext cx="598805" cy="256540"/>
    <xdr:sp macro="" textlink="">
      <xdr:nvSpPr>
        <xdr:cNvPr id="669" name="積立金最大値テキスト"/>
        <xdr:cNvSpPr txBox="1"/>
      </xdr:nvSpPr>
      <xdr:spPr>
        <a:xfrm>
          <a:off x="15017750" y="15243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881225" y="1546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124460</xdr:rowOff>
    </xdr:from>
    <xdr:to xmlns:xdr="http://schemas.openxmlformats.org/drawingml/2006/spreadsheetDrawing">
      <xdr:col>85</xdr:col>
      <xdr:colOff>127000</xdr:colOff>
      <xdr:row>98</xdr:row>
      <xdr:rowOff>127000</xdr:rowOff>
    </xdr:to>
    <xdr:cxnSp macro="">
      <xdr:nvCxnSpPr>
        <xdr:cNvPr id="671" name="直線コネクタ 670"/>
        <xdr:cNvCxnSpPr/>
      </xdr:nvCxnSpPr>
      <xdr:spPr>
        <a:xfrm flipV="1">
          <a:off x="14195425" y="16926560"/>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635</xdr:rowOff>
    </xdr:from>
    <xdr:ext cx="534670" cy="259080"/>
    <xdr:sp macro="" textlink="">
      <xdr:nvSpPr>
        <xdr:cNvPr id="672" name="積立金平均値テキスト"/>
        <xdr:cNvSpPr txBox="1"/>
      </xdr:nvSpPr>
      <xdr:spPr>
        <a:xfrm>
          <a:off x="1501775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174625</xdr:colOff>
      <xdr:row>98</xdr:row>
      <xdr:rowOff>79375</xdr:rowOff>
    </xdr:to>
    <xdr:sp macro="" textlink="">
      <xdr:nvSpPr>
        <xdr:cNvPr id="673" name="フローチャート: 判断 672"/>
        <xdr:cNvSpPr/>
      </xdr:nvSpPr>
      <xdr:spPr>
        <a:xfrm>
          <a:off x="14919325" y="16779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127000</xdr:rowOff>
    </xdr:from>
    <xdr:to xmlns:xdr="http://schemas.openxmlformats.org/drawingml/2006/spreadsheetDrawing">
      <xdr:col>81</xdr:col>
      <xdr:colOff>50800</xdr:colOff>
      <xdr:row>98</xdr:row>
      <xdr:rowOff>127635</xdr:rowOff>
    </xdr:to>
    <xdr:cxnSp macro="">
      <xdr:nvCxnSpPr>
        <xdr:cNvPr id="674" name="直線コネクタ 673"/>
        <xdr:cNvCxnSpPr/>
      </xdr:nvCxnSpPr>
      <xdr:spPr>
        <a:xfrm flipV="1">
          <a:off x="13385800" y="169291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32130" cy="256540"/>
    <xdr:sp macro="" textlink="">
      <xdr:nvSpPr>
        <xdr:cNvPr id="676" name="テキスト ボックス 675"/>
        <xdr:cNvSpPr txBox="1"/>
      </xdr:nvSpPr>
      <xdr:spPr>
        <a:xfrm>
          <a:off x="13959840" y="16593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113030</xdr:rowOff>
    </xdr:from>
    <xdr:to xmlns:xdr="http://schemas.openxmlformats.org/drawingml/2006/spreadsheetDrawing">
      <xdr:col>76</xdr:col>
      <xdr:colOff>114300</xdr:colOff>
      <xdr:row>98</xdr:row>
      <xdr:rowOff>127635</xdr:rowOff>
    </xdr:to>
    <xdr:cxnSp macro="">
      <xdr:nvCxnSpPr>
        <xdr:cNvPr id="677" name="直線コネクタ 676"/>
        <xdr:cNvCxnSpPr/>
      </xdr:nvCxnSpPr>
      <xdr:spPr>
        <a:xfrm>
          <a:off x="12573000" y="1691513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2130" cy="259080"/>
    <xdr:sp macro="" textlink="">
      <xdr:nvSpPr>
        <xdr:cNvPr id="679" name="テキスト ボックス 678"/>
        <xdr:cNvSpPr txBox="1"/>
      </xdr:nvSpPr>
      <xdr:spPr>
        <a:xfrm>
          <a:off x="13134340" y="16607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113030</xdr:rowOff>
    </xdr:from>
    <xdr:to xmlns:xdr="http://schemas.openxmlformats.org/drawingml/2006/spreadsheetDrawing">
      <xdr:col>71</xdr:col>
      <xdr:colOff>174625</xdr:colOff>
      <xdr:row>98</xdr:row>
      <xdr:rowOff>134620</xdr:rowOff>
    </xdr:to>
    <xdr:cxnSp macro="">
      <xdr:nvCxnSpPr>
        <xdr:cNvPr id="680" name="直線コネクタ 679"/>
        <xdr:cNvCxnSpPr/>
      </xdr:nvCxnSpPr>
      <xdr:spPr>
        <a:xfrm flipV="1">
          <a:off x="11750675" y="1691513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32130" cy="256540"/>
    <xdr:sp macro="" textlink="">
      <xdr:nvSpPr>
        <xdr:cNvPr id="682" name="テキスト ボックス 681"/>
        <xdr:cNvSpPr txBox="1"/>
      </xdr:nvSpPr>
      <xdr:spPr>
        <a:xfrm>
          <a:off x="12324715" y="16616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32130" cy="259080"/>
    <xdr:sp macro="" textlink="">
      <xdr:nvSpPr>
        <xdr:cNvPr id="684" name="テキスト ボックス 683"/>
        <xdr:cNvSpPr txBox="1"/>
      </xdr:nvSpPr>
      <xdr:spPr>
        <a:xfrm>
          <a:off x="11515090" y="16619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88" name="テキスト ボックス 68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73660</xdr:rowOff>
    </xdr:from>
    <xdr:to xmlns:xdr="http://schemas.openxmlformats.org/drawingml/2006/spreadsheetDrawing">
      <xdr:col>85</xdr:col>
      <xdr:colOff>174625</xdr:colOff>
      <xdr:row>99</xdr:row>
      <xdr:rowOff>3810</xdr:rowOff>
    </xdr:to>
    <xdr:sp macro="" textlink="">
      <xdr:nvSpPr>
        <xdr:cNvPr id="690" name="楕円 689"/>
        <xdr:cNvSpPr/>
      </xdr:nvSpPr>
      <xdr:spPr>
        <a:xfrm>
          <a:off x="14919325" y="168757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160020</xdr:rowOff>
    </xdr:from>
    <xdr:ext cx="469900" cy="259080"/>
    <xdr:sp macro="" textlink="">
      <xdr:nvSpPr>
        <xdr:cNvPr id="691" name="積立金該当値テキスト"/>
        <xdr:cNvSpPr txBox="1"/>
      </xdr:nvSpPr>
      <xdr:spPr>
        <a:xfrm>
          <a:off x="15017750" y="16790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76200</xdr:rowOff>
    </xdr:from>
    <xdr:to xmlns:xdr="http://schemas.openxmlformats.org/drawingml/2006/spreadsheetDrawing">
      <xdr:col>81</xdr:col>
      <xdr:colOff>101600</xdr:colOff>
      <xdr:row>99</xdr:row>
      <xdr:rowOff>6350</xdr:rowOff>
    </xdr:to>
    <xdr:sp macro="" textlink="">
      <xdr:nvSpPr>
        <xdr:cNvPr id="692" name="楕円 691"/>
        <xdr:cNvSpPr/>
      </xdr:nvSpPr>
      <xdr:spPr>
        <a:xfrm>
          <a:off x="14144625"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168910</xdr:rowOff>
    </xdr:from>
    <xdr:ext cx="467360" cy="256540"/>
    <xdr:sp macro="" textlink="">
      <xdr:nvSpPr>
        <xdr:cNvPr id="693" name="テキスト ボックス 692"/>
        <xdr:cNvSpPr txBox="1"/>
      </xdr:nvSpPr>
      <xdr:spPr>
        <a:xfrm>
          <a:off x="13976350" y="16971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76835</xdr:rowOff>
    </xdr:from>
    <xdr:to xmlns:xdr="http://schemas.openxmlformats.org/drawingml/2006/spreadsheetDrawing">
      <xdr:col>76</xdr:col>
      <xdr:colOff>165100</xdr:colOff>
      <xdr:row>99</xdr:row>
      <xdr:rowOff>6985</xdr:rowOff>
    </xdr:to>
    <xdr:sp macro="" textlink="">
      <xdr:nvSpPr>
        <xdr:cNvPr id="694" name="楕円 693"/>
        <xdr:cNvSpPr/>
      </xdr:nvSpPr>
      <xdr:spPr>
        <a:xfrm>
          <a:off x="133350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169545</xdr:rowOff>
    </xdr:from>
    <xdr:ext cx="467360" cy="256540"/>
    <xdr:sp macro="" textlink="">
      <xdr:nvSpPr>
        <xdr:cNvPr id="695" name="テキスト ボックス 694"/>
        <xdr:cNvSpPr txBox="1"/>
      </xdr:nvSpPr>
      <xdr:spPr>
        <a:xfrm>
          <a:off x="13166725" y="16971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62230</xdr:rowOff>
    </xdr:from>
    <xdr:to xmlns:xdr="http://schemas.openxmlformats.org/drawingml/2006/spreadsheetDrawing">
      <xdr:col>72</xdr:col>
      <xdr:colOff>38100</xdr:colOff>
      <xdr:row>98</xdr:row>
      <xdr:rowOff>163830</xdr:rowOff>
    </xdr:to>
    <xdr:sp macro="" textlink="">
      <xdr:nvSpPr>
        <xdr:cNvPr id="696" name="楕円 695"/>
        <xdr:cNvSpPr/>
      </xdr:nvSpPr>
      <xdr:spPr>
        <a:xfrm>
          <a:off x="12525375" y="16864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154940</xdr:rowOff>
    </xdr:from>
    <xdr:ext cx="532130" cy="256540"/>
    <xdr:sp macro="" textlink="">
      <xdr:nvSpPr>
        <xdr:cNvPr id="697" name="テキスト ボックス 696"/>
        <xdr:cNvSpPr txBox="1"/>
      </xdr:nvSpPr>
      <xdr:spPr>
        <a:xfrm>
          <a:off x="12324715" y="169570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83820</xdr:rowOff>
    </xdr:from>
    <xdr:to xmlns:xdr="http://schemas.openxmlformats.org/drawingml/2006/spreadsheetDrawing">
      <xdr:col>67</xdr:col>
      <xdr:colOff>101600</xdr:colOff>
      <xdr:row>99</xdr:row>
      <xdr:rowOff>13970</xdr:rowOff>
    </xdr:to>
    <xdr:sp macro="" textlink="">
      <xdr:nvSpPr>
        <xdr:cNvPr id="698" name="楕円 697"/>
        <xdr:cNvSpPr/>
      </xdr:nvSpPr>
      <xdr:spPr>
        <a:xfrm>
          <a:off x="11699875"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5080</xdr:rowOff>
    </xdr:from>
    <xdr:ext cx="467360" cy="259080"/>
    <xdr:sp macro="" textlink="">
      <xdr:nvSpPr>
        <xdr:cNvPr id="699" name="テキスト ボックス 698"/>
        <xdr:cNvSpPr txBox="1"/>
      </xdr:nvSpPr>
      <xdr:spPr>
        <a:xfrm>
          <a:off x="11531600" y="16978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08" name="テキスト ボックス 707"/>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11" name="テキスト ボックス 710"/>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3" name="テキスト ボックス 712"/>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15" name="テキスト ボックス 714"/>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7" name="テキスト ボックス 716"/>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19" name="テキスト ボックス 718"/>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1" name="テキスト ボックス 720"/>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03180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6540"/>
    <xdr:sp macro="" textlink="">
      <xdr:nvSpPr>
        <xdr:cNvPr id="726" name="投資及び出資金最大値テキスト"/>
        <xdr:cNvSpPr txBox="1"/>
      </xdr:nvSpPr>
      <xdr:spPr>
        <a:xfrm>
          <a:off x="20370800" y="5001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0246975" y="522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27940</xdr:rowOff>
    </xdr:from>
    <xdr:to xmlns:xdr="http://schemas.openxmlformats.org/drawingml/2006/spreadsheetDrawing">
      <xdr:col>116</xdr:col>
      <xdr:colOff>63500</xdr:colOff>
      <xdr:row>39</xdr:row>
      <xdr:rowOff>10160</xdr:rowOff>
    </xdr:to>
    <xdr:cxnSp macro="">
      <xdr:nvCxnSpPr>
        <xdr:cNvPr id="728" name="直線コネクタ 727"/>
        <xdr:cNvCxnSpPr/>
      </xdr:nvCxnSpPr>
      <xdr:spPr>
        <a:xfrm>
          <a:off x="19558000" y="6543040"/>
          <a:ext cx="762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900" cy="259080"/>
    <xdr:sp macro="" textlink="">
      <xdr:nvSpPr>
        <xdr:cNvPr id="729" name="投資及び出資金平均値テキスト"/>
        <xdr:cNvSpPr txBox="1"/>
      </xdr:nvSpPr>
      <xdr:spPr>
        <a:xfrm>
          <a:off x="203708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02692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27940</xdr:rowOff>
    </xdr:from>
    <xdr:to xmlns:xdr="http://schemas.openxmlformats.org/drawingml/2006/spreadsheetDrawing">
      <xdr:col>111</xdr:col>
      <xdr:colOff>174625</xdr:colOff>
      <xdr:row>39</xdr:row>
      <xdr:rowOff>34925</xdr:rowOff>
    </xdr:to>
    <xdr:cxnSp macro="">
      <xdr:nvCxnSpPr>
        <xdr:cNvPr id="731" name="直線コネクタ 730"/>
        <xdr:cNvCxnSpPr/>
      </xdr:nvCxnSpPr>
      <xdr:spPr>
        <a:xfrm flipV="1">
          <a:off x="18735675" y="6543040"/>
          <a:ext cx="822325"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510375" y="6530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109220</xdr:rowOff>
    </xdr:from>
    <xdr:ext cx="467360" cy="256540"/>
    <xdr:sp macro="" textlink="">
      <xdr:nvSpPr>
        <xdr:cNvPr id="733" name="テキスト ボックス 732"/>
        <xdr:cNvSpPr txBox="1"/>
      </xdr:nvSpPr>
      <xdr:spPr>
        <a:xfrm>
          <a:off x="19342100" y="6624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34925</xdr:rowOff>
    </xdr:from>
    <xdr:to xmlns:xdr="http://schemas.openxmlformats.org/drawingml/2006/spreadsheetDrawing">
      <xdr:col>107</xdr:col>
      <xdr:colOff>50800</xdr:colOff>
      <xdr:row>39</xdr:row>
      <xdr:rowOff>36830</xdr:rowOff>
    </xdr:to>
    <xdr:cxnSp macro="">
      <xdr:nvCxnSpPr>
        <xdr:cNvPr id="734" name="直線コネクタ 733"/>
        <xdr:cNvCxnSpPr/>
      </xdr:nvCxnSpPr>
      <xdr:spPr>
        <a:xfrm flipV="1">
          <a:off x="17926050" y="672147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18684875"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7360" cy="259080"/>
    <xdr:sp macro="" textlink="">
      <xdr:nvSpPr>
        <xdr:cNvPr id="736" name="テキスト ボックス 735"/>
        <xdr:cNvSpPr txBox="1"/>
      </xdr:nvSpPr>
      <xdr:spPr>
        <a:xfrm>
          <a:off x="18516600" y="6358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36830</xdr:rowOff>
    </xdr:from>
    <xdr:to xmlns:xdr="http://schemas.openxmlformats.org/drawingml/2006/spreadsheetDrawing">
      <xdr:col>102</xdr:col>
      <xdr:colOff>114300</xdr:colOff>
      <xdr:row>39</xdr:row>
      <xdr:rowOff>36830</xdr:rowOff>
    </xdr:to>
    <xdr:cxnSp macro="">
      <xdr:nvCxnSpPr>
        <xdr:cNvPr id="737" name="直線コネクタ 736"/>
        <xdr:cNvCxnSpPr/>
      </xdr:nvCxnSpPr>
      <xdr:spPr>
        <a:xfrm flipV="1">
          <a:off x="17113250" y="67233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8752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7360" cy="259080"/>
    <xdr:sp macro="" textlink="">
      <xdr:nvSpPr>
        <xdr:cNvPr id="739" name="テキスト ボックス 738"/>
        <xdr:cNvSpPr txBox="1"/>
      </xdr:nvSpPr>
      <xdr:spPr>
        <a:xfrm>
          <a:off x="17706975" y="6365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7065625" y="6597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7360" cy="256540"/>
    <xdr:sp macro="" textlink="">
      <xdr:nvSpPr>
        <xdr:cNvPr id="741" name="テキスト ボックス 740"/>
        <xdr:cNvSpPr txBox="1"/>
      </xdr:nvSpPr>
      <xdr:spPr>
        <a:xfrm>
          <a:off x="16897350" y="6372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3" name="テキスト ボックス 74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6" name="テキスト ボックス 74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130810</xdr:rowOff>
    </xdr:from>
    <xdr:to xmlns:xdr="http://schemas.openxmlformats.org/drawingml/2006/spreadsheetDrawing">
      <xdr:col>116</xdr:col>
      <xdr:colOff>114300</xdr:colOff>
      <xdr:row>39</xdr:row>
      <xdr:rowOff>60960</xdr:rowOff>
    </xdr:to>
    <xdr:sp macro="" textlink="">
      <xdr:nvSpPr>
        <xdr:cNvPr id="747" name="楕円 746"/>
        <xdr:cNvSpPr/>
      </xdr:nvSpPr>
      <xdr:spPr>
        <a:xfrm>
          <a:off x="202692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378460" cy="259080"/>
    <xdr:sp macro="" textlink="">
      <xdr:nvSpPr>
        <xdr:cNvPr id="748" name="投資及び出資金該当値テキスト"/>
        <xdr:cNvSpPr txBox="1"/>
      </xdr:nvSpPr>
      <xdr:spPr>
        <a:xfrm>
          <a:off x="20370800" y="6560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148590</xdr:rowOff>
    </xdr:from>
    <xdr:to xmlns:xdr="http://schemas.openxmlformats.org/drawingml/2006/spreadsheetDrawing">
      <xdr:col>112</xdr:col>
      <xdr:colOff>38100</xdr:colOff>
      <xdr:row>38</xdr:row>
      <xdr:rowOff>78740</xdr:rowOff>
    </xdr:to>
    <xdr:sp macro="" textlink="">
      <xdr:nvSpPr>
        <xdr:cNvPr id="749" name="楕円 748"/>
        <xdr:cNvSpPr/>
      </xdr:nvSpPr>
      <xdr:spPr>
        <a:xfrm>
          <a:off x="19510375" y="6492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95250</xdr:rowOff>
    </xdr:from>
    <xdr:ext cx="467360" cy="259080"/>
    <xdr:sp macro="" textlink="">
      <xdr:nvSpPr>
        <xdr:cNvPr id="750" name="テキスト ボックス 749"/>
        <xdr:cNvSpPr txBox="1"/>
      </xdr:nvSpPr>
      <xdr:spPr>
        <a:xfrm>
          <a:off x="19342100" y="6267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155575</xdr:rowOff>
    </xdr:from>
    <xdr:to xmlns:xdr="http://schemas.openxmlformats.org/drawingml/2006/spreadsheetDrawing">
      <xdr:col>107</xdr:col>
      <xdr:colOff>101600</xdr:colOff>
      <xdr:row>39</xdr:row>
      <xdr:rowOff>86360</xdr:rowOff>
    </xdr:to>
    <xdr:sp macro="" textlink="">
      <xdr:nvSpPr>
        <xdr:cNvPr id="751" name="楕円 750"/>
        <xdr:cNvSpPr/>
      </xdr:nvSpPr>
      <xdr:spPr>
        <a:xfrm>
          <a:off x="18684875"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76835</xdr:rowOff>
    </xdr:from>
    <xdr:ext cx="377825" cy="256540"/>
    <xdr:sp macro="" textlink="">
      <xdr:nvSpPr>
        <xdr:cNvPr id="752" name="テキスト ボックス 751"/>
        <xdr:cNvSpPr txBox="1"/>
      </xdr:nvSpPr>
      <xdr:spPr>
        <a:xfrm>
          <a:off x="18562320" y="676338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157480</xdr:rowOff>
    </xdr:from>
    <xdr:to xmlns:xdr="http://schemas.openxmlformats.org/drawingml/2006/spreadsheetDrawing">
      <xdr:col>102</xdr:col>
      <xdr:colOff>165100</xdr:colOff>
      <xdr:row>39</xdr:row>
      <xdr:rowOff>87630</xdr:rowOff>
    </xdr:to>
    <xdr:sp macro="" textlink="">
      <xdr:nvSpPr>
        <xdr:cNvPr id="753" name="楕円 752"/>
        <xdr:cNvSpPr/>
      </xdr:nvSpPr>
      <xdr:spPr>
        <a:xfrm>
          <a:off x="1787525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78740</xdr:rowOff>
    </xdr:from>
    <xdr:ext cx="377825" cy="259080"/>
    <xdr:sp macro="" textlink="">
      <xdr:nvSpPr>
        <xdr:cNvPr id="754" name="テキスト ボックス 753"/>
        <xdr:cNvSpPr txBox="1"/>
      </xdr:nvSpPr>
      <xdr:spPr>
        <a:xfrm>
          <a:off x="17752695" y="67652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157480</xdr:rowOff>
    </xdr:from>
    <xdr:to xmlns:xdr="http://schemas.openxmlformats.org/drawingml/2006/spreadsheetDrawing">
      <xdr:col>98</xdr:col>
      <xdr:colOff>38100</xdr:colOff>
      <xdr:row>39</xdr:row>
      <xdr:rowOff>87630</xdr:rowOff>
    </xdr:to>
    <xdr:sp macro="" textlink="">
      <xdr:nvSpPr>
        <xdr:cNvPr id="755" name="楕円 754"/>
        <xdr:cNvSpPr/>
      </xdr:nvSpPr>
      <xdr:spPr>
        <a:xfrm>
          <a:off x="17065625" y="66725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78740</xdr:rowOff>
    </xdr:from>
    <xdr:ext cx="378460" cy="259080"/>
    <xdr:sp macro="" textlink="">
      <xdr:nvSpPr>
        <xdr:cNvPr id="756" name="テキスト ボックス 755"/>
        <xdr:cNvSpPr txBox="1"/>
      </xdr:nvSpPr>
      <xdr:spPr>
        <a:xfrm>
          <a:off x="16938625"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65" name="テキスト ボックス 764"/>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68" name="テキスト ボックス 767"/>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0" name="テキスト ボックス 769"/>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6540"/>
    <xdr:sp macro="" textlink="">
      <xdr:nvSpPr>
        <xdr:cNvPr id="772" name="テキスト ボックス 771"/>
        <xdr:cNvSpPr txBox="1"/>
      </xdr:nvSpPr>
      <xdr:spPr>
        <a:xfrm>
          <a:off x="1628013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4" name="テキスト ボックス 773"/>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76" name="テキスト ボックス 775"/>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78" name="テキスト ボックス 777"/>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03180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03708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0246975" y="8891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43815</xdr:rowOff>
    </xdr:from>
    <xdr:to xmlns:xdr="http://schemas.openxmlformats.org/drawingml/2006/spreadsheetDrawing">
      <xdr:col>116</xdr:col>
      <xdr:colOff>63500</xdr:colOff>
      <xdr:row>59</xdr:row>
      <xdr:rowOff>43815</xdr:rowOff>
    </xdr:to>
    <xdr:cxnSp macro="">
      <xdr:nvCxnSpPr>
        <xdr:cNvPr id="785" name="直線コネクタ 784"/>
        <xdr:cNvCxnSpPr/>
      </xdr:nvCxnSpPr>
      <xdr:spPr>
        <a:xfrm flipV="1">
          <a:off x="19558000" y="1015936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03708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02692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43815</xdr:rowOff>
    </xdr:from>
    <xdr:to xmlns:xdr="http://schemas.openxmlformats.org/drawingml/2006/spreadsheetDrawing">
      <xdr:col>111</xdr:col>
      <xdr:colOff>174625</xdr:colOff>
      <xdr:row>59</xdr:row>
      <xdr:rowOff>43815</xdr:rowOff>
    </xdr:to>
    <xdr:cxnSp macro="">
      <xdr:nvCxnSpPr>
        <xdr:cNvPr id="788" name="直線コネクタ 787"/>
        <xdr:cNvCxnSpPr/>
      </xdr:nvCxnSpPr>
      <xdr:spPr>
        <a:xfrm>
          <a:off x="18735675" y="101593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51037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7360" cy="259080"/>
    <xdr:sp macro="" textlink="">
      <xdr:nvSpPr>
        <xdr:cNvPr id="790" name="テキスト ボックス 789"/>
        <xdr:cNvSpPr txBox="1"/>
      </xdr:nvSpPr>
      <xdr:spPr>
        <a:xfrm>
          <a:off x="19342100" y="9764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43815</xdr:rowOff>
    </xdr:from>
    <xdr:to xmlns:xdr="http://schemas.openxmlformats.org/drawingml/2006/spreadsheetDrawing">
      <xdr:col>107</xdr:col>
      <xdr:colOff>50800</xdr:colOff>
      <xdr:row>59</xdr:row>
      <xdr:rowOff>43815</xdr:rowOff>
    </xdr:to>
    <xdr:cxnSp macro="">
      <xdr:nvCxnSpPr>
        <xdr:cNvPr id="791" name="直線コネクタ 790"/>
        <xdr:cNvCxnSpPr/>
      </xdr:nvCxnSpPr>
      <xdr:spPr>
        <a:xfrm>
          <a:off x="17926050" y="101593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684875"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7360" cy="256540"/>
    <xdr:sp macro="" textlink="">
      <xdr:nvSpPr>
        <xdr:cNvPr id="793" name="テキスト ボックス 792"/>
        <xdr:cNvSpPr txBox="1"/>
      </xdr:nvSpPr>
      <xdr:spPr>
        <a:xfrm>
          <a:off x="18516600" y="9780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43815</xdr:rowOff>
    </xdr:from>
    <xdr:to xmlns:xdr="http://schemas.openxmlformats.org/drawingml/2006/spreadsheetDrawing">
      <xdr:col>102</xdr:col>
      <xdr:colOff>114300</xdr:colOff>
      <xdr:row>59</xdr:row>
      <xdr:rowOff>44450</xdr:rowOff>
    </xdr:to>
    <xdr:cxnSp macro="">
      <xdr:nvCxnSpPr>
        <xdr:cNvPr id="794" name="直線コネクタ 793"/>
        <xdr:cNvCxnSpPr/>
      </xdr:nvCxnSpPr>
      <xdr:spPr>
        <a:xfrm flipV="1">
          <a:off x="17113250" y="1015936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87525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7360" cy="259080"/>
    <xdr:sp macro="" textlink="">
      <xdr:nvSpPr>
        <xdr:cNvPr id="796" name="テキスト ボックス 795"/>
        <xdr:cNvSpPr txBox="1"/>
      </xdr:nvSpPr>
      <xdr:spPr>
        <a:xfrm>
          <a:off x="17706975" y="9777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7065625" y="10007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9525</xdr:rowOff>
    </xdr:from>
    <xdr:ext cx="467360" cy="256540"/>
    <xdr:sp macro="" textlink="">
      <xdr:nvSpPr>
        <xdr:cNvPr id="798" name="テキスト ボックス 797"/>
        <xdr:cNvSpPr txBox="1"/>
      </xdr:nvSpPr>
      <xdr:spPr>
        <a:xfrm>
          <a:off x="16897350" y="97821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0" name="テキスト ボックス 79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3" name="テキスト ボックス 80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164465</xdr:rowOff>
    </xdr:from>
    <xdr:to xmlns:xdr="http://schemas.openxmlformats.org/drawingml/2006/spreadsheetDrawing">
      <xdr:col>116</xdr:col>
      <xdr:colOff>114300</xdr:colOff>
      <xdr:row>59</xdr:row>
      <xdr:rowOff>94615</xdr:rowOff>
    </xdr:to>
    <xdr:sp macro="" textlink="">
      <xdr:nvSpPr>
        <xdr:cNvPr id="804" name="楕円 803"/>
        <xdr:cNvSpPr/>
      </xdr:nvSpPr>
      <xdr:spPr>
        <a:xfrm>
          <a:off x="202692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79375</xdr:rowOff>
    </xdr:from>
    <xdr:ext cx="313690" cy="258445"/>
    <xdr:sp macro="" textlink="">
      <xdr:nvSpPr>
        <xdr:cNvPr id="805" name="貸付金該当値テキスト"/>
        <xdr:cNvSpPr txBox="1"/>
      </xdr:nvSpPr>
      <xdr:spPr>
        <a:xfrm>
          <a:off x="20370800" y="10023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164465</xdr:rowOff>
    </xdr:from>
    <xdr:to xmlns:xdr="http://schemas.openxmlformats.org/drawingml/2006/spreadsheetDrawing">
      <xdr:col>112</xdr:col>
      <xdr:colOff>38100</xdr:colOff>
      <xdr:row>59</xdr:row>
      <xdr:rowOff>94615</xdr:rowOff>
    </xdr:to>
    <xdr:sp macro="" textlink="">
      <xdr:nvSpPr>
        <xdr:cNvPr id="806" name="楕円 805"/>
        <xdr:cNvSpPr/>
      </xdr:nvSpPr>
      <xdr:spPr>
        <a:xfrm>
          <a:off x="19510375" y="10108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86360</xdr:rowOff>
    </xdr:from>
    <xdr:ext cx="313690" cy="256540"/>
    <xdr:sp macro="" textlink="">
      <xdr:nvSpPr>
        <xdr:cNvPr id="807" name="テキスト ボックス 806"/>
        <xdr:cNvSpPr txBox="1"/>
      </xdr:nvSpPr>
      <xdr:spPr>
        <a:xfrm>
          <a:off x="19404330" y="10201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164465</xdr:rowOff>
    </xdr:from>
    <xdr:to xmlns:xdr="http://schemas.openxmlformats.org/drawingml/2006/spreadsheetDrawing">
      <xdr:col>107</xdr:col>
      <xdr:colOff>101600</xdr:colOff>
      <xdr:row>59</xdr:row>
      <xdr:rowOff>94615</xdr:rowOff>
    </xdr:to>
    <xdr:sp macro="" textlink="">
      <xdr:nvSpPr>
        <xdr:cNvPr id="808" name="楕円 807"/>
        <xdr:cNvSpPr/>
      </xdr:nvSpPr>
      <xdr:spPr>
        <a:xfrm>
          <a:off x="18684875"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86360</xdr:rowOff>
    </xdr:from>
    <xdr:ext cx="313690" cy="256540"/>
    <xdr:sp macro="" textlink="">
      <xdr:nvSpPr>
        <xdr:cNvPr id="809" name="テキスト ボックス 808"/>
        <xdr:cNvSpPr txBox="1"/>
      </xdr:nvSpPr>
      <xdr:spPr>
        <a:xfrm>
          <a:off x="18594705" y="10201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164465</xdr:rowOff>
    </xdr:from>
    <xdr:to xmlns:xdr="http://schemas.openxmlformats.org/drawingml/2006/spreadsheetDrawing">
      <xdr:col>102</xdr:col>
      <xdr:colOff>165100</xdr:colOff>
      <xdr:row>59</xdr:row>
      <xdr:rowOff>94615</xdr:rowOff>
    </xdr:to>
    <xdr:sp macro="" textlink="">
      <xdr:nvSpPr>
        <xdr:cNvPr id="810" name="楕円 809"/>
        <xdr:cNvSpPr/>
      </xdr:nvSpPr>
      <xdr:spPr>
        <a:xfrm>
          <a:off x="1787525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86360</xdr:rowOff>
    </xdr:from>
    <xdr:ext cx="313690" cy="256540"/>
    <xdr:sp macro="" textlink="">
      <xdr:nvSpPr>
        <xdr:cNvPr id="811" name="テキスト ボックス 810"/>
        <xdr:cNvSpPr txBox="1"/>
      </xdr:nvSpPr>
      <xdr:spPr>
        <a:xfrm>
          <a:off x="17785080" y="10201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2" name="楕円 811"/>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015" cy="256540"/>
    <xdr:sp macro="" textlink="">
      <xdr:nvSpPr>
        <xdr:cNvPr id="813" name="テキスト ボックス 812"/>
        <xdr:cNvSpPr txBox="1"/>
      </xdr:nvSpPr>
      <xdr:spPr>
        <a:xfrm>
          <a:off x="1699196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22" name="テキスト ボックス 821"/>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6540"/>
    <xdr:sp macro="" textlink="">
      <xdr:nvSpPr>
        <xdr:cNvPr id="824" name="テキスト ボックス 823"/>
        <xdr:cNvSpPr txBox="1"/>
      </xdr:nvSpPr>
      <xdr:spPr>
        <a:xfrm>
          <a:off x="165468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9080"/>
    <xdr:sp macro="" textlink="">
      <xdr:nvSpPr>
        <xdr:cNvPr id="826" name="テキスト ボックス 825"/>
        <xdr:cNvSpPr txBox="1"/>
      </xdr:nvSpPr>
      <xdr:spPr>
        <a:xfrm>
          <a:off x="16280130" y="1350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6540"/>
    <xdr:sp macro="" textlink="">
      <xdr:nvSpPr>
        <xdr:cNvPr id="828" name="テキスト ボックス 827"/>
        <xdr:cNvSpPr txBox="1"/>
      </xdr:nvSpPr>
      <xdr:spPr>
        <a:xfrm>
          <a:off x="16280130" y="13174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0" name="テキスト ボックス 829"/>
        <xdr:cNvSpPr txBox="1"/>
      </xdr:nvSpPr>
      <xdr:spPr>
        <a:xfrm>
          <a:off x="162801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860" cy="256540"/>
    <xdr:sp macro="" textlink="">
      <xdr:nvSpPr>
        <xdr:cNvPr id="832" name="テキスト ボックス 831"/>
        <xdr:cNvSpPr txBox="1"/>
      </xdr:nvSpPr>
      <xdr:spPr>
        <a:xfrm>
          <a:off x="16280130" y="12522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34" name="テキスト ボックス 833"/>
        <xdr:cNvSpPr txBox="1"/>
      </xdr:nvSpPr>
      <xdr:spPr>
        <a:xfrm>
          <a:off x="162318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36" name="テキスト ボックス 835"/>
        <xdr:cNvSpPr txBox="1"/>
      </xdr:nvSpPr>
      <xdr:spPr>
        <a:xfrm>
          <a:off x="162318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38" name="テキスト ボックス 837"/>
        <xdr:cNvSpPr txBox="1"/>
      </xdr:nvSpPr>
      <xdr:spPr>
        <a:xfrm>
          <a:off x="162318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03180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03708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024697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6540"/>
    <xdr:sp macro="" textlink="">
      <xdr:nvSpPr>
        <xdr:cNvPr id="843" name="繰出金最大値テキスト"/>
        <xdr:cNvSpPr txBox="1"/>
      </xdr:nvSpPr>
      <xdr:spPr>
        <a:xfrm>
          <a:off x="20370800" y="11893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0246975" y="1211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72</xdr:row>
      <xdr:rowOff>113665</xdr:rowOff>
    </xdr:from>
    <xdr:to xmlns:xdr="http://schemas.openxmlformats.org/drawingml/2006/spreadsheetDrawing">
      <xdr:col>116</xdr:col>
      <xdr:colOff>63500</xdr:colOff>
      <xdr:row>73</xdr:row>
      <xdr:rowOff>76200</xdr:rowOff>
    </xdr:to>
    <xdr:cxnSp macro="">
      <xdr:nvCxnSpPr>
        <xdr:cNvPr id="845" name="直線コネクタ 844"/>
        <xdr:cNvCxnSpPr/>
      </xdr:nvCxnSpPr>
      <xdr:spPr>
        <a:xfrm flipV="1">
          <a:off x="19558000" y="12458065"/>
          <a:ext cx="762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03708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026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65405</xdr:rowOff>
    </xdr:from>
    <xdr:to xmlns:xdr="http://schemas.openxmlformats.org/drawingml/2006/spreadsheetDrawing">
      <xdr:col>111</xdr:col>
      <xdr:colOff>174625</xdr:colOff>
      <xdr:row>73</xdr:row>
      <xdr:rowOff>76200</xdr:rowOff>
    </xdr:to>
    <xdr:cxnSp macro="">
      <xdr:nvCxnSpPr>
        <xdr:cNvPr id="848" name="直線コネクタ 847"/>
        <xdr:cNvCxnSpPr/>
      </xdr:nvCxnSpPr>
      <xdr:spPr>
        <a:xfrm>
          <a:off x="18735675" y="1258125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510375" y="13049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2130" cy="256540"/>
    <xdr:sp macro="" textlink="">
      <xdr:nvSpPr>
        <xdr:cNvPr id="850" name="テキスト ボックス 849"/>
        <xdr:cNvSpPr txBox="1"/>
      </xdr:nvSpPr>
      <xdr:spPr>
        <a:xfrm>
          <a:off x="19309715" y="13141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65405</xdr:rowOff>
    </xdr:from>
    <xdr:to xmlns:xdr="http://schemas.openxmlformats.org/drawingml/2006/spreadsheetDrawing">
      <xdr:col>107</xdr:col>
      <xdr:colOff>50800</xdr:colOff>
      <xdr:row>73</xdr:row>
      <xdr:rowOff>92075</xdr:rowOff>
    </xdr:to>
    <xdr:cxnSp macro="">
      <xdr:nvCxnSpPr>
        <xdr:cNvPr id="851" name="直線コネクタ 850"/>
        <xdr:cNvCxnSpPr/>
      </xdr:nvCxnSpPr>
      <xdr:spPr>
        <a:xfrm flipV="1">
          <a:off x="17926050" y="1258125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684875"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32130" cy="259080"/>
    <xdr:sp macro="" textlink="">
      <xdr:nvSpPr>
        <xdr:cNvPr id="853" name="テキスト ボックス 852"/>
        <xdr:cNvSpPr txBox="1"/>
      </xdr:nvSpPr>
      <xdr:spPr>
        <a:xfrm>
          <a:off x="18500090" y="13017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73</xdr:row>
      <xdr:rowOff>92075</xdr:rowOff>
    </xdr:from>
    <xdr:to xmlns:xdr="http://schemas.openxmlformats.org/drawingml/2006/spreadsheetDrawing">
      <xdr:col>102</xdr:col>
      <xdr:colOff>114300</xdr:colOff>
      <xdr:row>74</xdr:row>
      <xdr:rowOff>17780</xdr:rowOff>
    </xdr:to>
    <xdr:cxnSp macro="">
      <xdr:nvCxnSpPr>
        <xdr:cNvPr id="854" name="直線コネクタ 853"/>
        <xdr:cNvCxnSpPr/>
      </xdr:nvCxnSpPr>
      <xdr:spPr>
        <a:xfrm flipV="1">
          <a:off x="17113250" y="12607925"/>
          <a:ext cx="8128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87525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2130" cy="259080"/>
    <xdr:sp macro="" textlink="">
      <xdr:nvSpPr>
        <xdr:cNvPr id="856" name="テキスト ボックス 855"/>
        <xdr:cNvSpPr txBox="1"/>
      </xdr:nvSpPr>
      <xdr:spPr>
        <a:xfrm>
          <a:off x="17674590" y="12995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7065625" y="12887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32130" cy="256540"/>
    <xdr:sp macro="" textlink="">
      <xdr:nvSpPr>
        <xdr:cNvPr id="858" name="テキスト ボックス 857"/>
        <xdr:cNvSpPr txBox="1"/>
      </xdr:nvSpPr>
      <xdr:spPr>
        <a:xfrm>
          <a:off x="16864965" y="12980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0" name="テキスト ボックス 859"/>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3" name="テキスト ボックス 862"/>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63500</xdr:rowOff>
    </xdr:from>
    <xdr:to xmlns:xdr="http://schemas.openxmlformats.org/drawingml/2006/spreadsheetDrawing">
      <xdr:col>116</xdr:col>
      <xdr:colOff>114300</xdr:colOff>
      <xdr:row>72</xdr:row>
      <xdr:rowOff>164465</xdr:rowOff>
    </xdr:to>
    <xdr:sp macro="" textlink="">
      <xdr:nvSpPr>
        <xdr:cNvPr id="864" name="楕円 863"/>
        <xdr:cNvSpPr/>
      </xdr:nvSpPr>
      <xdr:spPr>
        <a:xfrm>
          <a:off x="20269200" y="12407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86360</xdr:rowOff>
    </xdr:from>
    <xdr:ext cx="534670" cy="256540"/>
    <xdr:sp macro="" textlink="">
      <xdr:nvSpPr>
        <xdr:cNvPr id="865" name="繰出金該当値テキスト"/>
        <xdr:cNvSpPr txBox="1"/>
      </xdr:nvSpPr>
      <xdr:spPr>
        <a:xfrm>
          <a:off x="20370800" y="12259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25400</xdr:rowOff>
    </xdr:from>
    <xdr:to xmlns:xdr="http://schemas.openxmlformats.org/drawingml/2006/spreadsheetDrawing">
      <xdr:col>112</xdr:col>
      <xdr:colOff>38100</xdr:colOff>
      <xdr:row>73</xdr:row>
      <xdr:rowOff>127000</xdr:rowOff>
    </xdr:to>
    <xdr:sp macro="" textlink="">
      <xdr:nvSpPr>
        <xdr:cNvPr id="866" name="楕円 865"/>
        <xdr:cNvSpPr/>
      </xdr:nvSpPr>
      <xdr:spPr>
        <a:xfrm>
          <a:off x="19510375" y="12541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143510</xdr:rowOff>
    </xdr:from>
    <xdr:ext cx="532130" cy="256540"/>
    <xdr:sp macro="" textlink="">
      <xdr:nvSpPr>
        <xdr:cNvPr id="867" name="テキスト ボックス 866"/>
        <xdr:cNvSpPr txBox="1"/>
      </xdr:nvSpPr>
      <xdr:spPr>
        <a:xfrm>
          <a:off x="19309715" y="12316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14605</xdr:rowOff>
    </xdr:from>
    <xdr:to xmlns:xdr="http://schemas.openxmlformats.org/drawingml/2006/spreadsheetDrawing">
      <xdr:col>107</xdr:col>
      <xdr:colOff>101600</xdr:colOff>
      <xdr:row>73</xdr:row>
      <xdr:rowOff>116205</xdr:rowOff>
    </xdr:to>
    <xdr:sp macro="" textlink="">
      <xdr:nvSpPr>
        <xdr:cNvPr id="868" name="楕円 867"/>
        <xdr:cNvSpPr/>
      </xdr:nvSpPr>
      <xdr:spPr>
        <a:xfrm>
          <a:off x="18684875"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132715</xdr:rowOff>
    </xdr:from>
    <xdr:ext cx="532130" cy="256540"/>
    <xdr:sp macro="" textlink="">
      <xdr:nvSpPr>
        <xdr:cNvPr id="869" name="テキスト ボックス 868"/>
        <xdr:cNvSpPr txBox="1"/>
      </xdr:nvSpPr>
      <xdr:spPr>
        <a:xfrm>
          <a:off x="18500090" y="123056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41275</xdr:rowOff>
    </xdr:from>
    <xdr:to xmlns:xdr="http://schemas.openxmlformats.org/drawingml/2006/spreadsheetDrawing">
      <xdr:col>102</xdr:col>
      <xdr:colOff>165100</xdr:colOff>
      <xdr:row>73</xdr:row>
      <xdr:rowOff>143510</xdr:rowOff>
    </xdr:to>
    <xdr:sp macro="" textlink="">
      <xdr:nvSpPr>
        <xdr:cNvPr id="870" name="楕円 869"/>
        <xdr:cNvSpPr/>
      </xdr:nvSpPr>
      <xdr:spPr>
        <a:xfrm>
          <a:off x="17875250" y="1255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159385</xdr:rowOff>
    </xdr:from>
    <xdr:ext cx="532130" cy="258445"/>
    <xdr:sp macro="" textlink="">
      <xdr:nvSpPr>
        <xdr:cNvPr id="871" name="テキスト ボックス 870"/>
        <xdr:cNvSpPr txBox="1"/>
      </xdr:nvSpPr>
      <xdr:spPr>
        <a:xfrm>
          <a:off x="17674590" y="123323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137795</xdr:rowOff>
    </xdr:from>
    <xdr:to xmlns:xdr="http://schemas.openxmlformats.org/drawingml/2006/spreadsheetDrawing">
      <xdr:col>98</xdr:col>
      <xdr:colOff>38100</xdr:colOff>
      <xdr:row>74</xdr:row>
      <xdr:rowOff>67945</xdr:rowOff>
    </xdr:to>
    <xdr:sp macro="" textlink="">
      <xdr:nvSpPr>
        <xdr:cNvPr id="872" name="楕円 871"/>
        <xdr:cNvSpPr/>
      </xdr:nvSpPr>
      <xdr:spPr>
        <a:xfrm>
          <a:off x="17065625" y="126536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84455</xdr:rowOff>
    </xdr:from>
    <xdr:ext cx="532130" cy="259080"/>
    <xdr:sp macro="" textlink="">
      <xdr:nvSpPr>
        <xdr:cNvPr id="873" name="テキスト ボックス 872"/>
        <xdr:cNvSpPr txBox="1"/>
      </xdr:nvSpPr>
      <xdr:spPr>
        <a:xfrm>
          <a:off x="16864965" y="12428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2" name="テキスト ボックス 881"/>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015" cy="259080"/>
    <xdr:sp macro="" textlink="">
      <xdr:nvSpPr>
        <xdr:cNvPr id="885" name="テキスト ボックス 884"/>
        <xdr:cNvSpPr txBox="1"/>
      </xdr:nvSpPr>
      <xdr:spPr>
        <a:xfrm>
          <a:off x="165468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820" cy="259080"/>
    <xdr:sp macro="" textlink="">
      <xdr:nvSpPr>
        <xdr:cNvPr id="887" name="テキスト ボックス 886"/>
        <xdr:cNvSpPr txBox="1"/>
      </xdr:nvSpPr>
      <xdr:spPr>
        <a:xfrm>
          <a:off x="16344265"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820" cy="256540"/>
    <xdr:sp macro="" textlink="">
      <xdr:nvSpPr>
        <xdr:cNvPr id="889" name="テキスト ボックス 888"/>
        <xdr:cNvSpPr txBox="1"/>
      </xdr:nvSpPr>
      <xdr:spPr>
        <a:xfrm>
          <a:off x="16344265"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820" cy="259080"/>
    <xdr:sp macro="" textlink="">
      <xdr:nvSpPr>
        <xdr:cNvPr id="891" name="テキスト ボックス 890"/>
        <xdr:cNvSpPr txBox="1"/>
      </xdr:nvSpPr>
      <xdr:spPr>
        <a:xfrm>
          <a:off x="16344265"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7640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0860" cy="259080"/>
    <xdr:sp macro="" textlink="">
      <xdr:nvSpPr>
        <xdr:cNvPr id="893" name="テキスト ボックス 892"/>
        <xdr:cNvSpPr txBox="1"/>
      </xdr:nvSpPr>
      <xdr:spPr>
        <a:xfrm>
          <a:off x="16280130"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6540"/>
    <xdr:sp macro="" textlink="">
      <xdr:nvSpPr>
        <xdr:cNvPr id="895" name="テキスト ボックス 894"/>
        <xdr:cNvSpPr txBox="1"/>
      </xdr:nvSpPr>
      <xdr:spPr>
        <a:xfrm>
          <a:off x="16280130" y="14970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03708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558000" y="1701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03708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174625</xdr:colOff>
      <xdr:row>99</xdr:row>
      <xdr:rowOff>44450</xdr:rowOff>
    </xdr:to>
    <xdr:cxnSp macro="">
      <xdr:nvCxnSpPr>
        <xdr:cNvPr id="905" name="直線コネクタ 904"/>
        <xdr:cNvCxnSpPr/>
      </xdr:nvCxnSpPr>
      <xdr:spPr>
        <a:xfrm>
          <a:off x="18735675" y="1701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19404330"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7926050"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59470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7113250" y="1701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7785080"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6959580"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02692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03708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51037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015" cy="256540"/>
    <xdr:sp macro="" textlink="">
      <xdr:nvSpPr>
        <xdr:cNvPr id="924" name="テキスト ボックス 923"/>
        <xdr:cNvSpPr txBox="1"/>
      </xdr:nvSpPr>
      <xdr:spPr>
        <a:xfrm>
          <a:off x="19436715"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1868487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015" cy="256540"/>
    <xdr:sp macro="" textlink="">
      <xdr:nvSpPr>
        <xdr:cNvPr id="926" name="テキスト ボックス 925"/>
        <xdr:cNvSpPr txBox="1"/>
      </xdr:nvSpPr>
      <xdr:spPr>
        <a:xfrm>
          <a:off x="1862709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8752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86360</xdr:rowOff>
    </xdr:from>
    <xdr:ext cx="247650" cy="256540"/>
    <xdr:sp macro="" textlink="">
      <xdr:nvSpPr>
        <xdr:cNvPr id="928" name="テキスト ボックス 927"/>
        <xdr:cNvSpPr txBox="1"/>
      </xdr:nvSpPr>
      <xdr:spPr>
        <a:xfrm>
          <a:off x="17811750" y="17059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706562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015" cy="256540"/>
    <xdr:sp macro="" textlink="">
      <xdr:nvSpPr>
        <xdr:cNvPr id="930" name="テキスト ボックス 929"/>
        <xdr:cNvSpPr txBox="1"/>
      </xdr:nvSpPr>
      <xdr:spPr>
        <a:xfrm>
          <a:off x="16991965"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に子育て世帯への臨時特別給付金等の増により扶助費が大きく増額した。補助費の大幅な減額については令和２年度の特別定額給付金事業による影響である。普通建設事業についても新図書館建設事業等により増加している。</a:t>
          </a:r>
        </a:p>
        <a:p>
          <a:r>
            <a:rPr kumimoji="1" lang="ja-JP" altLang="en-US" sz="1300">
              <a:latin typeface="ＭＳ Ｐゴシック"/>
              <a:ea typeface="ＭＳ Ｐゴシック"/>
            </a:rPr>
            <a:t>　上記特殊な事情による増減があったが、他の区分ではだいたい例年なみ程度となっている。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25,676
25,368
537.86
19,473,391
18,742,196
552,853
10,426,782
14,693,512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6540"/>
    <xdr:sp macro="" textlink="">
      <xdr:nvSpPr>
        <xdr:cNvPr id="42" name="テキスト ボックス 41"/>
        <xdr:cNvSpPr txBox="1"/>
      </xdr:nvSpPr>
      <xdr:spPr>
        <a:xfrm>
          <a:off x="481330" y="6969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78765"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78765"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820" cy="256540"/>
    <xdr:sp macro="" textlink="">
      <xdr:nvSpPr>
        <xdr:cNvPr id="48" name="テキスト ボックス 47"/>
        <xdr:cNvSpPr txBox="1"/>
      </xdr:nvSpPr>
      <xdr:spPr>
        <a:xfrm>
          <a:off x="278765"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820" cy="259080"/>
    <xdr:sp macro="" textlink="">
      <xdr:nvSpPr>
        <xdr:cNvPr id="50" name="テキスト ボックス 49"/>
        <xdr:cNvSpPr txBox="1"/>
      </xdr:nvSpPr>
      <xdr:spPr>
        <a:xfrm>
          <a:off x="278765"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6540"/>
    <xdr:sp macro="" textlink="">
      <xdr:nvSpPr>
        <xdr:cNvPr id="54" name="テキスト ボックス 53"/>
        <xdr:cNvSpPr txBox="1"/>
      </xdr:nvSpPr>
      <xdr:spPr>
        <a:xfrm>
          <a:off x="2146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252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6540"/>
    <xdr:sp macro="" textlink="">
      <xdr:nvSpPr>
        <xdr:cNvPr id="57" name="議会費最小値テキスト"/>
        <xdr:cNvSpPr txBox="1"/>
      </xdr:nvSpPr>
      <xdr:spPr>
        <a:xfrm>
          <a:off x="4305300" y="6478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181475" y="647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6540"/>
    <xdr:sp macro="" textlink="">
      <xdr:nvSpPr>
        <xdr:cNvPr id="59" name="議会費最大値テキスト"/>
        <xdr:cNvSpPr txBox="1"/>
      </xdr:nvSpPr>
      <xdr:spPr>
        <a:xfrm>
          <a:off x="4305300" y="5035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18147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34290</xdr:rowOff>
    </xdr:from>
    <xdr:to xmlns:xdr="http://schemas.openxmlformats.org/drawingml/2006/spreadsheetDrawing">
      <xdr:col>24</xdr:col>
      <xdr:colOff>63500</xdr:colOff>
      <xdr:row>35</xdr:row>
      <xdr:rowOff>45720</xdr:rowOff>
    </xdr:to>
    <xdr:cxnSp macro="">
      <xdr:nvCxnSpPr>
        <xdr:cNvPr id="61" name="直線コネクタ 60"/>
        <xdr:cNvCxnSpPr/>
      </xdr:nvCxnSpPr>
      <xdr:spPr>
        <a:xfrm flipV="1">
          <a:off x="3492500" y="603504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469900" cy="259080"/>
    <xdr:sp macro="" textlink="">
      <xdr:nvSpPr>
        <xdr:cNvPr id="62" name="議会費平均値テキスト"/>
        <xdr:cNvSpPr txBox="1"/>
      </xdr:nvSpPr>
      <xdr:spPr>
        <a:xfrm>
          <a:off x="4305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203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14605</xdr:rowOff>
    </xdr:from>
    <xdr:to xmlns:xdr="http://schemas.openxmlformats.org/drawingml/2006/spreadsheetDrawing">
      <xdr:col>19</xdr:col>
      <xdr:colOff>174625</xdr:colOff>
      <xdr:row>35</xdr:row>
      <xdr:rowOff>45720</xdr:rowOff>
    </xdr:to>
    <xdr:cxnSp macro="">
      <xdr:nvCxnSpPr>
        <xdr:cNvPr id="64" name="直線コネクタ 63"/>
        <xdr:cNvCxnSpPr/>
      </xdr:nvCxnSpPr>
      <xdr:spPr>
        <a:xfrm>
          <a:off x="2670175" y="601535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444875" y="612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67360" cy="259080"/>
    <xdr:sp macro="" textlink="">
      <xdr:nvSpPr>
        <xdr:cNvPr id="66" name="テキスト ボックス 65"/>
        <xdr:cNvSpPr txBox="1"/>
      </xdr:nvSpPr>
      <xdr:spPr>
        <a:xfrm>
          <a:off x="3276600" y="6219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14605</xdr:rowOff>
    </xdr:from>
    <xdr:to xmlns:xdr="http://schemas.openxmlformats.org/drawingml/2006/spreadsheetDrawing">
      <xdr:col>15</xdr:col>
      <xdr:colOff>50800</xdr:colOff>
      <xdr:row>35</xdr:row>
      <xdr:rowOff>85090</xdr:rowOff>
    </xdr:to>
    <xdr:cxnSp macro="">
      <xdr:nvCxnSpPr>
        <xdr:cNvPr id="67" name="直線コネクタ 66"/>
        <xdr:cNvCxnSpPr/>
      </xdr:nvCxnSpPr>
      <xdr:spPr>
        <a:xfrm flipV="1">
          <a:off x="1860550" y="6015355"/>
          <a:ext cx="8096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619375"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7360" cy="256540"/>
    <xdr:sp macro="" textlink="">
      <xdr:nvSpPr>
        <xdr:cNvPr id="69" name="テキスト ボックス 68"/>
        <xdr:cNvSpPr txBox="1"/>
      </xdr:nvSpPr>
      <xdr:spPr>
        <a:xfrm>
          <a:off x="245110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71755</xdr:rowOff>
    </xdr:from>
    <xdr:to xmlns:xdr="http://schemas.openxmlformats.org/drawingml/2006/spreadsheetDrawing">
      <xdr:col>10</xdr:col>
      <xdr:colOff>114300</xdr:colOff>
      <xdr:row>35</xdr:row>
      <xdr:rowOff>85090</xdr:rowOff>
    </xdr:to>
    <xdr:cxnSp macro="">
      <xdr:nvCxnSpPr>
        <xdr:cNvPr id="70" name="直線コネクタ 69"/>
        <xdr:cNvCxnSpPr/>
      </xdr:nvCxnSpPr>
      <xdr:spPr>
        <a:xfrm>
          <a:off x="1047750" y="607250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80975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2540</xdr:rowOff>
    </xdr:from>
    <xdr:ext cx="467360" cy="259080"/>
    <xdr:sp macro="" textlink="">
      <xdr:nvSpPr>
        <xdr:cNvPr id="72" name="テキスト ボックス 71"/>
        <xdr:cNvSpPr txBox="1"/>
      </xdr:nvSpPr>
      <xdr:spPr>
        <a:xfrm>
          <a:off x="1641475" y="6174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00125" y="6087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7360" cy="256540"/>
    <xdr:sp macro="" textlink="">
      <xdr:nvSpPr>
        <xdr:cNvPr id="74" name="テキスト ボックス 73"/>
        <xdr:cNvSpPr txBox="1"/>
      </xdr:nvSpPr>
      <xdr:spPr>
        <a:xfrm>
          <a:off x="83185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154940</xdr:rowOff>
    </xdr:from>
    <xdr:to xmlns:xdr="http://schemas.openxmlformats.org/drawingml/2006/spreadsheetDrawing">
      <xdr:col>24</xdr:col>
      <xdr:colOff>114300</xdr:colOff>
      <xdr:row>35</xdr:row>
      <xdr:rowOff>85090</xdr:rowOff>
    </xdr:to>
    <xdr:sp macro="" textlink="">
      <xdr:nvSpPr>
        <xdr:cNvPr id="80" name="楕円 79"/>
        <xdr:cNvSpPr/>
      </xdr:nvSpPr>
      <xdr:spPr>
        <a:xfrm>
          <a:off x="4203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6350</xdr:rowOff>
    </xdr:from>
    <xdr:ext cx="469900" cy="256540"/>
    <xdr:sp macro="" textlink="">
      <xdr:nvSpPr>
        <xdr:cNvPr id="81" name="議会費該当値テキスト"/>
        <xdr:cNvSpPr txBox="1"/>
      </xdr:nvSpPr>
      <xdr:spPr>
        <a:xfrm>
          <a:off x="4305300" y="5835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166370</xdr:rowOff>
    </xdr:from>
    <xdr:to xmlns:xdr="http://schemas.openxmlformats.org/drawingml/2006/spreadsheetDrawing">
      <xdr:col>20</xdr:col>
      <xdr:colOff>38100</xdr:colOff>
      <xdr:row>35</xdr:row>
      <xdr:rowOff>96520</xdr:rowOff>
    </xdr:to>
    <xdr:sp macro="" textlink="">
      <xdr:nvSpPr>
        <xdr:cNvPr id="82" name="楕円 81"/>
        <xdr:cNvSpPr/>
      </xdr:nvSpPr>
      <xdr:spPr>
        <a:xfrm>
          <a:off x="3444875" y="59956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113030</xdr:rowOff>
    </xdr:from>
    <xdr:ext cx="467360" cy="259080"/>
    <xdr:sp macro="" textlink="">
      <xdr:nvSpPr>
        <xdr:cNvPr id="83" name="テキスト ボックス 82"/>
        <xdr:cNvSpPr txBox="1"/>
      </xdr:nvSpPr>
      <xdr:spPr>
        <a:xfrm>
          <a:off x="3276600" y="5770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135255</xdr:rowOff>
    </xdr:from>
    <xdr:to xmlns:xdr="http://schemas.openxmlformats.org/drawingml/2006/spreadsheetDrawing">
      <xdr:col>15</xdr:col>
      <xdr:colOff>101600</xdr:colOff>
      <xdr:row>35</xdr:row>
      <xdr:rowOff>65405</xdr:rowOff>
    </xdr:to>
    <xdr:sp macro="" textlink="">
      <xdr:nvSpPr>
        <xdr:cNvPr id="84" name="楕円 83"/>
        <xdr:cNvSpPr/>
      </xdr:nvSpPr>
      <xdr:spPr>
        <a:xfrm>
          <a:off x="2619375"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81915</xdr:rowOff>
    </xdr:from>
    <xdr:ext cx="467360" cy="259080"/>
    <xdr:sp macro="" textlink="">
      <xdr:nvSpPr>
        <xdr:cNvPr id="85" name="テキスト ボックス 84"/>
        <xdr:cNvSpPr txBox="1"/>
      </xdr:nvSpPr>
      <xdr:spPr>
        <a:xfrm>
          <a:off x="2451100" y="5739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34290</xdr:rowOff>
    </xdr:from>
    <xdr:to xmlns:xdr="http://schemas.openxmlformats.org/drawingml/2006/spreadsheetDrawing">
      <xdr:col>10</xdr:col>
      <xdr:colOff>165100</xdr:colOff>
      <xdr:row>35</xdr:row>
      <xdr:rowOff>135890</xdr:rowOff>
    </xdr:to>
    <xdr:sp macro="" textlink="">
      <xdr:nvSpPr>
        <xdr:cNvPr id="86" name="楕円 85"/>
        <xdr:cNvSpPr/>
      </xdr:nvSpPr>
      <xdr:spPr>
        <a:xfrm>
          <a:off x="180975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152400</xdr:rowOff>
    </xdr:from>
    <xdr:ext cx="467360" cy="259080"/>
    <xdr:sp macro="" textlink="">
      <xdr:nvSpPr>
        <xdr:cNvPr id="87" name="テキスト ボックス 86"/>
        <xdr:cNvSpPr txBox="1"/>
      </xdr:nvSpPr>
      <xdr:spPr>
        <a:xfrm>
          <a:off x="1641475" y="5810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20955</xdr:rowOff>
    </xdr:from>
    <xdr:to xmlns:xdr="http://schemas.openxmlformats.org/drawingml/2006/spreadsheetDrawing">
      <xdr:col>6</xdr:col>
      <xdr:colOff>38100</xdr:colOff>
      <xdr:row>35</xdr:row>
      <xdr:rowOff>122555</xdr:rowOff>
    </xdr:to>
    <xdr:sp macro="" textlink="">
      <xdr:nvSpPr>
        <xdr:cNvPr id="88" name="楕円 87"/>
        <xdr:cNvSpPr/>
      </xdr:nvSpPr>
      <xdr:spPr>
        <a:xfrm>
          <a:off x="1000125" y="6021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139065</xdr:rowOff>
    </xdr:from>
    <xdr:ext cx="467360" cy="259080"/>
    <xdr:sp macro="" textlink="">
      <xdr:nvSpPr>
        <xdr:cNvPr id="89" name="テキスト ボックス 88"/>
        <xdr:cNvSpPr txBox="1"/>
      </xdr:nvSpPr>
      <xdr:spPr>
        <a:xfrm>
          <a:off x="831850" y="5796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8" name="テキスト ボックス 97"/>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1" name="テキスト ボックス 100"/>
        <xdr:cNvSpPr txBox="1"/>
      </xdr:nvSpPr>
      <xdr:spPr>
        <a:xfrm>
          <a:off x="4813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6540"/>
    <xdr:sp macro="" textlink="">
      <xdr:nvSpPr>
        <xdr:cNvPr id="105" name="テキスト ボックス 104"/>
        <xdr:cNvSpPr txBox="1"/>
      </xdr:nvSpPr>
      <xdr:spPr>
        <a:xfrm>
          <a:off x="166370"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9" name="テキスト ボックス 108"/>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1" name="テキスト ボックス 110"/>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252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6540"/>
    <xdr:sp macro="" textlink="">
      <xdr:nvSpPr>
        <xdr:cNvPr id="114" name="総務費最小値テキスト"/>
        <xdr:cNvSpPr txBox="1"/>
      </xdr:nvSpPr>
      <xdr:spPr>
        <a:xfrm>
          <a:off x="4305300" y="101022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18147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305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181475" y="8813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152400</xdr:rowOff>
    </xdr:from>
    <xdr:to xmlns:xdr="http://schemas.openxmlformats.org/drawingml/2006/spreadsheetDrawing">
      <xdr:col>24</xdr:col>
      <xdr:colOff>63500</xdr:colOff>
      <xdr:row>58</xdr:row>
      <xdr:rowOff>83820</xdr:rowOff>
    </xdr:to>
    <xdr:cxnSp macro="">
      <xdr:nvCxnSpPr>
        <xdr:cNvPr id="118" name="直線コネクタ 117"/>
        <xdr:cNvCxnSpPr/>
      </xdr:nvCxnSpPr>
      <xdr:spPr>
        <a:xfrm>
          <a:off x="3492500" y="9925050"/>
          <a:ext cx="762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98805" cy="256540"/>
    <xdr:sp macro="" textlink="">
      <xdr:nvSpPr>
        <xdr:cNvPr id="119" name="総務費平均値テキスト"/>
        <xdr:cNvSpPr txBox="1"/>
      </xdr:nvSpPr>
      <xdr:spPr>
        <a:xfrm>
          <a:off x="4305300" y="97904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203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152400</xdr:rowOff>
    </xdr:from>
    <xdr:to xmlns:xdr="http://schemas.openxmlformats.org/drawingml/2006/spreadsheetDrawing">
      <xdr:col>19</xdr:col>
      <xdr:colOff>174625</xdr:colOff>
      <xdr:row>58</xdr:row>
      <xdr:rowOff>104140</xdr:rowOff>
    </xdr:to>
    <xdr:cxnSp macro="">
      <xdr:nvCxnSpPr>
        <xdr:cNvPr id="121" name="直線コネクタ 120"/>
        <xdr:cNvCxnSpPr/>
      </xdr:nvCxnSpPr>
      <xdr:spPr>
        <a:xfrm flipV="1">
          <a:off x="2670175" y="9925050"/>
          <a:ext cx="82232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444875" y="984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6900" cy="259080"/>
    <xdr:sp macro="" textlink="">
      <xdr:nvSpPr>
        <xdr:cNvPr id="123" name="テキスト ボックス 122"/>
        <xdr:cNvSpPr txBox="1"/>
      </xdr:nvSpPr>
      <xdr:spPr>
        <a:xfrm>
          <a:off x="3211830" y="9617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104140</xdr:rowOff>
    </xdr:from>
    <xdr:to xmlns:xdr="http://schemas.openxmlformats.org/drawingml/2006/spreadsheetDrawing">
      <xdr:col>15</xdr:col>
      <xdr:colOff>50800</xdr:colOff>
      <xdr:row>58</xdr:row>
      <xdr:rowOff>104775</xdr:rowOff>
    </xdr:to>
    <xdr:cxnSp macro="">
      <xdr:nvCxnSpPr>
        <xdr:cNvPr id="124" name="直線コネクタ 123"/>
        <xdr:cNvCxnSpPr/>
      </xdr:nvCxnSpPr>
      <xdr:spPr>
        <a:xfrm flipV="1">
          <a:off x="1860550" y="1004824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619375"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154940</xdr:rowOff>
    </xdr:from>
    <xdr:ext cx="596900" cy="256540"/>
    <xdr:sp macro="" textlink="">
      <xdr:nvSpPr>
        <xdr:cNvPr id="126" name="テキスト ボックス 125"/>
        <xdr:cNvSpPr txBox="1"/>
      </xdr:nvSpPr>
      <xdr:spPr>
        <a:xfrm>
          <a:off x="2402205" y="97561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104775</xdr:rowOff>
    </xdr:from>
    <xdr:to xmlns:xdr="http://schemas.openxmlformats.org/drawingml/2006/spreadsheetDrawing">
      <xdr:col>10</xdr:col>
      <xdr:colOff>114300</xdr:colOff>
      <xdr:row>58</xdr:row>
      <xdr:rowOff>111760</xdr:rowOff>
    </xdr:to>
    <xdr:cxnSp macro="">
      <xdr:nvCxnSpPr>
        <xdr:cNvPr id="127" name="直線コネクタ 126"/>
        <xdr:cNvCxnSpPr/>
      </xdr:nvCxnSpPr>
      <xdr:spPr>
        <a:xfrm flipV="1">
          <a:off x="1047750" y="1004887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80975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169545</xdr:rowOff>
    </xdr:from>
    <xdr:ext cx="532130" cy="256540"/>
    <xdr:sp macro="" textlink="">
      <xdr:nvSpPr>
        <xdr:cNvPr id="129" name="テキスト ボックス 128"/>
        <xdr:cNvSpPr txBox="1"/>
      </xdr:nvSpPr>
      <xdr:spPr>
        <a:xfrm>
          <a:off x="1609090" y="9770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00125" y="9996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32130" cy="258445"/>
    <xdr:sp macro="" textlink="">
      <xdr:nvSpPr>
        <xdr:cNvPr id="131" name="テキスト ボックス 130"/>
        <xdr:cNvSpPr txBox="1"/>
      </xdr:nvSpPr>
      <xdr:spPr>
        <a:xfrm>
          <a:off x="799465" y="9772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33020</xdr:rowOff>
    </xdr:from>
    <xdr:to xmlns:xdr="http://schemas.openxmlformats.org/drawingml/2006/spreadsheetDrawing">
      <xdr:col>24</xdr:col>
      <xdr:colOff>114300</xdr:colOff>
      <xdr:row>58</xdr:row>
      <xdr:rowOff>134620</xdr:rowOff>
    </xdr:to>
    <xdr:sp macro="" textlink="">
      <xdr:nvSpPr>
        <xdr:cNvPr id="137" name="楕円 136"/>
        <xdr:cNvSpPr/>
      </xdr:nvSpPr>
      <xdr:spPr>
        <a:xfrm>
          <a:off x="4203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144145</xdr:rowOff>
    </xdr:from>
    <xdr:ext cx="598805" cy="256540"/>
    <xdr:sp macro="" textlink="">
      <xdr:nvSpPr>
        <xdr:cNvPr id="138" name="総務費該当値テキスト"/>
        <xdr:cNvSpPr txBox="1"/>
      </xdr:nvSpPr>
      <xdr:spPr>
        <a:xfrm>
          <a:off x="4305300" y="99167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101600</xdr:rowOff>
    </xdr:from>
    <xdr:to xmlns:xdr="http://schemas.openxmlformats.org/drawingml/2006/spreadsheetDrawing">
      <xdr:col>20</xdr:col>
      <xdr:colOff>38100</xdr:colOff>
      <xdr:row>58</xdr:row>
      <xdr:rowOff>31750</xdr:rowOff>
    </xdr:to>
    <xdr:sp macro="" textlink="">
      <xdr:nvSpPr>
        <xdr:cNvPr id="139" name="楕円 138"/>
        <xdr:cNvSpPr/>
      </xdr:nvSpPr>
      <xdr:spPr>
        <a:xfrm>
          <a:off x="3444875" y="9874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22860</xdr:rowOff>
    </xdr:from>
    <xdr:ext cx="596900" cy="259080"/>
    <xdr:sp macro="" textlink="">
      <xdr:nvSpPr>
        <xdr:cNvPr id="140" name="テキスト ボックス 139"/>
        <xdr:cNvSpPr txBox="1"/>
      </xdr:nvSpPr>
      <xdr:spPr>
        <a:xfrm>
          <a:off x="3211830" y="99669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53340</xdr:rowOff>
    </xdr:from>
    <xdr:to xmlns:xdr="http://schemas.openxmlformats.org/drawingml/2006/spreadsheetDrawing">
      <xdr:col>15</xdr:col>
      <xdr:colOff>101600</xdr:colOff>
      <xdr:row>58</xdr:row>
      <xdr:rowOff>154940</xdr:rowOff>
    </xdr:to>
    <xdr:sp macro="" textlink="">
      <xdr:nvSpPr>
        <xdr:cNvPr id="141" name="楕円 140"/>
        <xdr:cNvSpPr/>
      </xdr:nvSpPr>
      <xdr:spPr>
        <a:xfrm>
          <a:off x="2619375"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146050</xdr:rowOff>
    </xdr:from>
    <xdr:ext cx="532130" cy="256540"/>
    <xdr:sp macro="" textlink="">
      <xdr:nvSpPr>
        <xdr:cNvPr id="142" name="テキスト ボックス 141"/>
        <xdr:cNvSpPr txBox="1"/>
      </xdr:nvSpPr>
      <xdr:spPr>
        <a:xfrm>
          <a:off x="2434590" y="10090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53975</xdr:rowOff>
    </xdr:from>
    <xdr:to xmlns:xdr="http://schemas.openxmlformats.org/drawingml/2006/spreadsheetDrawing">
      <xdr:col>10</xdr:col>
      <xdr:colOff>165100</xdr:colOff>
      <xdr:row>58</xdr:row>
      <xdr:rowOff>155575</xdr:rowOff>
    </xdr:to>
    <xdr:sp macro="" textlink="">
      <xdr:nvSpPr>
        <xdr:cNvPr id="143" name="楕円 142"/>
        <xdr:cNvSpPr/>
      </xdr:nvSpPr>
      <xdr:spPr>
        <a:xfrm>
          <a:off x="180975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146685</xdr:rowOff>
    </xdr:from>
    <xdr:ext cx="532130" cy="256540"/>
    <xdr:sp macro="" textlink="">
      <xdr:nvSpPr>
        <xdr:cNvPr id="144" name="テキスト ボックス 143"/>
        <xdr:cNvSpPr txBox="1"/>
      </xdr:nvSpPr>
      <xdr:spPr>
        <a:xfrm>
          <a:off x="1609090" y="10090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60960</xdr:rowOff>
    </xdr:from>
    <xdr:to xmlns:xdr="http://schemas.openxmlformats.org/drawingml/2006/spreadsheetDrawing">
      <xdr:col>6</xdr:col>
      <xdr:colOff>38100</xdr:colOff>
      <xdr:row>58</xdr:row>
      <xdr:rowOff>162560</xdr:rowOff>
    </xdr:to>
    <xdr:sp macro="" textlink="">
      <xdr:nvSpPr>
        <xdr:cNvPr id="145" name="楕円 144"/>
        <xdr:cNvSpPr/>
      </xdr:nvSpPr>
      <xdr:spPr>
        <a:xfrm>
          <a:off x="1000125" y="10005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153670</xdr:rowOff>
    </xdr:from>
    <xdr:ext cx="532130" cy="259080"/>
    <xdr:sp macro="" textlink="">
      <xdr:nvSpPr>
        <xdr:cNvPr id="146" name="テキスト ボックス 145"/>
        <xdr:cNvSpPr txBox="1"/>
      </xdr:nvSpPr>
      <xdr:spPr>
        <a:xfrm>
          <a:off x="799465" y="10097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5" name="テキスト ボックス 154"/>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6540"/>
    <xdr:sp macro="" textlink="">
      <xdr:nvSpPr>
        <xdr:cNvPr id="157" name="テキスト ボックス 156"/>
        <xdr:cNvSpPr txBox="1"/>
      </xdr:nvSpPr>
      <xdr:spPr>
        <a:xfrm>
          <a:off x="4813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725" cy="256540"/>
    <xdr:sp macro="" textlink="">
      <xdr:nvSpPr>
        <xdr:cNvPr id="159" name="テキスト ボックス 158"/>
        <xdr:cNvSpPr txBox="1"/>
      </xdr:nvSpPr>
      <xdr:spPr>
        <a:xfrm>
          <a:off x="166370" y="133705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6540"/>
    <xdr:sp macro="" textlink="">
      <xdr:nvSpPr>
        <xdr:cNvPr id="161" name="テキスト ボックス 160"/>
        <xdr:cNvSpPr txBox="1"/>
      </xdr:nvSpPr>
      <xdr:spPr>
        <a:xfrm>
          <a:off x="1663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6540"/>
    <xdr:sp macro="" textlink="">
      <xdr:nvSpPr>
        <xdr:cNvPr id="163" name="テキスト ボックス 162"/>
        <xdr:cNvSpPr txBox="1"/>
      </xdr:nvSpPr>
      <xdr:spPr>
        <a:xfrm>
          <a:off x="1663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6540"/>
    <xdr:sp macro="" textlink="">
      <xdr:nvSpPr>
        <xdr:cNvPr id="165" name="テキスト ボックス 164"/>
        <xdr:cNvSpPr txBox="1"/>
      </xdr:nvSpPr>
      <xdr:spPr>
        <a:xfrm>
          <a:off x="1663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7" name="テキスト ボックス 166"/>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252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305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181475" y="13267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305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181475" y="1232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10795</xdr:rowOff>
    </xdr:from>
    <xdr:to xmlns:xdr="http://schemas.openxmlformats.org/drawingml/2006/spreadsheetDrawing">
      <xdr:col>24</xdr:col>
      <xdr:colOff>63500</xdr:colOff>
      <xdr:row>75</xdr:row>
      <xdr:rowOff>93345</xdr:rowOff>
    </xdr:to>
    <xdr:cxnSp macro="">
      <xdr:nvCxnSpPr>
        <xdr:cNvPr id="174" name="直線コネクタ 173"/>
        <xdr:cNvCxnSpPr/>
      </xdr:nvCxnSpPr>
      <xdr:spPr>
        <a:xfrm flipV="1">
          <a:off x="3492500" y="12869545"/>
          <a:ext cx="762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305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203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93345</xdr:rowOff>
    </xdr:from>
    <xdr:to xmlns:xdr="http://schemas.openxmlformats.org/drawingml/2006/spreadsheetDrawing">
      <xdr:col>19</xdr:col>
      <xdr:colOff>174625</xdr:colOff>
      <xdr:row>75</xdr:row>
      <xdr:rowOff>170815</xdr:rowOff>
    </xdr:to>
    <xdr:cxnSp macro="">
      <xdr:nvCxnSpPr>
        <xdr:cNvPr id="177" name="直線コネクタ 176"/>
        <xdr:cNvCxnSpPr/>
      </xdr:nvCxnSpPr>
      <xdr:spPr>
        <a:xfrm flipV="1">
          <a:off x="2670175" y="12952095"/>
          <a:ext cx="8223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44487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6900" cy="259080"/>
    <xdr:sp macro="" textlink="">
      <xdr:nvSpPr>
        <xdr:cNvPr id="179" name="テキスト ボックス 178"/>
        <xdr:cNvSpPr txBox="1"/>
      </xdr:nvSpPr>
      <xdr:spPr>
        <a:xfrm>
          <a:off x="321183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170815</xdr:rowOff>
    </xdr:from>
    <xdr:to xmlns:xdr="http://schemas.openxmlformats.org/drawingml/2006/spreadsheetDrawing">
      <xdr:col>15</xdr:col>
      <xdr:colOff>50800</xdr:colOff>
      <xdr:row>76</xdr:row>
      <xdr:rowOff>31115</xdr:rowOff>
    </xdr:to>
    <xdr:cxnSp macro="">
      <xdr:nvCxnSpPr>
        <xdr:cNvPr id="180" name="直線コネクタ 179"/>
        <xdr:cNvCxnSpPr/>
      </xdr:nvCxnSpPr>
      <xdr:spPr>
        <a:xfrm flipV="1">
          <a:off x="1860550" y="1302956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619375"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6900" cy="256540"/>
    <xdr:sp macro="" textlink="">
      <xdr:nvSpPr>
        <xdr:cNvPr id="182" name="テキスト ボックス 181"/>
        <xdr:cNvSpPr txBox="1"/>
      </xdr:nvSpPr>
      <xdr:spPr>
        <a:xfrm>
          <a:off x="2402205" y="13163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31115</xdr:rowOff>
    </xdr:from>
    <xdr:to xmlns:xdr="http://schemas.openxmlformats.org/drawingml/2006/spreadsheetDrawing">
      <xdr:col>10</xdr:col>
      <xdr:colOff>114300</xdr:colOff>
      <xdr:row>76</xdr:row>
      <xdr:rowOff>53975</xdr:rowOff>
    </xdr:to>
    <xdr:cxnSp macro="">
      <xdr:nvCxnSpPr>
        <xdr:cNvPr id="183" name="直線コネクタ 182"/>
        <xdr:cNvCxnSpPr/>
      </xdr:nvCxnSpPr>
      <xdr:spPr>
        <a:xfrm flipV="1">
          <a:off x="1047750" y="1306131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8097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6900" cy="256540"/>
    <xdr:sp macro="" textlink="">
      <xdr:nvSpPr>
        <xdr:cNvPr id="185" name="テキスト ボックス 184"/>
        <xdr:cNvSpPr txBox="1"/>
      </xdr:nvSpPr>
      <xdr:spPr>
        <a:xfrm>
          <a:off x="1576705" y="131870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6900" cy="256540"/>
    <xdr:sp macro="" textlink="">
      <xdr:nvSpPr>
        <xdr:cNvPr id="187" name="テキスト ボックス 186"/>
        <xdr:cNvSpPr txBox="1"/>
      </xdr:nvSpPr>
      <xdr:spPr>
        <a:xfrm>
          <a:off x="767080" y="131965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132080</xdr:rowOff>
    </xdr:from>
    <xdr:to xmlns:xdr="http://schemas.openxmlformats.org/drawingml/2006/spreadsheetDrawing">
      <xdr:col>24</xdr:col>
      <xdr:colOff>114300</xdr:colOff>
      <xdr:row>75</xdr:row>
      <xdr:rowOff>61595</xdr:rowOff>
    </xdr:to>
    <xdr:sp macro="" textlink="">
      <xdr:nvSpPr>
        <xdr:cNvPr id="193" name="楕円 192"/>
        <xdr:cNvSpPr/>
      </xdr:nvSpPr>
      <xdr:spPr>
        <a:xfrm>
          <a:off x="42037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154940</xdr:rowOff>
    </xdr:from>
    <xdr:ext cx="598805" cy="256540"/>
    <xdr:sp macro="" textlink="">
      <xdr:nvSpPr>
        <xdr:cNvPr id="194" name="民生費該当値テキスト"/>
        <xdr:cNvSpPr txBox="1"/>
      </xdr:nvSpPr>
      <xdr:spPr>
        <a:xfrm>
          <a:off x="4305300" y="126707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42545</xdr:rowOff>
    </xdr:from>
    <xdr:to xmlns:xdr="http://schemas.openxmlformats.org/drawingml/2006/spreadsheetDrawing">
      <xdr:col>20</xdr:col>
      <xdr:colOff>38100</xdr:colOff>
      <xdr:row>75</xdr:row>
      <xdr:rowOff>144145</xdr:rowOff>
    </xdr:to>
    <xdr:sp macro="" textlink="">
      <xdr:nvSpPr>
        <xdr:cNvPr id="195" name="楕円 194"/>
        <xdr:cNvSpPr/>
      </xdr:nvSpPr>
      <xdr:spPr>
        <a:xfrm>
          <a:off x="3444875" y="12901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160655</xdr:rowOff>
    </xdr:from>
    <xdr:ext cx="596900" cy="259080"/>
    <xdr:sp macro="" textlink="">
      <xdr:nvSpPr>
        <xdr:cNvPr id="196" name="テキスト ボックス 195"/>
        <xdr:cNvSpPr txBox="1"/>
      </xdr:nvSpPr>
      <xdr:spPr>
        <a:xfrm>
          <a:off x="3211830" y="12676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120650</xdr:rowOff>
    </xdr:from>
    <xdr:to xmlns:xdr="http://schemas.openxmlformats.org/drawingml/2006/spreadsheetDrawing">
      <xdr:col>15</xdr:col>
      <xdr:colOff>101600</xdr:colOff>
      <xdr:row>76</xdr:row>
      <xdr:rowOff>50165</xdr:rowOff>
    </xdr:to>
    <xdr:sp macro="" textlink="">
      <xdr:nvSpPr>
        <xdr:cNvPr id="197" name="楕円 196"/>
        <xdr:cNvSpPr/>
      </xdr:nvSpPr>
      <xdr:spPr>
        <a:xfrm>
          <a:off x="2619375"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66675</xdr:rowOff>
    </xdr:from>
    <xdr:ext cx="596900" cy="256540"/>
    <xdr:sp macro="" textlink="">
      <xdr:nvSpPr>
        <xdr:cNvPr id="198" name="テキスト ボックス 197"/>
        <xdr:cNvSpPr txBox="1"/>
      </xdr:nvSpPr>
      <xdr:spPr>
        <a:xfrm>
          <a:off x="2402205" y="127539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151765</xdr:rowOff>
    </xdr:from>
    <xdr:to xmlns:xdr="http://schemas.openxmlformats.org/drawingml/2006/spreadsheetDrawing">
      <xdr:col>10</xdr:col>
      <xdr:colOff>165100</xdr:colOff>
      <xdr:row>76</xdr:row>
      <xdr:rowOff>81915</xdr:rowOff>
    </xdr:to>
    <xdr:sp macro="" textlink="">
      <xdr:nvSpPr>
        <xdr:cNvPr id="199" name="楕円 198"/>
        <xdr:cNvSpPr/>
      </xdr:nvSpPr>
      <xdr:spPr>
        <a:xfrm>
          <a:off x="180975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98425</xdr:rowOff>
    </xdr:from>
    <xdr:ext cx="596900" cy="256540"/>
    <xdr:sp macro="" textlink="">
      <xdr:nvSpPr>
        <xdr:cNvPr id="200" name="テキスト ボックス 199"/>
        <xdr:cNvSpPr txBox="1"/>
      </xdr:nvSpPr>
      <xdr:spPr>
        <a:xfrm>
          <a:off x="1576705" y="12785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3175</xdr:rowOff>
    </xdr:from>
    <xdr:to xmlns:xdr="http://schemas.openxmlformats.org/drawingml/2006/spreadsheetDrawing">
      <xdr:col>6</xdr:col>
      <xdr:colOff>38100</xdr:colOff>
      <xdr:row>76</xdr:row>
      <xdr:rowOff>104775</xdr:rowOff>
    </xdr:to>
    <xdr:sp macro="" textlink="">
      <xdr:nvSpPr>
        <xdr:cNvPr id="201" name="楕円 200"/>
        <xdr:cNvSpPr/>
      </xdr:nvSpPr>
      <xdr:spPr>
        <a:xfrm>
          <a:off x="1000125" y="130333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121920</xdr:rowOff>
    </xdr:from>
    <xdr:ext cx="596900" cy="256540"/>
    <xdr:sp macro="" textlink="">
      <xdr:nvSpPr>
        <xdr:cNvPr id="202" name="テキスト ボックス 201"/>
        <xdr:cNvSpPr txBox="1"/>
      </xdr:nvSpPr>
      <xdr:spPr>
        <a:xfrm>
          <a:off x="767080" y="128092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1" name="テキスト ボックス 210"/>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8" name="テキスト ボックス 217"/>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4" name="テキスト ボックス 223"/>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6540"/>
    <xdr:sp macro="" textlink="">
      <xdr:nvSpPr>
        <xdr:cNvPr id="227" name="衛生費最小値テキスト"/>
        <xdr:cNvSpPr txBox="1"/>
      </xdr:nvSpPr>
      <xdr:spPr>
        <a:xfrm>
          <a:off x="4305300" y="167773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6540"/>
    <xdr:sp macro="" textlink="">
      <xdr:nvSpPr>
        <xdr:cNvPr id="229" name="衛生費最大値テキスト"/>
        <xdr:cNvSpPr txBox="1"/>
      </xdr:nvSpPr>
      <xdr:spPr>
        <a:xfrm>
          <a:off x="4305300" y="15311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181475"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156845</xdr:rowOff>
    </xdr:from>
    <xdr:to xmlns:xdr="http://schemas.openxmlformats.org/drawingml/2006/spreadsheetDrawing">
      <xdr:col>24</xdr:col>
      <xdr:colOff>63500</xdr:colOff>
      <xdr:row>97</xdr:row>
      <xdr:rowOff>35560</xdr:rowOff>
    </xdr:to>
    <xdr:cxnSp macro="">
      <xdr:nvCxnSpPr>
        <xdr:cNvPr id="231" name="直線コネクタ 230"/>
        <xdr:cNvCxnSpPr/>
      </xdr:nvCxnSpPr>
      <xdr:spPr>
        <a:xfrm flipV="1">
          <a:off x="3492500" y="1661604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305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35560</xdr:rowOff>
    </xdr:from>
    <xdr:to xmlns:xdr="http://schemas.openxmlformats.org/drawingml/2006/spreadsheetDrawing">
      <xdr:col>19</xdr:col>
      <xdr:colOff>174625</xdr:colOff>
      <xdr:row>97</xdr:row>
      <xdr:rowOff>67945</xdr:rowOff>
    </xdr:to>
    <xdr:cxnSp macro="">
      <xdr:nvCxnSpPr>
        <xdr:cNvPr id="234" name="直線コネクタ 233"/>
        <xdr:cNvCxnSpPr/>
      </xdr:nvCxnSpPr>
      <xdr:spPr>
        <a:xfrm flipV="1">
          <a:off x="2670175" y="16666210"/>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2130" cy="256540"/>
    <xdr:sp macro="" textlink="">
      <xdr:nvSpPr>
        <xdr:cNvPr id="236" name="テキスト ボックス 235"/>
        <xdr:cNvSpPr txBox="1"/>
      </xdr:nvSpPr>
      <xdr:spPr>
        <a:xfrm>
          <a:off x="3244215" y="16308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61595</xdr:rowOff>
    </xdr:from>
    <xdr:to xmlns:xdr="http://schemas.openxmlformats.org/drawingml/2006/spreadsheetDrawing">
      <xdr:col>15</xdr:col>
      <xdr:colOff>50800</xdr:colOff>
      <xdr:row>97</xdr:row>
      <xdr:rowOff>67945</xdr:rowOff>
    </xdr:to>
    <xdr:cxnSp macro="">
      <xdr:nvCxnSpPr>
        <xdr:cNvPr id="237" name="直線コネクタ 236"/>
        <xdr:cNvCxnSpPr/>
      </xdr:nvCxnSpPr>
      <xdr:spPr>
        <a:xfrm>
          <a:off x="1860550" y="1669224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2130" cy="256540"/>
    <xdr:sp macro="" textlink="">
      <xdr:nvSpPr>
        <xdr:cNvPr id="239" name="テキスト ボックス 238"/>
        <xdr:cNvSpPr txBox="1"/>
      </xdr:nvSpPr>
      <xdr:spPr>
        <a:xfrm>
          <a:off x="2434590" y="16318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61595</xdr:rowOff>
    </xdr:from>
    <xdr:to xmlns:xdr="http://schemas.openxmlformats.org/drawingml/2006/spreadsheetDrawing">
      <xdr:col>10</xdr:col>
      <xdr:colOff>114300</xdr:colOff>
      <xdr:row>97</xdr:row>
      <xdr:rowOff>78740</xdr:rowOff>
    </xdr:to>
    <xdr:cxnSp macro="">
      <xdr:nvCxnSpPr>
        <xdr:cNvPr id="240" name="直線コネクタ 239"/>
        <xdr:cNvCxnSpPr/>
      </xdr:nvCxnSpPr>
      <xdr:spPr>
        <a:xfrm flipV="1">
          <a:off x="1047750" y="1669224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2130" cy="259080"/>
    <xdr:sp macro="" textlink="">
      <xdr:nvSpPr>
        <xdr:cNvPr id="242" name="テキスト ボックス 241"/>
        <xdr:cNvSpPr txBox="1"/>
      </xdr:nvSpPr>
      <xdr:spPr>
        <a:xfrm>
          <a:off x="1609090" y="16336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2130" cy="259080"/>
    <xdr:sp macro="" textlink="">
      <xdr:nvSpPr>
        <xdr:cNvPr id="244" name="テキスト ボックス 243"/>
        <xdr:cNvSpPr txBox="1"/>
      </xdr:nvSpPr>
      <xdr:spPr>
        <a:xfrm>
          <a:off x="799465" y="16336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106045</xdr:rowOff>
    </xdr:from>
    <xdr:to xmlns:xdr="http://schemas.openxmlformats.org/drawingml/2006/spreadsheetDrawing">
      <xdr:col>24</xdr:col>
      <xdr:colOff>114300</xdr:colOff>
      <xdr:row>97</xdr:row>
      <xdr:rowOff>36195</xdr:rowOff>
    </xdr:to>
    <xdr:sp macro="" textlink="">
      <xdr:nvSpPr>
        <xdr:cNvPr id="250" name="楕円 249"/>
        <xdr:cNvSpPr/>
      </xdr:nvSpPr>
      <xdr:spPr>
        <a:xfrm>
          <a:off x="42037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84455</xdr:rowOff>
    </xdr:from>
    <xdr:ext cx="534670" cy="259080"/>
    <xdr:sp macro="" textlink="">
      <xdr:nvSpPr>
        <xdr:cNvPr id="251" name="衛生費該当値テキスト"/>
        <xdr:cNvSpPr txBox="1"/>
      </xdr:nvSpPr>
      <xdr:spPr>
        <a:xfrm>
          <a:off x="4305300"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156210</xdr:rowOff>
    </xdr:from>
    <xdr:to xmlns:xdr="http://schemas.openxmlformats.org/drawingml/2006/spreadsheetDrawing">
      <xdr:col>20</xdr:col>
      <xdr:colOff>38100</xdr:colOff>
      <xdr:row>97</xdr:row>
      <xdr:rowOff>86360</xdr:rowOff>
    </xdr:to>
    <xdr:sp macro="" textlink="">
      <xdr:nvSpPr>
        <xdr:cNvPr id="252" name="楕円 251"/>
        <xdr:cNvSpPr/>
      </xdr:nvSpPr>
      <xdr:spPr>
        <a:xfrm>
          <a:off x="3444875" y="16615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77470</xdr:rowOff>
    </xdr:from>
    <xdr:ext cx="532130" cy="256540"/>
    <xdr:sp macro="" textlink="">
      <xdr:nvSpPr>
        <xdr:cNvPr id="253" name="テキスト ボックス 252"/>
        <xdr:cNvSpPr txBox="1"/>
      </xdr:nvSpPr>
      <xdr:spPr>
        <a:xfrm>
          <a:off x="3244215" y="16708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17780</xdr:rowOff>
    </xdr:from>
    <xdr:to xmlns:xdr="http://schemas.openxmlformats.org/drawingml/2006/spreadsheetDrawing">
      <xdr:col>15</xdr:col>
      <xdr:colOff>101600</xdr:colOff>
      <xdr:row>97</xdr:row>
      <xdr:rowOff>118745</xdr:rowOff>
    </xdr:to>
    <xdr:sp macro="" textlink="">
      <xdr:nvSpPr>
        <xdr:cNvPr id="254" name="楕円 253"/>
        <xdr:cNvSpPr/>
      </xdr:nvSpPr>
      <xdr:spPr>
        <a:xfrm>
          <a:off x="2619375"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109855</xdr:rowOff>
    </xdr:from>
    <xdr:ext cx="532130" cy="256540"/>
    <xdr:sp macro="" textlink="">
      <xdr:nvSpPr>
        <xdr:cNvPr id="255" name="テキスト ボックス 254"/>
        <xdr:cNvSpPr txBox="1"/>
      </xdr:nvSpPr>
      <xdr:spPr>
        <a:xfrm>
          <a:off x="2434590" y="16740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10795</xdr:rowOff>
    </xdr:from>
    <xdr:to xmlns:xdr="http://schemas.openxmlformats.org/drawingml/2006/spreadsheetDrawing">
      <xdr:col>10</xdr:col>
      <xdr:colOff>165100</xdr:colOff>
      <xdr:row>97</xdr:row>
      <xdr:rowOff>112395</xdr:rowOff>
    </xdr:to>
    <xdr:sp macro="" textlink="">
      <xdr:nvSpPr>
        <xdr:cNvPr id="256" name="楕円 255"/>
        <xdr:cNvSpPr/>
      </xdr:nvSpPr>
      <xdr:spPr>
        <a:xfrm>
          <a:off x="180975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103505</xdr:rowOff>
    </xdr:from>
    <xdr:ext cx="532130" cy="259080"/>
    <xdr:sp macro="" textlink="">
      <xdr:nvSpPr>
        <xdr:cNvPr id="257" name="テキスト ボックス 256"/>
        <xdr:cNvSpPr txBox="1"/>
      </xdr:nvSpPr>
      <xdr:spPr>
        <a:xfrm>
          <a:off x="1609090" y="16734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27940</xdr:rowOff>
    </xdr:from>
    <xdr:to xmlns:xdr="http://schemas.openxmlformats.org/drawingml/2006/spreadsheetDrawing">
      <xdr:col>6</xdr:col>
      <xdr:colOff>38100</xdr:colOff>
      <xdr:row>97</xdr:row>
      <xdr:rowOff>129540</xdr:rowOff>
    </xdr:to>
    <xdr:sp macro="" textlink="">
      <xdr:nvSpPr>
        <xdr:cNvPr id="258" name="楕円 257"/>
        <xdr:cNvSpPr/>
      </xdr:nvSpPr>
      <xdr:spPr>
        <a:xfrm>
          <a:off x="1000125" y="16658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120650</xdr:rowOff>
    </xdr:from>
    <xdr:ext cx="532130" cy="256540"/>
    <xdr:sp macro="" textlink="">
      <xdr:nvSpPr>
        <xdr:cNvPr id="259" name="テキスト ボックス 258"/>
        <xdr:cNvSpPr txBox="1"/>
      </xdr:nvSpPr>
      <xdr:spPr>
        <a:xfrm>
          <a:off x="799465" y="16751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8" name="テキスト ボックス 267"/>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6540"/>
    <xdr:sp macro="" textlink="">
      <xdr:nvSpPr>
        <xdr:cNvPr id="271" name="テキスト ボックス 270"/>
        <xdr:cNvSpPr txBox="1"/>
      </xdr:nvSpPr>
      <xdr:spPr>
        <a:xfrm>
          <a:off x="5831205"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820" cy="256540"/>
    <xdr:sp macro="" textlink="">
      <xdr:nvSpPr>
        <xdr:cNvPr id="273" name="テキスト ボックス 272"/>
        <xdr:cNvSpPr txBox="1"/>
      </xdr:nvSpPr>
      <xdr:spPr>
        <a:xfrm>
          <a:off x="5628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820" cy="256540"/>
    <xdr:sp macro="" textlink="">
      <xdr:nvSpPr>
        <xdr:cNvPr id="275" name="テキスト ボックス 274"/>
        <xdr:cNvSpPr txBox="1"/>
      </xdr:nvSpPr>
      <xdr:spPr>
        <a:xfrm>
          <a:off x="5628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820" cy="256540"/>
    <xdr:sp macro="" textlink="">
      <xdr:nvSpPr>
        <xdr:cNvPr id="277" name="テキスト ボックス 276"/>
        <xdr:cNvSpPr txBox="1"/>
      </xdr:nvSpPr>
      <xdr:spPr>
        <a:xfrm>
          <a:off x="5628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79" name="テキスト ボックス 278"/>
        <xdr:cNvSpPr txBox="1"/>
      </xdr:nvSpPr>
      <xdr:spPr>
        <a:xfrm>
          <a:off x="5628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110490</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2" name="労働費最小値テキスト"/>
        <xdr:cNvSpPr txBox="1"/>
      </xdr:nvSpPr>
      <xdr:spPr>
        <a:xfrm>
          <a:off x="9655175"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9655175"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531350" y="542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9655175"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569450" y="642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79475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7825" cy="256540"/>
    <xdr:sp macro="" textlink="">
      <xdr:nvSpPr>
        <xdr:cNvPr id="291" name="テキスト ボックス 290"/>
        <xdr:cNvSpPr txBox="1"/>
      </xdr:nvSpPr>
      <xdr:spPr>
        <a:xfrm>
          <a:off x="8672195" y="621601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2" name="直線コネクタ 291"/>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985125" y="643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41275</xdr:rowOff>
    </xdr:from>
    <xdr:ext cx="378460" cy="256540"/>
    <xdr:sp macro="" textlink="">
      <xdr:nvSpPr>
        <xdr:cNvPr id="294" name="テキスト ボックス 293"/>
        <xdr:cNvSpPr txBox="1"/>
      </xdr:nvSpPr>
      <xdr:spPr>
        <a:xfrm>
          <a:off x="7858125" y="62134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159625"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7825" cy="256540"/>
    <xdr:sp macro="" textlink="">
      <xdr:nvSpPr>
        <xdr:cNvPr id="297" name="テキスト ボックス 296"/>
        <xdr:cNvSpPr txBox="1"/>
      </xdr:nvSpPr>
      <xdr:spPr>
        <a:xfrm>
          <a:off x="7037070" y="621538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3500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7825" cy="259080"/>
    <xdr:sp macro="" textlink="">
      <xdr:nvSpPr>
        <xdr:cNvPr id="299" name="テキスト ボックス 298"/>
        <xdr:cNvSpPr txBox="1"/>
      </xdr:nvSpPr>
      <xdr:spPr>
        <a:xfrm>
          <a:off x="6227445" y="6205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9655175"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7650" cy="259080"/>
    <xdr:sp macro="" textlink="">
      <xdr:nvSpPr>
        <xdr:cNvPr id="308" name="テキスト ボックス 307"/>
        <xdr:cNvSpPr txBox="1"/>
      </xdr:nvSpPr>
      <xdr:spPr>
        <a:xfrm>
          <a:off x="87312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015" cy="259080"/>
    <xdr:sp macro="" textlink="">
      <xdr:nvSpPr>
        <xdr:cNvPr id="310" name="テキスト ボックス 309"/>
        <xdr:cNvSpPr txBox="1"/>
      </xdr:nvSpPr>
      <xdr:spPr>
        <a:xfrm>
          <a:off x="79114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015" cy="259080"/>
    <xdr:sp macro="" textlink="">
      <xdr:nvSpPr>
        <xdr:cNvPr id="312" name="テキスト ボックス 311"/>
        <xdr:cNvSpPr txBox="1"/>
      </xdr:nvSpPr>
      <xdr:spPr>
        <a:xfrm>
          <a:off x="710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7650" cy="259080"/>
    <xdr:sp macro="" textlink="">
      <xdr:nvSpPr>
        <xdr:cNvPr id="314" name="テキスト ボックス 313"/>
        <xdr:cNvSpPr txBox="1"/>
      </xdr:nvSpPr>
      <xdr:spPr>
        <a:xfrm>
          <a:off x="628650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3" name="テキスト ボックス 322"/>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6" name="テキスト ボックス 325"/>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8" name="テキスト ボックス 327"/>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6540"/>
    <xdr:sp macro="" textlink="">
      <xdr:nvSpPr>
        <xdr:cNvPr id="330" name="テキスト ボックス 329"/>
        <xdr:cNvSpPr txBox="1"/>
      </xdr:nvSpPr>
      <xdr:spPr>
        <a:xfrm>
          <a:off x="558038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32" name="テキスト ボックス 331"/>
        <xdr:cNvSpPr txBox="1"/>
      </xdr:nvSpPr>
      <xdr:spPr>
        <a:xfrm>
          <a:off x="558038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4" name="テキスト ボックス 333"/>
        <xdr:cNvSpPr txBox="1"/>
      </xdr:nvSpPr>
      <xdr:spPr>
        <a:xfrm>
          <a:off x="551624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6" name="テキスト ボックス 335"/>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11430</xdr:rowOff>
    </xdr:from>
    <xdr:to xmlns:xdr="http://schemas.openxmlformats.org/drawingml/2006/spreadsheetDrawing">
      <xdr:col>54</xdr:col>
      <xdr:colOff>174625</xdr:colOff>
      <xdr:row>58</xdr:row>
      <xdr:rowOff>112395</xdr:rowOff>
    </xdr:to>
    <xdr:cxnSp macro="">
      <xdr:nvCxnSpPr>
        <xdr:cNvPr id="338" name="直線コネクタ 337"/>
        <xdr:cNvCxnSpPr/>
      </xdr:nvCxnSpPr>
      <xdr:spPr>
        <a:xfrm flipV="1">
          <a:off x="9604375"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9655175"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531350" y="1005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9655175"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531350" y="8583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121920</xdr:rowOff>
    </xdr:from>
    <xdr:to xmlns:xdr="http://schemas.openxmlformats.org/drawingml/2006/spreadsheetDrawing">
      <xdr:col>55</xdr:col>
      <xdr:colOff>0</xdr:colOff>
      <xdr:row>56</xdr:row>
      <xdr:rowOff>133350</xdr:rowOff>
    </xdr:to>
    <xdr:cxnSp macro="">
      <xdr:nvCxnSpPr>
        <xdr:cNvPr id="343" name="直線コネクタ 342"/>
        <xdr:cNvCxnSpPr/>
      </xdr:nvCxnSpPr>
      <xdr:spPr>
        <a:xfrm flipV="1">
          <a:off x="8845550" y="9723120"/>
          <a:ext cx="7588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4670" cy="259080"/>
    <xdr:sp macro="" textlink="">
      <xdr:nvSpPr>
        <xdr:cNvPr id="344" name="農林水産業費平均値テキスト"/>
        <xdr:cNvSpPr txBox="1"/>
      </xdr:nvSpPr>
      <xdr:spPr>
        <a:xfrm>
          <a:off x="9655175"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569450" y="9611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133350</xdr:rowOff>
    </xdr:from>
    <xdr:to xmlns:xdr="http://schemas.openxmlformats.org/drawingml/2006/spreadsheetDrawing">
      <xdr:col>50</xdr:col>
      <xdr:colOff>114300</xdr:colOff>
      <xdr:row>56</xdr:row>
      <xdr:rowOff>153670</xdr:rowOff>
    </xdr:to>
    <xdr:cxnSp macro="">
      <xdr:nvCxnSpPr>
        <xdr:cNvPr id="346" name="直線コネクタ 345"/>
        <xdr:cNvCxnSpPr/>
      </xdr:nvCxnSpPr>
      <xdr:spPr>
        <a:xfrm flipV="1">
          <a:off x="8032750" y="973455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7947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2130" cy="259080"/>
    <xdr:sp macro="" textlink="">
      <xdr:nvSpPr>
        <xdr:cNvPr id="348" name="テキスト ボックス 347"/>
        <xdr:cNvSpPr txBox="1"/>
      </xdr:nvSpPr>
      <xdr:spPr>
        <a:xfrm>
          <a:off x="8594090" y="9398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25400</xdr:rowOff>
    </xdr:from>
    <xdr:to xmlns:xdr="http://schemas.openxmlformats.org/drawingml/2006/spreadsheetDrawing">
      <xdr:col>45</xdr:col>
      <xdr:colOff>174625</xdr:colOff>
      <xdr:row>56</xdr:row>
      <xdr:rowOff>153670</xdr:rowOff>
    </xdr:to>
    <xdr:cxnSp macro="">
      <xdr:nvCxnSpPr>
        <xdr:cNvPr id="349" name="直線コネクタ 348"/>
        <xdr:cNvCxnSpPr/>
      </xdr:nvCxnSpPr>
      <xdr:spPr>
        <a:xfrm>
          <a:off x="7210425" y="9626600"/>
          <a:ext cx="82232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985125" y="9659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5080</xdr:rowOff>
    </xdr:from>
    <xdr:ext cx="532130" cy="259080"/>
    <xdr:sp macro="" textlink="">
      <xdr:nvSpPr>
        <xdr:cNvPr id="351" name="テキスト ボックス 350"/>
        <xdr:cNvSpPr txBox="1"/>
      </xdr:nvSpPr>
      <xdr:spPr>
        <a:xfrm>
          <a:off x="7784465" y="9434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25400</xdr:rowOff>
    </xdr:from>
    <xdr:to xmlns:xdr="http://schemas.openxmlformats.org/drawingml/2006/spreadsheetDrawing">
      <xdr:col>41</xdr:col>
      <xdr:colOff>50800</xdr:colOff>
      <xdr:row>56</xdr:row>
      <xdr:rowOff>86360</xdr:rowOff>
    </xdr:to>
    <xdr:cxnSp macro="">
      <xdr:nvCxnSpPr>
        <xdr:cNvPr id="352" name="直線コネクタ 351"/>
        <xdr:cNvCxnSpPr/>
      </xdr:nvCxnSpPr>
      <xdr:spPr>
        <a:xfrm flipV="1">
          <a:off x="6400800" y="9626600"/>
          <a:ext cx="8096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159625"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142240</xdr:rowOff>
    </xdr:from>
    <xdr:ext cx="532130" cy="259080"/>
    <xdr:sp macro="" textlink="">
      <xdr:nvSpPr>
        <xdr:cNvPr id="354" name="テキスト ボックス 353"/>
        <xdr:cNvSpPr txBox="1"/>
      </xdr:nvSpPr>
      <xdr:spPr>
        <a:xfrm>
          <a:off x="6974840" y="974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35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152400</xdr:rowOff>
    </xdr:from>
    <xdr:ext cx="532130" cy="259080"/>
    <xdr:sp macro="" textlink="">
      <xdr:nvSpPr>
        <xdr:cNvPr id="356" name="テキスト ボックス 355"/>
        <xdr:cNvSpPr txBox="1"/>
      </xdr:nvSpPr>
      <xdr:spPr>
        <a:xfrm>
          <a:off x="6149340" y="9753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71120</xdr:rowOff>
    </xdr:from>
    <xdr:to xmlns:xdr="http://schemas.openxmlformats.org/drawingml/2006/spreadsheetDrawing">
      <xdr:col>55</xdr:col>
      <xdr:colOff>50800</xdr:colOff>
      <xdr:row>57</xdr:row>
      <xdr:rowOff>1270</xdr:rowOff>
    </xdr:to>
    <xdr:sp macro="" textlink="">
      <xdr:nvSpPr>
        <xdr:cNvPr id="362" name="楕円 361"/>
        <xdr:cNvSpPr/>
      </xdr:nvSpPr>
      <xdr:spPr>
        <a:xfrm>
          <a:off x="9569450" y="9672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49530</xdr:rowOff>
    </xdr:from>
    <xdr:ext cx="534670" cy="259080"/>
    <xdr:sp macro="" textlink="">
      <xdr:nvSpPr>
        <xdr:cNvPr id="363" name="農林水産業費該当値テキスト"/>
        <xdr:cNvSpPr txBox="1"/>
      </xdr:nvSpPr>
      <xdr:spPr>
        <a:xfrm>
          <a:off x="9655175" y="9650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82550</xdr:rowOff>
    </xdr:from>
    <xdr:to xmlns:xdr="http://schemas.openxmlformats.org/drawingml/2006/spreadsheetDrawing">
      <xdr:col>50</xdr:col>
      <xdr:colOff>165100</xdr:colOff>
      <xdr:row>57</xdr:row>
      <xdr:rowOff>12700</xdr:rowOff>
    </xdr:to>
    <xdr:sp macro="" textlink="">
      <xdr:nvSpPr>
        <xdr:cNvPr id="364" name="楕円 363"/>
        <xdr:cNvSpPr/>
      </xdr:nvSpPr>
      <xdr:spPr>
        <a:xfrm>
          <a:off x="879475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3810</xdr:rowOff>
    </xdr:from>
    <xdr:ext cx="532130" cy="259080"/>
    <xdr:sp macro="" textlink="">
      <xdr:nvSpPr>
        <xdr:cNvPr id="365" name="テキスト ボックス 364"/>
        <xdr:cNvSpPr txBox="1"/>
      </xdr:nvSpPr>
      <xdr:spPr>
        <a:xfrm>
          <a:off x="8594090" y="9776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102870</xdr:rowOff>
    </xdr:from>
    <xdr:to xmlns:xdr="http://schemas.openxmlformats.org/drawingml/2006/spreadsheetDrawing">
      <xdr:col>46</xdr:col>
      <xdr:colOff>38100</xdr:colOff>
      <xdr:row>57</xdr:row>
      <xdr:rowOff>33020</xdr:rowOff>
    </xdr:to>
    <xdr:sp macro="" textlink="">
      <xdr:nvSpPr>
        <xdr:cNvPr id="366" name="楕円 365"/>
        <xdr:cNvSpPr/>
      </xdr:nvSpPr>
      <xdr:spPr>
        <a:xfrm>
          <a:off x="7985125" y="9704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24130</xdr:rowOff>
    </xdr:from>
    <xdr:ext cx="532130" cy="259080"/>
    <xdr:sp macro="" textlink="">
      <xdr:nvSpPr>
        <xdr:cNvPr id="367" name="テキスト ボックス 366"/>
        <xdr:cNvSpPr txBox="1"/>
      </xdr:nvSpPr>
      <xdr:spPr>
        <a:xfrm>
          <a:off x="7784465" y="9796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146050</xdr:rowOff>
    </xdr:from>
    <xdr:to xmlns:xdr="http://schemas.openxmlformats.org/drawingml/2006/spreadsheetDrawing">
      <xdr:col>41</xdr:col>
      <xdr:colOff>101600</xdr:colOff>
      <xdr:row>56</xdr:row>
      <xdr:rowOff>76200</xdr:rowOff>
    </xdr:to>
    <xdr:sp macro="" textlink="">
      <xdr:nvSpPr>
        <xdr:cNvPr id="368" name="楕円 367"/>
        <xdr:cNvSpPr/>
      </xdr:nvSpPr>
      <xdr:spPr>
        <a:xfrm>
          <a:off x="7159625"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92710</xdr:rowOff>
    </xdr:from>
    <xdr:ext cx="532130" cy="259080"/>
    <xdr:sp macro="" textlink="">
      <xdr:nvSpPr>
        <xdr:cNvPr id="369" name="テキスト ボックス 368"/>
        <xdr:cNvSpPr txBox="1"/>
      </xdr:nvSpPr>
      <xdr:spPr>
        <a:xfrm>
          <a:off x="6974840" y="9351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35560</xdr:rowOff>
    </xdr:from>
    <xdr:to xmlns:xdr="http://schemas.openxmlformats.org/drawingml/2006/spreadsheetDrawing">
      <xdr:col>36</xdr:col>
      <xdr:colOff>165100</xdr:colOff>
      <xdr:row>56</xdr:row>
      <xdr:rowOff>137160</xdr:rowOff>
    </xdr:to>
    <xdr:sp macro="" textlink="">
      <xdr:nvSpPr>
        <xdr:cNvPr id="370" name="楕円 369"/>
        <xdr:cNvSpPr/>
      </xdr:nvSpPr>
      <xdr:spPr>
        <a:xfrm>
          <a:off x="63500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153670</xdr:rowOff>
    </xdr:from>
    <xdr:ext cx="532130" cy="259080"/>
    <xdr:sp macro="" textlink="">
      <xdr:nvSpPr>
        <xdr:cNvPr id="371" name="テキスト ボックス 370"/>
        <xdr:cNvSpPr txBox="1"/>
      </xdr:nvSpPr>
      <xdr:spPr>
        <a:xfrm>
          <a:off x="6149340" y="9411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0" name="テキスト ボックス 379"/>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3" name="テキスト ボックス 382"/>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6540"/>
    <xdr:sp macro="" textlink="">
      <xdr:nvSpPr>
        <xdr:cNvPr id="385" name="テキスト ボックス 384"/>
        <xdr:cNvSpPr txBox="1"/>
      </xdr:nvSpPr>
      <xdr:spPr>
        <a:xfrm>
          <a:off x="5516245"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6540"/>
    <xdr:sp macro="" textlink="">
      <xdr:nvSpPr>
        <xdr:cNvPr id="387" name="テキスト ボックス 386"/>
        <xdr:cNvSpPr txBox="1"/>
      </xdr:nvSpPr>
      <xdr:spPr>
        <a:xfrm>
          <a:off x="5516245"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6540"/>
    <xdr:sp macro="" textlink="">
      <xdr:nvSpPr>
        <xdr:cNvPr id="389" name="テキスト ボックス 388"/>
        <xdr:cNvSpPr txBox="1"/>
      </xdr:nvSpPr>
      <xdr:spPr>
        <a:xfrm>
          <a:off x="5516245"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105410</xdr:rowOff>
    </xdr:from>
    <xdr:to xmlns:xdr="http://schemas.openxmlformats.org/drawingml/2006/spreadsheetDrawing">
      <xdr:col>54</xdr:col>
      <xdr:colOff>174625</xdr:colOff>
      <xdr:row>78</xdr:row>
      <xdr:rowOff>123190</xdr:rowOff>
    </xdr:to>
    <xdr:cxnSp macro="">
      <xdr:nvCxnSpPr>
        <xdr:cNvPr id="393" name="直線コネクタ 392"/>
        <xdr:cNvCxnSpPr/>
      </xdr:nvCxnSpPr>
      <xdr:spPr>
        <a:xfrm flipV="1">
          <a:off x="9604375"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9655175"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531350" y="1349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6540"/>
    <xdr:sp macro="" textlink="">
      <xdr:nvSpPr>
        <xdr:cNvPr id="396" name="商工費最大値テキスト"/>
        <xdr:cNvSpPr txBox="1"/>
      </xdr:nvSpPr>
      <xdr:spPr>
        <a:xfrm>
          <a:off x="9655175" y="12053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531350" y="1227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153035</xdr:rowOff>
    </xdr:from>
    <xdr:to xmlns:xdr="http://schemas.openxmlformats.org/drawingml/2006/spreadsheetDrawing">
      <xdr:col>55</xdr:col>
      <xdr:colOff>0</xdr:colOff>
      <xdr:row>78</xdr:row>
      <xdr:rowOff>73025</xdr:rowOff>
    </xdr:to>
    <xdr:cxnSp macro="">
      <xdr:nvCxnSpPr>
        <xdr:cNvPr id="398" name="直線コネクタ 397"/>
        <xdr:cNvCxnSpPr/>
      </xdr:nvCxnSpPr>
      <xdr:spPr>
        <a:xfrm flipV="1">
          <a:off x="8845550" y="13354685"/>
          <a:ext cx="7588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97790</xdr:rowOff>
    </xdr:from>
    <xdr:ext cx="534670" cy="256540"/>
    <xdr:sp macro="" textlink="">
      <xdr:nvSpPr>
        <xdr:cNvPr id="399" name="商工費平均値テキスト"/>
        <xdr:cNvSpPr txBox="1"/>
      </xdr:nvSpPr>
      <xdr:spPr>
        <a:xfrm>
          <a:off x="9655175" y="132994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569450" y="13321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73025</xdr:rowOff>
    </xdr:from>
    <xdr:to xmlns:xdr="http://schemas.openxmlformats.org/drawingml/2006/spreadsheetDrawing">
      <xdr:col>50</xdr:col>
      <xdr:colOff>114300</xdr:colOff>
      <xdr:row>78</xdr:row>
      <xdr:rowOff>89535</xdr:rowOff>
    </xdr:to>
    <xdr:cxnSp macro="">
      <xdr:nvCxnSpPr>
        <xdr:cNvPr id="401" name="直線コネクタ 400"/>
        <xdr:cNvCxnSpPr/>
      </xdr:nvCxnSpPr>
      <xdr:spPr>
        <a:xfrm flipV="1">
          <a:off x="8032750" y="1344612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79475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32130" cy="259080"/>
    <xdr:sp macro="" textlink="">
      <xdr:nvSpPr>
        <xdr:cNvPr id="403" name="テキスト ボックス 402"/>
        <xdr:cNvSpPr txBox="1"/>
      </xdr:nvSpPr>
      <xdr:spPr>
        <a:xfrm>
          <a:off x="8594090" y="13088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86360</xdr:rowOff>
    </xdr:from>
    <xdr:to xmlns:xdr="http://schemas.openxmlformats.org/drawingml/2006/spreadsheetDrawing">
      <xdr:col>45</xdr:col>
      <xdr:colOff>174625</xdr:colOff>
      <xdr:row>78</xdr:row>
      <xdr:rowOff>89535</xdr:rowOff>
    </xdr:to>
    <xdr:cxnSp macro="">
      <xdr:nvCxnSpPr>
        <xdr:cNvPr id="404" name="直線コネクタ 403"/>
        <xdr:cNvCxnSpPr/>
      </xdr:nvCxnSpPr>
      <xdr:spPr>
        <a:xfrm>
          <a:off x="7210425" y="1345946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985125" y="13362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32130" cy="259080"/>
    <xdr:sp macro="" textlink="">
      <xdr:nvSpPr>
        <xdr:cNvPr id="406" name="テキスト ボックス 405"/>
        <xdr:cNvSpPr txBox="1"/>
      </xdr:nvSpPr>
      <xdr:spPr>
        <a:xfrm>
          <a:off x="7784465" y="13138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80010</xdr:rowOff>
    </xdr:from>
    <xdr:to xmlns:xdr="http://schemas.openxmlformats.org/drawingml/2006/spreadsheetDrawing">
      <xdr:col>41</xdr:col>
      <xdr:colOff>50800</xdr:colOff>
      <xdr:row>78</xdr:row>
      <xdr:rowOff>86360</xdr:rowOff>
    </xdr:to>
    <xdr:cxnSp macro="">
      <xdr:nvCxnSpPr>
        <xdr:cNvPr id="407" name="直線コネクタ 406"/>
        <xdr:cNvCxnSpPr/>
      </xdr:nvCxnSpPr>
      <xdr:spPr>
        <a:xfrm>
          <a:off x="6400800" y="1345311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15962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32130" cy="259080"/>
    <xdr:sp macro="" textlink="">
      <xdr:nvSpPr>
        <xdr:cNvPr id="409" name="テキスト ボックス 408"/>
        <xdr:cNvSpPr txBox="1"/>
      </xdr:nvSpPr>
      <xdr:spPr>
        <a:xfrm>
          <a:off x="6974840" y="13149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3500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2130" cy="256540"/>
    <xdr:sp macro="" textlink="">
      <xdr:nvSpPr>
        <xdr:cNvPr id="411" name="テキスト ボックス 410"/>
        <xdr:cNvSpPr txBox="1"/>
      </xdr:nvSpPr>
      <xdr:spPr>
        <a:xfrm>
          <a:off x="6149340" y="13150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102235</xdr:rowOff>
    </xdr:from>
    <xdr:to xmlns:xdr="http://schemas.openxmlformats.org/drawingml/2006/spreadsheetDrawing">
      <xdr:col>55</xdr:col>
      <xdr:colOff>50800</xdr:colOff>
      <xdr:row>78</xdr:row>
      <xdr:rowOff>32385</xdr:rowOff>
    </xdr:to>
    <xdr:sp macro="" textlink="">
      <xdr:nvSpPr>
        <xdr:cNvPr id="417" name="楕円 416"/>
        <xdr:cNvSpPr/>
      </xdr:nvSpPr>
      <xdr:spPr>
        <a:xfrm>
          <a:off x="9569450" y="13303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125095</xdr:rowOff>
    </xdr:from>
    <xdr:ext cx="534670" cy="258445"/>
    <xdr:sp macro="" textlink="">
      <xdr:nvSpPr>
        <xdr:cNvPr id="418" name="商工費該当値テキスト"/>
        <xdr:cNvSpPr txBox="1"/>
      </xdr:nvSpPr>
      <xdr:spPr>
        <a:xfrm>
          <a:off x="9655175" y="1315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22225</xdr:rowOff>
    </xdr:from>
    <xdr:to xmlns:xdr="http://schemas.openxmlformats.org/drawingml/2006/spreadsheetDrawing">
      <xdr:col>50</xdr:col>
      <xdr:colOff>165100</xdr:colOff>
      <xdr:row>78</xdr:row>
      <xdr:rowOff>123825</xdr:rowOff>
    </xdr:to>
    <xdr:sp macro="" textlink="">
      <xdr:nvSpPr>
        <xdr:cNvPr id="419" name="楕円 418"/>
        <xdr:cNvSpPr/>
      </xdr:nvSpPr>
      <xdr:spPr>
        <a:xfrm>
          <a:off x="879475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114935</xdr:rowOff>
    </xdr:from>
    <xdr:ext cx="532130" cy="259080"/>
    <xdr:sp macro="" textlink="">
      <xdr:nvSpPr>
        <xdr:cNvPr id="420" name="テキスト ボックス 419"/>
        <xdr:cNvSpPr txBox="1"/>
      </xdr:nvSpPr>
      <xdr:spPr>
        <a:xfrm>
          <a:off x="8594090" y="13488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38735</xdr:rowOff>
    </xdr:from>
    <xdr:to xmlns:xdr="http://schemas.openxmlformats.org/drawingml/2006/spreadsheetDrawing">
      <xdr:col>46</xdr:col>
      <xdr:colOff>38100</xdr:colOff>
      <xdr:row>78</xdr:row>
      <xdr:rowOff>140335</xdr:rowOff>
    </xdr:to>
    <xdr:sp macro="" textlink="">
      <xdr:nvSpPr>
        <xdr:cNvPr id="421" name="楕円 420"/>
        <xdr:cNvSpPr/>
      </xdr:nvSpPr>
      <xdr:spPr>
        <a:xfrm>
          <a:off x="7985125" y="13411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132080</xdr:rowOff>
    </xdr:from>
    <xdr:ext cx="532130" cy="256540"/>
    <xdr:sp macro="" textlink="">
      <xdr:nvSpPr>
        <xdr:cNvPr id="422" name="テキスト ボックス 421"/>
        <xdr:cNvSpPr txBox="1"/>
      </xdr:nvSpPr>
      <xdr:spPr>
        <a:xfrm>
          <a:off x="7784465" y="13505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34925</xdr:rowOff>
    </xdr:from>
    <xdr:to xmlns:xdr="http://schemas.openxmlformats.org/drawingml/2006/spreadsheetDrawing">
      <xdr:col>41</xdr:col>
      <xdr:colOff>101600</xdr:colOff>
      <xdr:row>78</xdr:row>
      <xdr:rowOff>136525</xdr:rowOff>
    </xdr:to>
    <xdr:sp macro="" textlink="">
      <xdr:nvSpPr>
        <xdr:cNvPr id="423" name="楕円 422"/>
        <xdr:cNvSpPr/>
      </xdr:nvSpPr>
      <xdr:spPr>
        <a:xfrm>
          <a:off x="7159625"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127635</xdr:rowOff>
    </xdr:from>
    <xdr:ext cx="532130" cy="259080"/>
    <xdr:sp macro="" textlink="">
      <xdr:nvSpPr>
        <xdr:cNvPr id="424" name="テキスト ボックス 423"/>
        <xdr:cNvSpPr txBox="1"/>
      </xdr:nvSpPr>
      <xdr:spPr>
        <a:xfrm>
          <a:off x="6974840" y="13500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29210</xdr:rowOff>
    </xdr:from>
    <xdr:to xmlns:xdr="http://schemas.openxmlformats.org/drawingml/2006/spreadsheetDrawing">
      <xdr:col>36</xdr:col>
      <xdr:colOff>165100</xdr:colOff>
      <xdr:row>78</xdr:row>
      <xdr:rowOff>130810</xdr:rowOff>
    </xdr:to>
    <xdr:sp macro="" textlink="">
      <xdr:nvSpPr>
        <xdr:cNvPr id="425" name="楕円 424"/>
        <xdr:cNvSpPr/>
      </xdr:nvSpPr>
      <xdr:spPr>
        <a:xfrm>
          <a:off x="63500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121920</xdr:rowOff>
    </xdr:from>
    <xdr:ext cx="532130" cy="256540"/>
    <xdr:sp macro="" textlink="">
      <xdr:nvSpPr>
        <xdr:cNvPr id="426" name="テキスト ボックス 425"/>
        <xdr:cNvSpPr txBox="1"/>
      </xdr:nvSpPr>
      <xdr:spPr>
        <a:xfrm>
          <a:off x="6149340" y="13495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147320</xdr:rowOff>
    </xdr:from>
    <xdr:to xmlns:xdr="http://schemas.openxmlformats.org/drawingml/2006/spreadsheetDrawing">
      <xdr:col>54</xdr:col>
      <xdr:colOff>174625</xdr:colOff>
      <xdr:row>98</xdr:row>
      <xdr:rowOff>52070</xdr:rowOff>
    </xdr:to>
    <xdr:cxnSp macro="">
      <xdr:nvCxnSpPr>
        <xdr:cNvPr id="448" name="直線コネクタ 447"/>
        <xdr:cNvCxnSpPr/>
      </xdr:nvCxnSpPr>
      <xdr:spPr>
        <a:xfrm flipV="1">
          <a:off x="9604375"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6540"/>
    <xdr:sp macro="" textlink="">
      <xdr:nvSpPr>
        <xdr:cNvPr id="449" name="土木費最小値テキスト"/>
        <xdr:cNvSpPr txBox="1"/>
      </xdr:nvSpPr>
      <xdr:spPr>
        <a:xfrm>
          <a:off x="9655175" y="16857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9655175"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114935</xdr:rowOff>
    </xdr:from>
    <xdr:to xmlns:xdr="http://schemas.openxmlformats.org/drawingml/2006/spreadsheetDrawing">
      <xdr:col>55</xdr:col>
      <xdr:colOff>0</xdr:colOff>
      <xdr:row>97</xdr:row>
      <xdr:rowOff>116840</xdr:rowOff>
    </xdr:to>
    <xdr:cxnSp macro="">
      <xdr:nvCxnSpPr>
        <xdr:cNvPr id="453" name="直線コネクタ 452"/>
        <xdr:cNvCxnSpPr/>
      </xdr:nvCxnSpPr>
      <xdr:spPr>
        <a:xfrm>
          <a:off x="8845550" y="1674558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158115</xdr:rowOff>
    </xdr:from>
    <xdr:ext cx="534670" cy="256540"/>
    <xdr:sp macro="" textlink="">
      <xdr:nvSpPr>
        <xdr:cNvPr id="454" name="土木費平均値テキスト"/>
        <xdr:cNvSpPr txBox="1"/>
      </xdr:nvSpPr>
      <xdr:spPr>
        <a:xfrm>
          <a:off x="9655175" y="164458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77470</xdr:rowOff>
    </xdr:from>
    <xdr:to xmlns:xdr="http://schemas.openxmlformats.org/drawingml/2006/spreadsheetDrawing">
      <xdr:col>50</xdr:col>
      <xdr:colOff>114300</xdr:colOff>
      <xdr:row>97</xdr:row>
      <xdr:rowOff>114935</xdr:rowOff>
    </xdr:to>
    <xdr:cxnSp macro="">
      <xdr:nvCxnSpPr>
        <xdr:cNvPr id="456" name="直線コネクタ 455"/>
        <xdr:cNvCxnSpPr/>
      </xdr:nvCxnSpPr>
      <xdr:spPr>
        <a:xfrm>
          <a:off x="8032750" y="1670812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106045</xdr:rowOff>
    </xdr:from>
    <xdr:ext cx="532130" cy="259080"/>
    <xdr:sp macro="" textlink="">
      <xdr:nvSpPr>
        <xdr:cNvPr id="458" name="テキスト ボックス 457"/>
        <xdr:cNvSpPr txBox="1"/>
      </xdr:nvSpPr>
      <xdr:spPr>
        <a:xfrm>
          <a:off x="8594090" y="16393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71120</xdr:rowOff>
    </xdr:from>
    <xdr:to xmlns:xdr="http://schemas.openxmlformats.org/drawingml/2006/spreadsheetDrawing">
      <xdr:col>45</xdr:col>
      <xdr:colOff>174625</xdr:colOff>
      <xdr:row>97</xdr:row>
      <xdr:rowOff>77470</xdr:rowOff>
    </xdr:to>
    <xdr:cxnSp macro="">
      <xdr:nvCxnSpPr>
        <xdr:cNvPr id="459" name="直線コネクタ 458"/>
        <xdr:cNvCxnSpPr/>
      </xdr:nvCxnSpPr>
      <xdr:spPr>
        <a:xfrm>
          <a:off x="7210425" y="1670177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129540</xdr:rowOff>
    </xdr:from>
    <xdr:ext cx="532130" cy="259080"/>
    <xdr:sp macro="" textlink="">
      <xdr:nvSpPr>
        <xdr:cNvPr id="461" name="テキスト ボックス 460"/>
        <xdr:cNvSpPr txBox="1"/>
      </xdr:nvSpPr>
      <xdr:spPr>
        <a:xfrm>
          <a:off x="7784465" y="16417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71120</xdr:rowOff>
    </xdr:from>
    <xdr:to xmlns:xdr="http://schemas.openxmlformats.org/drawingml/2006/spreadsheetDrawing">
      <xdr:col>41</xdr:col>
      <xdr:colOff>50800</xdr:colOff>
      <xdr:row>97</xdr:row>
      <xdr:rowOff>83185</xdr:rowOff>
    </xdr:to>
    <xdr:cxnSp macro="">
      <xdr:nvCxnSpPr>
        <xdr:cNvPr id="462" name="直線コネクタ 461"/>
        <xdr:cNvCxnSpPr/>
      </xdr:nvCxnSpPr>
      <xdr:spPr>
        <a:xfrm flipV="1">
          <a:off x="6400800" y="1670177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32130" cy="258445"/>
    <xdr:sp macro="" textlink="">
      <xdr:nvSpPr>
        <xdr:cNvPr id="464" name="テキスト ボックス 463"/>
        <xdr:cNvSpPr txBox="1"/>
      </xdr:nvSpPr>
      <xdr:spPr>
        <a:xfrm>
          <a:off x="6974840" y="164128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2130" cy="256540"/>
    <xdr:sp macro="" textlink="">
      <xdr:nvSpPr>
        <xdr:cNvPr id="466" name="テキスト ボックス 465"/>
        <xdr:cNvSpPr txBox="1"/>
      </xdr:nvSpPr>
      <xdr:spPr>
        <a:xfrm>
          <a:off x="6149340" y="16410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66040</xdr:rowOff>
    </xdr:from>
    <xdr:to xmlns:xdr="http://schemas.openxmlformats.org/drawingml/2006/spreadsheetDrawing">
      <xdr:col>55</xdr:col>
      <xdr:colOff>50800</xdr:colOff>
      <xdr:row>97</xdr:row>
      <xdr:rowOff>167640</xdr:rowOff>
    </xdr:to>
    <xdr:sp macro="" textlink="">
      <xdr:nvSpPr>
        <xdr:cNvPr id="472" name="楕円 471"/>
        <xdr:cNvSpPr/>
      </xdr:nvSpPr>
      <xdr:spPr>
        <a:xfrm>
          <a:off x="9569450" y="16696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152400</xdr:rowOff>
    </xdr:from>
    <xdr:ext cx="534670" cy="259080"/>
    <xdr:sp macro="" textlink="">
      <xdr:nvSpPr>
        <xdr:cNvPr id="473" name="土木費該当値テキスト"/>
        <xdr:cNvSpPr txBox="1"/>
      </xdr:nvSpPr>
      <xdr:spPr>
        <a:xfrm>
          <a:off x="9655175"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64135</xdr:rowOff>
    </xdr:from>
    <xdr:to xmlns:xdr="http://schemas.openxmlformats.org/drawingml/2006/spreadsheetDrawing">
      <xdr:col>50</xdr:col>
      <xdr:colOff>165100</xdr:colOff>
      <xdr:row>97</xdr:row>
      <xdr:rowOff>166370</xdr:rowOff>
    </xdr:to>
    <xdr:sp macro="" textlink="">
      <xdr:nvSpPr>
        <xdr:cNvPr id="474" name="楕円 473"/>
        <xdr:cNvSpPr/>
      </xdr:nvSpPr>
      <xdr:spPr>
        <a:xfrm>
          <a:off x="879475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156845</xdr:rowOff>
    </xdr:from>
    <xdr:ext cx="532130" cy="256540"/>
    <xdr:sp macro="" textlink="">
      <xdr:nvSpPr>
        <xdr:cNvPr id="475" name="テキスト ボックス 474"/>
        <xdr:cNvSpPr txBox="1"/>
      </xdr:nvSpPr>
      <xdr:spPr>
        <a:xfrm>
          <a:off x="8594090" y="16787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26670</xdr:rowOff>
    </xdr:from>
    <xdr:to xmlns:xdr="http://schemas.openxmlformats.org/drawingml/2006/spreadsheetDrawing">
      <xdr:col>46</xdr:col>
      <xdr:colOff>38100</xdr:colOff>
      <xdr:row>97</xdr:row>
      <xdr:rowOff>128270</xdr:rowOff>
    </xdr:to>
    <xdr:sp macro="" textlink="">
      <xdr:nvSpPr>
        <xdr:cNvPr id="476" name="楕円 475"/>
        <xdr:cNvSpPr/>
      </xdr:nvSpPr>
      <xdr:spPr>
        <a:xfrm>
          <a:off x="7985125" y="16657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119380</xdr:rowOff>
    </xdr:from>
    <xdr:ext cx="532130" cy="259080"/>
    <xdr:sp macro="" textlink="">
      <xdr:nvSpPr>
        <xdr:cNvPr id="477" name="テキスト ボックス 476"/>
        <xdr:cNvSpPr txBox="1"/>
      </xdr:nvSpPr>
      <xdr:spPr>
        <a:xfrm>
          <a:off x="7784465" y="16750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20320</xdr:rowOff>
    </xdr:from>
    <xdr:to xmlns:xdr="http://schemas.openxmlformats.org/drawingml/2006/spreadsheetDrawing">
      <xdr:col>41</xdr:col>
      <xdr:colOff>101600</xdr:colOff>
      <xdr:row>97</xdr:row>
      <xdr:rowOff>121920</xdr:rowOff>
    </xdr:to>
    <xdr:sp macro="" textlink="">
      <xdr:nvSpPr>
        <xdr:cNvPr id="478" name="楕円 477"/>
        <xdr:cNvSpPr/>
      </xdr:nvSpPr>
      <xdr:spPr>
        <a:xfrm>
          <a:off x="7159625"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113030</xdr:rowOff>
    </xdr:from>
    <xdr:ext cx="532130" cy="259080"/>
    <xdr:sp macro="" textlink="">
      <xdr:nvSpPr>
        <xdr:cNvPr id="479" name="テキスト ボックス 478"/>
        <xdr:cNvSpPr txBox="1"/>
      </xdr:nvSpPr>
      <xdr:spPr>
        <a:xfrm>
          <a:off x="6974840" y="1674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32385</xdr:rowOff>
    </xdr:from>
    <xdr:to xmlns:xdr="http://schemas.openxmlformats.org/drawingml/2006/spreadsheetDrawing">
      <xdr:col>36</xdr:col>
      <xdr:colOff>165100</xdr:colOff>
      <xdr:row>97</xdr:row>
      <xdr:rowOff>133985</xdr:rowOff>
    </xdr:to>
    <xdr:sp macro="" textlink="">
      <xdr:nvSpPr>
        <xdr:cNvPr id="480" name="楕円 479"/>
        <xdr:cNvSpPr/>
      </xdr:nvSpPr>
      <xdr:spPr>
        <a:xfrm>
          <a:off x="63500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125730</xdr:rowOff>
    </xdr:from>
    <xdr:ext cx="532130" cy="259080"/>
    <xdr:sp macro="" textlink="">
      <xdr:nvSpPr>
        <xdr:cNvPr id="481" name="テキスト ボックス 480"/>
        <xdr:cNvSpPr txBox="1"/>
      </xdr:nvSpPr>
      <xdr:spPr>
        <a:xfrm>
          <a:off x="6149340" y="16756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2" name="直線コネクタ 491"/>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3" name="テキスト ボックス 492"/>
        <xdr:cNvSpPr txBox="1"/>
      </xdr:nvSpPr>
      <xdr:spPr>
        <a:xfrm>
          <a:off x="11181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4" name="直線コネクタ 493"/>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5" name="テキスト ボックス 494"/>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6" name="直線コネクタ 495"/>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6540"/>
    <xdr:sp macro="" textlink="">
      <xdr:nvSpPr>
        <xdr:cNvPr id="497" name="テキスト ボックス 496"/>
        <xdr:cNvSpPr txBox="1"/>
      </xdr:nvSpPr>
      <xdr:spPr>
        <a:xfrm>
          <a:off x="10930255"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8" name="直線コネクタ 497"/>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9" name="テキスト ボックス 498"/>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0" name="直線コネクタ 499"/>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01" name="テキスト ボックス 500"/>
        <xdr:cNvSpPr txBox="1"/>
      </xdr:nvSpPr>
      <xdr:spPr>
        <a:xfrm>
          <a:off x="109302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3" name="テキスト ボックス 502"/>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4968220"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33020</xdr:rowOff>
    </xdr:from>
    <xdr:ext cx="469900" cy="259080"/>
    <xdr:sp macro="" textlink="">
      <xdr:nvSpPr>
        <xdr:cNvPr id="506" name="消防費最小値テキスト"/>
        <xdr:cNvSpPr txBox="1"/>
      </xdr:nvSpPr>
      <xdr:spPr>
        <a:xfrm>
          <a:off x="150177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4881225" y="6544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104140</xdr:rowOff>
    </xdr:from>
    <xdr:ext cx="534670" cy="259080"/>
    <xdr:sp macro="" textlink="">
      <xdr:nvSpPr>
        <xdr:cNvPr id="508" name="消防費最大値テキスト"/>
        <xdr:cNvSpPr txBox="1"/>
      </xdr:nvSpPr>
      <xdr:spPr>
        <a:xfrm>
          <a:off x="1501775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4881225" y="530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158115</xdr:rowOff>
    </xdr:from>
    <xdr:to xmlns:xdr="http://schemas.openxmlformats.org/drawingml/2006/spreadsheetDrawing">
      <xdr:col>85</xdr:col>
      <xdr:colOff>127000</xdr:colOff>
      <xdr:row>35</xdr:row>
      <xdr:rowOff>92710</xdr:rowOff>
    </xdr:to>
    <xdr:cxnSp macro="">
      <xdr:nvCxnSpPr>
        <xdr:cNvPr id="510" name="直線コネクタ 509"/>
        <xdr:cNvCxnSpPr/>
      </xdr:nvCxnSpPr>
      <xdr:spPr>
        <a:xfrm flipV="1">
          <a:off x="14195425" y="5987415"/>
          <a:ext cx="7747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145415</xdr:rowOff>
    </xdr:from>
    <xdr:ext cx="534670" cy="256540"/>
    <xdr:sp macro="" textlink="">
      <xdr:nvSpPr>
        <xdr:cNvPr id="511" name="消防費平均値テキスト"/>
        <xdr:cNvSpPr txBox="1"/>
      </xdr:nvSpPr>
      <xdr:spPr>
        <a:xfrm>
          <a:off x="15017750" y="61461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174625</xdr:colOff>
      <xdr:row>36</xdr:row>
      <xdr:rowOff>97790</xdr:rowOff>
    </xdr:to>
    <xdr:sp macro="" textlink="">
      <xdr:nvSpPr>
        <xdr:cNvPr id="512" name="フローチャート: 判断 511"/>
        <xdr:cNvSpPr/>
      </xdr:nvSpPr>
      <xdr:spPr>
        <a:xfrm>
          <a:off x="14919325" y="616775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92710</xdr:rowOff>
    </xdr:from>
    <xdr:to xmlns:xdr="http://schemas.openxmlformats.org/drawingml/2006/spreadsheetDrawing">
      <xdr:col>81</xdr:col>
      <xdr:colOff>50800</xdr:colOff>
      <xdr:row>35</xdr:row>
      <xdr:rowOff>122555</xdr:rowOff>
    </xdr:to>
    <xdr:cxnSp macro="">
      <xdr:nvCxnSpPr>
        <xdr:cNvPr id="513" name="直線コネクタ 512"/>
        <xdr:cNvCxnSpPr/>
      </xdr:nvCxnSpPr>
      <xdr:spPr>
        <a:xfrm flipV="1">
          <a:off x="13385800" y="609346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4144625"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78105</xdr:rowOff>
    </xdr:from>
    <xdr:ext cx="532130" cy="256540"/>
    <xdr:sp macro="" textlink="">
      <xdr:nvSpPr>
        <xdr:cNvPr id="515" name="テキスト ボックス 514"/>
        <xdr:cNvSpPr txBox="1"/>
      </xdr:nvSpPr>
      <xdr:spPr>
        <a:xfrm>
          <a:off x="13959840" y="6250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34</xdr:row>
      <xdr:rowOff>39370</xdr:rowOff>
    </xdr:from>
    <xdr:to xmlns:xdr="http://schemas.openxmlformats.org/drawingml/2006/spreadsheetDrawing">
      <xdr:col>76</xdr:col>
      <xdr:colOff>114300</xdr:colOff>
      <xdr:row>35</xdr:row>
      <xdr:rowOff>122555</xdr:rowOff>
    </xdr:to>
    <xdr:cxnSp macro="">
      <xdr:nvCxnSpPr>
        <xdr:cNvPr id="516" name="直線コネクタ 515"/>
        <xdr:cNvCxnSpPr/>
      </xdr:nvCxnSpPr>
      <xdr:spPr>
        <a:xfrm>
          <a:off x="12573000" y="5868670"/>
          <a:ext cx="8128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33350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126365</xdr:rowOff>
    </xdr:from>
    <xdr:ext cx="532130" cy="259080"/>
    <xdr:sp macro="" textlink="">
      <xdr:nvSpPr>
        <xdr:cNvPr id="518" name="テキスト ボックス 517"/>
        <xdr:cNvSpPr txBox="1"/>
      </xdr:nvSpPr>
      <xdr:spPr>
        <a:xfrm>
          <a:off x="13134340" y="6298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169545</xdr:rowOff>
    </xdr:from>
    <xdr:to xmlns:xdr="http://schemas.openxmlformats.org/drawingml/2006/spreadsheetDrawing">
      <xdr:col>71</xdr:col>
      <xdr:colOff>174625</xdr:colOff>
      <xdr:row>34</xdr:row>
      <xdr:rowOff>39370</xdr:rowOff>
    </xdr:to>
    <xdr:cxnSp macro="">
      <xdr:nvCxnSpPr>
        <xdr:cNvPr id="519" name="直線コネクタ 518"/>
        <xdr:cNvCxnSpPr/>
      </xdr:nvCxnSpPr>
      <xdr:spPr>
        <a:xfrm>
          <a:off x="11750675" y="5827395"/>
          <a:ext cx="8223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2525375" y="6209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2130" cy="259080"/>
    <xdr:sp macro="" textlink="">
      <xdr:nvSpPr>
        <xdr:cNvPr id="521" name="テキスト ボックス 520"/>
        <xdr:cNvSpPr txBox="1"/>
      </xdr:nvSpPr>
      <xdr:spPr>
        <a:xfrm>
          <a:off x="12324715" y="63023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1699875"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146050</xdr:rowOff>
    </xdr:from>
    <xdr:ext cx="532130" cy="256540"/>
    <xdr:sp macro="" textlink="">
      <xdr:nvSpPr>
        <xdr:cNvPr id="523" name="テキスト ボックス 522"/>
        <xdr:cNvSpPr txBox="1"/>
      </xdr:nvSpPr>
      <xdr:spPr>
        <a:xfrm>
          <a:off x="11515090" y="6318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107315</xdr:rowOff>
    </xdr:from>
    <xdr:to xmlns:xdr="http://schemas.openxmlformats.org/drawingml/2006/spreadsheetDrawing">
      <xdr:col>85</xdr:col>
      <xdr:colOff>174625</xdr:colOff>
      <xdr:row>35</xdr:row>
      <xdr:rowOff>37465</xdr:rowOff>
    </xdr:to>
    <xdr:sp macro="" textlink="">
      <xdr:nvSpPr>
        <xdr:cNvPr id="529" name="楕円 528"/>
        <xdr:cNvSpPr/>
      </xdr:nvSpPr>
      <xdr:spPr>
        <a:xfrm>
          <a:off x="14919325" y="59366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33</xdr:row>
      <xdr:rowOff>130175</xdr:rowOff>
    </xdr:from>
    <xdr:ext cx="534670" cy="259080"/>
    <xdr:sp macro="" textlink="">
      <xdr:nvSpPr>
        <xdr:cNvPr id="530" name="消防費該当値テキスト"/>
        <xdr:cNvSpPr txBox="1"/>
      </xdr:nvSpPr>
      <xdr:spPr>
        <a:xfrm>
          <a:off x="15017750" y="5788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41910</xdr:rowOff>
    </xdr:from>
    <xdr:to xmlns:xdr="http://schemas.openxmlformats.org/drawingml/2006/spreadsheetDrawing">
      <xdr:col>81</xdr:col>
      <xdr:colOff>101600</xdr:colOff>
      <xdr:row>35</xdr:row>
      <xdr:rowOff>143510</xdr:rowOff>
    </xdr:to>
    <xdr:sp macro="" textlink="">
      <xdr:nvSpPr>
        <xdr:cNvPr id="531" name="楕円 530"/>
        <xdr:cNvSpPr/>
      </xdr:nvSpPr>
      <xdr:spPr>
        <a:xfrm>
          <a:off x="14144625"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160020</xdr:rowOff>
    </xdr:from>
    <xdr:ext cx="532130" cy="259080"/>
    <xdr:sp macro="" textlink="">
      <xdr:nvSpPr>
        <xdr:cNvPr id="532" name="テキスト ボックス 531"/>
        <xdr:cNvSpPr txBox="1"/>
      </xdr:nvSpPr>
      <xdr:spPr>
        <a:xfrm>
          <a:off x="13959840" y="5817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71755</xdr:rowOff>
    </xdr:from>
    <xdr:to xmlns:xdr="http://schemas.openxmlformats.org/drawingml/2006/spreadsheetDrawing">
      <xdr:col>76</xdr:col>
      <xdr:colOff>165100</xdr:colOff>
      <xdr:row>36</xdr:row>
      <xdr:rowOff>1905</xdr:rowOff>
    </xdr:to>
    <xdr:sp macro="" textlink="">
      <xdr:nvSpPr>
        <xdr:cNvPr id="533" name="楕円 532"/>
        <xdr:cNvSpPr/>
      </xdr:nvSpPr>
      <xdr:spPr>
        <a:xfrm>
          <a:off x="133350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18415</xdr:rowOff>
    </xdr:from>
    <xdr:ext cx="532130" cy="256540"/>
    <xdr:sp macro="" textlink="">
      <xdr:nvSpPr>
        <xdr:cNvPr id="534" name="テキスト ボックス 533"/>
        <xdr:cNvSpPr txBox="1"/>
      </xdr:nvSpPr>
      <xdr:spPr>
        <a:xfrm>
          <a:off x="13134340" y="58477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160020</xdr:rowOff>
    </xdr:from>
    <xdr:to xmlns:xdr="http://schemas.openxmlformats.org/drawingml/2006/spreadsheetDrawing">
      <xdr:col>72</xdr:col>
      <xdr:colOff>38100</xdr:colOff>
      <xdr:row>34</xdr:row>
      <xdr:rowOff>90170</xdr:rowOff>
    </xdr:to>
    <xdr:sp macro="" textlink="">
      <xdr:nvSpPr>
        <xdr:cNvPr id="535" name="楕円 534"/>
        <xdr:cNvSpPr/>
      </xdr:nvSpPr>
      <xdr:spPr>
        <a:xfrm>
          <a:off x="12525375" y="5817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106680</xdr:rowOff>
    </xdr:from>
    <xdr:ext cx="532130" cy="259080"/>
    <xdr:sp macro="" textlink="">
      <xdr:nvSpPr>
        <xdr:cNvPr id="536" name="テキスト ボックス 535"/>
        <xdr:cNvSpPr txBox="1"/>
      </xdr:nvSpPr>
      <xdr:spPr>
        <a:xfrm>
          <a:off x="12324715" y="5593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118745</xdr:rowOff>
    </xdr:from>
    <xdr:to xmlns:xdr="http://schemas.openxmlformats.org/drawingml/2006/spreadsheetDrawing">
      <xdr:col>67</xdr:col>
      <xdr:colOff>101600</xdr:colOff>
      <xdr:row>34</xdr:row>
      <xdr:rowOff>48895</xdr:rowOff>
    </xdr:to>
    <xdr:sp macro="" textlink="">
      <xdr:nvSpPr>
        <xdr:cNvPr id="537" name="楕円 536"/>
        <xdr:cNvSpPr/>
      </xdr:nvSpPr>
      <xdr:spPr>
        <a:xfrm>
          <a:off x="11699875"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65405</xdr:rowOff>
    </xdr:from>
    <xdr:ext cx="532130" cy="256540"/>
    <xdr:sp macro="" textlink="">
      <xdr:nvSpPr>
        <xdr:cNvPr id="538" name="テキスト ボックス 537"/>
        <xdr:cNvSpPr txBox="1"/>
      </xdr:nvSpPr>
      <xdr:spPr>
        <a:xfrm>
          <a:off x="11515090" y="5551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7" name="テキスト ボックス 546"/>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6540"/>
    <xdr:sp macro="" textlink="">
      <xdr:nvSpPr>
        <xdr:cNvPr id="549" name="テキスト ボックス 548"/>
        <xdr:cNvSpPr txBox="1"/>
      </xdr:nvSpPr>
      <xdr:spPr>
        <a:xfrm>
          <a:off x="1118108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174625</xdr:colOff>
      <xdr:row>59</xdr:row>
      <xdr:rowOff>139700</xdr:rowOff>
    </xdr:to>
    <xdr:cxnSp macro="">
      <xdr:nvCxnSpPr>
        <xdr:cNvPr id="550" name="直線コネクタ 549"/>
        <xdr:cNvCxnSpPr/>
      </xdr:nvCxnSpPr>
      <xdr:spPr>
        <a:xfrm>
          <a:off x="11414125" y="10255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0860" cy="256540"/>
    <xdr:sp macro="" textlink="">
      <xdr:nvSpPr>
        <xdr:cNvPr id="551" name="テキスト ボックス 550"/>
        <xdr:cNvSpPr txBox="1"/>
      </xdr:nvSpPr>
      <xdr:spPr>
        <a:xfrm>
          <a:off x="10930255" y="101130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2" name="直線コネクタ 551"/>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0860" cy="256540"/>
    <xdr:sp macro="" textlink="">
      <xdr:nvSpPr>
        <xdr:cNvPr id="553" name="テキスト ボックス 552"/>
        <xdr:cNvSpPr txBox="1"/>
      </xdr:nvSpPr>
      <xdr:spPr>
        <a:xfrm>
          <a:off x="10930255" y="9827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174625</xdr:colOff>
      <xdr:row>56</xdr:row>
      <xdr:rowOff>82550</xdr:rowOff>
    </xdr:to>
    <xdr:cxnSp macro="">
      <xdr:nvCxnSpPr>
        <xdr:cNvPr id="554" name="直線コネクタ 553"/>
        <xdr:cNvCxnSpPr/>
      </xdr:nvCxnSpPr>
      <xdr:spPr>
        <a:xfrm>
          <a:off x="11414125" y="9683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0860" cy="256540"/>
    <xdr:sp macro="" textlink="">
      <xdr:nvSpPr>
        <xdr:cNvPr id="555" name="テキスト ボックス 554"/>
        <xdr:cNvSpPr txBox="1"/>
      </xdr:nvSpPr>
      <xdr:spPr>
        <a:xfrm>
          <a:off x="10930255" y="95415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56540"/>
    <xdr:sp macro="" textlink="">
      <xdr:nvSpPr>
        <xdr:cNvPr id="557" name="テキスト ボックス 556"/>
        <xdr:cNvSpPr txBox="1"/>
      </xdr:nvSpPr>
      <xdr:spPr>
        <a:xfrm>
          <a:off x="10930255"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174625</xdr:colOff>
      <xdr:row>53</xdr:row>
      <xdr:rowOff>25400</xdr:rowOff>
    </xdr:to>
    <xdr:cxnSp macro="">
      <xdr:nvCxnSpPr>
        <xdr:cNvPr id="558" name="直線コネクタ 557"/>
        <xdr:cNvCxnSpPr/>
      </xdr:nvCxnSpPr>
      <xdr:spPr>
        <a:xfrm>
          <a:off x="11414125" y="9112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3725" cy="256540"/>
    <xdr:sp macro="" textlink="">
      <xdr:nvSpPr>
        <xdr:cNvPr id="559" name="テキスト ボックス 558"/>
        <xdr:cNvSpPr txBox="1"/>
      </xdr:nvSpPr>
      <xdr:spPr>
        <a:xfrm>
          <a:off x="10866120" y="897001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60" name="直線コネクタ 559"/>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3725" cy="256540"/>
    <xdr:sp macro="" textlink="">
      <xdr:nvSpPr>
        <xdr:cNvPr id="561" name="テキスト ボックス 560"/>
        <xdr:cNvSpPr txBox="1"/>
      </xdr:nvSpPr>
      <xdr:spPr>
        <a:xfrm>
          <a:off x="10866120" y="8684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174625</xdr:colOff>
      <xdr:row>49</xdr:row>
      <xdr:rowOff>139700</xdr:rowOff>
    </xdr:to>
    <xdr:cxnSp macro="">
      <xdr:nvCxnSpPr>
        <xdr:cNvPr id="562" name="直線コネクタ 561"/>
        <xdr:cNvCxnSpPr/>
      </xdr:nvCxnSpPr>
      <xdr:spPr>
        <a:xfrm>
          <a:off x="11414125" y="8540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168910</xdr:rowOff>
    </xdr:from>
    <xdr:ext cx="593725" cy="256540"/>
    <xdr:sp macro="" textlink="">
      <xdr:nvSpPr>
        <xdr:cNvPr id="563" name="テキスト ボックス 562"/>
        <xdr:cNvSpPr txBox="1"/>
      </xdr:nvSpPr>
      <xdr:spPr>
        <a:xfrm>
          <a:off x="10866120" y="839851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4" name="直線コネクタ 563"/>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65" name="テキスト ボックス 564"/>
        <xdr:cNvSpPr txBox="1"/>
      </xdr:nvSpPr>
      <xdr:spPr>
        <a:xfrm>
          <a:off x="1086612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6"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22225</xdr:rowOff>
    </xdr:to>
    <xdr:cxnSp macro="">
      <xdr:nvCxnSpPr>
        <xdr:cNvPr id="567" name="直線コネクタ 566"/>
        <xdr:cNvCxnSpPr/>
      </xdr:nvCxnSpPr>
      <xdr:spPr>
        <a:xfrm flipV="1">
          <a:off x="14968220"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26035</xdr:rowOff>
    </xdr:from>
    <xdr:ext cx="534670" cy="259080"/>
    <xdr:sp macro="" textlink="">
      <xdr:nvSpPr>
        <xdr:cNvPr id="568" name="教育費最小値テキスト"/>
        <xdr:cNvSpPr txBox="1"/>
      </xdr:nvSpPr>
      <xdr:spPr>
        <a:xfrm>
          <a:off x="1501775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22225</xdr:rowOff>
    </xdr:from>
    <xdr:to xmlns:xdr="http://schemas.openxmlformats.org/drawingml/2006/spreadsheetDrawing">
      <xdr:col>86</xdr:col>
      <xdr:colOff>25400</xdr:colOff>
      <xdr:row>59</xdr:row>
      <xdr:rowOff>22225</xdr:rowOff>
    </xdr:to>
    <xdr:cxnSp macro="">
      <xdr:nvCxnSpPr>
        <xdr:cNvPr id="569" name="直線コネクタ 568"/>
        <xdr:cNvCxnSpPr/>
      </xdr:nvCxnSpPr>
      <xdr:spPr>
        <a:xfrm>
          <a:off x="14881225" y="10137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92075</xdr:rowOff>
    </xdr:from>
    <xdr:ext cx="598805" cy="259080"/>
    <xdr:sp macro="" textlink="">
      <xdr:nvSpPr>
        <xdr:cNvPr id="570" name="教育費最大値テキスト"/>
        <xdr:cNvSpPr txBox="1"/>
      </xdr:nvSpPr>
      <xdr:spPr>
        <a:xfrm>
          <a:off x="1501775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1" name="直線コネクタ 570"/>
        <xdr:cNvCxnSpPr/>
      </xdr:nvCxnSpPr>
      <xdr:spPr>
        <a:xfrm>
          <a:off x="14881225" y="871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123825</xdr:rowOff>
    </xdr:from>
    <xdr:to xmlns:xdr="http://schemas.openxmlformats.org/drawingml/2006/spreadsheetDrawing">
      <xdr:col>85</xdr:col>
      <xdr:colOff>127000</xdr:colOff>
      <xdr:row>55</xdr:row>
      <xdr:rowOff>162560</xdr:rowOff>
    </xdr:to>
    <xdr:cxnSp macro="">
      <xdr:nvCxnSpPr>
        <xdr:cNvPr id="572" name="直線コネクタ 571"/>
        <xdr:cNvCxnSpPr/>
      </xdr:nvCxnSpPr>
      <xdr:spPr>
        <a:xfrm flipV="1">
          <a:off x="14195425" y="9553575"/>
          <a:ext cx="7747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99060</xdr:rowOff>
    </xdr:from>
    <xdr:ext cx="534670" cy="256540"/>
    <xdr:sp macro="" textlink="">
      <xdr:nvSpPr>
        <xdr:cNvPr id="573" name="教育費平均値テキスト"/>
        <xdr:cNvSpPr txBox="1"/>
      </xdr:nvSpPr>
      <xdr:spPr>
        <a:xfrm>
          <a:off x="15017750" y="95288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120650</xdr:rowOff>
    </xdr:from>
    <xdr:to xmlns:xdr="http://schemas.openxmlformats.org/drawingml/2006/spreadsheetDrawing">
      <xdr:col>85</xdr:col>
      <xdr:colOff>174625</xdr:colOff>
      <xdr:row>56</xdr:row>
      <xdr:rowOff>50800</xdr:rowOff>
    </xdr:to>
    <xdr:sp macro="" textlink="">
      <xdr:nvSpPr>
        <xdr:cNvPr id="574" name="フローチャート: 判断 573"/>
        <xdr:cNvSpPr/>
      </xdr:nvSpPr>
      <xdr:spPr>
        <a:xfrm>
          <a:off x="14919325" y="95504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162560</xdr:rowOff>
    </xdr:from>
    <xdr:to xmlns:xdr="http://schemas.openxmlformats.org/drawingml/2006/spreadsheetDrawing">
      <xdr:col>81</xdr:col>
      <xdr:colOff>50800</xdr:colOff>
      <xdr:row>56</xdr:row>
      <xdr:rowOff>43180</xdr:rowOff>
    </xdr:to>
    <xdr:cxnSp macro="">
      <xdr:nvCxnSpPr>
        <xdr:cNvPr id="575" name="直線コネクタ 574"/>
        <xdr:cNvCxnSpPr/>
      </xdr:nvCxnSpPr>
      <xdr:spPr>
        <a:xfrm flipV="1">
          <a:off x="13385800" y="9592310"/>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48895</xdr:rowOff>
    </xdr:from>
    <xdr:to xmlns:xdr="http://schemas.openxmlformats.org/drawingml/2006/spreadsheetDrawing">
      <xdr:col>81</xdr:col>
      <xdr:colOff>101600</xdr:colOff>
      <xdr:row>55</xdr:row>
      <xdr:rowOff>150495</xdr:rowOff>
    </xdr:to>
    <xdr:sp macro="" textlink="">
      <xdr:nvSpPr>
        <xdr:cNvPr id="576" name="フローチャート: 判断 575"/>
        <xdr:cNvSpPr/>
      </xdr:nvSpPr>
      <xdr:spPr>
        <a:xfrm>
          <a:off x="14144625"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167005</xdr:rowOff>
    </xdr:from>
    <xdr:ext cx="532130" cy="256540"/>
    <xdr:sp macro="" textlink="">
      <xdr:nvSpPr>
        <xdr:cNvPr id="577" name="テキスト ボックス 576"/>
        <xdr:cNvSpPr txBox="1"/>
      </xdr:nvSpPr>
      <xdr:spPr>
        <a:xfrm>
          <a:off x="13959840" y="92538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1905</xdr:rowOff>
    </xdr:from>
    <xdr:to xmlns:xdr="http://schemas.openxmlformats.org/drawingml/2006/spreadsheetDrawing">
      <xdr:col>76</xdr:col>
      <xdr:colOff>114300</xdr:colOff>
      <xdr:row>56</xdr:row>
      <xdr:rowOff>43180</xdr:rowOff>
    </xdr:to>
    <xdr:cxnSp macro="">
      <xdr:nvCxnSpPr>
        <xdr:cNvPr id="578" name="直線コネクタ 577"/>
        <xdr:cNvCxnSpPr/>
      </xdr:nvCxnSpPr>
      <xdr:spPr>
        <a:xfrm>
          <a:off x="12573000" y="9260205"/>
          <a:ext cx="8128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109220</xdr:rowOff>
    </xdr:from>
    <xdr:to xmlns:xdr="http://schemas.openxmlformats.org/drawingml/2006/spreadsheetDrawing">
      <xdr:col>76</xdr:col>
      <xdr:colOff>165100</xdr:colOff>
      <xdr:row>56</xdr:row>
      <xdr:rowOff>38735</xdr:rowOff>
    </xdr:to>
    <xdr:sp macro="" textlink="">
      <xdr:nvSpPr>
        <xdr:cNvPr id="579" name="フローチャート: 判断 578"/>
        <xdr:cNvSpPr/>
      </xdr:nvSpPr>
      <xdr:spPr>
        <a:xfrm>
          <a:off x="133350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55245</xdr:rowOff>
    </xdr:from>
    <xdr:ext cx="532130" cy="256540"/>
    <xdr:sp macro="" textlink="">
      <xdr:nvSpPr>
        <xdr:cNvPr id="580" name="テキスト ボックス 579"/>
        <xdr:cNvSpPr txBox="1"/>
      </xdr:nvSpPr>
      <xdr:spPr>
        <a:xfrm>
          <a:off x="13134340" y="9313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1905</xdr:rowOff>
    </xdr:from>
    <xdr:to xmlns:xdr="http://schemas.openxmlformats.org/drawingml/2006/spreadsheetDrawing">
      <xdr:col>71</xdr:col>
      <xdr:colOff>174625</xdr:colOff>
      <xdr:row>56</xdr:row>
      <xdr:rowOff>99695</xdr:rowOff>
    </xdr:to>
    <xdr:cxnSp macro="">
      <xdr:nvCxnSpPr>
        <xdr:cNvPr id="581" name="直線コネクタ 580"/>
        <xdr:cNvCxnSpPr/>
      </xdr:nvCxnSpPr>
      <xdr:spPr>
        <a:xfrm flipV="1">
          <a:off x="11750675" y="9260205"/>
          <a:ext cx="822325" cy="440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33655</xdr:rowOff>
    </xdr:from>
    <xdr:to xmlns:xdr="http://schemas.openxmlformats.org/drawingml/2006/spreadsheetDrawing">
      <xdr:col>72</xdr:col>
      <xdr:colOff>38100</xdr:colOff>
      <xdr:row>56</xdr:row>
      <xdr:rowOff>135255</xdr:rowOff>
    </xdr:to>
    <xdr:sp macro="" textlink="">
      <xdr:nvSpPr>
        <xdr:cNvPr id="582" name="フローチャート: 判断 581"/>
        <xdr:cNvSpPr/>
      </xdr:nvSpPr>
      <xdr:spPr>
        <a:xfrm>
          <a:off x="12525375" y="9634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126365</xdr:rowOff>
    </xdr:from>
    <xdr:ext cx="532130" cy="259080"/>
    <xdr:sp macro="" textlink="">
      <xdr:nvSpPr>
        <xdr:cNvPr id="583" name="テキスト ボックス 582"/>
        <xdr:cNvSpPr txBox="1"/>
      </xdr:nvSpPr>
      <xdr:spPr>
        <a:xfrm>
          <a:off x="12324715" y="9727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127000</xdr:rowOff>
    </xdr:to>
    <xdr:sp macro="" textlink="">
      <xdr:nvSpPr>
        <xdr:cNvPr id="584" name="フローチャート: 判断 583"/>
        <xdr:cNvSpPr/>
      </xdr:nvSpPr>
      <xdr:spPr>
        <a:xfrm>
          <a:off x="11699875"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143510</xdr:rowOff>
    </xdr:from>
    <xdr:ext cx="532130" cy="256540"/>
    <xdr:sp macro="" textlink="">
      <xdr:nvSpPr>
        <xdr:cNvPr id="585" name="テキスト ボックス 584"/>
        <xdr:cNvSpPr txBox="1"/>
      </xdr:nvSpPr>
      <xdr:spPr>
        <a:xfrm>
          <a:off x="11515090" y="9401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9" name="テキスト ボックス 588"/>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73025</xdr:rowOff>
    </xdr:from>
    <xdr:to xmlns:xdr="http://schemas.openxmlformats.org/drawingml/2006/spreadsheetDrawing">
      <xdr:col>85</xdr:col>
      <xdr:colOff>174625</xdr:colOff>
      <xdr:row>56</xdr:row>
      <xdr:rowOff>3175</xdr:rowOff>
    </xdr:to>
    <xdr:sp macro="" textlink="">
      <xdr:nvSpPr>
        <xdr:cNvPr id="591" name="楕円 590"/>
        <xdr:cNvSpPr/>
      </xdr:nvSpPr>
      <xdr:spPr>
        <a:xfrm>
          <a:off x="14919325" y="95027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95885</xdr:rowOff>
    </xdr:from>
    <xdr:ext cx="534670" cy="259080"/>
    <xdr:sp macro="" textlink="">
      <xdr:nvSpPr>
        <xdr:cNvPr id="592" name="教育費該当値テキスト"/>
        <xdr:cNvSpPr txBox="1"/>
      </xdr:nvSpPr>
      <xdr:spPr>
        <a:xfrm>
          <a:off x="15017750" y="9354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111760</xdr:rowOff>
    </xdr:from>
    <xdr:to xmlns:xdr="http://schemas.openxmlformats.org/drawingml/2006/spreadsheetDrawing">
      <xdr:col>81</xdr:col>
      <xdr:colOff>101600</xdr:colOff>
      <xdr:row>56</xdr:row>
      <xdr:rowOff>41910</xdr:rowOff>
    </xdr:to>
    <xdr:sp macro="" textlink="">
      <xdr:nvSpPr>
        <xdr:cNvPr id="593" name="楕円 592"/>
        <xdr:cNvSpPr/>
      </xdr:nvSpPr>
      <xdr:spPr>
        <a:xfrm>
          <a:off x="14144625"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33020</xdr:rowOff>
    </xdr:from>
    <xdr:ext cx="532130" cy="259080"/>
    <xdr:sp macro="" textlink="">
      <xdr:nvSpPr>
        <xdr:cNvPr id="594" name="テキスト ボックス 593"/>
        <xdr:cNvSpPr txBox="1"/>
      </xdr:nvSpPr>
      <xdr:spPr>
        <a:xfrm>
          <a:off x="13959840" y="9634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163830</xdr:rowOff>
    </xdr:from>
    <xdr:to xmlns:xdr="http://schemas.openxmlformats.org/drawingml/2006/spreadsheetDrawing">
      <xdr:col>76</xdr:col>
      <xdr:colOff>165100</xdr:colOff>
      <xdr:row>56</xdr:row>
      <xdr:rowOff>93980</xdr:rowOff>
    </xdr:to>
    <xdr:sp macro="" textlink="">
      <xdr:nvSpPr>
        <xdr:cNvPr id="595" name="楕円 594"/>
        <xdr:cNvSpPr/>
      </xdr:nvSpPr>
      <xdr:spPr>
        <a:xfrm>
          <a:off x="13335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85090</xdr:rowOff>
    </xdr:from>
    <xdr:ext cx="532130" cy="259080"/>
    <xdr:sp macro="" textlink="">
      <xdr:nvSpPr>
        <xdr:cNvPr id="596" name="テキスト ボックス 595"/>
        <xdr:cNvSpPr txBox="1"/>
      </xdr:nvSpPr>
      <xdr:spPr>
        <a:xfrm>
          <a:off x="13134340" y="9686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53</xdr:row>
      <xdr:rowOff>122555</xdr:rowOff>
    </xdr:from>
    <xdr:to xmlns:xdr="http://schemas.openxmlformats.org/drawingml/2006/spreadsheetDrawing">
      <xdr:col>72</xdr:col>
      <xdr:colOff>38100</xdr:colOff>
      <xdr:row>54</xdr:row>
      <xdr:rowOff>52705</xdr:rowOff>
    </xdr:to>
    <xdr:sp macro="" textlink="">
      <xdr:nvSpPr>
        <xdr:cNvPr id="597" name="楕円 596"/>
        <xdr:cNvSpPr/>
      </xdr:nvSpPr>
      <xdr:spPr>
        <a:xfrm>
          <a:off x="12525375" y="9209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69215</xdr:rowOff>
    </xdr:from>
    <xdr:ext cx="532130" cy="259080"/>
    <xdr:sp macro="" textlink="">
      <xdr:nvSpPr>
        <xdr:cNvPr id="598" name="テキスト ボックス 597"/>
        <xdr:cNvSpPr txBox="1"/>
      </xdr:nvSpPr>
      <xdr:spPr>
        <a:xfrm>
          <a:off x="12324715" y="8984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48895</xdr:rowOff>
    </xdr:from>
    <xdr:to xmlns:xdr="http://schemas.openxmlformats.org/drawingml/2006/spreadsheetDrawing">
      <xdr:col>67</xdr:col>
      <xdr:colOff>101600</xdr:colOff>
      <xdr:row>56</xdr:row>
      <xdr:rowOff>150495</xdr:rowOff>
    </xdr:to>
    <xdr:sp macro="" textlink="">
      <xdr:nvSpPr>
        <xdr:cNvPr id="599" name="楕円 598"/>
        <xdr:cNvSpPr/>
      </xdr:nvSpPr>
      <xdr:spPr>
        <a:xfrm>
          <a:off x="11699875"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141605</xdr:rowOff>
    </xdr:from>
    <xdr:ext cx="532130" cy="259080"/>
    <xdr:sp macro="" textlink="">
      <xdr:nvSpPr>
        <xdr:cNvPr id="600" name="テキスト ボックス 599"/>
        <xdr:cNvSpPr txBox="1"/>
      </xdr:nvSpPr>
      <xdr:spPr>
        <a:xfrm>
          <a:off x="11515090" y="9742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1" name="正方形/長方形 600"/>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8" name="正方形/長方形 607"/>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9" name="テキスト ボックス 608"/>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0" name="直線コネクタ 609"/>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174625</xdr:colOff>
      <xdr:row>78</xdr:row>
      <xdr:rowOff>25400</xdr:rowOff>
    </xdr:to>
    <xdr:cxnSp macro="">
      <xdr:nvCxnSpPr>
        <xdr:cNvPr id="611" name="直線コネクタ 610"/>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7015" cy="256540"/>
    <xdr:sp macro="" textlink="">
      <xdr:nvSpPr>
        <xdr:cNvPr id="612" name="テキスト ボックス 611"/>
        <xdr:cNvSpPr txBox="1"/>
      </xdr:nvSpPr>
      <xdr:spPr>
        <a:xfrm>
          <a:off x="11181080" y="13256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3" name="直線コネクタ 612"/>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6540"/>
    <xdr:sp macro="" textlink="">
      <xdr:nvSpPr>
        <xdr:cNvPr id="614" name="テキスト ボックス 613"/>
        <xdr:cNvSpPr txBox="1"/>
      </xdr:nvSpPr>
      <xdr:spPr>
        <a:xfrm>
          <a:off x="1086612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174625</xdr:colOff>
      <xdr:row>71</xdr:row>
      <xdr:rowOff>82550</xdr:rowOff>
    </xdr:to>
    <xdr:cxnSp macro="">
      <xdr:nvCxnSpPr>
        <xdr:cNvPr id="615" name="直線コネクタ 614"/>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3725" cy="256540"/>
    <xdr:sp macro="" textlink="">
      <xdr:nvSpPr>
        <xdr:cNvPr id="616" name="テキスト ボックス 615"/>
        <xdr:cNvSpPr txBox="1"/>
      </xdr:nvSpPr>
      <xdr:spPr>
        <a:xfrm>
          <a:off x="10866120" y="12113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8" name="テキスト ボックス 617"/>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20" name="直線コネクタ 619"/>
        <xdr:cNvCxnSpPr/>
      </xdr:nvCxnSpPr>
      <xdr:spPr>
        <a:xfrm flipV="1">
          <a:off x="14968220"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29210</xdr:rowOff>
    </xdr:from>
    <xdr:ext cx="249555" cy="256540"/>
    <xdr:sp macro="" textlink="">
      <xdr:nvSpPr>
        <xdr:cNvPr id="621" name="災害復旧費最小値テキスト"/>
        <xdr:cNvSpPr txBox="1"/>
      </xdr:nvSpPr>
      <xdr:spPr>
        <a:xfrm>
          <a:off x="15017750"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2" name="直線コネクタ 621"/>
        <xdr:cNvCxnSpPr/>
      </xdr:nvCxnSpPr>
      <xdr:spPr>
        <a:xfrm>
          <a:off x="14881225"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9525</xdr:rowOff>
    </xdr:from>
    <xdr:ext cx="598805" cy="256540"/>
    <xdr:sp macro="" textlink="">
      <xdr:nvSpPr>
        <xdr:cNvPr id="623" name="災害復旧費最大値テキスト"/>
        <xdr:cNvSpPr txBox="1"/>
      </xdr:nvSpPr>
      <xdr:spPr>
        <a:xfrm>
          <a:off x="15017750" y="12011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4" name="直線コネクタ 623"/>
        <xdr:cNvCxnSpPr/>
      </xdr:nvCxnSpPr>
      <xdr:spPr>
        <a:xfrm>
          <a:off x="14881225" y="1223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29845</xdr:rowOff>
    </xdr:from>
    <xdr:to xmlns:xdr="http://schemas.openxmlformats.org/drawingml/2006/spreadsheetDrawing">
      <xdr:col>85</xdr:col>
      <xdr:colOff>127000</xdr:colOff>
      <xdr:row>77</xdr:row>
      <xdr:rowOff>46990</xdr:rowOff>
    </xdr:to>
    <xdr:cxnSp macro="">
      <xdr:nvCxnSpPr>
        <xdr:cNvPr id="625" name="直線コネクタ 624"/>
        <xdr:cNvCxnSpPr/>
      </xdr:nvCxnSpPr>
      <xdr:spPr>
        <a:xfrm>
          <a:off x="14195425" y="13231495"/>
          <a:ext cx="7747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66675</xdr:rowOff>
    </xdr:from>
    <xdr:ext cx="534670" cy="256540"/>
    <xdr:sp macro="" textlink="">
      <xdr:nvSpPr>
        <xdr:cNvPr id="626" name="災害復旧費平均値テキスト"/>
        <xdr:cNvSpPr txBox="1"/>
      </xdr:nvSpPr>
      <xdr:spPr>
        <a:xfrm>
          <a:off x="15017750" y="13268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174625</xdr:colOff>
      <xdr:row>78</xdr:row>
      <xdr:rowOff>18415</xdr:rowOff>
    </xdr:to>
    <xdr:sp macro="" textlink="">
      <xdr:nvSpPr>
        <xdr:cNvPr id="627" name="フローチャート: 判断 626"/>
        <xdr:cNvSpPr/>
      </xdr:nvSpPr>
      <xdr:spPr>
        <a:xfrm>
          <a:off x="14919325" y="13289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171450</xdr:rowOff>
    </xdr:from>
    <xdr:to xmlns:xdr="http://schemas.openxmlformats.org/drawingml/2006/spreadsheetDrawing">
      <xdr:col>81</xdr:col>
      <xdr:colOff>50800</xdr:colOff>
      <xdr:row>77</xdr:row>
      <xdr:rowOff>29845</xdr:rowOff>
    </xdr:to>
    <xdr:cxnSp macro="">
      <xdr:nvCxnSpPr>
        <xdr:cNvPr id="628" name="直線コネクタ 627"/>
        <xdr:cNvCxnSpPr/>
      </xdr:nvCxnSpPr>
      <xdr:spPr>
        <a:xfrm>
          <a:off x="13385800" y="1320165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9" name="フローチャート: 判断 628"/>
        <xdr:cNvSpPr/>
      </xdr:nvSpPr>
      <xdr:spPr>
        <a:xfrm>
          <a:off x="14144625"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14605</xdr:rowOff>
    </xdr:from>
    <xdr:ext cx="467360" cy="259080"/>
    <xdr:sp macro="" textlink="">
      <xdr:nvSpPr>
        <xdr:cNvPr id="630" name="テキスト ボックス 629"/>
        <xdr:cNvSpPr txBox="1"/>
      </xdr:nvSpPr>
      <xdr:spPr>
        <a:xfrm>
          <a:off x="13976350" y="13387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76</xdr:row>
      <xdr:rowOff>171450</xdr:rowOff>
    </xdr:from>
    <xdr:to xmlns:xdr="http://schemas.openxmlformats.org/drawingml/2006/spreadsheetDrawing">
      <xdr:col>76</xdr:col>
      <xdr:colOff>114300</xdr:colOff>
      <xdr:row>77</xdr:row>
      <xdr:rowOff>96520</xdr:rowOff>
    </xdr:to>
    <xdr:cxnSp macro="">
      <xdr:nvCxnSpPr>
        <xdr:cNvPr id="631" name="直線コネクタ 630"/>
        <xdr:cNvCxnSpPr/>
      </xdr:nvCxnSpPr>
      <xdr:spPr>
        <a:xfrm flipV="1">
          <a:off x="12573000" y="13201650"/>
          <a:ext cx="8128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32" name="フローチャート: 判断 631"/>
        <xdr:cNvSpPr/>
      </xdr:nvSpPr>
      <xdr:spPr>
        <a:xfrm>
          <a:off x="133350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9525</xdr:rowOff>
    </xdr:from>
    <xdr:ext cx="532130" cy="256540"/>
    <xdr:sp macro="" textlink="">
      <xdr:nvSpPr>
        <xdr:cNvPr id="633" name="テキスト ボックス 632"/>
        <xdr:cNvSpPr txBox="1"/>
      </xdr:nvSpPr>
      <xdr:spPr>
        <a:xfrm>
          <a:off x="13134340" y="13382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96520</xdr:rowOff>
    </xdr:from>
    <xdr:to xmlns:xdr="http://schemas.openxmlformats.org/drawingml/2006/spreadsheetDrawing">
      <xdr:col>71</xdr:col>
      <xdr:colOff>174625</xdr:colOff>
      <xdr:row>77</xdr:row>
      <xdr:rowOff>126365</xdr:rowOff>
    </xdr:to>
    <xdr:cxnSp macro="">
      <xdr:nvCxnSpPr>
        <xdr:cNvPr id="634" name="直線コネクタ 633"/>
        <xdr:cNvCxnSpPr/>
      </xdr:nvCxnSpPr>
      <xdr:spPr>
        <a:xfrm flipV="1">
          <a:off x="11750675" y="13298170"/>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5" name="フローチャート: 判断 634"/>
        <xdr:cNvSpPr/>
      </xdr:nvSpPr>
      <xdr:spPr>
        <a:xfrm>
          <a:off x="12525375" y="13295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15240</xdr:rowOff>
    </xdr:from>
    <xdr:ext cx="467360" cy="259080"/>
    <xdr:sp macro="" textlink="">
      <xdr:nvSpPr>
        <xdr:cNvPr id="636" name="テキスト ボックス 635"/>
        <xdr:cNvSpPr txBox="1"/>
      </xdr:nvSpPr>
      <xdr:spPr>
        <a:xfrm>
          <a:off x="12357100" y="13388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7" name="フローチャート: 判断 636"/>
        <xdr:cNvSpPr/>
      </xdr:nvSpPr>
      <xdr:spPr>
        <a:xfrm>
          <a:off x="11699875"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36830</xdr:rowOff>
    </xdr:from>
    <xdr:ext cx="467360" cy="259080"/>
    <xdr:sp macro="" textlink="">
      <xdr:nvSpPr>
        <xdr:cNvPr id="638" name="テキスト ボックス 637"/>
        <xdr:cNvSpPr txBox="1"/>
      </xdr:nvSpPr>
      <xdr:spPr>
        <a:xfrm>
          <a:off x="11531600" y="13409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167640</xdr:rowOff>
    </xdr:from>
    <xdr:to xmlns:xdr="http://schemas.openxmlformats.org/drawingml/2006/spreadsheetDrawing">
      <xdr:col>85</xdr:col>
      <xdr:colOff>174625</xdr:colOff>
      <xdr:row>77</xdr:row>
      <xdr:rowOff>97790</xdr:rowOff>
    </xdr:to>
    <xdr:sp macro="" textlink="">
      <xdr:nvSpPr>
        <xdr:cNvPr id="644" name="楕円 643"/>
        <xdr:cNvSpPr/>
      </xdr:nvSpPr>
      <xdr:spPr>
        <a:xfrm>
          <a:off x="14919325" y="131978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19050</xdr:rowOff>
    </xdr:from>
    <xdr:ext cx="534670" cy="256540"/>
    <xdr:sp macro="" textlink="">
      <xdr:nvSpPr>
        <xdr:cNvPr id="645" name="災害復旧費該当値テキスト"/>
        <xdr:cNvSpPr txBox="1"/>
      </xdr:nvSpPr>
      <xdr:spPr>
        <a:xfrm>
          <a:off x="15017750" y="13049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150495</xdr:rowOff>
    </xdr:from>
    <xdr:to xmlns:xdr="http://schemas.openxmlformats.org/drawingml/2006/spreadsheetDrawing">
      <xdr:col>81</xdr:col>
      <xdr:colOff>101600</xdr:colOff>
      <xdr:row>77</xdr:row>
      <xdr:rowOff>80645</xdr:rowOff>
    </xdr:to>
    <xdr:sp macro="" textlink="">
      <xdr:nvSpPr>
        <xdr:cNvPr id="646" name="楕円 645"/>
        <xdr:cNvSpPr/>
      </xdr:nvSpPr>
      <xdr:spPr>
        <a:xfrm>
          <a:off x="14144625"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97790</xdr:rowOff>
    </xdr:from>
    <xdr:ext cx="532130" cy="256540"/>
    <xdr:sp macro="" textlink="">
      <xdr:nvSpPr>
        <xdr:cNvPr id="647" name="テキスト ボックス 646"/>
        <xdr:cNvSpPr txBox="1"/>
      </xdr:nvSpPr>
      <xdr:spPr>
        <a:xfrm>
          <a:off x="13959840" y="12956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120650</xdr:rowOff>
    </xdr:from>
    <xdr:to xmlns:xdr="http://schemas.openxmlformats.org/drawingml/2006/spreadsheetDrawing">
      <xdr:col>76</xdr:col>
      <xdr:colOff>165100</xdr:colOff>
      <xdr:row>77</xdr:row>
      <xdr:rowOff>50800</xdr:rowOff>
    </xdr:to>
    <xdr:sp macro="" textlink="">
      <xdr:nvSpPr>
        <xdr:cNvPr id="648" name="楕円 647"/>
        <xdr:cNvSpPr/>
      </xdr:nvSpPr>
      <xdr:spPr>
        <a:xfrm>
          <a:off x="133350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67310</xdr:rowOff>
    </xdr:from>
    <xdr:ext cx="532130" cy="259080"/>
    <xdr:sp macro="" textlink="">
      <xdr:nvSpPr>
        <xdr:cNvPr id="649" name="テキスト ボックス 648"/>
        <xdr:cNvSpPr txBox="1"/>
      </xdr:nvSpPr>
      <xdr:spPr>
        <a:xfrm>
          <a:off x="13134340" y="12926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45720</xdr:rowOff>
    </xdr:from>
    <xdr:to xmlns:xdr="http://schemas.openxmlformats.org/drawingml/2006/spreadsheetDrawing">
      <xdr:col>72</xdr:col>
      <xdr:colOff>38100</xdr:colOff>
      <xdr:row>77</xdr:row>
      <xdr:rowOff>147320</xdr:rowOff>
    </xdr:to>
    <xdr:sp macro="" textlink="">
      <xdr:nvSpPr>
        <xdr:cNvPr id="650" name="楕円 649"/>
        <xdr:cNvSpPr/>
      </xdr:nvSpPr>
      <xdr:spPr>
        <a:xfrm>
          <a:off x="12525375" y="13247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163830</xdr:rowOff>
    </xdr:from>
    <xdr:ext cx="532130" cy="259080"/>
    <xdr:sp macro="" textlink="">
      <xdr:nvSpPr>
        <xdr:cNvPr id="651" name="テキスト ボックス 650"/>
        <xdr:cNvSpPr txBox="1"/>
      </xdr:nvSpPr>
      <xdr:spPr>
        <a:xfrm>
          <a:off x="12324715" y="13022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75565</xdr:rowOff>
    </xdr:from>
    <xdr:to xmlns:xdr="http://schemas.openxmlformats.org/drawingml/2006/spreadsheetDrawing">
      <xdr:col>67</xdr:col>
      <xdr:colOff>101600</xdr:colOff>
      <xdr:row>78</xdr:row>
      <xdr:rowOff>6350</xdr:rowOff>
    </xdr:to>
    <xdr:sp macro="" textlink="">
      <xdr:nvSpPr>
        <xdr:cNvPr id="652" name="楕円 651"/>
        <xdr:cNvSpPr/>
      </xdr:nvSpPr>
      <xdr:spPr>
        <a:xfrm>
          <a:off x="11699875"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22225</xdr:rowOff>
    </xdr:from>
    <xdr:ext cx="532130" cy="258445"/>
    <xdr:sp macro="" textlink="">
      <xdr:nvSpPr>
        <xdr:cNvPr id="653" name="テキスト ボックス 652"/>
        <xdr:cNvSpPr txBox="1"/>
      </xdr:nvSpPr>
      <xdr:spPr>
        <a:xfrm>
          <a:off x="11515090" y="130524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62" name="テキスト ボックス 661"/>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4" name="直線コネクタ 663"/>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015" cy="259080"/>
    <xdr:sp macro="" textlink="">
      <xdr:nvSpPr>
        <xdr:cNvPr id="665" name="テキスト ボックス 664"/>
        <xdr:cNvSpPr txBox="1"/>
      </xdr:nvSpPr>
      <xdr:spPr>
        <a:xfrm>
          <a:off x="11181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6" name="直線コネクタ 665"/>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725" cy="256540"/>
    <xdr:sp macro="" textlink="">
      <xdr:nvSpPr>
        <xdr:cNvPr id="667" name="テキスト ボックス 666"/>
        <xdr:cNvSpPr txBox="1"/>
      </xdr:nvSpPr>
      <xdr:spPr>
        <a:xfrm>
          <a:off x="10866120" y="16603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8" name="直線コネクタ 667"/>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725" cy="259080"/>
    <xdr:sp macro="" textlink="">
      <xdr:nvSpPr>
        <xdr:cNvPr id="669" name="テキスト ボックス 668"/>
        <xdr:cNvSpPr txBox="1"/>
      </xdr:nvSpPr>
      <xdr:spPr>
        <a:xfrm>
          <a:off x="1086612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70" name="直線コネクタ 669"/>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725" cy="256540"/>
    <xdr:sp macro="" textlink="">
      <xdr:nvSpPr>
        <xdr:cNvPr id="671" name="テキスト ボックス 670"/>
        <xdr:cNvSpPr txBox="1"/>
      </xdr:nvSpPr>
      <xdr:spPr>
        <a:xfrm>
          <a:off x="1086612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2" name="直線コネクタ 671"/>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725" cy="258445"/>
    <xdr:sp macro="" textlink="">
      <xdr:nvSpPr>
        <xdr:cNvPr id="673" name="テキスト ボックス 672"/>
        <xdr:cNvSpPr txBox="1"/>
      </xdr:nvSpPr>
      <xdr:spPr>
        <a:xfrm>
          <a:off x="1086612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74" name="直線コネクタ 673"/>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725" cy="259080"/>
    <xdr:sp macro="" textlink="">
      <xdr:nvSpPr>
        <xdr:cNvPr id="675" name="テキスト ボックス 674"/>
        <xdr:cNvSpPr txBox="1"/>
      </xdr:nvSpPr>
      <xdr:spPr>
        <a:xfrm>
          <a:off x="1086612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6" name="直線コネクタ 675"/>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77" name="テキスト ボックス 676"/>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8"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9" name="直線コネクタ 678"/>
        <xdr:cNvCxnSpPr/>
      </xdr:nvCxnSpPr>
      <xdr:spPr>
        <a:xfrm flipV="1">
          <a:off x="14968220"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6350</xdr:rowOff>
    </xdr:from>
    <xdr:ext cx="534670" cy="256540"/>
    <xdr:sp macro="" textlink="">
      <xdr:nvSpPr>
        <xdr:cNvPr id="680" name="公債費最小値テキスト"/>
        <xdr:cNvSpPr txBox="1"/>
      </xdr:nvSpPr>
      <xdr:spPr>
        <a:xfrm>
          <a:off x="15017750" y="16979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81" name="直線コネクタ 680"/>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142240</xdr:rowOff>
    </xdr:from>
    <xdr:ext cx="598805" cy="259080"/>
    <xdr:sp macro="" textlink="">
      <xdr:nvSpPr>
        <xdr:cNvPr id="682" name="公債費最大値テキスト"/>
        <xdr:cNvSpPr txBox="1"/>
      </xdr:nvSpPr>
      <xdr:spPr>
        <a:xfrm>
          <a:off x="1501775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83" name="直線コネクタ 682"/>
        <xdr:cNvCxnSpPr/>
      </xdr:nvCxnSpPr>
      <xdr:spPr>
        <a:xfrm>
          <a:off x="14881225" y="1545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158750</xdr:rowOff>
    </xdr:from>
    <xdr:to xmlns:xdr="http://schemas.openxmlformats.org/drawingml/2006/spreadsheetDrawing">
      <xdr:col>85</xdr:col>
      <xdr:colOff>127000</xdr:colOff>
      <xdr:row>98</xdr:row>
      <xdr:rowOff>6985</xdr:rowOff>
    </xdr:to>
    <xdr:cxnSp macro="">
      <xdr:nvCxnSpPr>
        <xdr:cNvPr id="684" name="直線コネクタ 683"/>
        <xdr:cNvCxnSpPr/>
      </xdr:nvCxnSpPr>
      <xdr:spPr>
        <a:xfrm>
          <a:off x="14195425" y="16789400"/>
          <a:ext cx="774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124460</xdr:rowOff>
    </xdr:from>
    <xdr:ext cx="534670" cy="259080"/>
    <xdr:sp macro="" textlink="">
      <xdr:nvSpPr>
        <xdr:cNvPr id="685" name="公債費平均値テキスト"/>
        <xdr:cNvSpPr txBox="1"/>
      </xdr:nvSpPr>
      <xdr:spPr>
        <a:xfrm>
          <a:off x="1501775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174625</xdr:colOff>
      <xdr:row>98</xdr:row>
      <xdr:rowOff>76200</xdr:rowOff>
    </xdr:to>
    <xdr:sp macro="" textlink="">
      <xdr:nvSpPr>
        <xdr:cNvPr id="686" name="フローチャート: 判断 685"/>
        <xdr:cNvSpPr/>
      </xdr:nvSpPr>
      <xdr:spPr>
        <a:xfrm>
          <a:off x="1491932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152400</xdr:rowOff>
    </xdr:from>
    <xdr:to xmlns:xdr="http://schemas.openxmlformats.org/drawingml/2006/spreadsheetDrawing">
      <xdr:col>81</xdr:col>
      <xdr:colOff>50800</xdr:colOff>
      <xdr:row>97</xdr:row>
      <xdr:rowOff>158750</xdr:rowOff>
    </xdr:to>
    <xdr:cxnSp macro="">
      <xdr:nvCxnSpPr>
        <xdr:cNvPr id="687" name="直線コネクタ 686"/>
        <xdr:cNvCxnSpPr/>
      </xdr:nvCxnSpPr>
      <xdr:spPr>
        <a:xfrm>
          <a:off x="13385800" y="1678305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8" name="フローチャート: 判断 687"/>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2130" cy="259080"/>
    <xdr:sp macro="" textlink="">
      <xdr:nvSpPr>
        <xdr:cNvPr id="689" name="テキスト ボックス 688"/>
        <xdr:cNvSpPr txBox="1"/>
      </xdr:nvSpPr>
      <xdr:spPr>
        <a:xfrm>
          <a:off x="13959840" y="16884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152400</xdr:rowOff>
    </xdr:from>
    <xdr:to xmlns:xdr="http://schemas.openxmlformats.org/drawingml/2006/spreadsheetDrawing">
      <xdr:col>76</xdr:col>
      <xdr:colOff>114300</xdr:colOff>
      <xdr:row>97</xdr:row>
      <xdr:rowOff>154940</xdr:rowOff>
    </xdr:to>
    <xdr:cxnSp macro="">
      <xdr:nvCxnSpPr>
        <xdr:cNvPr id="690" name="直線コネクタ 689"/>
        <xdr:cNvCxnSpPr/>
      </xdr:nvCxnSpPr>
      <xdr:spPr>
        <a:xfrm flipV="1">
          <a:off x="12573000" y="167830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91" name="フローチャート: 判断 690"/>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2130" cy="256540"/>
    <xdr:sp macro="" textlink="">
      <xdr:nvSpPr>
        <xdr:cNvPr id="692" name="テキスト ボックス 691"/>
        <xdr:cNvSpPr txBox="1"/>
      </xdr:nvSpPr>
      <xdr:spPr>
        <a:xfrm>
          <a:off x="13134340"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154940</xdr:rowOff>
    </xdr:from>
    <xdr:to xmlns:xdr="http://schemas.openxmlformats.org/drawingml/2006/spreadsheetDrawing">
      <xdr:col>71</xdr:col>
      <xdr:colOff>174625</xdr:colOff>
      <xdr:row>97</xdr:row>
      <xdr:rowOff>166370</xdr:rowOff>
    </xdr:to>
    <xdr:cxnSp macro="">
      <xdr:nvCxnSpPr>
        <xdr:cNvPr id="693" name="直線コネクタ 692"/>
        <xdr:cNvCxnSpPr/>
      </xdr:nvCxnSpPr>
      <xdr:spPr>
        <a:xfrm flipV="1">
          <a:off x="11750675" y="1678559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4" name="フローチャート: 判断 693"/>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32130" cy="259080"/>
    <xdr:sp macro="" textlink="">
      <xdr:nvSpPr>
        <xdr:cNvPr id="695" name="テキスト ボックス 694"/>
        <xdr:cNvSpPr txBox="1"/>
      </xdr:nvSpPr>
      <xdr:spPr>
        <a:xfrm>
          <a:off x="1232471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6" name="フローチャート: 判断 695"/>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2130" cy="259080"/>
    <xdr:sp macro="" textlink="">
      <xdr:nvSpPr>
        <xdr:cNvPr id="697" name="テキスト ボックス 696"/>
        <xdr:cNvSpPr txBox="1"/>
      </xdr:nvSpPr>
      <xdr:spPr>
        <a:xfrm>
          <a:off x="11515090"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1" name="テキスト ボックス 700"/>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127635</xdr:rowOff>
    </xdr:from>
    <xdr:to xmlns:xdr="http://schemas.openxmlformats.org/drawingml/2006/spreadsheetDrawing">
      <xdr:col>85</xdr:col>
      <xdr:colOff>174625</xdr:colOff>
      <xdr:row>98</xdr:row>
      <xdr:rowOff>57785</xdr:rowOff>
    </xdr:to>
    <xdr:sp macro="" textlink="">
      <xdr:nvSpPr>
        <xdr:cNvPr id="703" name="楕円 702"/>
        <xdr:cNvSpPr/>
      </xdr:nvSpPr>
      <xdr:spPr>
        <a:xfrm>
          <a:off x="14919325" y="167582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150495</xdr:rowOff>
    </xdr:from>
    <xdr:ext cx="534670" cy="259080"/>
    <xdr:sp macro="" textlink="">
      <xdr:nvSpPr>
        <xdr:cNvPr id="704" name="公債費該当値テキスト"/>
        <xdr:cNvSpPr txBox="1"/>
      </xdr:nvSpPr>
      <xdr:spPr>
        <a:xfrm>
          <a:off x="15017750" y="1660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107950</xdr:rowOff>
    </xdr:from>
    <xdr:to xmlns:xdr="http://schemas.openxmlformats.org/drawingml/2006/spreadsheetDrawing">
      <xdr:col>81</xdr:col>
      <xdr:colOff>101600</xdr:colOff>
      <xdr:row>98</xdr:row>
      <xdr:rowOff>38100</xdr:rowOff>
    </xdr:to>
    <xdr:sp macro="" textlink="">
      <xdr:nvSpPr>
        <xdr:cNvPr id="705" name="楕円 704"/>
        <xdr:cNvSpPr/>
      </xdr:nvSpPr>
      <xdr:spPr>
        <a:xfrm>
          <a:off x="14144625"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54610</xdr:rowOff>
    </xdr:from>
    <xdr:ext cx="532130" cy="256540"/>
    <xdr:sp macro="" textlink="">
      <xdr:nvSpPr>
        <xdr:cNvPr id="706" name="テキスト ボックス 705"/>
        <xdr:cNvSpPr txBox="1"/>
      </xdr:nvSpPr>
      <xdr:spPr>
        <a:xfrm>
          <a:off x="13959840" y="16513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101600</xdr:rowOff>
    </xdr:from>
    <xdr:to xmlns:xdr="http://schemas.openxmlformats.org/drawingml/2006/spreadsheetDrawing">
      <xdr:col>76</xdr:col>
      <xdr:colOff>165100</xdr:colOff>
      <xdr:row>98</xdr:row>
      <xdr:rowOff>31750</xdr:rowOff>
    </xdr:to>
    <xdr:sp macro="" textlink="">
      <xdr:nvSpPr>
        <xdr:cNvPr id="707" name="楕円 706"/>
        <xdr:cNvSpPr/>
      </xdr:nvSpPr>
      <xdr:spPr>
        <a:xfrm>
          <a:off x="133350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48260</xdr:rowOff>
    </xdr:from>
    <xdr:ext cx="532130" cy="259080"/>
    <xdr:sp macro="" textlink="">
      <xdr:nvSpPr>
        <xdr:cNvPr id="708" name="テキスト ボックス 707"/>
        <xdr:cNvSpPr txBox="1"/>
      </xdr:nvSpPr>
      <xdr:spPr>
        <a:xfrm>
          <a:off x="13134340" y="16507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103505</xdr:rowOff>
    </xdr:from>
    <xdr:to xmlns:xdr="http://schemas.openxmlformats.org/drawingml/2006/spreadsheetDrawing">
      <xdr:col>72</xdr:col>
      <xdr:colOff>38100</xdr:colOff>
      <xdr:row>98</xdr:row>
      <xdr:rowOff>33655</xdr:rowOff>
    </xdr:to>
    <xdr:sp macro="" textlink="">
      <xdr:nvSpPr>
        <xdr:cNvPr id="709" name="楕円 708"/>
        <xdr:cNvSpPr/>
      </xdr:nvSpPr>
      <xdr:spPr>
        <a:xfrm>
          <a:off x="12525375" y="16734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50165</xdr:rowOff>
    </xdr:from>
    <xdr:ext cx="532130" cy="259080"/>
    <xdr:sp macro="" textlink="">
      <xdr:nvSpPr>
        <xdr:cNvPr id="710" name="テキスト ボックス 709"/>
        <xdr:cNvSpPr txBox="1"/>
      </xdr:nvSpPr>
      <xdr:spPr>
        <a:xfrm>
          <a:off x="12324715" y="16509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114935</xdr:rowOff>
    </xdr:from>
    <xdr:to xmlns:xdr="http://schemas.openxmlformats.org/drawingml/2006/spreadsheetDrawing">
      <xdr:col>67</xdr:col>
      <xdr:colOff>101600</xdr:colOff>
      <xdr:row>98</xdr:row>
      <xdr:rowOff>45085</xdr:rowOff>
    </xdr:to>
    <xdr:sp macro="" textlink="">
      <xdr:nvSpPr>
        <xdr:cNvPr id="711" name="楕円 710"/>
        <xdr:cNvSpPr/>
      </xdr:nvSpPr>
      <xdr:spPr>
        <a:xfrm>
          <a:off x="11699875"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61595</xdr:rowOff>
    </xdr:from>
    <xdr:ext cx="532130" cy="259080"/>
    <xdr:sp macro="" textlink="">
      <xdr:nvSpPr>
        <xdr:cNvPr id="712" name="テキスト ボックス 711"/>
        <xdr:cNvSpPr txBox="1"/>
      </xdr:nvSpPr>
      <xdr:spPr>
        <a:xfrm>
          <a:off x="11515090" y="16520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21" name="テキスト ボックス 720"/>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6540"/>
    <xdr:sp macro="" textlink="">
      <xdr:nvSpPr>
        <xdr:cNvPr id="724" name="テキスト ボックス 723"/>
        <xdr:cNvSpPr txBox="1"/>
      </xdr:nvSpPr>
      <xdr:spPr>
        <a:xfrm>
          <a:off x="1654683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820" cy="256540"/>
    <xdr:sp macro="" textlink="">
      <xdr:nvSpPr>
        <xdr:cNvPr id="726" name="テキスト ボックス 725"/>
        <xdr:cNvSpPr txBox="1"/>
      </xdr:nvSpPr>
      <xdr:spPr>
        <a:xfrm>
          <a:off x="16344265"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820" cy="256540"/>
    <xdr:sp macro="" textlink="">
      <xdr:nvSpPr>
        <xdr:cNvPr id="728" name="テキスト ボックス 727"/>
        <xdr:cNvSpPr txBox="1"/>
      </xdr:nvSpPr>
      <xdr:spPr>
        <a:xfrm>
          <a:off x="16344265"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820" cy="256540"/>
    <xdr:sp macro="" textlink="">
      <xdr:nvSpPr>
        <xdr:cNvPr id="730" name="テキスト ボックス 729"/>
        <xdr:cNvSpPr txBox="1"/>
      </xdr:nvSpPr>
      <xdr:spPr>
        <a:xfrm>
          <a:off x="16344265"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820" cy="256540"/>
    <xdr:sp macro="" textlink="">
      <xdr:nvSpPr>
        <xdr:cNvPr id="732" name="テキスト ボックス 731"/>
        <xdr:cNvSpPr txBox="1"/>
      </xdr:nvSpPr>
      <xdr:spPr>
        <a:xfrm>
          <a:off x="16344265"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03180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6540"/>
    <xdr:sp macro="" textlink="">
      <xdr:nvSpPr>
        <xdr:cNvPr id="735" name="諸支出金最小値テキスト"/>
        <xdr:cNvSpPr txBox="1"/>
      </xdr:nvSpPr>
      <xdr:spPr>
        <a:xfrm>
          <a:off x="20370800" y="6695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6540"/>
    <xdr:sp macro="" textlink="">
      <xdr:nvSpPr>
        <xdr:cNvPr id="737" name="諸支出金最大値テキスト"/>
        <xdr:cNvSpPr txBox="1"/>
      </xdr:nvSpPr>
      <xdr:spPr>
        <a:xfrm>
          <a:off x="20370800" y="4968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8" name="直線コネクタ 737"/>
        <xdr:cNvCxnSpPr/>
      </xdr:nvCxnSpPr>
      <xdr:spPr>
        <a:xfrm>
          <a:off x="20246975" y="519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9" name="直線コネクタ 738"/>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6540"/>
    <xdr:sp macro="" textlink="">
      <xdr:nvSpPr>
        <xdr:cNvPr id="740" name="諸支出金平均値テキスト"/>
        <xdr:cNvSpPr txBox="1"/>
      </xdr:nvSpPr>
      <xdr:spPr>
        <a:xfrm>
          <a:off x="20370800" y="6441440"/>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1" name="フローチャート: 判断 740"/>
        <xdr:cNvSpPr/>
      </xdr:nvSpPr>
      <xdr:spPr>
        <a:xfrm>
          <a:off x="202692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42" name="直線コネクタ 741"/>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43" name="フローチャート: 判断 742"/>
        <xdr:cNvSpPr/>
      </xdr:nvSpPr>
      <xdr:spPr>
        <a:xfrm>
          <a:off x="19510375" y="6572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4445</xdr:rowOff>
    </xdr:from>
    <xdr:ext cx="378460" cy="259080"/>
    <xdr:sp macro="" textlink="">
      <xdr:nvSpPr>
        <xdr:cNvPr id="744" name="テキスト ボックス 743"/>
        <xdr:cNvSpPr txBox="1"/>
      </xdr:nvSpPr>
      <xdr:spPr>
        <a:xfrm>
          <a:off x="19383375"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6" name="フローチャート: 判断 745"/>
        <xdr:cNvSpPr/>
      </xdr:nvSpPr>
      <xdr:spPr>
        <a:xfrm>
          <a:off x="1868487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7825" cy="256540"/>
    <xdr:sp macro="" textlink="">
      <xdr:nvSpPr>
        <xdr:cNvPr id="747" name="テキスト ボックス 746"/>
        <xdr:cNvSpPr txBox="1"/>
      </xdr:nvSpPr>
      <xdr:spPr>
        <a:xfrm>
          <a:off x="18562320" y="635190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9" name="フローチャート: 判断 748"/>
        <xdr:cNvSpPr/>
      </xdr:nvSpPr>
      <xdr:spPr>
        <a:xfrm>
          <a:off x="1787525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7825" cy="259080"/>
    <xdr:sp macro="" textlink="">
      <xdr:nvSpPr>
        <xdr:cNvPr id="750" name="テキスト ボックス 749"/>
        <xdr:cNvSpPr txBox="1"/>
      </xdr:nvSpPr>
      <xdr:spPr>
        <a:xfrm>
          <a:off x="17752695" y="6342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51" name="フローチャート: 判断 750"/>
        <xdr:cNvSpPr/>
      </xdr:nvSpPr>
      <xdr:spPr>
        <a:xfrm>
          <a:off x="17065625" y="651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115570</xdr:rowOff>
    </xdr:from>
    <xdr:ext cx="378460" cy="259080"/>
    <xdr:sp macro="" textlink="">
      <xdr:nvSpPr>
        <xdr:cNvPr id="752" name="テキスト ボックス 751"/>
        <xdr:cNvSpPr txBox="1"/>
      </xdr:nvSpPr>
      <xdr:spPr>
        <a:xfrm>
          <a:off x="16938625"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6540"/>
    <xdr:sp macro="" textlink="">
      <xdr:nvSpPr>
        <xdr:cNvPr id="759" name="諸支出金該当値テキスト"/>
        <xdr:cNvSpPr txBox="1"/>
      </xdr:nvSpPr>
      <xdr:spPr>
        <a:xfrm>
          <a:off x="20370800" y="6568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61" name="テキスト ボックス 760"/>
        <xdr:cNvSpPr txBox="1"/>
      </xdr:nvSpPr>
      <xdr:spPr>
        <a:xfrm>
          <a:off x="1943671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63" name="テキスト ボックス 762"/>
        <xdr:cNvSpPr txBox="1"/>
      </xdr:nvSpPr>
      <xdr:spPr>
        <a:xfrm>
          <a:off x="1862709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7650" cy="259080"/>
    <xdr:sp macro="" textlink="">
      <xdr:nvSpPr>
        <xdr:cNvPr id="765" name="テキスト ボックス 764"/>
        <xdr:cNvSpPr txBox="1"/>
      </xdr:nvSpPr>
      <xdr:spPr>
        <a:xfrm>
          <a:off x="178117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67" name="テキスト ボックス 766"/>
        <xdr:cNvSpPr txBox="1"/>
      </xdr:nvSpPr>
      <xdr:spPr>
        <a:xfrm>
          <a:off x="169919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6" name="テキスト ボックス 775"/>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79" name="テキスト ボックス 778"/>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820" cy="259080"/>
    <xdr:sp macro="" textlink="">
      <xdr:nvSpPr>
        <xdr:cNvPr id="781" name="テキスト ボックス 780"/>
        <xdr:cNvSpPr txBox="1"/>
      </xdr:nvSpPr>
      <xdr:spPr>
        <a:xfrm>
          <a:off x="16344265"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820" cy="256540"/>
    <xdr:sp macro="" textlink="">
      <xdr:nvSpPr>
        <xdr:cNvPr id="783" name="テキスト ボックス 782"/>
        <xdr:cNvSpPr txBox="1"/>
      </xdr:nvSpPr>
      <xdr:spPr>
        <a:xfrm>
          <a:off x="16344265"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820" cy="259080"/>
    <xdr:sp macro="" textlink="">
      <xdr:nvSpPr>
        <xdr:cNvPr id="785" name="テキスト ボックス 784"/>
        <xdr:cNvSpPr txBox="1"/>
      </xdr:nvSpPr>
      <xdr:spPr>
        <a:xfrm>
          <a:off x="16344265"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7" name="テキスト ボックス 786"/>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6540"/>
    <xdr:sp macro="" textlink="">
      <xdr:nvSpPr>
        <xdr:cNvPr id="789" name="テキスト ボックス 788"/>
        <xdr:cNvSpPr txBox="1"/>
      </xdr:nvSpPr>
      <xdr:spPr>
        <a:xfrm>
          <a:off x="16280130" y="8112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03180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92" name="前年度繰上充用金最小値テキスト"/>
        <xdr:cNvSpPr txBox="1"/>
      </xdr:nvSpPr>
      <xdr:spPr>
        <a:xfrm>
          <a:off x="203708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4" name="前年度繰上充用金最大値テキスト"/>
        <xdr:cNvSpPr txBox="1"/>
      </xdr:nvSpPr>
      <xdr:spPr>
        <a:xfrm>
          <a:off x="203708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5" name="直線コネクタ 794"/>
        <xdr:cNvCxnSpPr/>
      </xdr:nvCxnSpPr>
      <xdr:spPr>
        <a:xfrm>
          <a:off x="20246975" y="8876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96" name="直線コネクタ 795"/>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7" name="前年度繰上充用金平均値テキスト"/>
        <xdr:cNvSpPr txBox="1"/>
      </xdr:nvSpPr>
      <xdr:spPr>
        <a:xfrm>
          <a:off x="203708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8" name="フローチャート: 判断 797"/>
        <xdr:cNvSpPr/>
      </xdr:nvSpPr>
      <xdr:spPr>
        <a:xfrm>
          <a:off x="202692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99" name="直線コネクタ 798"/>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0" name="フローチャート: 判断 799"/>
        <xdr:cNvSpPr/>
      </xdr:nvSpPr>
      <xdr:spPr>
        <a:xfrm>
          <a:off x="19510375" y="1010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1" name="テキスト ボックス 800"/>
        <xdr:cNvSpPr txBox="1"/>
      </xdr:nvSpPr>
      <xdr:spPr>
        <a:xfrm>
          <a:off x="19404330"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2" name="直線コネクタ 801"/>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03" name="フローチャート: 判断 802"/>
        <xdr:cNvSpPr/>
      </xdr:nvSpPr>
      <xdr:spPr>
        <a:xfrm>
          <a:off x="18684875"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04" name="テキスト ボックス 803"/>
        <xdr:cNvSpPr txBox="1"/>
      </xdr:nvSpPr>
      <xdr:spPr>
        <a:xfrm>
          <a:off x="1859470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5" name="直線コネクタ 804"/>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6" name="フローチャート: 判断 805"/>
        <xdr:cNvSpPr/>
      </xdr:nvSpPr>
      <xdr:spPr>
        <a:xfrm>
          <a:off x="1787525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7" name="テキスト ボックス 806"/>
        <xdr:cNvSpPr txBox="1"/>
      </xdr:nvSpPr>
      <xdr:spPr>
        <a:xfrm>
          <a:off x="17785080"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8" name="フローチャート: 判断 807"/>
        <xdr:cNvSpPr/>
      </xdr:nvSpPr>
      <xdr:spPr>
        <a:xfrm>
          <a:off x="17065625" y="10101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9" name="テキスト ボックス 808"/>
        <xdr:cNvSpPr txBox="1"/>
      </xdr:nvSpPr>
      <xdr:spPr>
        <a:xfrm>
          <a:off x="16959580"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1" name="テキスト ボックス 81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4" name="テキスト ボックス 81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5" name="楕円 814"/>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6" name="前年度繰上充用金該当値テキスト"/>
        <xdr:cNvSpPr txBox="1"/>
      </xdr:nvSpPr>
      <xdr:spPr>
        <a:xfrm>
          <a:off x="203708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7" name="楕円 816"/>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015" cy="256540"/>
    <xdr:sp macro="" textlink="">
      <xdr:nvSpPr>
        <xdr:cNvPr id="818" name="テキスト ボックス 817"/>
        <xdr:cNvSpPr txBox="1"/>
      </xdr:nvSpPr>
      <xdr:spPr>
        <a:xfrm>
          <a:off x="1943671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9" name="楕円 818"/>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015" cy="256540"/>
    <xdr:sp macro="" textlink="">
      <xdr:nvSpPr>
        <xdr:cNvPr id="820" name="テキスト ボックス 819"/>
        <xdr:cNvSpPr txBox="1"/>
      </xdr:nvSpPr>
      <xdr:spPr>
        <a:xfrm>
          <a:off x="1862709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1" name="楕円 820"/>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7650" cy="256540"/>
    <xdr:sp macro="" textlink="">
      <xdr:nvSpPr>
        <xdr:cNvPr id="822" name="テキスト ボックス 821"/>
        <xdr:cNvSpPr txBox="1"/>
      </xdr:nvSpPr>
      <xdr:spPr>
        <a:xfrm>
          <a:off x="17811750" y="10201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3" name="楕円 822"/>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015" cy="256540"/>
    <xdr:sp macro="" textlink="">
      <xdr:nvSpPr>
        <xdr:cNvPr id="824" name="テキスト ボックス 823"/>
        <xdr:cNvSpPr txBox="1"/>
      </xdr:nvSpPr>
      <xdr:spPr>
        <a:xfrm>
          <a:off x="1699196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総務費では、令和２年度の特別定額給付金事業の影響により大幅に減額している。　商工費では新型コロナ対策における臨時交付金事業等により大幅に増額している。</a:t>
          </a:r>
        </a:p>
        <a:p>
          <a:r>
            <a:rPr kumimoji="1" lang="ja-JP" altLang="en-US" sz="1300">
              <a:latin typeface="ＭＳ Ｐゴシック"/>
              <a:ea typeface="ＭＳ Ｐゴシック"/>
            </a:rPr>
            <a:t>また、消防費は消防庁舎（香北分署）の建設工事により大きく増額している。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災害復旧費は平成３０年災害復旧事業が完了しつつあり減少している。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実質単年度収支が２年連続でプラスとなった。</a:t>
          </a:r>
        </a:p>
        <a:p>
          <a:r>
            <a:rPr kumimoji="1" lang="ja-JP" altLang="en-US" sz="1400">
              <a:latin typeface="ＭＳ ゴシック"/>
              <a:ea typeface="ＭＳ ゴシック"/>
            </a:rPr>
            <a:t>これはコロナ禍における事業の執行減もあるが、普通交付税等の増額による影響が大きい。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すべての会計において実質収支は黒字であるが、水道事業会計以外は一般会計からの繰出金に頼っている状況にある。</a:t>
          </a:r>
        </a:p>
        <a:p>
          <a:r>
            <a:rPr kumimoji="1" lang="ja-JP" altLang="en-US" sz="1400">
              <a:latin typeface="ＭＳ ゴシック"/>
              <a:ea typeface="ＭＳ ゴシック"/>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392120_&#39321;&#32654;&#24066;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4" t="s">
        <v>134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3"/>
      <c r="DK1" s="3"/>
      <c r="DL1" s="3"/>
      <c r="DM1" s="3"/>
      <c r="DN1" s="3"/>
      <c r="DO1" s="3"/>
    </row>
    <row r="2" spans="1:119" ht="24.25">
      <c r="B2" s="5" t="s">
        <v>136</v>
      </c>
      <c r="C2" s="5"/>
      <c r="D2" s="41"/>
    </row>
    <row r="3" spans="1:119" ht="18.75" customHeight="1">
      <c r="A3" s="3"/>
      <c r="B3" s="6" t="s">
        <v>138</v>
      </c>
      <c r="C3" s="23"/>
      <c r="D3" s="23"/>
      <c r="E3" s="45"/>
      <c r="F3" s="45"/>
      <c r="G3" s="45"/>
      <c r="H3" s="45"/>
      <c r="I3" s="45"/>
      <c r="J3" s="45"/>
      <c r="K3" s="45"/>
      <c r="L3" s="45" t="s">
        <v>140</v>
      </c>
      <c r="M3" s="45"/>
      <c r="N3" s="45"/>
      <c r="O3" s="45"/>
      <c r="P3" s="45"/>
      <c r="Q3" s="45"/>
      <c r="R3" s="96"/>
      <c r="S3" s="96"/>
      <c r="T3" s="96"/>
      <c r="U3" s="96"/>
      <c r="V3" s="114"/>
      <c r="W3" s="129" t="s">
        <v>142</v>
      </c>
      <c r="X3" s="139"/>
      <c r="Y3" s="139"/>
      <c r="Z3" s="139"/>
      <c r="AA3" s="139"/>
      <c r="AB3" s="23"/>
      <c r="AC3" s="96" t="s">
        <v>144</v>
      </c>
      <c r="AD3" s="139"/>
      <c r="AE3" s="139"/>
      <c r="AF3" s="139"/>
      <c r="AG3" s="139"/>
      <c r="AH3" s="139"/>
      <c r="AI3" s="139"/>
      <c r="AJ3" s="139"/>
      <c r="AK3" s="139"/>
      <c r="AL3" s="166"/>
      <c r="AM3" s="129" t="s">
        <v>145</v>
      </c>
      <c r="AN3" s="139"/>
      <c r="AO3" s="139"/>
      <c r="AP3" s="139"/>
      <c r="AQ3" s="139"/>
      <c r="AR3" s="139"/>
      <c r="AS3" s="139"/>
      <c r="AT3" s="139"/>
      <c r="AU3" s="139"/>
      <c r="AV3" s="139"/>
      <c r="AW3" s="139"/>
      <c r="AX3" s="166"/>
      <c r="AY3" s="11" t="s">
        <v>5</v>
      </c>
      <c r="AZ3" s="28"/>
      <c r="BA3" s="28"/>
      <c r="BB3" s="28"/>
      <c r="BC3" s="28"/>
      <c r="BD3" s="28"/>
      <c r="BE3" s="28"/>
      <c r="BF3" s="28"/>
      <c r="BG3" s="28"/>
      <c r="BH3" s="28"/>
      <c r="BI3" s="28"/>
      <c r="BJ3" s="28"/>
      <c r="BK3" s="28"/>
      <c r="BL3" s="28"/>
      <c r="BM3" s="209"/>
      <c r="BN3" s="129" t="s">
        <v>149</v>
      </c>
      <c r="BO3" s="139"/>
      <c r="BP3" s="139"/>
      <c r="BQ3" s="139"/>
      <c r="BR3" s="139"/>
      <c r="BS3" s="139"/>
      <c r="BT3" s="139"/>
      <c r="BU3" s="166"/>
      <c r="BV3" s="129" t="s">
        <v>11</v>
      </c>
      <c r="BW3" s="139"/>
      <c r="BX3" s="139"/>
      <c r="BY3" s="139"/>
      <c r="BZ3" s="139"/>
      <c r="CA3" s="139"/>
      <c r="CB3" s="139"/>
      <c r="CC3" s="166"/>
      <c r="CD3" s="11" t="s">
        <v>5</v>
      </c>
      <c r="CE3" s="28"/>
      <c r="CF3" s="28"/>
      <c r="CG3" s="28"/>
      <c r="CH3" s="28"/>
      <c r="CI3" s="28"/>
      <c r="CJ3" s="28"/>
      <c r="CK3" s="28"/>
      <c r="CL3" s="28"/>
      <c r="CM3" s="28"/>
      <c r="CN3" s="28"/>
      <c r="CO3" s="28"/>
      <c r="CP3" s="28"/>
      <c r="CQ3" s="28"/>
      <c r="CR3" s="28"/>
      <c r="CS3" s="209"/>
      <c r="CT3" s="129" t="s">
        <v>151</v>
      </c>
      <c r="CU3" s="139"/>
      <c r="CV3" s="139"/>
      <c r="CW3" s="139"/>
      <c r="CX3" s="139"/>
      <c r="CY3" s="139"/>
      <c r="CZ3" s="139"/>
      <c r="DA3" s="166"/>
      <c r="DB3" s="129" t="s">
        <v>152</v>
      </c>
      <c r="DC3" s="139"/>
      <c r="DD3" s="139"/>
      <c r="DE3" s="139"/>
      <c r="DF3" s="139"/>
      <c r="DG3" s="139"/>
      <c r="DH3" s="139"/>
      <c r="DI3" s="166"/>
    </row>
    <row r="4" spans="1:119" ht="18.75" customHeight="1">
      <c r="A4" s="3"/>
      <c r="B4" s="7"/>
      <c r="C4" s="24"/>
      <c r="D4" s="24"/>
      <c r="E4" s="46"/>
      <c r="F4" s="46"/>
      <c r="G4" s="46"/>
      <c r="H4" s="46"/>
      <c r="I4" s="46"/>
      <c r="J4" s="46"/>
      <c r="K4" s="46"/>
      <c r="L4" s="46"/>
      <c r="M4" s="46"/>
      <c r="N4" s="46"/>
      <c r="O4" s="46"/>
      <c r="P4" s="46"/>
      <c r="Q4" s="46"/>
      <c r="R4" s="97"/>
      <c r="S4" s="97"/>
      <c r="T4" s="97"/>
      <c r="U4" s="97"/>
      <c r="V4" s="115"/>
      <c r="W4" s="130"/>
      <c r="X4" s="55"/>
      <c r="Y4" s="55"/>
      <c r="Z4" s="55"/>
      <c r="AA4" s="55"/>
      <c r="AB4" s="24"/>
      <c r="AC4" s="97"/>
      <c r="AD4" s="55"/>
      <c r="AE4" s="55"/>
      <c r="AF4" s="55"/>
      <c r="AG4" s="55"/>
      <c r="AH4" s="55"/>
      <c r="AI4" s="55"/>
      <c r="AJ4" s="55"/>
      <c r="AK4" s="55"/>
      <c r="AL4" s="167"/>
      <c r="AM4" s="131"/>
      <c r="AN4" s="59"/>
      <c r="AO4" s="59"/>
      <c r="AP4" s="59"/>
      <c r="AQ4" s="59"/>
      <c r="AR4" s="59"/>
      <c r="AS4" s="59"/>
      <c r="AT4" s="59"/>
      <c r="AU4" s="59"/>
      <c r="AV4" s="59"/>
      <c r="AW4" s="59"/>
      <c r="AX4" s="168"/>
      <c r="AY4" s="191" t="s">
        <v>155</v>
      </c>
      <c r="AZ4" s="199"/>
      <c r="BA4" s="199"/>
      <c r="BB4" s="199"/>
      <c r="BC4" s="199"/>
      <c r="BD4" s="199"/>
      <c r="BE4" s="199"/>
      <c r="BF4" s="199"/>
      <c r="BG4" s="199"/>
      <c r="BH4" s="199"/>
      <c r="BI4" s="199"/>
      <c r="BJ4" s="199"/>
      <c r="BK4" s="199"/>
      <c r="BL4" s="199"/>
      <c r="BM4" s="210"/>
      <c r="BN4" s="215">
        <v>19473391</v>
      </c>
      <c r="BO4" s="218"/>
      <c r="BP4" s="218"/>
      <c r="BQ4" s="218"/>
      <c r="BR4" s="218"/>
      <c r="BS4" s="218"/>
      <c r="BT4" s="218"/>
      <c r="BU4" s="221"/>
      <c r="BV4" s="215">
        <v>20199316</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5.3</v>
      </c>
      <c r="CU4" s="239"/>
      <c r="CV4" s="239"/>
      <c r="CW4" s="239"/>
      <c r="CX4" s="239"/>
      <c r="CY4" s="239"/>
      <c r="CZ4" s="239"/>
      <c r="DA4" s="247"/>
      <c r="DB4" s="231">
        <v>1.6</v>
      </c>
      <c r="DC4" s="239"/>
      <c r="DD4" s="239"/>
      <c r="DE4" s="239"/>
      <c r="DF4" s="239"/>
      <c r="DG4" s="239"/>
      <c r="DH4" s="239"/>
      <c r="DI4" s="247"/>
    </row>
    <row r="5" spans="1:119" ht="18.75" customHeight="1">
      <c r="A5" s="3"/>
      <c r="B5" s="8"/>
      <c r="C5" s="25"/>
      <c r="D5" s="25"/>
      <c r="E5" s="47"/>
      <c r="F5" s="47"/>
      <c r="G5" s="47"/>
      <c r="H5" s="47"/>
      <c r="I5" s="47"/>
      <c r="J5" s="47"/>
      <c r="K5" s="47"/>
      <c r="L5" s="47"/>
      <c r="M5" s="47"/>
      <c r="N5" s="47"/>
      <c r="O5" s="47"/>
      <c r="P5" s="47"/>
      <c r="Q5" s="47"/>
      <c r="R5" s="52"/>
      <c r="S5" s="52"/>
      <c r="T5" s="52"/>
      <c r="U5" s="52"/>
      <c r="V5" s="116"/>
      <c r="W5" s="131"/>
      <c r="X5" s="59"/>
      <c r="Y5" s="59"/>
      <c r="Z5" s="59"/>
      <c r="AA5" s="59"/>
      <c r="AB5" s="25"/>
      <c r="AC5" s="52"/>
      <c r="AD5" s="59"/>
      <c r="AE5" s="59"/>
      <c r="AF5" s="59"/>
      <c r="AG5" s="59"/>
      <c r="AH5" s="59"/>
      <c r="AI5" s="59"/>
      <c r="AJ5" s="59"/>
      <c r="AK5" s="59"/>
      <c r="AL5" s="168"/>
      <c r="AM5" s="177" t="s">
        <v>158</v>
      </c>
      <c r="AN5" s="60"/>
      <c r="AO5" s="60"/>
      <c r="AP5" s="60"/>
      <c r="AQ5" s="60"/>
      <c r="AR5" s="60"/>
      <c r="AS5" s="60"/>
      <c r="AT5" s="65"/>
      <c r="AU5" s="184" t="s">
        <v>74</v>
      </c>
      <c r="AV5" s="141"/>
      <c r="AW5" s="141"/>
      <c r="AX5" s="141"/>
      <c r="AY5" s="192" t="s">
        <v>146</v>
      </c>
      <c r="AZ5" s="200"/>
      <c r="BA5" s="200"/>
      <c r="BB5" s="200"/>
      <c r="BC5" s="200"/>
      <c r="BD5" s="200"/>
      <c r="BE5" s="200"/>
      <c r="BF5" s="200"/>
      <c r="BG5" s="200"/>
      <c r="BH5" s="200"/>
      <c r="BI5" s="200"/>
      <c r="BJ5" s="200"/>
      <c r="BK5" s="200"/>
      <c r="BL5" s="200"/>
      <c r="BM5" s="211"/>
      <c r="BN5" s="216">
        <v>18742196</v>
      </c>
      <c r="BO5" s="219"/>
      <c r="BP5" s="219"/>
      <c r="BQ5" s="219"/>
      <c r="BR5" s="219"/>
      <c r="BS5" s="219"/>
      <c r="BT5" s="219"/>
      <c r="BU5" s="222"/>
      <c r="BV5" s="216">
        <v>19849965</v>
      </c>
      <c r="BW5" s="219"/>
      <c r="BX5" s="219"/>
      <c r="BY5" s="219"/>
      <c r="BZ5" s="219"/>
      <c r="CA5" s="219"/>
      <c r="CB5" s="219"/>
      <c r="CC5" s="222"/>
      <c r="CD5" s="194" t="s">
        <v>160</v>
      </c>
      <c r="CE5" s="113"/>
      <c r="CF5" s="113"/>
      <c r="CG5" s="113"/>
      <c r="CH5" s="113"/>
      <c r="CI5" s="113"/>
      <c r="CJ5" s="113"/>
      <c r="CK5" s="113"/>
      <c r="CL5" s="113"/>
      <c r="CM5" s="113"/>
      <c r="CN5" s="113"/>
      <c r="CO5" s="113"/>
      <c r="CP5" s="113"/>
      <c r="CQ5" s="113"/>
      <c r="CR5" s="113"/>
      <c r="CS5" s="213"/>
      <c r="CT5" s="232">
        <v>92.3</v>
      </c>
      <c r="CU5" s="240"/>
      <c r="CV5" s="240"/>
      <c r="CW5" s="240"/>
      <c r="CX5" s="240"/>
      <c r="CY5" s="240"/>
      <c r="CZ5" s="240"/>
      <c r="DA5" s="248"/>
      <c r="DB5" s="232">
        <v>98.8</v>
      </c>
      <c r="DC5" s="240"/>
      <c r="DD5" s="240"/>
      <c r="DE5" s="240"/>
      <c r="DF5" s="240"/>
      <c r="DG5" s="240"/>
      <c r="DH5" s="240"/>
      <c r="DI5" s="248"/>
    </row>
    <row r="6" spans="1:119" ht="18.75" customHeight="1">
      <c r="A6" s="3"/>
      <c r="B6" s="9" t="s">
        <v>162</v>
      </c>
      <c r="C6" s="26"/>
      <c r="D6" s="26"/>
      <c r="E6" s="48"/>
      <c r="F6" s="48"/>
      <c r="G6" s="48"/>
      <c r="H6" s="48"/>
      <c r="I6" s="48"/>
      <c r="J6" s="48"/>
      <c r="K6" s="48"/>
      <c r="L6" s="48" t="s">
        <v>164</v>
      </c>
      <c r="M6" s="48"/>
      <c r="N6" s="48"/>
      <c r="O6" s="48"/>
      <c r="P6" s="48"/>
      <c r="Q6" s="48"/>
      <c r="R6" s="51"/>
      <c r="S6" s="51"/>
      <c r="T6" s="51"/>
      <c r="U6" s="51"/>
      <c r="V6" s="117"/>
      <c r="W6" s="132" t="s">
        <v>167</v>
      </c>
      <c r="X6" s="58"/>
      <c r="Y6" s="58"/>
      <c r="Z6" s="58"/>
      <c r="AA6" s="58"/>
      <c r="AB6" s="26"/>
      <c r="AC6" s="147" t="s">
        <v>168</v>
      </c>
      <c r="AD6" s="155"/>
      <c r="AE6" s="155"/>
      <c r="AF6" s="155"/>
      <c r="AG6" s="155"/>
      <c r="AH6" s="155"/>
      <c r="AI6" s="155"/>
      <c r="AJ6" s="155"/>
      <c r="AK6" s="155"/>
      <c r="AL6" s="169"/>
      <c r="AM6" s="177" t="s">
        <v>78</v>
      </c>
      <c r="AN6" s="60"/>
      <c r="AO6" s="60"/>
      <c r="AP6" s="60"/>
      <c r="AQ6" s="60"/>
      <c r="AR6" s="60"/>
      <c r="AS6" s="60"/>
      <c r="AT6" s="65"/>
      <c r="AU6" s="184" t="s">
        <v>74</v>
      </c>
      <c r="AV6" s="141"/>
      <c r="AW6" s="141"/>
      <c r="AX6" s="141"/>
      <c r="AY6" s="192" t="s">
        <v>169</v>
      </c>
      <c r="AZ6" s="200"/>
      <c r="BA6" s="200"/>
      <c r="BB6" s="200"/>
      <c r="BC6" s="200"/>
      <c r="BD6" s="200"/>
      <c r="BE6" s="200"/>
      <c r="BF6" s="200"/>
      <c r="BG6" s="200"/>
      <c r="BH6" s="200"/>
      <c r="BI6" s="200"/>
      <c r="BJ6" s="200"/>
      <c r="BK6" s="200"/>
      <c r="BL6" s="200"/>
      <c r="BM6" s="211"/>
      <c r="BN6" s="216">
        <v>731195</v>
      </c>
      <c r="BO6" s="219"/>
      <c r="BP6" s="219"/>
      <c r="BQ6" s="219"/>
      <c r="BR6" s="219"/>
      <c r="BS6" s="219"/>
      <c r="BT6" s="219"/>
      <c r="BU6" s="222"/>
      <c r="BV6" s="216">
        <v>349351</v>
      </c>
      <c r="BW6" s="219"/>
      <c r="BX6" s="219"/>
      <c r="BY6" s="219"/>
      <c r="BZ6" s="219"/>
      <c r="CA6" s="219"/>
      <c r="CB6" s="219"/>
      <c r="CC6" s="222"/>
      <c r="CD6" s="194" t="s">
        <v>173</v>
      </c>
      <c r="CE6" s="113"/>
      <c r="CF6" s="113"/>
      <c r="CG6" s="113"/>
      <c r="CH6" s="113"/>
      <c r="CI6" s="113"/>
      <c r="CJ6" s="113"/>
      <c r="CK6" s="113"/>
      <c r="CL6" s="113"/>
      <c r="CM6" s="113"/>
      <c r="CN6" s="113"/>
      <c r="CO6" s="113"/>
      <c r="CP6" s="113"/>
      <c r="CQ6" s="113"/>
      <c r="CR6" s="113"/>
      <c r="CS6" s="213"/>
      <c r="CT6" s="233">
        <v>95.9</v>
      </c>
      <c r="CU6" s="241"/>
      <c r="CV6" s="241"/>
      <c r="CW6" s="241"/>
      <c r="CX6" s="241"/>
      <c r="CY6" s="241"/>
      <c r="CZ6" s="241"/>
      <c r="DA6" s="249"/>
      <c r="DB6" s="233">
        <v>102</v>
      </c>
      <c r="DC6" s="241"/>
      <c r="DD6" s="241"/>
      <c r="DE6" s="241"/>
      <c r="DF6" s="241"/>
      <c r="DG6" s="241"/>
      <c r="DH6" s="241"/>
      <c r="DI6" s="249"/>
    </row>
    <row r="7" spans="1:119" ht="18.75" customHeight="1">
      <c r="A7" s="3"/>
      <c r="B7" s="7"/>
      <c r="C7" s="24"/>
      <c r="D7" s="24"/>
      <c r="E7" s="46"/>
      <c r="F7" s="46"/>
      <c r="G7" s="46"/>
      <c r="H7" s="46"/>
      <c r="I7" s="46"/>
      <c r="J7" s="46"/>
      <c r="K7" s="46"/>
      <c r="L7" s="46"/>
      <c r="M7" s="46"/>
      <c r="N7" s="46"/>
      <c r="O7" s="46"/>
      <c r="P7" s="46"/>
      <c r="Q7" s="46"/>
      <c r="R7" s="97"/>
      <c r="S7" s="97"/>
      <c r="T7" s="97"/>
      <c r="U7" s="97"/>
      <c r="V7" s="115"/>
      <c r="W7" s="130"/>
      <c r="X7" s="55"/>
      <c r="Y7" s="55"/>
      <c r="Z7" s="55"/>
      <c r="AA7" s="55"/>
      <c r="AB7" s="24"/>
      <c r="AC7" s="148"/>
      <c r="AD7" s="38"/>
      <c r="AE7" s="38"/>
      <c r="AF7" s="38"/>
      <c r="AG7" s="38"/>
      <c r="AH7" s="38"/>
      <c r="AI7" s="38"/>
      <c r="AJ7" s="38"/>
      <c r="AK7" s="38"/>
      <c r="AL7" s="170"/>
      <c r="AM7" s="177" t="s">
        <v>174</v>
      </c>
      <c r="AN7" s="60"/>
      <c r="AO7" s="60"/>
      <c r="AP7" s="60"/>
      <c r="AQ7" s="60"/>
      <c r="AR7" s="60"/>
      <c r="AS7" s="60"/>
      <c r="AT7" s="65"/>
      <c r="AU7" s="184" t="s">
        <v>74</v>
      </c>
      <c r="AV7" s="141"/>
      <c r="AW7" s="141"/>
      <c r="AX7" s="141"/>
      <c r="AY7" s="192" t="s">
        <v>175</v>
      </c>
      <c r="AZ7" s="200"/>
      <c r="BA7" s="200"/>
      <c r="BB7" s="200"/>
      <c r="BC7" s="200"/>
      <c r="BD7" s="200"/>
      <c r="BE7" s="200"/>
      <c r="BF7" s="200"/>
      <c r="BG7" s="200"/>
      <c r="BH7" s="200"/>
      <c r="BI7" s="200"/>
      <c r="BJ7" s="200"/>
      <c r="BK7" s="200"/>
      <c r="BL7" s="200"/>
      <c r="BM7" s="211"/>
      <c r="BN7" s="216">
        <v>178342</v>
      </c>
      <c r="BO7" s="219"/>
      <c r="BP7" s="219"/>
      <c r="BQ7" s="219"/>
      <c r="BR7" s="219"/>
      <c r="BS7" s="219"/>
      <c r="BT7" s="219"/>
      <c r="BU7" s="222"/>
      <c r="BV7" s="216">
        <v>188506</v>
      </c>
      <c r="BW7" s="219"/>
      <c r="BX7" s="219"/>
      <c r="BY7" s="219"/>
      <c r="BZ7" s="219"/>
      <c r="CA7" s="219"/>
      <c r="CB7" s="219"/>
      <c r="CC7" s="222"/>
      <c r="CD7" s="194" t="s">
        <v>176</v>
      </c>
      <c r="CE7" s="113"/>
      <c r="CF7" s="113"/>
      <c r="CG7" s="113"/>
      <c r="CH7" s="113"/>
      <c r="CI7" s="113"/>
      <c r="CJ7" s="113"/>
      <c r="CK7" s="113"/>
      <c r="CL7" s="113"/>
      <c r="CM7" s="113"/>
      <c r="CN7" s="113"/>
      <c r="CO7" s="113"/>
      <c r="CP7" s="113"/>
      <c r="CQ7" s="113"/>
      <c r="CR7" s="113"/>
      <c r="CS7" s="213"/>
      <c r="CT7" s="216">
        <v>10426782</v>
      </c>
      <c r="CU7" s="219"/>
      <c r="CV7" s="219"/>
      <c r="CW7" s="219"/>
      <c r="CX7" s="219"/>
      <c r="CY7" s="219"/>
      <c r="CZ7" s="219"/>
      <c r="DA7" s="222"/>
      <c r="DB7" s="216">
        <v>10143882</v>
      </c>
      <c r="DC7" s="219"/>
      <c r="DD7" s="219"/>
      <c r="DE7" s="219"/>
      <c r="DF7" s="219"/>
      <c r="DG7" s="219"/>
      <c r="DH7" s="219"/>
      <c r="DI7" s="222"/>
    </row>
    <row r="8" spans="1:119" ht="18.75" customHeight="1">
      <c r="A8" s="3"/>
      <c r="B8" s="10"/>
      <c r="C8" s="27"/>
      <c r="D8" s="27"/>
      <c r="E8" s="49"/>
      <c r="F8" s="49"/>
      <c r="G8" s="49"/>
      <c r="H8" s="49"/>
      <c r="I8" s="49"/>
      <c r="J8" s="49"/>
      <c r="K8" s="49"/>
      <c r="L8" s="49"/>
      <c r="M8" s="49"/>
      <c r="N8" s="49"/>
      <c r="O8" s="49"/>
      <c r="P8" s="49"/>
      <c r="Q8" s="49"/>
      <c r="R8" s="98"/>
      <c r="S8" s="98"/>
      <c r="T8" s="98"/>
      <c r="U8" s="98"/>
      <c r="V8" s="118"/>
      <c r="W8" s="133"/>
      <c r="X8" s="140"/>
      <c r="Y8" s="140"/>
      <c r="Z8" s="140"/>
      <c r="AA8" s="140"/>
      <c r="AB8" s="27"/>
      <c r="AC8" s="149"/>
      <c r="AD8" s="156"/>
      <c r="AE8" s="156"/>
      <c r="AF8" s="156"/>
      <c r="AG8" s="156"/>
      <c r="AH8" s="156"/>
      <c r="AI8" s="156"/>
      <c r="AJ8" s="156"/>
      <c r="AK8" s="156"/>
      <c r="AL8" s="171"/>
      <c r="AM8" s="177" t="s">
        <v>178</v>
      </c>
      <c r="AN8" s="60"/>
      <c r="AO8" s="60"/>
      <c r="AP8" s="60"/>
      <c r="AQ8" s="60"/>
      <c r="AR8" s="60"/>
      <c r="AS8" s="60"/>
      <c r="AT8" s="65"/>
      <c r="AU8" s="184" t="s">
        <v>74</v>
      </c>
      <c r="AV8" s="141"/>
      <c r="AW8" s="141"/>
      <c r="AX8" s="141"/>
      <c r="AY8" s="192" t="s">
        <v>180</v>
      </c>
      <c r="AZ8" s="200"/>
      <c r="BA8" s="200"/>
      <c r="BB8" s="200"/>
      <c r="BC8" s="200"/>
      <c r="BD8" s="200"/>
      <c r="BE8" s="200"/>
      <c r="BF8" s="200"/>
      <c r="BG8" s="200"/>
      <c r="BH8" s="200"/>
      <c r="BI8" s="200"/>
      <c r="BJ8" s="200"/>
      <c r="BK8" s="200"/>
      <c r="BL8" s="200"/>
      <c r="BM8" s="211"/>
      <c r="BN8" s="216">
        <v>552853</v>
      </c>
      <c r="BO8" s="219"/>
      <c r="BP8" s="219"/>
      <c r="BQ8" s="219"/>
      <c r="BR8" s="219"/>
      <c r="BS8" s="219"/>
      <c r="BT8" s="219"/>
      <c r="BU8" s="222"/>
      <c r="BV8" s="216">
        <v>160845</v>
      </c>
      <c r="BW8" s="219"/>
      <c r="BX8" s="219"/>
      <c r="BY8" s="219"/>
      <c r="BZ8" s="219"/>
      <c r="CA8" s="219"/>
      <c r="CB8" s="219"/>
      <c r="CC8" s="222"/>
      <c r="CD8" s="194" t="s">
        <v>181</v>
      </c>
      <c r="CE8" s="113"/>
      <c r="CF8" s="113"/>
      <c r="CG8" s="113"/>
      <c r="CH8" s="113"/>
      <c r="CI8" s="113"/>
      <c r="CJ8" s="113"/>
      <c r="CK8" s="113"/>
      <c r="CL8" s="113"/>
      <c r="CM8" s="113"/>
      <c r="CN8" s="113"/>
      <c r="CO8" s="113"/>
      <c r="CP8" s="113"/>
      <c r="CQ8" s="113"/>
      <c r="CR8" s="113"/>
      <c r="CS8" s="213"/>
      <c r="CT8" s="234">
        <v>0.31</v>
      </c>
      <c r="CU8" s="242"/>
      <c r="CV8" s="242"/>
      <c r="CW8" s="242"/>
      <c r="CX8" s="242"/>
      <c r="CY8" s="242"/>
      <c r="CZ8" s="242"/>
      <c r="DA8" s="250"/>
      <c r="DB8" s="234">
        <v>0.32</v>
      </c>
      <c r="DC8" s="242"/>
      <c r="DD8" s="242"/>
      <c r="DE8" s="242"/>
      <c r="DF8" s="242"/>
      <c r="DG8" s="242"/>
      <c r="DH8" s="242"/>
      <c r="DI8" s="250"/>
    </row>
    <row r="9" spans="1:119" ht="18.75" customHeight="1">
      <c r="A9" s="3"/>
      <c r="B9" s="11" t="s">
        <v>21</v>
      </c>
      <c r="C9" s="28"/>
      <c r="D9" s="28"/>
      <c r="E9" s="28"/>
      <c r="F9" s="28"/>
      <c r="G9" s="28"/>
      <c r="H9" s="28"/>
      <c r="I9" s="28"/>
      <c r="J9" s="28"/>
      <c r="K9" s="32"/>
      <c r="L9" s="67" t="s">
        <v>12</v>
      </c>
      <c r="M9" s="76"/>
      <c r="N9" s="76"/>
      <c r="O9" s="76"/>
      <c r="P9" s="76"/>
      <c r="Q9" s="88"/>
      <c r="R9" s="99">
        <v>26513</v>
      </c>
      <c r="S9" s="108"/>
      <c r="T9" s="108"/>
      <c r="U9" s="108"/>
      <c r="V9" s="119"/>
      <c r="W9" s="129" t="s">
        <v>182</v>
      </c>
      <c r="X9" s="139"/>
      <c r="Y9" s="139"/>
      <c r="Z9" s="139"/>
      <c r="AA9" s="139"/>
      <c r="AB9" s="139"/>
      <c r="AC9" s="139"/>
      <c r="AD9" s="139"/>
      <c r="AE9" s="139"/>
      <c r="AF9" s="139"/>
      <c r="AG9" s="139"/>
      <c r="AH9" s="139"/>
      <c r="AI9" s="139"/>
      <c r="AJ9" s="139"/>
      <c r="AK9" s="139"/>
      <c r="AL9" s="166"/>
      <c r="AM9" s="177" t="s">
        <v>184</v>
      </c>
      <c r="AN9" s="60"/>
      <c r="AO9" s="60"/>
      <c r="AP9" s="60"/>
      <c r="AQ9" s="60"/>
      <c r="AR9" s="60"/>
      <c r="AS9" s="60"/>
      <c r="AT9" s="65"/>
      <c r="AU9" s="184" t="s">
        <v>74</v>
      </c>
      <c r="AV9" s="141"/>
      <c r="AW9" s="141"/>
      <c r="AX9" s="141"/>
      <c r="AY9" s="192" t="s">
        <v>76</v>
      </c>
      <c r="AZ9" s="200"/>
      <c r="BA9" s="200"/>
      <c r="BB9" s="200"/>
      <c r="BC9" s="200"/>
      <c r="BD9" s="200"/>
      <c r="BE9" s="200"/>
      <c r="BF9" s="200"/>
      <c r="BG9" s="200"/>
      <c r="BH9" s="200"/>
      <c r="BI9" s="200"/>
      <c r="BJ9" s="200"/>
      <c r="BK9" s="200"/>
      <c r="BL9" s="200"/>
      <c r="BM9" s="211"/>
      <c r="BN9" s="216">
        <v>392008</v>
      </c>
      <c r="BO9" s="219"/>
      <c r="BP9" s="219"/>
      <c r="BQ9" s="219"/>
      <c r="BR9" s="219"/>
      <c r="BS9" s="219"/>
      <c r="BT9" s="219"/>
      <c r="BU9" s="222"/>
      <c r="BV9" s="216">
        <v>71531</v>
      </c>
      <c r="BW9" s="219"/>
      <c r="BX9" s="219"/>
      <c r="BY9" s="219"/>
      <c r="BZ9" s="219"/>
      <c r="CA9" s="219"/>
      <c r="CB9" s="219"/>
      <c r="CC9" s="222"/>
      <c r="CD9" s="194" t="s">
        <v>72</v>
      </c>
      <c r="CE9" s="113"/>
      <c r="CF9" s="113"/>
      <c r="CG9" s="113"/>
      <c r="CH9" s="113"/>
      <c r="CI9" s="113"/>
      <c r="CJ9" s="113"/>
      <c r="CK9" s="113"/>
      <c r="CL9" s="113"/>
      <c r="CM9" s="113"/>
      <c r="CN9" s="113"/>
      <c r="CO9" s="113"/>
      <c r="CP9" s="113"/>
      <c r="CQ9" s="113"/>
      <c r="CR9" s="113"/>
      <c r="CS9" s="213"/>
      <c r="CT9" s="232">
        <v>16.5</v>
      </c>
      <c r="CU9" s="240"/>
      <c r="CV9" s="240"/>
      <c r="CW9" s="240"/>
      <c r="CX9" s="240"/>
      <c r="CY9" s="240"/>
      <c r="CZ9" s="240"/>
      <c r="DA9" s="248"/>
      <c r="DB9" s="232">
        <v>18.899999999999999</v>
      </c>
      <c r="DC9" s="240"/>
      <c r="DD9" s="240"/>
      <c r="DE9" s="240"/>
      <c r="DF9" s="240"/>
      <c r="DG9" s="240"/>
      <c r="DH9" s="240"/>
      <c r="DI9" s="248"/>
    </row>
    <row r="10" spans="1:119" ht="18.75" customHeight="1">
      <c r="A10" s="3"/>
      <c r="B10" s="11"/>
      <c r="C10" s="28"/>
      <c r="D10" s="28"/>
      <c r="E10" s="28"/>
      <c r="F10" s="28"/>
      <c r="G10" s="28"/>
      <c r="H10" s="28"/>
      <c r="I10" s="28"/>
      <c r="J10" s="28"/>
      <c r="K10" s="32"/>
      <c r="L10" s="53" t="s">
        <v>186</v>
      </c>
      <c r="M10" s="60"/>
      <c r="N10" s="60"/>
      <c r="O10" s="60"/>
      <c r="P10" s="60"/>
      <c r="Q10" s="65"/>
      <c r="R10" s="74">
        <v>27513</v>
      </c>
      <c r="S10" s="82"/>
      <c r="T10" s="82"/>
      <c r="U10" s="82"/>
      <c r="V10" s="120"/>
      <c r="W10" s="130"/>
      <c r="X10" s="55"/>
      <c r="Y10" s="55"/>
      <c r="Z10" s="55"/>
      <c r="AA10" s="55"/>
      <c r="AB10" s="55"/>
      <c r="AC10" s="55"/>
      <c r="AD10" s="55"/>
      <c r="AE10" s="55"/>
      <c r="AF10" s="55"/>
      <c r="AG10" s="55"/>
      <c r="AH10" s="55"/>
      <c r="AI10" s="55"/>
      <c r="AJ10" s="55"/>
      <c r="AK10" s="55"/>
      <c r="AL10" s="167"/>
      <c r="AM10" s="177" t="s">
        <v>188</v>
      </c>
      <c r="AN10" s="60"/>
      <c r="AO10" s="60"/>
      <c r="AP10" s="60"/>
      <c r="AQ10" s="60"/>
      <c r="AR10" s="60"/>
      <c r="AS10" s="60"/>
      <c r="AT10" s="65"/>
      <c r="AU10" s="184" t="s">
        <v>190</v>
      </c>
      <c r="AV10" s="141"/>
      <c r="AW10" s="141"/>
      <c r="AX10" s="141"/>
      <c r="AY10" s="192" t="s">
        <v>192</v>
      </c>
      <c r="AZ10" s="200"/>
      <c r="BA10" s="200"/>
      <c r="BB10" s="200"/>
      <c r="BC10" s="200"/>
      <c r="BD10" s="200"/>
      <c r="BE10" s="200"/>
      <c r="BF10" s="200"/>
      <c r="BG10" s="200"/>
      <c r="BH10" s="200"/>
      <c r="BI10" s="200"/>
      <c r="BJ10" s="200"/>
      <c r="BK10" s="200"/>
      <c r="BL10" s="200"/>
      <c r="BM10" s="211"/>
      <c r="BN10" s="216">
        <v>7856</v>
      </c>
      <c r="BO10" s="219"/>
      <c r="BP10" s="219"/>
      <c r="BQ10" s="219"/>
      <c r="BR10" s="219"/>
      <c r="BS10" s="219"/>
      <c r="BT10" s="219"/>
      <c r="BU10" s="222"/>
      <c r="BV10" s="216">
        <v>11932</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3"/>
      <c r="B11" s="11"/>
      <c r="C11" s="28"/>
      <c r="D11" s="28"/>
      <c r="E11" s="28"/>
      <c r="F11" s="28"/>
      <c r="G11" s="28"/>
      <c r="H11" s="28"/>
      <c r="I11" s="28"/>
      <c r="J11" s="28"/>
      <c r="K11" s="32"/>
      <c r="L11" s="54" t="s">
        <v>195</v>
      </c>
      <c r="M11" s="61"/>
      <c r="N11" s="61"/>
      <c r="O11" s="61"/>
      <c r="P11" s="61"/>
      <c r="Q11" s="66"/>
      <c r="R11" s="100" t="s">
        <v>197</v>
      </c>
      <c r="S11" s="109"/>
      <c r="T11" s="109"/>
      <c r="U11" s="109"/>
      <c r="V11" s="121"/>
      <c r="W11" s="130"/>
      <c r="X11" s="55"/>
      <c r="Y11" s="55"/>
      <c r="Z11" s="55"/>
      <c r="AA11" s="55"/>
      <c r="AB11" s="55"/>
      <c r="AC11" s="55"/>
      <c r="AD11" s="55"/>
      <c r="AE11" s="55"/>
      <c r="AF11" s="55"/>
      <c r="AG11" s="55"/>
      <c r="AH11" s="55"/>
      <c r="AI11" s="55"/>
      <c r="AJ11" s="55"/>
      <c r="AK11" s="55"/>
      <c r="AL11" s="167"/>
      <c r="AM11" s="177" t="s">
        <v>199</v>
      </c>
      <c r="AN11" s="60"/>
      <c r="AO11" s="60"/>
      <c r="AP11" s="60"/>
      <c r="AQ11" s="60"/>
      <c r="AR11" s="60"/>
      <c r="AS11" s="60"/>
      <c r="AT11" s="65"/>
      <c r="AU11" s="184" t="s">
        <v>190</v>
      </c>
      <c r="AV11" s="141"/>
      <c r="AW11" s="141"/>
      <c r="AX11" s="141"/>
      <c r="AY11" s="192" t="s">
        <v>200</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203</v>
      </c>
      <c r="CE11" s="113"/>
      <c r="CF11" s="113"/>
      <c r="CG11" s="113"/>
      <c r="CH11" s="113"/>
      <c r="CI11" s="113"/>
      <c r="CJ11" s="113"/>
      <c r="CK11" s="113"/>
      <c r="CL11" s="113"/>
      <c r="CM11" s="113"/>
      <c r="CN11" s="113"/>
      <c r="CO11" s="113"/>
      <c r="CP11" s="113"/>
      <c r="CQ11" s="113"/>
      <c r="CR11" s="113"/>
      <c r="CS11" s="213"/>
      <c r="CT11" s="234" t="s">
        <v>204</v>
      </c>
      <c r="CU11" s="242"/>
      <c r="CV11" s="242"/>
      <c r="CW11" s="242"/>
      <c r="CX11" s="242"/>
      <c r="CY11" s="242"/>
      <c r="CZ11" s="242"/>
      <c r="DA11" s="250"/>
      <c r="DB11" s="234" t="s">
        <v>204</v>
      </c>
      <c r="DC11" s="242"/>
      <c r="DD11" s="242"/>
      <c r="DE11" s="242"/>
      <c r="DF11" s="242"/>
      <c r="DG11" s="242"/>
      <c r="DH11" s="242"/>
      <c r="DI11" s="250"/>
    </row>
    <row r="12" spans="1:119" ht="18.75" customHeight="1">
      <c r="A12" s="3"/>
      <c r="B12" s="12" t="s">
        <v>59</v>
      </c>
      <c r="C12" s="29"/>
      <c r="D12" s="29"/>
      <c r="E12" s="29"/>
      <c r="F12" s="29"/>
      <c r="G12" s="29"/>
      <c r="H12" s="29"/>
      <c r="I12" s="29"/>
      <c r="J12" s="29"/>
      <c r="K12" s="62"/>
      <c r="L12" s="68" t="s">
        <v>205</v>
      </c>
      <c r="M12" s="77"/>
      <c r="N12" s="77"/>
      <c r="O12" s="77"/>
      <c r="P12" s="77"/>
      <c r="Q12" s="89"/>
      <c r="R12" s="101">
        <v>25676</v>
      </c>
      <c r="S12" s="110"/>
      <c r="T12" s="110"/>
      <c r="U12" s="110"/>
      <c r="V12" s="122"/>
      <c r="W12" s="134" t="s">
        <v>5</v>
      </c>
      <c r="X12" s="141"/>
      <c r="Y12" s="141"/>
      <c r="Z12" s="141"/>
      <c r="AA12" s="141"/>
      <c r="AB12" s="146"/>
      <c r="AC12" s="150" t="s">
        <v>120</v>
      </c>
      <c r="AD12" s="157"/>
      <c r="AE12" s="157"/>
      <c r="AF12" s="157"/>
      <c r="AG12" s="160"/>
      <c r="AH12" s="150" t="s">
        <v>207</v>
      </c>
      <c r="AI12" s="157"/>
      <c r="AJ12" s="157"/>
      <c r="AK12" s="157"/>
      <c r="AL12" s="172"/>
      <c r="AM12" s="177" t="s">
        <v>210</v>
      </c>
      <c r="AN12" s="60"/>
      <c r="AO12" s="60"/>
      <c r="AP12" s="60"/>
      <c r="AQ12" s="60"/>
      <c r="AR12" s="60"/>
      <c r="AS12" s="60"/>
      <c r="AT12" s="65"/>
      <c r="AU12" s="184" t="s">
        <v>74</v>
      </c>
      <c r="AV12" s="141"/>
      <c r="AW12" s="141"/>
      <c r="AX12" s="141"/>
      <c r="AY12" s="192" t="s">
        <v>212</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214</v>
      </c>
      <c r="CE12" s="113"/>
      <c r="CF12" s="113"/>
      <c r="CG12" s="113"/>
      <c r="CH12" s="113"/>
      <c r="CI12" s="113"/>
      <c r="CJ12" s="113"/>
      <c r="CK12" s="113"/>
      <c r="CL12" s="113"/>
      <c r="CM12" s="113"/>
      <c r="CN12" s="113"/>
      <c r="CO12" s="113"/>
      <c r="CP12" s="113"/>
      <c r="CQ12" s="113"/>
      <c r="CR12" s="113"/>
      <c r="CS12" s="213"/>
      <c r="CT12" s="234" t="s">
        <v>204</v>
      </c>
      <c r="CU12" s="242"/>
      <c r="CV12" s="242"/>
      <c r="CW12" s="242"/>
      <c r="CX12" s="242"/>
      <c r="CY12" s="242"/>
      <c r="CZ12" s="242"/>
      <c r="DA12" s="250"/>
      <c r="DB12" s="234" t="s">
        <v>204</v>
      </c>
      <c r="DC12" s="242"/>
      <c r="DD12" s="242"/>
      <c r="DE12" s="242"/>
      <c r="DF12" s="242"/>
      <c r="DG12" s="242"/>
      <c r="DH12" s="242"/>
      <c r="DI12" s="250"/>
    </row>
    <row r="13" spans="1:119" ht="18.75" customHeight="1">
      <c r="A13" s="3"/>
      <c r="B13" s="13"/>
      <c r="C13" s="30"/>
      <c r="D13" s="30"/>
      <c r="E13" s="30"/>
      <c r="F13" s="30"/>
      <c r="G13" s="30"/>
      <c r="H13" s="30"/>
      <c r="I13" s="30"/>
      <c r="J13" s="30"/>
      <c r="K13" s="63"/>
      <c r="L13" s="69"/>
      <c r="M13" s="78" t="s">
        <v>215</v>
      </c>
      <c r="N13" s="84"/>
      <c r="O13" s="84"/>
      <c r="P13" s="84"/>
      <c r="Q13" s="90"/>
      <c r="R13" s="102">
        <v>25368</v>
      </c>
      <c r="S13" s="111"/>
      <c r="T13" s="111"/>
      <c r="U13" s="111"/>
      <c r="V13" s="123"/>
      <c r="W13" s="132" t="s">
        <v>217</v>
      </c>
      <c r="X13" s="58"/>
      <c r="Y13" s="58"/>
      <c r="Z13" s="58"/>
      <c r="AA13" s="58"/>
      <c r="AB13" s="26"/>
      <c r="AC13" s="74">
        <v>1911</v>
      </c>
      <c r="AD13" s="82"/>
      <c r="AE13" s="82"/>
      <c r="AF13" s="82"/>
      <c r="AG13" s="86"/>
      <c r="AH13" s="74">
        <v>2282</v>
      </c>
      <c r="AI13" s="82"/>
      <c r="AJ13" s="82"/>
      <c r="AK13" s="82"/>
      <c r="AL13" s="120"/>
      <c r="AM13" s="177" t="s">
        <v>218</v>
      </c>
      <c r="AN13" s="60"/>
      <c r="AO13" s="60"/>
      <c r="AP13" s="60"/>
      <c r="AQ13" s="60"/>
      <c r="AR13" s="60"/>
      <c r="AS13" s="60"/>
      <c r="AT13" s="65"/>
      <c r="AU13" s="184" t="s">
        <v>190</v>
      </c>
      <c r="AV13" s="141"/>
      <c r="AW13" s="141"/>
      <c r="AX13" s="141"/>
      <c r="AY13" s="192" t="s">
        <v>220</v>
      </c>
      <c r="AZ13" s="200"/>
      <c r="BA13" s="200"/>
      <c r="BB13" s="200"/>
      <c r="BC13" s="200"/>
      <c r="BD13" s="200"/>
      <c r="BE13" s="200"/>
      <c r="BF13" s="200"/>
      <c r="BG13" s="200"/>
      <c r="BH13" s="200"/>
      <c r="BI13" s="200"/>
      <c r="BJ13" s="200"/>
      <c r="BK13" s="200"/>
      <c r="BL13" s="200"/>
      <c r="BM13" s="211"/>
      <c r="BN13" s="216">
        <v>399864</v>
      </c>
      <c r="BO13" s="219"/>
      <c r="BP13" s="219"/>
      <c r="BQ13" s="219"/>
      <c r="BR13" s="219"/>
      <c r="BS13" s="219"/>
      <c r="BT13" s="219"/>
      <c r="BU13" s="222"/>
      <c r="BV13" s="216">
        <v>83463</v>
      </c>
      <c r="BW13" s="219"/>
      <c r="BX13" s="219"/>
      <c r="BY13" s="219"/>
      <c r="BZ13" s="219"/>
      <c r="CA13" s="219"/>
      <c r="CB13" s="219"/>
      <c r="CC13" s="222"/>
      <c r="CD13" s="194" t="s">
        <v>222</v>
      </c>
      <c r="CE13" s="113"/>
      <c r="CF13" s="113"/>
      <c r="CG13" s="113"/>
      <c r="CH13" s="113"/>
      <c r="CI13" s="113"/>
      <c r="CJ13" s="113"/>
      <c r="CK13" s="113"/>
      <c r="CL13" s="113"/>
      <c r="CM13" s="113"/>
      <c r="CN13" s="113"/>
      <c r="CO13" s="113"/>
      <c r="CP13" s="113"/>
      <c r="CQ13" s="113"/>
      <c r="CR13" s="113"/>
      <c r="CS13" s="213"/>
      <c r="CT13" s="232">
        <v>9.8000000000000007</v>
      </c>
      <c r="CU13" s="240"/>
      <c r="CV13" s="240"/>
      <c r="CW13" s="240"/>
      <c r="CX13" s="240"/>
      <c r="CY13" s="240"/>
      <c r="CZ13" s="240"/>
      <c r="DA13" s="248"/>
      <c r="DB13" s="232">
        <v>9.9</v>
      </c>
      <c r="DC13" s="240"/>
      <c r="DD13" s="240"/>
      <c r="DE13" s="240"/>
      <c r="DF13" s="240"/>
      <c r="DG13" s="240"/>
      <c r="DH13" s="240"/>
      <c r="DI13" s="248"/>
    </row>
    <row r="14" spans="1:119" ht="18.75" customHeight="1">
      <c r="A14" s="3"/>
      <c r="B14" s="13"/>
      <c r="C14" s="30"/>
      <c r="D14" s="30"/>
      <c r="E14" s="30"/>
      <c r="F14" s="30"/>
      <c r="G14" s="30"/>
      <c r="H14" s="30"/>
      <c r="I14" s="30"/>
      <c r="J14" s="30"/>
      <c r="K14" s="63"/>
      <c r="L14" s="70" t="s">
        <v>223</v>
      </c>
      <c r="M14" s="79"/>
      <c r="N14" s="79"/>
      <c r="O14" s="79"/>
      <c r="P14" s="79"/>
      <c r="Q14" s="91"/>
      <c r="R14" s="102">
        <v>25911</v>
      </c>
      <c r="S14" s="111"/>
      <c r="T14" s="111"/>
      <c r="U14" s="111"/>
      <c r="V14" s="123"/>
      <c r="W14" s="131"/>
      <c r="X14" s="59"/>
      <c r="Y14" s="59"/>
      <c r="Z14" s="59"/>
      <c r="AA14" s="59"/>
      <c r="AB14" s="25"/>
      <c r="AC14" s="151">
        <v>16.399999999999999</v>
      </c>
      <c r="AD14" s="158"/>
      <c r="AE14" s="158"/>
      <c r="AF14" s="158"/>
      <c r="AG14" s="161"/>
      <c r="AH14" s="151">
        <v>18.7</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227</v>
      </c>
      <c r="CE14" s="202"/>
      <c r="CF14" s="202"/>
      <c r="CG14" s="202"/>
      <c r="CH14" s="202"/>
      <c r="CI14" s="202"/>
      <c r="CJ14" s="202"/>
      <c r="CK14" s="202"/>
      <c r="CL14" s="202"/>
      <c r="CM14" s="202"/>
      <c r="CN14" s="202"/>
      <c r="CO14" s="202"/>
      <c r="CP14" s="202"/>
      <c r="CQ14" s="202"/>
      <c r="CR14" s="202"/>
      <c r="CS14" s="214"/>
      <c r="CT14" s="236" t="s">
        <v>204</v>
      </c>
      <c r="CU14" s="244"/>
      <c r="CV14" s="244"/>
      <c r="CW14" s="244"/>
      <c r="CX14" s="244"/>
      <c r="CY14" s="244"/>
      <c r="CZ14" s="244"/>
      <c r="DA14" s="252"/>
      <c r="DB14" s="236" t="s">
        <v>204</v>
      </c>
      <c r="DC14" s="244"/>
      <c r="DD14" s="244"/>
      <c r="DE14" s="244"/>
      <c r="DF14" s="244"/>
      <c r="DG14" s="244"/>
      <c r="DH14" s="244"/>
      <c r="DI14" s="252"/>
    </row>
    <row r="15" spans="1:119" ht="18.75" customHeight="1">
      <c r="A15" s="3"/>
      <c r="B15" s="13"/>
      <c r="C15" s="30"/>
      <c r="D15" s="30"/>
      <c r="E15" s="30"/>
      <c r="F15" s="30"/>
      <c r="G15" s="30"/>
      <c r="H15" s="30"/>
      <c r="I15" s="30"/>
      <c r="J15" s="30"/>
      <c r="K15" s="63"/>
      <c r="L15" s="69"/>
      <c r="M15" s="78" t="s">
        <v>215</v>
      </c>
      <c r="N15" s="84"/>
      <c r="O15" s="84"/>
      <c r="P15" s="84"/>
      <c r="Q15" s="90"/>
      <c r="R15" s="102">
        <v>25582</v>
      </c>
      <c r="S15" s="111"/>
      <c r="T15" s="111"/>
      <c r="U15" s="111"/>
      <c r="V15" s="123"/>
      <c r="W15" s="132" t="s">
        <v>7</v>
      </c>
      <c r="X15" s="58"/>
      <c r="Y15" s="58"/>
      <c r="Z15" s="58"/>
      <c r="AA15" s="58"/>
      <c r="AB15" s="26"/>
      <c r="AC15" s="74">
        <v>2028</v>
      </c>
      <c r="AD15" s="82"/>
      <c r="AE15" s="82"/>
      <c r="AF15" s="82"/>
      <c r="AG15" s="86"/>
      <c r="AH15" s="74">
        <v>2099</v>
      </c>
      <c r="AI15" s="82"/>
      <c r="AJ15" s="82"/>
      <c r="AK15" s="82"/>
      <c r="AL15" s="120"/>
      <c r="AM15" s="177"/>
      <c r="AN15" s="60"/>
      <c r="AO15" s="60"/>
      <c r="AP15" s="60"/>
      <c r="AQ15" s="60"/>
      <c r="AR15" s="60"/>
      <c r="AS15" s="60"/>
      <c r="AT15" s="65"/>
      <c r="AU15" s="184"/>
      <c r="AV15" s="141"/>
      <c r="AW15" s="141"/>
      <c r="AX15" s="141"/>
      <c r="AY15" s="191" t="s">
        <v>230</v>
      </c>
      <c r="AZ15" s="199"/>
      <c r="BA15" s="199"/>
      <c r="BB15" s="199"/>
      <c r="BC15" s="199"/>
      <c r="BD15" s="199"/>
      <c r="BE15" s="199"/>
      <c r="BF15" s="199"/>
      <c r="BG15" s="199"/>
      <c r="BH15" s="199"/>
      <c r="BI15" s="199"/>
      <c r="BJ15" s="199"/>
      <c r="BK15" s="199"/>
      <c r="BL15" s="199"/>
      <c r="BM15" s="210"/>
      <c r="BN15" s="215">
        <v>2810866</v>
      </c>
      <c r="BO15" s="218"/>
      <c r="BP15" s="218"/>
      <c r="BQ15" s="218"/>
      <c r="BR15" s="218"/>
      <c r="BS15" s="218"/>
      <c r="BT15" s="218"/>
      <c r="BU15" s="221"/>
      <c r="BV15" s="215">
        <v>2890249</v>
      </c>
      <c r="BW15" s="218"/>
      <c r="BX15" s="218"/>
      <c r="BY15" s="218"/>
      <c r="BZ15" s="218"/>
      <c r="CA15" s="218"/>
      <c r="CB15" s="218"/>
      <c r="CC15" s="221"/>
      <c r="CD15" s="224" t="s">
        <v>216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3"/>
      <c r="B16" s="13"/>
      <c r="C16" s="30"/>
      <c r="D16" s="30"/>
      <c r="E16" s="30"/>
      <c r="F16" s="30"/>
      <c r="G16" s="30"/>
      <c r="H16" s="30"/>
      <c r="I16" s="30"/>
      <c r="J16" s="30"/>
      <c r="K16" s="63"/>
      <c r="L16" s="70" t="s">
        <v>45</v>
      </c>
      <c r="M16" s="80"/>
      <c r="N16" s="80"/>
      <c r="O16" s="80"/>
      <c r="P16" s="80"/>
      <c r="Q16" s="92"/>
      <c r="R16" s="103" t="s">
        <v>232</v>
      </c>
      <c r="S16" s="112"/>
      <c r="T16" s="112"/>
      <c r="U16" s="112"/>
      <c r="V16" s="124"/>
      <c r="W16" s="131"/>
      <c r="X16" s="59"/>
      <c r="Y16" s="59"/>
      <c r="Z16" s="59"/>
      <c r="AA16" s="59"/>
      <c r="AB16" s="25"/>
      <c r="AC16" s="151">
        <v>17.5</v>
      </c>
      <c r="AD16" s="158"/>
      <c r="AE16" s="158"/>
      <c r="AF16" s="158"/>
      <c r="AG16" s="161"/>
      <c r="AH16" s="151">
        <v>17.2</v>
      </c>
      <c r="AI16" s="158"/>
      <c r="AJ16" s="158"/>
      <c r="AK16" s="158"/>
      <c r="AL16" s="173"/>
      <c r="AM16" s="177"/>
      <c r="AN16" s="60"/>
      <c r="AO16" s="60"/>
      <c r="AP16" s="60"/>
      <c r="AQ16" s="60"/>
      <c r="AR16" s="60"/>
      <c r="AS16" s="60"/>
      <c r="AT16" s="65"/>
      <c r="AU16" s="184"/>
      <c r="AV16" s="141"/>
      <c r="AW16" s="141"/>
      <c r="AX16" s="141"/>
      <c r="AY16" s="192" t="s">
        <v>117</v>
      </c>
      <c r="AZ16" s="200"/>
      <c r="BA16" s="200"/>
      <c r="BB16" s="200"/>
      <c r="BC16" s="200"/>
      <c r="BD16" s="200"/>
      <c r="BE16" s="200"/>
      <c r="BF16" s="200"/>
      <c r="BG16" s="200"/>
      <c r="BH16" s="200"/>
      <c r="BI16" s="200"/>
      <c r="BJ16" s="200"/>
      <c r="BK16" s="200"/>
      <c r="BL16" s="200"/>
      <c r="BM16" s="211"/>
      <c r="BN16" s="216">
        <v>9350990</v>
      </c>
      <c r="BO16" s="219"/>
      <c r="BP16" s="219"/>
      <c r="BQ16" s="219"/>
      <c r="BR16" s="219"/>
      <c r="BS16" s="219"/>
      <c r="BT16" s="219"/>
      <c r="BU16" s="222"/>
      <c r="BV16" s="216">
        <v>9061621</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3"/>
      <c r="B17" s="14"/>
      <c r="C17" s="31"/>
      <c r="D17" s="31"/>
      <c r="E17" s="31"/>
      <c r="F17" s="31"/>
      <c r="G17" s="31"/>
      <c r="H17" s="31"/>
      <c r="I17" s="31"/>
      <c r="J17" s="31"/>
      <c r="K17" s="64"/>
      <c r="L17" s="71"/>
      <c r="M17" s="81" t="s">
        <v>108</v>
      </c>
      <c r="N17" s="85"/>
      <c r="O17" s="85"/>
      <c r="P17" s="85"/>
      <c r="Q17" s="93"/>
      <c r="R17" s="103" t="s">
        <v>236</v>
      </c>
      <c r="S17" s="112"/>
      <c r="T17" s="112"/>
      <c r="U17" s="112"/>
      <c r="V17" s="124"/>
      <c r="W17" s="132" t="s">
        <v>100</v>
      </c>
      <c r="X17" s="58"/>
      <c r="Y17" s="58"/>
      <c r="Z17" s="58"/>
      <c r="AA17" s="58"/>
      <c r="AB17" s="26"/>
      <c r="AC17" s="74">
        <v>7681</v>
      </c>
      <c r="AD17" s="82"/>
      <c r="AE17" s="82"/>
      <c r="AF17" s="82"/>
      <c r="AG17" s="86"/>
      <c r="AH17" s="74">
        <v>7846</v>
      </c>
      <c r="AI17" s="82"/>
      <c r="AJ17" s="82"/>
      <c r="AK17" s="82"/>
      <c r="AL17" s="120"/>
      <c r="AM17" s="177"/>
      <c r="AN17" s="60"/>
      <c r="AO17" s="60"/>
      <c r="AP17" s="60"/>
      <c r="AQ17" s="60"/>
      <c r="AR17" s="60"/>
      <c r="AS17" s="60"/>
      <c r="AT17" s="65"/>
      <c r="AU17" s="184"/>
      <c r="AV17" s="141"/>
      <c r="AW17" s="141"/>
      <c r="AX17" s="141"/>
      <c r="AY17" s="192" t="s">
        <v>237</v>
      </c>
      <c r="AZ17" s="200"/>
      <c r="BA17" s="200"/>
      <c r="BB17" s="200"/>
      <c r="BC17" s="200"/>
      <c r="BD17" s="200"/>
      <c r="BE17" s="200"/>
      <c r="BF17" s="200"/>
      <c r="BG17" s="200"/>
      <c r="BH17" s="200"/>
      <c r="BI17" s="200"/>
      <c r="BJ17" s="200"/>
      <c r="BK17" s="200"/>
      <c r="BL17" s="200"/>
      <c r="BM17" s="211"/>
      <c r="BN17" s="216">
        <v>3487893</v>
      </c>
      <c r="BO17" s="219"/>
      <c r="BP17" s="219"/>
      <c r="BQ17" s="219"/>
      <c r="BR17" s="219"/>
      <c r="BS17" s="219"/>
      <c r="BT17" s="219"/>
      <c r="BU17" s="222"/>
      <c r="BV17" s="216">
        <v>3601808</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3"/>
      <c r="B18" s="15" t="s">
        <v>238</v>
      </c>
      <c r="C18" s="32"/>
      <c r="D18" s="32"/>
      <c r="E18" s="50"/>
      <c r="F18" s="50"/>
      <c r="G18" s="50"/>
      <c r="H18" s="50"/>
      <c r="I18" s="50"/>
      <c r="J18" s="50"/>
      <c r="K18" s="50"/>
      <c r="L18" s="72">
        <v>537.86</v>
      </c>
      <c r="M18" s="72"/>
      <c r="N18" s="72"/>
      <c r="O18" s="72"/>
      <c r="P18" s="72"/>
      <c r="Q18" s="72"/>
      <c r="R18" s="104"/>
      <c r="S18" s="104"/>
      <c r="T18" s="104"/>
      <c r="U18" s="104"/>
      <c r="V18" s="125"/>
      <c r="W18" s="133"/>
      <c r="X18" s="140"/>
      <c r="Y18" s="140"/>
      <c r="Z18" s="140"/>
      <c r="AA18" s="140"/>
      <c r="AB18" s="27"/>
      <c r="AC18" s="152">
        <v>66.099999999999994</v>
      </c>
      <c r="AD18" s="159"/>
      <c r="AE18" s="159"/>
      <c r="AF18" s="159"/>
      <c r="AG18" s="162"/>
      <c r="AH18" s="152">
        <v>64.2</v>
      </c>
      <c r="AI18" s="159"/>
      <c r="AJ18" s="159"/>
      <c r="AK18" s="159"/>
      <c r="AL18" s="174"/>
      <c r="AM18" s="177"/>
      <c r="AN18" s="60"/>
      <c r="AO18" s="60"/>
      <c r="AP18" s="60"/>
      <c r="AQ18" s="60"/>
      <c r="AR18" s="60"/>
      <c r="AS18" s="60"/>
      <c r="AT18" s="65"/>
      <c r="AU18" s="184"/>
      <c r="AV18" s="141"/>
      <c r="AW18" s="141"/>
      <c r="AX18" s="141"/>
      <c r="AY18" s="192" t="s">
        <v>240</v>
      </c>
      <c r="AZ18" s="200"/>
      <c r="BA18" s="200"/>
      <c r="BB18" s="200"/>
      <c r="BC18" s="200"/>
      <c r="BD18" s="200"/>
      <c r="BE18" s="200"/>
      <c r="BF18" s="200"/>
      <c r="BG18" s="200"/>
      <c r="BH18" s="200"/>
      <c r="BI18" s="200"/>
      <c r="BJ18" s="200"/>
      <c r="BK18" s="200"/>
      <c r="BL18" s="200"/>
      <c r="BM18" s="211"/>
      <c r="BN18" s="216">
        <v>9796131</v>
      </c>
      <c r="BO18" s="219"/>
      <c r="BP18" s="219"/>
      <c r="BQ18" s="219"/>
      <c r="BR18" s="219"/>
      <c r="BS18" s="219"/>
      <c r="BT18" s="219"/>
      <c r="BU18" s="222"/>
      <c r="BV18" s="216">
        <v>9983204</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3"/>
      <c r="B19" s="15" t="s">
        <v>70</v>
      </c>
      <c r="C19" s="32"/>
      <c r="D19" s="32"/>
      <c r="E19" s="50"/>
      <c r="F19" s="50"/>
      <c r="G19" s="50"/>
      <c r="H19" s="50"/>
      <c r="I19" s="50"/>
      <c r="J19" s="50"/>
      <c r="K19" s="50"/>
      <c r="L19" s="73">
        <v>49</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224</v>
      </c>
      <c r="AZ19" s="200"/>
      <c r="BA19" s="200"/>
      <c r="BB19" s="200"/>
      <c r="BC19" s="200"/>
      <c r="BD19" s="200"/>
      <c r="BE19" s="200"/>
      <c r="BF19" s="200"/>
      <c r="BG19" s="200"/>
      <c r="BH19" s="200"/>
      <c r="BI19" s="200"/>
      <c r="BJ19" s="200"/>
      <c r="BK19" s="200"/>
      <c r="BL19" s="200"/>
      <c r="BM19" s="211"/>
      <c r="BN19" s="216">
        <v>12455300</v>
      </c>
      <c r="BO19" s="219"/>
      <c r="BP19" s="219"/>
      <c r="BQ19" s="219"/>
      <c r="BR19" s="219"/>
      <c r="BS19" s="219"/>
      <c r="BT19" s="219"/>
      <c r="BU19" s="222"/>
      <c r="BV19" s="216">
        <v>11660222</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3"/>
      <c r="B20" s="15" t="s">
        <v>241</v>
      </c>
      <c r="C20" s="32"/>
      <c r="D20" s="32"/>
      <c r="E20" s="50"/>
      <c r="F20" s="50"/>
      <c r="G20" s="50"/>
      <c r="H20" s="50"/>
      <c r="I20" s="50"/>
      <c r="J20" s="50"/>
      <c r="K20" s="50"/>
      <c r="L20" s="73">
        <v>12033</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3"/>
      <c r="B21" s="16" t="s">
        <v>243</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3"/>
      <c r="B22" s="17" t="s">
        <v>244</v>
      </c>
      <c r="C22" s="34"/>
      <c r="D22" s="42"/>
      <c r="E22" s="51" t="s">
        <v>5</v>
      </c>
      <c r="F22" s="58"/>
      <c r="G22" s="58"/>
      <c r="H22" s="58"/>
      <c r="I22" s="58"/>
      <c r="J22" s="58"/>
      <c r="K22" s="26"/>
      <c r="L22" s="51" t="s">
        <v>246</v>
      </c>
      <c r="M22" s="58"/>
      <c r="N22" s="58"/>
      <c r="O22" s="58"/>
      <c r="P22" s="26"/>
      <c r="Q22" s="94" t="s">
        <v>247</v>
      </c>
      <c r="R22" s="106"/>
      <c r="S22" s="106"/>
      <c r="T22" s="106"/>
      <c r="U22" s="106"/>
      <c r="V22" s="127"/>
      <c r="W22" s="135" t="s">
        <v>249</v>
      </c>
      <c r="X22" s="34"/>
      <c r="Y22" s="42"/>
      <c r="Z22" s="51" t="s">
        <v>5</v>
      </c>
      <c r="AA22" s="58"/>
      <c r="AB22" s="58"/>
      <c r="AC22" s="58"/>
      <c r="AD22" s="58"/>
      <c r="AE22" s="58"/>
      <c r="AF22" s="58"/>
      <c r="AG22" s="26"/>
      <c r="AH22" s="165" t="s">
        <v>185</v>
      </c>
      <c r="AI22" s="58"/>
      <c r="AJ22" s="58"/>
      <c r="AK22" s="58"/>
      <c r="AL22" s="26"/>
      <c r="AM22" s="165" t="s">
        <v>250</v>
      </c>
      <c r="AN22" s="180"/>
      <c r="AO22" s="180"/>
      <c r="AP22" s="180"/>
      <c r="AQ22" s="180"/>
      <c r="AR22" s="182"/>
      <c r="AS22" s="94" t="s">
        <v>247</v>
      </c>
      <c r="AT22" s="106"/>
      <c r="AU22" s="106"/>
      <c r="AV22" s="106"/>
      <c r="AW22" s="106"/>
      <c r="AX22" s="189"/>
      <c r="AY22" s="191" t="s">
        <v>251</v>
      </c>
      <c r="AZ22" s="199"/>
      <c r="BA22" s="199"/>
      <c r="BB22" s="199"/>
      <c r="BC22" s="199"/>
      <c r="BD22" s="199"/>
      <c r="BE22" s="199"/>
      <c r="BF22" s="199"/>
      <c r="BG22" s="199"/>
      <c r="BH22" s="199"/>
      <c r="BI22" s="199"/>
      <c r="BJ22" s="199"/>
      <c r="BK22" s="199"/>
      <c r="BL22" s="199"/>
      <c r="BM22" s="210"/>
      <c r="BN22" s="215">
        <v>14693512</v>
      </c>
      <c r="BO22" s="218"/>
      <c r="BP22" s="218"/>
      <c r="BQ22" s="218"/>
      <c r="BR22" s="218"/>
      <c r="BS22" s="218"/>
      <c r="BT22" s="218"/>
      <c r="BU22" s="221"/>
      <c r="BV22" s="215">
        <v>14631227</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3"/>
      <c r="B23" s="18"/>
      <c r="C23" s="35"/>
      <c r="D23" s="43"/>
      <c r="E23" s="52"/>
      <c r="F23" s="59"/>
      <c r="G23" s="59"/>
      <c r="H23" s="59"/>
      <c r="I23" s="59"/>
      <c r="J23" s="59"/>
      <c r="K23" s="25"/>
      <c r="L23" s="52"/>
      <c r="M23" s="59"/>
      <c r="N23" s="59"/>
      <c r="O23" s="59"/>
      <c r="P23" s="25"/>
      <c r="Q23" s="95"/>
      <c r="R23" s="107"/>
      <c r="S23" s="107"/>
      <c r="T23" s="107"/>
      <c r="U23" s="107"/>
      <c r="V23" s="128"/>
      <c r="W23" s="136"/>
      <c r="X23" s="35"/>
      <c r="Y23" s="43"/>
      <c r="Z23" s="52"/>
      <c r="AA23" s="59"/>
      <c r="AB23" s="59"/>
      <c r="AC23" s="59"/>
      <c r="AD23" s="59"/>
      <c r="AE23" s="59"/>
      <c r="AF23" s="59"/>
      <c r="AG23" s="25"/>
      <c r="AH23" s="52"/>
      <c r="AI23" s="59"/>
      <c r="AJ23" s="59"/>
      <c r="AK23" s="59"/>
      <c r="AL23" s="25"/>
      <c r="AM23" s="179"/>
      <c r="AN23" s="181"/>
      <c r="AO23" s="181"/>
      <c r="AP23" s="181"/>
      <c r="AQ23" s="181"/>
      <c r="AR23" s="183"/>
      <c r="AS23" s="95"/>
      <c r="AT23" s="107"/>
      <c r="AU23" s="107"/>
      <c r="AV23" s="107"/>
      <c r="AW23" s="107"/>
      <c r="AX23" s="190"/>
      <c r="AY23" s="192" t="s">
        <v>254</v>
      </c>
      <c r="AZ23" s="200"/>
      <c r="BA23" s="200"/>
      <c r="BB23" s="200"/>
      <c r="BC23" s="200"/>
      <c r="BD23" s="200"/>
      <c r="BE23" s="200"/>
      <c r="BF23" s="200"/>
      <c r="BG23" s="200"/>
      <c r="BH23" s="200"/>
      <c r="BI23" s="200"/>
      <c r="BJ23" s="200"/>
      <c r="BK23" s="200"/>
      <c r="BL23" s="200"/>
      <c r="BM23" s="211"/>
      <c r="BN23" s="216">
        <v>9170221</v>
      </c>
      <c r="BO23" s="219"/>
      <c r="BP23" s="219"/>
      <c r="BQ23" s="219"/>
      <c r="BR23" s="219"/>
      <c r="BS23" s="219"/>
      <c r="BT23" s="219"/>
      <c r="BU23" s="222"/>
      <c r="BV23" s="216">
        <v>9029948</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3"/>
      <c r="B24" s="18"/>
      <c r="C24" s="35"/>
      <c r="D24" s="43"/>
      <c r="E24" s="53" t="s">
        <v>255</v>
      </c>
      <c r="F24" s="60"/>
      <c r="G24" s="60"/>
      <c r="H24" s="60"/>
      <c r="I24" s="60"/>
      <c r="J24" s="60"/>
      <c r="K24" s="65"/>
      <c r="L24" s="74">
        <v>1</v>
      </c>
      <c r="M24" s="82"/>
      <c r="N24" s="82"/>
      <c r="O24" s="82"/>
      <c r="P24" s="86"/>
      <c r="Q24" s="74">
        <v>7400</v>
      </c>
      <c r="R24" s="82"/>
      <c r="S24" s="82"/>
      <c r="T24" s="82"/>
      <c r="U24" s="82"/>
      <c r="V24" s="86"/>
      <c r="W24" s="136"/>
      <c r="X24" s="35"/>
      <c r="Y24" s="43"/>
      <c r="Z24" s="53" t="s">
        <v>257</v>
      </c>
      <c r="AA24" s="60"/>
      <c r="AB24" s="60"/>
      <c r="AC24" s="60"/>
      <c r="AD24" s="60"/>
      <c r="AE24" s="60"/>
      <c r="AF24" s="60"/>
      <c r="AG24" s="65"/>
      <c r="AH24" s="74">
        <v>368</v>
      </c>
      <c r="AI24" s="82"/>
      <c r="AJ24" s="82"/>
      <c r="AK24" s="82"/>
      <c r="AL24" s="86"/>
      <c r="AM24" s="74">
        <v>1097744</v>
      </c>
      <c r="AN24" s="82"/>
      <c r="AO24" s="82"/>
      <c r="AP24" s="82"/>
      <c r="AQ24" s="82"/>
      <c r="AR24" s="86"/>
      <c r="AS24" s="74">
        <v>2983</v>
      </c>
      <c r="AT24" s="82"/>
      <c r="AU24" s="82"/>
      <c r="AV24" s="82"/>
      <c r="AW24" s="82"/>
      <c r="AX24" s="120"/>
      <c r="AY24" s="193" t="s">
        <v>258</v>
      </c>
      <c r="AZ24" s="201"/>
      <c r="BA24" s="201"/>
      <c r="BB24" s="201"/>
      <c r="BC24" s="201"/>
      <c r="BD24" s="201"/>
      <c r="BE24" s="201"/>
      <c r="BF24" s="201"/>
      <c r="BG24" s="201"/>
      <c r="BH24" s="201"/>
      <c r="BI24" s="201"/>
      <c r="BJ24" s="201"/>
      <c r="BK24" s="201"/>
      <c r="BL24" s="201"/>
      <c r="BM24" s="212"/>
      <c r="BN24" s="216">
        <v>11032602</v>
      </c>
      <c r="BO24" s="219"/>
      <c r="BP24" s="219"/>
      <c r="BQ24" s="219"/>
      <c r="BR24" s="219"/>
      <c r="BS24" s="219"/>
      <c r="BT24" s="219"/>
      <c r="BU24" s="222"/>
      <c r="BV24" s="216">
        <v>10869874</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3"/>
      <c r="B25" s="18"/>
      <c r="C25" s="35"/>
      <c r="D25" s="43"/>
      <c r="E25" s="53" t="s">
        <v>260</v>
      </c>
      <c r="F25" s="60"/>
      <c r="G25" s="60"/>
      <c r="H25" s="60"/>
      <c r="I25" s="60"/>
      <c r="J25" s="60"/>
      <c r="K25" s="65"/>
      <c r="L25" s="74">
        <v>1</v>
      </c>
      <c r="M25" s="82"/>
      <c r="N25" s="82"/>
      <c r="O25" s="82"/>
      <c r="P25" s="86"/>
      <c r="Q25" s="74">
        <v>6150</v>
      </c>
      <c r="R25" s="82"/>
      <c r="S25" s="82"/>
      <c r="T25" s="82"/>
      <c r="U25" s="82"/>
      <c r="V25" s="86"/>
      <c r="W25" s="136"/>
      <c r="X25" s="35"/>
      <c r="Y25" s="43"/>
      <c r="Z25" s="53" t="s">
        <v>263</v>
      </c>
      <c r="AA25" s="60"/>
      <c r="AB25" s="60"/>
      <c r="AC25" s="60"/>
      <c r="AD25" s="60"/>
      <c r="AE25" s="60"/>
      <c r="AF25" s="60"/>
      <c r="AG25" s="65"/>
      <c r="AH25" s="74">
        <v>57</v>
      </c>
      <c r="AI25" s="82"/>
      <c r="AJ25" s="82"/>
      <c r="AK25" s="82"/>
      <c r="AL25" s="86"/>
      <c r="AM25" s="74">
        <v>168549</v>
      </c>
      <c r="AN25" s="82"/>
      <c r="AO25" s="82"/>
      <c r="AP25" s="82"/>
      <c r="AQ25" s="82"/>
      <c r="AR25" s="86"/>
      <c r="AS25" s="74">
        <v>2957</v>
      </c>
      <c r="AT25" s="82"/>
      <c r="AU25" s="82"/>
      <c r="AV25" s="82"/>
      <c r="AW25" s="82"/>
      <c r="AX25" s="120"/>
      <c r="AY25" s="191" t="s">
        <v>37</v>
      </c>
      <c r="AZ25" s="199"/>
      <c r="BA25" s="199"/>
      <c r="BB25" s="199"/>
      <c r="BC25" s="199"/>
      <c r="BD25" s="199"/>
      <c r="BE25" s="199"/>
      <c r="BF25" s="199"/>
      <c r="BG25" s="199"/>
      <c r="BH25" s="199"/>
      <c r="BI25" s="199"/>
      <c r="BJ25" s="199"/>
      <c r="BK25" s="199"/>
      <c r="BL25" s="199"/>
      <c r="BM25" s="210"/>
      <c r="BN25" s="215">
        <v>2580326</v>
      </c>
      <c r="BO25" s="218"/>
      <c r="BP25" s="218"/>
      <c r="BQ25" s="218"/>
      <c r="BR25" s="218"/>
      <c r="BS25" s="218"/>
      <c r="BT25" s="218"/>
      <c r="BU25" s="221"/>
      <c r="BV25" s="215">
        <v>2302330</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3"/>
      <c r="B26" s="18"/>
      <c r="C26" s="35"/>
      <c r="D26" s="43"/>
      <c r="E26" s="53" t="s">
        <v>264</v>
      </c>
      <c r="F26" s="60"/>
      <c r="G26" s="60"/>
      <c r="H26" s="60"/>
      <c r="I26" s="60"/>
      <c r="J26" s="60"/>
      <c r="K26" s="65"/>
      <c r="L26" s="74">
        <v>1</v>
      </c>
      <c r="M26" s="82"/>
      <c r="N26" s="82"/>
      <c r="O26" s="82"/>
      <c r="P26" s="86"/>
      <c r="Q26" s="74">
        <v>5810</v>
      </c>
      <c r="R26" s="82"/>
      <c r="S26" s="82"/>
      <c r="T26" s="82"/>
      <c r="U26" s="82"/>
      <c r="V26" s="86"/>
      <c r="W26" s="136"/>
      <c r="X26" s="35"/>
      <c r="Y26" s="43"/>
      <c r="Z26" s="53" t="s">
        <v>265</v>
      </c>
      <c r="AA26" s="145"/>
      <c r="AB26" s="145"/>
      <c r="AC26" s="145"/>
      <c r="AD26" s="145"/>
      <c r="AE26" s="145"/>
      <c r="AF26" s="145"/>
      <c r="AG26" s="163"/>
      <c r="AH26" s="74">
        <v>8</v>
      </c>
      <c r="AI26" s="82"/>
      <c r="AJ26" s="82"/>
      <c r="AK26" s="82"/>
      <c r="AL26" s="86"/>
      <c r="AM26" s="74">
        <v>20576</v>
      </c>
      <c r="AN26" s="82"/>
      <c r="AO26" s="82"/>
      <c r="AP26" s="82"/>
      <c r="AQ26" s="82"/>
      <c r="AR26" s="86"/>
      <c r="AS26" s="74">
        <v>2572</v>
      </c>
      <c r="AT26" s="82"/>
      <c r="AU26" s="82"/>
      <c r="AV26" s="82"/>
      <c r="AW26" s="82"/>
      <c r="AX26" s="120"/>
      <c r="AY26" s="194" t="s">
        <v>266</v>
      </c>
      <c r="AZ26" s="113"/>
      <c r="BA26" s="113"/>
      <c r="BB26" s="113"/>
      <c r="BC26" s="113"/>
      <c r="BD26" s="113"/>
      <c r="BE26" s="113"/>
      <c r="BF26" s="113"/>
      <c r="BG26" s="113"/>
      <c r="BH26" s="113"/>
      <c r="BI26" s="113"/>
      <c r="BJ26" s="113"/>
      <c r="BK26" s="113"/>
      <c r="BL26" s="113"/>
      <c r="BM26" s="213"/>
      <c r="BN26" s="216" t="s">
        <v>204</v>
      </c>
      <c r="BO26" s="219"/>
      <c r="BP26" s="219"/>
      <c r="BQ26" s="219"/>
      <c r="BR26" s="219"/>
      <c r="BS26" s="219"/>
      <c r="BT26" s="219"/>
      <c r="BU26" s="222"/>
      <c r="BV26" s="216" t="s">
        <v>204</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3"/>
      <c r="B27" s="18"/>
      <c r="C27" s="35"/>
      <c r="D27" s="43"/>
      <c r="E27" s="53" t="s">
        <v>267</v>
      </c>
      <c r="F27" s="60"/>
      <c r="G27" s="60"/>
      <c r="H27" s="60"/>
      <c r="I27" s="60"/>
      <c r="J27" s="60"/>
      <c r="K27" s="65"/>
      <c r="L27" s="74">
        <v>1</v>
      </c>
      <c r="M27" s="82"/>
      <c r="N27" s="82"/>
      <c r="O27" s="82"/>
      <c r="P27" s="86"/>
      <c r="Q27" s="74">
        <v>3900</v>
      </c>
      <c r="R27" s="82"/>
      <c r="S27" s="82"/>
      <c r="T27" s="82"/>
      <c r="U27" s="82"/>
      <c r="V27" s="86"/>
      <c r="W27" s="136"/>
      <c r="X27" s="35"/>
      <c r="Y27" s="43"/>
      <c r="Z27" s="53" t="s">
        <v>268</v>
      </c>
      <c r="AA27" s="60"/>
      <c r="AB27" s="60"/>
      <c r="AC27" s="60"/>
      <c r="AD27" s="60"/>
      <c r="AE27" s="60"/>
      <c r="AF27" s="60"/>
      <c r="AG27" s="65"/>
      <c r="AH27" s="74" t="s">
        <v>204</v>
      </c>
      <c r="AI27" s="82"/>
      <c r="AJ27" s="82"/>
      <c r="AK27" s="82"/>
      <c r="AL27" s="86"/>
      <c r="AM27" s="74" t="s">
        <v>204</v>
      </c>
      <c r="AN27" s="82"/>
      <c r="AO27" s="82"/>
      <c r="AP27" s="82"/>
      <c r="AQ27" s="82"/>
      <c r="AR27" s="86"/>
      <c r="AS27" s="74" t="s">
        <v>204</v>
      </c>
      <c r="AT27" s="82"/>
      <c r="AU27" s="82"/>
      <c r="AV27" s="82"/>
      <c r="AW27" s="82"/>
      <c r="AX27" s="120"/>
      <c r="AY27" s="195" t="s">
        <v>271</v>
      </c>
      <c r="AZ27" s="202"/>
      <c r="BA27" s="202"/>
      <c r="BB27" s="202"/>
      <c r="BC27" s="202"/>
      <c r="BD27" s="202"/>
      <c r="BE27" s="202"/>
      <c r="BF27" s="202"/>
      <c r="BG27" s="202"/>
      <c r="BH27" s="202"/>
      <c r="BI27" s="202"/>
      <c r="BJ27" s="202"/>
      <c r="BK27" s="202"/>
      <c r="BL27" s="202"/>
      <c r="BM27" s="214"/>
      <c r="BN27" s="217">
        <v>287679</v>
      </c>
      <c r="BO27" s="220"/>
      <c r="BP27" s="220"/>
      <c r="BQ27" s="220"/>
      <c r="BR27" s="220"/>
      <c r="BS27" s="220"/>
      <c r="BT27" s="220"/>
      <c r="BU27" s="223"/>
      <c r="BV27" s="217">
        <v>287679</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3"/>
      <c r="B28" s="18"/>
      <c r="C28" s="35"/>
      <c r="D28" s="43"/>
      <c r="E28" s="53" t="s">
        <v>272</v>
      </c>
      <c r="F28" s="60"/>
      <c r="G28" s="60"/>
      <c r="H28" s="60"/>
      <c r="I28" s="60"/>
      <c r="J28" s="60"/>
      <c r="K28" s="65"/>
      <c r="L28" s="74">
        <v>1</v>
      </c>
      <c r="M28" s="82"/>
      <c r="N28" s="82"/>
      <c r="O28" s="82"/>
      <c r="P28" s="86"/>
      <c r="Q28" s="74">
        <v>3300</v>
      </c>
      <c r="R28" s="82"/>
      <c r="S28" s="82"/>
      <c r="T28" s="82"/>
      <c r="U28" s="82"/>
      <c r="V28" s="86"/>
      <c r="W28" s="136"/>
      <c r="X28" s="35"/>
      <c r="Y28" s="43"/>
      <c r="Z28" s="53" t="s">
        <v>35</v>
      </c>
      <c r="AA28" s="60"/>
      <c r="AB28" s="60"/>
      <c r="AC28" s="60"/>
      <c r="AD28" s="60"/>
      <c r="AE28" s="60"/>
      <c r="AF28" s="60"/>
      <c r="AG28" s="65"/>
      <c r="AH28" s="74" t="s">
        <v>204</v>
      </c>
      <c r="AI28" s="82"/>
      <c r="AJ28" s="82"/>
      <c r="AK28" s="82"/>
      <c r="AL28" s="86"/>
      <c r="AM28" s="74" t="s">
        <v>204</v>
      </c>
      <c r="AN28" s="82"/>
      <c r="AO28" s="82"/>
      <c r="AP28" s="82"/>
      <c r="AQ28" s="82"/>
      <c r="AR28" s="86"/>
      <c r="AS28" s="74" t="s">
        <v>204</v>
      </c>
      <c r="AT28" s="82"/>
      <c r="AU28" s="82"/>
      <c r="AV28" s="82"/>
      <c r="AW28" s="82"/>
      <c r="AX28" s="120"/>
      <c r="AY28" s="196" t="s">
        <v>273</v>
      </c>
      <c r="AZ28" s="203"/>
      <c r="BA28" s="203"/>
      <c r="BB28" s="206"/>
      <c r="BC28" s="191" t="s">
        <v>107</v>
      </c>
      <c r="BD28" s="199"/>
      <c r="BE28" s="199"/>
      <c r="BF28" s="199"/>
      <c r="BG28" s="199"/>
      <c r="BH28" s="199"/>
      <c r="BI28" s="199"/>
      <c r="BJ28" s="199"/>
      <c r="BK28" s="199"/>
      <c r="BL28" s="199"/>
      <c r="BM28" s="210"/>
      <c r="BN28" s="215">
        <v>4684690</v>
      </c>
      <c r="BO28" s="218"/>
      <c r="BP28" s="218"/>
      <c r="BQ28" s="218"/>
      <c r="BR28" s="218"/>
      <c r="BS28" s="218"/>
      <c r="BT28" s="218"/>
      <c r="BU28" s="221"/>
      <c r="BV28" s="215">
        <v>4596411</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3"/>
      <c r="B29" s="18"/>
      <c r="C29" s="35"/>
      <c r="D29" s="43"/>
      <c r="E29" s="53" t="s">
        <v>276</v>
      </c>
      <c r="F29" s="60"/>
      <c r="G29" s="60"/>
      <c r="H29" s="60"/>
      <c r="I29" s="60"/>
      <c r="J29" s="60"/>
      <c r="K29" s="65"/>
      <c r="L29" s="74">
        <v>18</v>
      </c>
      <c r="M29" s="82"/>
      <c r="N29" s="82"/>
      <c r="O29" s="82"/>
      <c r="P29" s="86"/>
      <c r="Q29" s="74">
        <v>2850</v>
      </c>
      <c r="R29" s="82"/>
      <c r="S29" s="82"/>
      <c r="T29" s="82"/>
      <c r="U29" s="82"/>
      <c r="V29" s="86"/>
      <c r="W29" s="137"/>
      <c r="X29" s="142"/>
      <c r="Y29" s="144"/>
      <c r="Z29" s="53" t="s">
        <v>278</v>
      </c>
      <c r="AA29" s="60"/>
      <c r="AB29" s="60"/>
      <c r="AC29" s="60"/>
      <c r="AD29" s="60"/>
      <c r="AE29" s="60"/>
      <c r="AF29" s="60"/>
      <c r="AG29" s="65"/>
      <c r="AH29" s="74">
        <v>368</v>
      </c>
      <c r="AI29" s="82"/>
      <c r="AJ29" s="82"/>
      <c r="AK29" s="82"/>
      <c r="AL29" s="86"/>
      <c r="AM29" s="74">
        <v>1097744</v>
      </c>
      <c r="AN29" s="82"/>
      <c r="AO29" s="82"/>
      <c r="AP29" s="82"/>
      <c r="AQ29" s="82"/>
      <c r="AR29" s="86"/>
      <c r="AS29" s="74">
        <v>2983</v>
      </c>
      <c r="AT29" s="82"/>
      <c r="AU29" s="82"/>
      <c r="AV29" s="82"/>
      <c r="AW29" s="82"/>
      <c r="AX29" s="120"/>
      <c r="AY29" s="197"/>
      <c r="AZ29" s="204"/>
      <c r="BA29" s="204"/>
      <c r="BB29" s="207"/>
      <c r="BC29" s="192" t="s">
        <v>279</v>
      </c>
      <c r="BD29" s="200"/>
      <c r="BE29" s="200"/>
      <c r="BF29" s="200"/>
      <c r="BG29" s="200"/>
      <c r="BH29" s="200"/>
      <c r="BI29" s="200"/>
      <c r="BJ29" s="200"/>
      <c r="BK29" s="200"/>
      <c r="BL29" s="200"/>
      <c r="BM29" s="211"/>
      <c r="BN29" s="216">
        <v>948366</v>
      </c>
      <c r="BO29" s="219"/>
      <c r="BP29" s="219"/>
      <c r="BQ29" s="219"/>
      <c r="BR29" s="219"/>
      <c r="BS29" s="219"/>
      <c r="BT29" s="219"/>
      <c r="BU29" s="222"/>
      <c r="BV29" s="216">
        <v>948366</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3"/>
      <c r="B30" s="19"/>
      <c r="C30" s="36"/>
      <c r="D30" s="44"/>
      <c r="E30" s="54"/>
      <c r="F30" s="61"/>
      <c r="G30" s="61"/>
      <c r="H30" s="61"/>
      <c r="I30" s="61"/>
      <c r="J30" s="61"/>
      <c r="K30" s="66"/>
      <c r="L30" s="75"/>
      <c r="M30" s="83"/>
      <c r="N30" s="83"/>
      <c r="O30" s="83"/>
      <c r="P30" s="87"/>
      <c r="Q30" s="75"/>
      <c r="R30" s="83"/>
      <c r="S30" s="83"/>
      <c r="T30" s="83"/>
      <c r="U30" s="83"/>
      <c r="V30" s="87"/>
      <c r="W30" s="138" t="s">
        <v>281</v>
      </c>
      <c r="X30" s="143"/>
      <c r="Y30" s="143"/>
      <c r="Z30" s="143"/>
      <c r="AA30" s="143"/>
      <c r="AB30" s="143"/>
      <c r="AC30" s="143"/>
      <c r="AD30" s="143"/>
      <c r="AE30" s="143"/>
      <c r="AF30" s="143"/>
      <c r="AG30" s="164"/>
      <c r="AH30" s="152">
        <v>94.4</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73</v>
      </c>
      <c r="BD30" s="201"/>
      <c r="BE30" s="201"/>
      <c r="BF30" s="201"/>
      <c r="BG30" s="201"/>
      <c r="BH30" s="201"/>
      <c r="BI30" s="201"/>
      <c r="BJ30" s="201"/>
      <c r="BK30" s="201"/>
      <c r="BL30" s="201"/>
      <c r="BM30" s="212"/>
      <c r="BN30" s="217">
        <v>6161301</v>
      </c>
      <c r="BO30" s="220"/>
      <c r="BP30" s="220"/>
      <c r="BQ30" s="220"/>
      <c r="BR30" s="220"/>
      <c r="BS30" s="220"/>
      <c r="BT30" s="220"/>
      <c r="BU30" s="223"/>
      <c r="BV30" s="217">
        <v>6111516</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3"/>
      <c r="B31" s="20"/>
      <c r="DI31" s="257"/>
    </row>
    <row r="32" spans="1:113" ht="13.5" customHeight="1">
      <c r="A32" s="3"/>
      <c r="B32" s="21"/>
      <c r="C32" s="37" t="s">
        <v>189</v>
      </c>
      <c r="D32" s="37"/>
      <c r="E32" s="37"/>
      <c r="F32" s="37"/>
      <c r="G32" s="37"/>
      <c r="H32" s="37"/>
      <c r="I32" s="37"/>
      <c r="J32" s="37"/>
      <c r="K32" s="37"/>
      <c r="L32" s="37"/>
      <c r="M32" s="37"/>
      <c r="N32" s="37"/>
      <c r="O32" s="37"/>
      <c r="P32" s="37"/>
      <c r="Q32" s="37"/>
      <c r="R32" s="37"/>
      <c r="S32" s="37"/>
      <c r="U32" s="113" t="s">
        <v>98</v>
      </c>
      <c r="V32" s="113"/>
      <c r="W32" s="113"/>
      <c r="X32" s="113"/>
      <c r="Y32" s="113"/>
      <c r="Z32" s="113"/>
      <c r="AA32" s="113"/>
      <c r="AB32" s="113"/>
      <c r="AC32" s="113"/>
      <c r="AD32" s="113"/>
      <c r="AE32" s="113"/>
      <c r="AF32" s="113"/>
      <c r="AG32" s="113"/>
      <c r="AH32" s="113"/>
      <c r="AI32" s="113"/>
      <c r="AJ32" s="113"/>
      <c r="AK32" s="113"/>
      <c r="AM32" s="113" t="s">
        <v>283</v>
      </c>
      <c r="AN32" s="113"/>
      <c r="AO32" s="113"/>
      <c r="AP32" s="113"/>
      <c r="AQ32" s="113"/>
      <c r="AR32" s="113"/>
      <c r="AS32" s="113"/>
      <c r="AT32" s="113"/>
      <c r="AU32" s="113"/>
      <c r="AV32" s="113"/>
      <c r="AW32" s="113"/>
      <c r="AX32" s="113"/>
      <c r="AY32" s="113"/>
      <c r="AZ32" s="113"/>
      <c r="BA32" s="113"/>
      <c r="BB32" s="113"/>
      <c r="BC32" s="113"/>
      <c r="BE32" s="113" t="s">
        <v>284</v>
      </c>
      <c r="BF32" s="113"/>
      <c r="BG32" s="113"/>
      <c r="BH32" s="113"/>
      <c r="BI32" s="113"/>
      <c r="BJ32" s="113"/>
      <c r="BK32" s="113"/>
      <c r="BL32" s="113"/>
      <c r="BM32" s="113"/>
      <c r="BN32" s="113"/>
      <c r="BO32" s="113"/>
      <c r="BP32" s="113"/>
      <c r="BQ32" s="113"/>
      <c r="BR32" s="113"/>
      <c r="BS32" s="113"/>
      <c r="BT32" s="113"/>
      <c r="BU32" s="113"/>
      <c r="BW32" s="113" t="s">
        <v>285</v>
      </c>
      <c r="BX32" s="113"/>
      <c r="BY32" s="113"/>
      <c r="BZ32" s="113"/>
      <c r="CA32" s="113"/>
      <c r="CB32" s="113"/>
      <c r="CC32" s="113"/>
      <c r="CD32" s="113"/>
      <c r="CE32" s="113"/>
      <c r="CF32" s="113"/>
      <c r="CG32" s="113"/>
      <c r="CH32" s="113"/>
      <c r="CI32" s="113"/>
      <c r="CJ32" s="113"/>
      <c r="CK32" s="113"/>
      <c r="CL32" s="113"/>
      <c r="CM32" s="113"/>
      <c r="CO32" s="113" t="s">
        <v>287</v>
      </c>
      <c r="CP32" s="113"/>
      <c r="CQ32" s="113"/>
      <c r="CR32" s="113"/>
      <c r="CS32" s="113"/>
      <c r="CT32" s="113"/>
      <c r="CU32" s="113"/>
      <c r="CV32" s="113"/>
      <c r="CW32" s="113"/>
      <c r="CX32" s="113"/>
      <c r="CY32" s="113"/>
      <c r="CZ32" s="113"/>
      <c r="DA32" s="113"/>
      <c r="DB32" s="113"/>
      <c r="DC32" s="113"/>
      <c r="DD32" s="113"/>
      <c r="DE32" s="113"/>
      <c r="DI32" s="257"/>
    </row>
    <row r="33" spans="1:113" ht="13.5" customHeight="1">
      <c r="A33" s="3"/>
      <c r="B33" s="21"/>
      <c r="C33" s="38" t="s">
        <v>62</v>
      </c>
      <c r="D33" s="38"/>
      <c r="E33" s="55" t="s">
        <v>288</v>
      </c>
      <c r="F33" s="55"/>
      <c r="G33" s="55"/>
      <c r="H33" s="55"/>
      <c r="I33" s="55"/>
      <c r="J33" s="55"/>
      <c r="K33" s="55"/>
      <c r="L33" s="55"/>
      <c r="M33" s="55"/>
      <c r="N33" s="55"/>
      <c r="O33" s="55"/>
      <c r="P33" s="55"/>
      <c r="Q33" s="55"/>
      <c r="R33" s="55"/>
      <c r="S33" s="55"/>
      <c r="T33" s="55"/>
      <c r="U33" s="38" t="s">
        <v>62</v>
      </c>
      <c r="V33" s="38"/>
      <c r="W33" s="55" t="s">
        <v>288</v>
      </c>
      <c r="X33" s="55"/>
      <c r="Y33" s="55"/>
      <c r="Z33" s="55"/>
      <c r="AA33" s="55"/>
      <c r="AB33" s="55"/>
      <c r="AC33" s="55"/>
      <c r="AD33" s="55"/>
      <c r="AE33" s="55"/>
      <c r="AF33" s="55"/>
      <c r="AG33" s="55"/>
      <c r="AH33" s="55"/>
      <c r="AI33" s="55"/>
      <c r="AJ33" s="55"/>
      <c r="AK33" s="55"/>
      <c r="AL33" s="55"/>
      <c r="AM33" s="38" t="s">
        <v>62</v>
      </c>
      <c r="AN33" s="38"/>
      <c r="AO33" s="55" t="s">
        <v>288</v>
      </c>
      <c r="AP33" s="55"/>
      <c r="AQ33" s="55"/>
      <c r="AR33" s="55"/>
      <c r="AS33" s="55"/>
      <c r="AT33" s="55"/>
      <c r="AU33" s="55"/>
      <c r="AV33" s="55"/>
      <c r="AW33" s="55"/>
      <c r="AX33" s="55"/>
      <c r="AY33" s="55"/>
      <c r="AZ33" s="55"/>
      <c r="BA33" s="55"/>
      <c r="BB33" s="55"/>
      <c r="BC33" s="55"/>
      <c r="BD33" s="38"/>
      <c r="BE33" s="55" t="s">
        <v>289</v>
      </c>
      <c r="BF33" s="55"/>
      <c r="BG33" s="55" t="s">
        <v>171</v>
      </c>
      <c r="BH33" s="55"/>
      <c r="BI33" s="55"/>
      <c r="BJ33" s="55"/>
      <c r="BK33" s="55"/>
      <c r="BL33" s="55"/>
      <c r="BM33" s="55"/>
      <c r="BN33" s="55"/>
      <c r="BO33" s="55"/>
      <c r="BP33" s="55"/>
      <c r="BQ33" s="55"/>
      <c r="BR33" s="55"/>
      <c r="BS33" s="55"/>
      <c r="BT33" s="55"/>
      <c r="BU33" s="55"/>
      <c r="BV33" s="38"/>
      <c r="BW33" s="38" t="s">
        <v>289</v>
      </c>
      <c r="BX33" s="38"/>
      <c r="BY33" s="55" t="s">
        <v>118</v>
      </c>
      <c r="BZ33" s="55"/>
      <c r="CA33" s="55"/>
      <c r="CB33" s="55"/>
      <c r="CC33" s="55"/>
      <c r="CD33" s="55"/>
      <c r="CE33" s="55"/>
      <c r="CF33" s="55"/>
      <c r="CG33" s="55"/>
      <c r="CH33" s="55"/>
      <c r="CI33" s="55"/>
      <c r="CJ33" s="55"/>
      <c r="CK33" s="55"/>
      <c r="CL33" s="55"/>
      <c r="CM33" s="55"/>
      <c r="CN33" s="55"/>
      <c r="CO33" s="38" t="s">
        <v>62</v>
      </c>
      <c r="CP33" s="38"/>
      <c r="CQ33" s="55" t="s">
        <v>291</v>
      </c>
      <c r="CR33" s="55"/>
      <c r="CS33" s="55"/>
      <c r="CT33" s="55"/>
      <c r="CU33" s="55"/>
      <c r="CV33" s="55"/>
      <c r="CW33" s="55"/>
      <c r="CX33" s="55"/>
      <c r="CY33" s="55"/>
      <c r="CZ33" s="55"/>
      <c r="DA33" s="55"/>
      <c r="DB33" s="55"/>
      <c r="DC33" s="55"/>
      <c r="DD33" s="55"/>
      <c r="DE33" s="55"/>
      <c r="DF33" s="55"/>
      <c r="DG33" s="255" t="s">
        <v>85</v>
      </c>
      <c r="DH33" s="255"/>
      <c r="DI33" s="167"/>
    </row>
    <row r="34" spans="1:113" ht="32.25" customHeight="1">
      <c r="A34" s="3"/>
      <c r="B34" s="21"/>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
      <c r="AM34" s="39">
        <f>IF(AO34="","",MAX(C34:D43,U34:V43)+1)</f>
        <v>6</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
      <c r="BE34" s="39">
        <f>IF(BG34="","",MAX(C34:D43,U34:V43,AM34:AN43)+1)</f>
        <v>7</v>
      </c>
      <c r="BF34" s="39"/>
      <c r="BG34" s="56" t="str">
        <f>IF('各会計、関係団体の財政状況及び健全化判断比率'!B33="","",'各会計、関係団体の財政状況及び健全化判断比率'!B33)</f>
        <v>簡易水道事業特別会計</v>
      </c>
      <c r="BH34" s="56"/>
      <c r="BI34" s="56"/>
      <c r="BJ34" s="56"/>
      <c r="BK34" s="56"/>
      <c r="BL34" s="56"/>
      <c r="BM34" s="56"/>
      <c r="BN34" s="56"/>
      <c r="BO34" s="56"/>
      <c r="BP34" s="56"/>
      <c r="BQ34" s="56"/>
      <c r="BR34" s="56"/>
      <c r="BS34" s="56"/>
      <c r="BT34" s="56"/>
      <c r="BU34" s="56"/>
      <c r="BV34" s="3"/>
      <c r="BW34" s="39">
        <f>IF(BY34="","",MAX(C34:D43,U34:V43,AM34:AN43,BE34:BF43)+1)</f>
        <v>11</v>
      </c>
      <c r="BX34" s="39"/>
      <c r="BY34" s="56" t="str">
        <f>IF('各会計、関係団体の財政状況及び健全化判断比率'!B68="","",'各会計、関係団体の財政状況及び健全化判断比率'!B68)</f>
        <v>香美郡殖林組合</v>
      </c>
      <c r="BZ34" s="56"/>
      <c r="CA34" s="56"/>
      <c r="CB34" s="56"/>
      <c r="CC34" s="56"/>
      <c r="CD34" s="56"/>
      <c r="CE34" s="56"/>
      <c r="CF34" s="56"/>
      <c r="CG34" s="56"/>
      <c r="CH34" s="56"/>
      <c r="CI34" s="56"/>
      <c r="CJ34" s="56"/>
      <c r="CK34" s="56"/>
      <c r="CL34" s="56"/>
      <c r="CM34" s="56"/>
      <c r="CN34" s="3"/>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G34" s="256" t="str">
        <f>IF('各会計、関係団体の財政状況及び健全化判断比率'!BR7="","",'各会計、関係団体の財政状況及び健全化判断比率'!BR7)</f>
        <v/>
      </c>
      <c r="DH34" s="256"/>
      <c r="DI34" s="167"/>
    </row>
    <row r="35" spans="1:113" ht="32.25" customHeight="1">
      <c r="A35" s="3"/>
      <c r="B35" s="21"/>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
      <c r="U35" s="39">
        <f t="shared" ref="U35:U43" si="1">IF(W35="","",U34+1)</f>
        <v>3</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
      <c r="AM35" s="39" t="str">
        <f t="shared" ref="AM35:AM43" si="2">IF(AO35="","",AM34+1)</f>
        <v/>
      </c>
      <c r="AN35" s="39"/>
      <c r="AO35" s="56"/>
      <c r="AP35" s="56"/>
      <c r="AQ35" s="56"/>
      <c r="AR35" s="56"/>
      <c r="AS35" s="56"/>
      <c r="AT35" s="56"/>
      <c r="AU35" s="56"/>
      <c r="AV35" s="56"/>
      <c r="AW35" s="56"/>
      <c r="AX35" s="56"/>
      <c r="AY35" s="56"/>
      <c r="AZ35" s="56"/>
      <c r="BA35" s="56"/>
      <c r="BB35" s="56"/>
      <c r="BC35" s="56"/>
      <c r="BD35" s="3"/>
      <c r="BE35" s="39">
        <f t="shared" ref="BE35:BE43" si="3">IF(BG35="","",BE34+1)</f>
        <v>8</v>
      </c>
      <c r="BF35" s="39"/>
      <c r="BG35" s="56" t="str">
        <f>IF('各会計、関係団体の財政状況及び健全化判断比率'!B34="","",'各会計、関係団体の財政状況及び健全化判断比率'!B34)</f>
        <v>公共下水道事業特別会計</v>
      </c>
      <c r="BH35" s="56"/>
      <c r="BI35" s="56"/>
      <c r="BJ35" s="56"/>
      <c r="BK35" s="56"/>
      <c r="BL35" s="56"/>
      <c r="BM35" s="56"/>
      <c r="BN35" s="56"/>
      <c r="BO35" s="56"/>
      <c r="BP35" s="56"/>
      <c r="BQ35" s="56"/>
      <c r="BR35" s="56"/>
      <c r="BS35" s="56"/>
      <c r="BT35" s="56"/>
      <c r="BU35" s="56"/>
      <c r="BV35" s="3"/>
      <c r="BW35" s="39">
        <f t="shared" ref="BW35:BW43" si="4">IF(BY35="","",BW34+1)</f>
        <v>12</v>
      </c>
      <c r="BX35" s="39"/>
      <c r="BY35" s="56" t="str">
        <f>IF('各会計、関係団体の財政状況及び健全化判断比率'!B69="","",'各会計、関係団体の財政状況及び健全化判断比率'!B69)</f>
        <v>香南香美衛生組合</v>
      </c>
      <c r="BZ35" s="56"/>
      <c r="CA35" s="56"/>
      <c r="CB35" s="56"/>
      <c r="CC35" s="56"/>
      <c r="CD35" s="56"/>
      <c r="CE35" s="56"/>
      <c r="CF35" s="56"/>
      <c r="CG35" s="56"/>
      <c r="CH35" s="56"/>
      <c r="CI35" s="56"/>
      <c r="CJ35" s="56"/>
      <c r="CK35" s="56"/>
      <c r="CL35" s="56"/>
      <c r="CM35" s="56"/>
      <c r="CN35" s="3"/>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G35" s="256" t="str">
        <f>IF('各会計、関係団体の財政状況及び健全化判断比率'!BR8="","",'各会計、関係団体の財政状況及び健全化判断比率'!BR8)</f>
        <v/>
      </c>
      <c r="DH35" s="256"/>
      <c r="DI35" s="167"/>
    </row>
    <row r="36" spans="1:113" ht="32.25" customHeight="1">
      <c r="A36" s="3"/>
      <c r="B36" s="21"/>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
      <c r="AM36" s="39" t="str">
        <f t="shared" si="2"/>
        <v/>
      </c>
      <c r="AN36" s="39"/>
      <c r="AO36" s="56"/>
      <c r="AP36" s="56"/>
      <c r="AQ36" s="56"/>
      <c r="AR36" s="56"/>
      <c r="AS36" s="56"/>
      <c r="AT36" s="56"/>
      <c r="AU36" s="56"/>
      <c r="AV36" s="56"/>
      <c r="AW36" s="56"/>
      <c r="AX36" s="56"/>
      <c r="AY36" s="56"/>
      <c r="AZ36" s="56"/>
      <c r="BA36" s="56"/>
      <c r="BB36" s="56"/>
      <c r="BC36" s="56"/>
      <c r="BD36" s="3"/>
      <c r="BE36" s="39">
        <f t="shared" si="3"/>
        <v>9</v>
      </c>
      <c r="BF36" s="39"/>
      <c r="BG36" s="56" t="str">
        <f>IF('各会計、関係団体の財政状況及び健全化判断比率'!B35="","",'各会計、関係団体の財政状況及び健全化判断比率'!B35)</f>
        <v>特定環境保全公共下水道事業特別会計</v>
      </c>
      <c r="BH36" s="56"/>
      <c r="BI36" s="56"/>
      <c r="BJ36" s="56"/>
      <c r="BK36" s="56"/>
      <c r="BL36" s="56"/>
      <c r="BM36" s="56"/>
      <c r="BN36" s="56"/>
      <c r="BO36" s="56"/>
      <c r="BP36" s="56"/>
      <c r="BQ36" s="56"/>
      <c r="BR36" s="56"/>
      <c r="BS36" s="56"/>
      <c r="BT36" s="56"/>
      <c r="BU36" s="56"/>
      <c r="BV36" s="3"/>
      <c r="BW36" s="39">
        <f t="shared" si="4"/>
        <v>13</v>
      </c>
      <c r="BX36" s="39"/>
      <c r="BY36" s="56" t="str">
        <f>IF('各会計、関係団体の財政状況及び健全化判断比率'!B70="","",'各会計、関係団体の財政状況及び健全化判断比率'!B70)</f>
        <v>香南斎場組合</v>
      </c>
      <c r="BZ36" s="56"/>
      <c r="CA36" s="56"/>
      <c r="CB36" s="56"/>
      <c r="CC36" s="56"/>
      <c r="CD36" s="56"/>
      <c r="CE36" s="56"/>
      <c r="CF36" s="56"/>
      <c r="CG36" s="56"/>
      <c r="CH36" s="56"/>
      <c r="CI36" s="56"/>
      <c r="CJ36" s="56"/>
      <c r="CK36" s="56"/>
      <c r="CL36" s="56"/>
      <c r="CM36" s="56"/>
      <c r="CN36" s="3"/>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G36" s="256" t="str">
        <f>IF('各会計、関係団体の財政状況及び健全化判断比率'!BR9="","",'各会計、関係団体の財政状況及び健全化判断比率'!BR9)</f>
        <v/>
      </c>
      <c r="DH36" s="256"/>
      <c r="DI36" s="167"/>
    </row>
    <row r="37" spans="1:113" ht="32.25" customHeight="1">
      <c r="A37" s="3"/>
      <c r="B37" s="21"/>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
      <c r="U37" s="39">
        <f t="shared" si="1"/>
        <v>5</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
      <c r="AM37" s="39" t="str">
        <f t="shared" si="2"/>
        <v/>
      </c>
      <c r="AN37" s="39"/>
      <c r="AO37" s="56"/>
      <c r="AP37" s="56"/>
      <c r="AQ37" s="56"/>
      <c r="AR37" s="56"/>
      <c r="AS37" s="56"/>
      <c r="AT37" s="56"/>
      <c r="AU37" s="56"/>
      <c r="AV37" s="56"/>
      <c r="AW37" s="56"/>
      <c r="AX37" s="56"/>
      <c r="AY37" s="56"/>
      <c r="AZ37" s="56"/>
      <c r="BA37" s="56"/>
      <c r="BB37" s="56"/>
      <c r="BC37" s="56"/>
      <c r="BD37" s="3"/>
      <c r="BE37" s="39">
        <f t="shared" si="3"/>
        <v>10</v>
      </c>
      <c r="BF37" s="39"/>
      <c r="BG37" s="56" t="str">
        <f>IF('各会計、関係団体の財政状況及び健全化判断比率'!B36="","",'各会計、関係団体の財政状況及び健全化判断比率'!B36)</f>
        <v>農業集落排水事業特別会計</v>
      </c>
      <c r="BH37" s="56"/>
      <c r="BI37" s="56"/>
      <c r="BJ37" s="56"/>
      <c r="BK37" s="56"/>
      <c r="BL37" s="56"/>
      <c r="BM37" s="56"/>
      <c r="BN37" s="56"/>
      <c r="BO37" s="56"/>
      <c r="BP37" s="56"/>
      <c r="BQ37" s="56"/>
      <c r="BR37" s="56"/>
      <c r="BS37" s="56"/>
      <c r="BT37" s="56"/>
      <c r="BU37" s="56"/>
      <c r="BV37" s="3"/>
      <c r="BW37" s="39">
        <f t="shared" si="4"/>
        <v>14</v>
      </c>
      <c r="BX37" s="39"/>
      <c r="BY37" s="56" t="str">
        <f>IF('各会計、関係団体の財政状況及び健全化判断比率'!B71="","",'各会計、関係団体の財政状況及び健全化判断比率'!B71)</f>
        <v>香南香美老人ホーム組合</v>
      </c>
      <c r="BZ37" s="56"/>
      <c r="CA37" s="56"/>
      <c r="CB37" s="56"/>
      <c r="CC37" s="56"/>
      <c r="CD37" s="56"/>
      <c r="CE37" s="56"/>
      <c r="CF37" s="56"/>
      <c r="CG37" s="56"/>
      <c r="CH37" s="56"/>
      <c r="CI37" s="56"/>
      <c r="CJ37" s="56"/>
      <c r="CK37" s="56"/>
      <c r="CL37" s="56"/>
      <c r="CM37" s="56"/>
      <c r="CN37" s="3"/>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G37" s="256" t="str">
        <f>IF('各会計、関係団体の財政状況及び健全化判断比率'!BR10="","",'各会計、関係団体の財政状況及び健全化判断比率'!BR10)</f>
        <v/>
      </c>
      <c r="DH37" s="256"/>
      <c r="DI37" s="167"/>
    </row>
    <row r="38" spans="1:113" ht="32.25" customHeight="1">
      <c r="A38" s="3"/>
      <c r="B38" s="21"/>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
      <c r="U38" s="39" t="str">
        <f t="shared" si="1"/>
        <v/>
      </c>
      <c r="V38" s="39"/>
      <c r="W38" s="56"/>
      <c r="X38" s="56"/>
      <c r="Y38" s="56"/>
      <c r="Z38" s="56"/>
      <c r="AA38" s="56"/>
      <c r="AB38" s="56"/>
      <c r="AC38" s="56"/>
      <c r="AD38" s="56"/>
      <c r="AE38" s="56"/>
      <c r="AF38" s="56"/>
      <c r="AG38" s="56"/>
      <c r="AH38" s="56"/>
      <c r="AI38" s="56"/>
      <c r="AJ38" s="56"/>
      <c r="AK38" s="56"/>
      <c r="AL38" s="3"/>
      <c r="AM38" s="39" t="str">
        <f t="shared" si="2"/>
        <v/>
      </c>
      <c r="AN38" s="39"/>
      <c r="AO38" s="56"/>
      <c r="AP38" s="56"/>
      <c r="AQ38" s="56"/>
      <c r="AR38" s="56"/>
      <c r="AS38" s="56"/>
      <c r="AT38" s="56"/>
      <c r="AU38" s="56"/>
      <c r="AV38" s="56"/>
      <c r="AW38" s="56"/>
      <c r="AX38" s="56"/>
      <c r="AY38" s="56"/>
      <c r="AZ38" s="56"/>
      <c r="BA38" s="56"/>
      <c r="BB38" s="56"/>
      <c r="BC38" s="56"/>
      <c r="BD38" s="3"/>
      <c r="BE38" s="39" t="str">
        <f t="shared" si="3"/>
        <v/>
      </c>
      <c r="BF38" s="39"/>
      <c r="BG38" s="56"/>
      <c r="BH38" s="56"/>
      <c r="BI38" s="56"/>
      <c r="BJ38" s="56"/>
      <c r="BK38" s="56"/>
      <c r="BL38" s="56"/>
      <c r="BM38" s="56"/>
      <c r="BN38" s="56"/>
      <c r="BO38" s="56"/>
      <c r="BP38" s="56"/>
      <c r="BQ38" s="56"/>
      <c r="BR38" s="56"/>
      <c r="BS38" s="56"/>
      <c r="BT38" s="56"/>
      <c r="BU38" s="56"/>
      <c r="BV38" s="3"/>
      <c r="BW38" s="39">
        <f t="shared" si="4"/>
        <v>15</v>
      </c>
      <c r="BX38" s="39"/>
      <c r="BY38" s="56" t="str">
        <f>IF('各会計、関係団体の財政状況及び健全化判断比率'!B72="","",'各会計、関係団体の財政状況及び健全化判断比率'!B72)</f>
        <v>香南香美老人ホーム組合</v>
      </c>
      <c r="BZ38" s="56"/>
      <c r="CA38" s="56"/>
      <c r="CB38" s="56"/>
      <c r="CC38" s="56"/>
      <c r="CD38" s="56"/>
      <c r="CE38" s="56"/>
      <c r="CF38" s="56"/>
      <c r="CG38" s="56"/>
      <c r="CH38" s="56"/>
      <c r="CI38" s="56"/>
      <c r="CJ38" s="56"/>
      <c r="CK38" s="56"/>
      <c r="CL38" s="56"/>
      <c r="CM38" s="56"/>
      <c r="CN38" s="3"/>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G38" s="256" t="str">
        <f>IF('各会計、関係団体の財政状況及び健全化判断比率'!BR11="","",'各会計、関係団体の財政状況及び健全化判断比率'!BR11)</f>
        <v/>
      </c>
      <c r="DH38" s="256"/>
      <c r="DI38" s="167"/>
    </row>
    <row r="39" spans="1:113" ht="32.25" customHeight="1">
      <c r="A39" s="3"/>
      <c r="B39" s="21"/>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
      <c r="U39" s="39" t="str">
        <f t="shared" si="1"/>
        <v/>
      </c>
      <c r="V39" s="39"/>
      <c r="W39" s="56"/>
      <c r="X39" s="56"/>
      <c r="Y39" s="56"/>
      <c r="Z39" s="56"/>
      <c r="AA39" s="56"/>
      <c r="AB39" s="56"/>
      <c r="AC39" s="56"/>
      <c r="AD39" s="56"/>
      <c r="AE39" s="56"/>
      <c r="AF39" s="56"/>
      <c r="AG39" s="56"/>
      <c r="AH39" s="56"/>
      <c r="AI39" s="56"/>
      <c r="AJ39" s="56"/>
      <c r="AK39" s="56"/>
      <c r="AL39" s="3"/>
      <c r="AM39" s="39" t="str">
        <f t="shared" si="2"/>
        <v/>
      </c>
      <c r="AN39" s="39"/>
      <c r="AO39" s="56"/>
      <c r="AP39" s="56"/>
      <c r="AQ39" s="56"/>
      <c r="AR39" s="56"/>
      <c r="AS39" s="56"/>
      <c r="AT39" s="56"/>
      <c r="AU39" s="56"/>
      <c r="AV39" s="56"/>
      <c r="AW39" s="56"/>
      <c r="AX39" s="56"/>
      <c r="AY39" s="56"/>
      <c r="AZ39" s="56"/>
      <c r="BA39" s="56"/>
      <c r="BB39" s="56"/>
      <c r="BC39" s="56"/>
      <c r="BD39" s="3"/>
      <c r="BE39" s="39" t="str">
        <f t="shared" si="3"/>
        <v/>
      </c>
      <c r="BF39" s="39"/>
      <c r="BG39" s="56"/>
      <c r="BH39" s="56"/>
      <c r="BI39" s="56"/>
      <c r="BJ39" s="56"/>
      <c r="BK39" s="56"/>
      <c r="BL39" s="56"/>
      <c r="BM39" s="56"/>
      <c r="BN39" s="56"/>
      <c r="BO39" s="56"/>
      <c r="BP39" s="56"/>
      <c r="BQ39" s="56"/>
      <c r="BR39" s="56"/>
      <c r="BS39" s="56"/>
      <c r="BT39" s="56"/>
      <c r="BU39" s="56"/>
      <c r="BV39" s="3"/>
      <c r="BW39" s="39">
        <f t="shared" si="4"/>
        <v>16</v>
      </c>
      <c r="BX39" s="39"/>
      <c r="BY39" s="56" t="str">
        <f>IF('各会計、関係団体の財政状況及び健全化判断比率'!B73="","",'各会計、関係団体の財政状況及び健全化判断比率'!B73)</f>
        <v>香南清掃組合</v>
      </c>
      <c r="BZ39" s="56"/>
      <c r="CA39" s="56"/>
      <c r="CB39" s="56"/>
      <c r="CC39" s="56"/>
      <c r="CD39" s="56"/>
      <c r="CE39" s="56"/>
      <c r="CF39" s="56"/>
      <c r="CG39" s="56"/>
      <c r="CH39" s="56"/>
      <c r="CI39" s="56"/>
      <c r="CJ39" s="56"/>
      <c r="CK39" s="56"/>
      <c r="CL39" s="56"/>
      <c r="CM39" s="56"/>
      <c r="CN39" s="3"/>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G39" s="256" t="str">
        <f>IF('各会計、関係団体の財政状況及び健全化判断比率'!BR12="","",'各会計、関係団体の財政状況及び健全化判断比率'!BR12)</f>
        <v/>
      </c>
      <c r="DH39" s="256"/>
      <c r="DI39" s="167"/>
    </row>
    <row r="40" spans="1:113" ht="32.25" customHeight="1">
      <c r="A40" s="3"/>
      <c r="B40" s="21"/>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
      <c r="U40" s="39" t="str">
        <f t="shared" si="1"/>
        <v/>
      </c>
      <c r="V40" s="39"/>
      <c r="W40" s="56"/>
      <c r="X40" s="56"/>
      <c r="Y40" s="56"/>
      <c r="Z40" s="56"/>
      <c r="AA40" s="56"/>
      <c r="AB40" s="56"/>
      <c r="AC40" s="56"/>
      <c r="AD40" s="56"/>
      <c r="AE40" s="56"/>
      <c r="AF40" s="56"/>
      <c r="AG40" s="56"/>
      <c r="AH40" s="56"/>
      <c r="AI40" s="56"/>
      <c r="AJ40" s="56"/>
      <c r="AK40" s="56"/>
      <c r="AL40" s="3"/>
      <c r="AM40" s="39" t="str">
        <f t="shared" si="2"/>
        <v/>
      </c>
      <c r="AN40" s="39"/>
      <c r="AO40" s="56"/>
      <c r="AP40" s="56"/>
      <c r="AQ40" s="56"/>
      <c r="AR40" s="56"/>
      <c r="AS40" s="56"/>
      <c r="AT40" s="56"/>
      <c r="AU40" s="56"/>
      <c r="AV40" s="56"/>
      <c r="AW40" s="56"/>
      <c r="AX40" s="56"/>
      <c r="AY40" s="56"/>
      <c r="AZ40" s="56"/>
      <c r="BA40" s="56"/>
      <c r="BB40" s="56"/>
      <c r="BC40" s="56"/>
      <c r="BD40" s="3"/>
      <c r="BE40" s="39" t="str">
        <f t="shared" si="3"/>
        <v/>
      </c>
      <c r="BF40" s="39"/>
      <c r="BG40" s="56"/>
      <c r="BH40" s="56"/>
      <c r="BI40" s="56"/>
      <c r="BJ40" s="56"/>
      <c r="BK40" s="56"/>
      <c r="BL40" s="56"/>
      <c r="BM40" s="56"/>
      <c r="BN40" s="56"/>
      <c r="BO40" s="56"/>
      <c r="BP40" s="56"/>
      <c r="BQ40" s="56"/>
      <c r="BR40" s="56"/>
      <c r="BS40" s="56"/>
      <c r="BT40" s="56"/>
      <c r="BU40" s="56"/>
      <c r="BV40" s="3"/>
      <c r="BW40" s="39">
        <f t="shared" si="4"/>
        <v>17</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G40" s="256" t="str">
        <f>IF('各会計、関係団体の財政状況及び健全化判断比率'!BR13="","",'各会計、関係団体の財政状況及び健全化判断比率'!BR13)</f>
        <v/>
      </c>
      <c r="DH40" s="256"/>
      <c r="DI40" s="167"/>
    </row>
    <row r="41" spans="1:113" ht="32.25" customHeight="1">
      <c r="A41" s="3"/>
      <c r="B41" s="21"/>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
      <c r="U41" s="39" t="str">
        <f t="shared" si="1"/>
        <v/>
      </c>
      <c r="V41" s="39"/>
      <c r="W41" s="56"/>
      <c r="X41" s="56"/>
      <c r="Y41" s="56"/>
      <c r="Z41" s="56"/>
      <c r="AA41" s="56"/>
      <c r="AB41" s="56"/>
      <c r="AC41" s="56"/>
      <c r="AD41" s="56"/>
      <c r="AE41" s="56"/>
      <c r="AF41" s="56"/>
      <c r="AG41" s="56"/>
      <c r="AH41" s="56"/>
      <c r="AI41" s="56"/>
      <c r="AJ41" s="56"/>
      <c r="AK41" s="56"/>
      <c r="AL41" s="3"/>
      <c r="AM41" s="39" t="str">
        <f t="shared" si="2"/>
        <v/>
      </c>
      <c r="AN41" s="39"/>
      <c r="AO41" s="56"/>
      <c r="AP41" s="56"/>
      <c r="AQ41" s="56"/>
      <c r="AR41" s="56"/>
      <c r="AS41" s="56"/>
      <c r="AT41" s="56"/>
      <c r="AU41" s="56"/>
      <c r="AV41" s="56"/>
      <c r="AW41" s="56"/>
      <c r="AX41" s="56"/>
      <c r="AY41" s="56"/>
      <c r="AZ41" s="56"/>
      <c r="BA41" s="56"/>
      <c r="BB41" s="56"/>
      <c r="BC41" s="56"/>
      <c r="BD41" s="3"/>
      <c r="BE41" s="39" t="str">
        <f t="shared" si="3"/>
        <v/>
      </c>
      <c r="BF41" s="39"/>
      <c r="BG41" s="56"/>
      <c r="BH41" s="56"/>
      <c r="BI41" s="56"/>
      <c r="BJ41" s="56"/>
      <c r="BK41" s="56"/>
      <c r="BL41" s="56"/>
      <c r="BM41" s="56"/>
      <c r="BN41" s="56"/>
      <c r="BO41" s="56"/>
      <c r="BP41" s="56"/>
      <c r="BQ41" s="56"/>
      <c r="BR41" s="56"/>
      <c r="BS41" s="56"/>
      <c r="BT41" s="56"/>
      <c r="BU41" s="56"/>
      <c r="BV41" s="3"/>
      <c r="BW41" s="39">
        <f t="shared" si="4"/>
        <v>18</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G41" s="256" t="str">
        <f>IF('各会計、関係団体の財政状況及び健全化判断比率'!BR14="","",'各会計、関係団体の財政状況及び健全化判断比率'!BR14)</f>
        <v/>
      </c>
      <c r="DH41" s="256"/>
      <c r="DI41" s="167"/>
    </row>
    <row r="42" spans="1:113" ht="32.25" customHeight="1">
      <c r="B42" s="21"/>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
      <c r="U42" s="39" t="str">
        <f t="shared" si="1"/>
        <v/>
      </c>
      <c r="V42" s="39"/>
      <c r="W42" s="56"/>
      <c r="X42" s="56"/>
      <c r="Y42" s="56"/>
      <c r="Z42" s="56"/>
      <c r="AA42" s="56"/>
      <c r="AB42" s="56"/>
      <c r="AC42" s="56"/>
      <c r="AD42" s="56"/>
      <c r="AE42" s="56"/>
      <c r="AF42" s="56"/>
      <c r="AG42" s="56"/>
      <c r="AH42" s="56"/>
      <c r="AI42" s="56"/>
      <c r="AJ42" s="56"/>
      <c r="AK42" s="56"/>
      <c r="AL42" s="3"/>
      <c r="AM42" s="39" t="str">
        <f t="shared" si="2"/>
        <v/>
      </c>
      <c r="AN42" s="39"/>
      <c r="AO42" s="56"/>
      <c r="AP42" s="56"/>
      <c r="AQ42" s="56"/>
      <c r="AR42" s="56"/>
      <c r="AS42" s="56"/>
      <c r="AT42" s="56"/>
      <c r="AU42" s="56"/>
      <c r="AV42" s="56"/>
      <c r="AW42" s="56"/>
      <c r="AX42" s="56"/>
      <c r="AY42" s="56"/>
      <c r="AZ42" s="56"/>
      <c r="BA42" s="56"/>
      <c r="BB42" s="56"/>
      <c r="BC42" s="56"/>
      <c r="BD42" s="3"/>
      <c r="BE42" s="39" t="str">
        <f t="shared" si="3"/>
        <v/>
      </c>
      <c r="BF42" s="39"/>
      <c r="BG42" s="56"/>
      <c r="BH42" s="56"/>
      <c r="BI42" s="56"/>
      <c r="BJ42" s="56"/>
      <c r="BK42" s="56"/>
      <c r="BL42" s="56"/>
      <c r="BM42" s="56"/>
      <c r="BN42" s="56"/>
      <c r="BO42" s="56"/>
      <c r="BP42" s="56"/>
      <c r="BQ42" s="56"/>
      <c r="BR42" s="56"/>
      <c r="BS42" s="56"/>
      <c r="BT42" s="56"/>
      <c r="BU42" s="56"/>
      <c r="BV42" s="3"/>
      <c r="BW42" s="39">
        <f t="shared" si="4"/>
        <v>19</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G42" s="256" t="str">
        <f>IF('各会計、関係団体の財政状況及び健全化判断比率'!BR15="","",'各会計、関係団体の財政状況及び健全化判断比率'!BR15)</f>
        <v/>
      </c>
      <c r="DH42" s="256"/>
      <c r="DI42" s="167"/>
    </row>
    <row r="43" spans="1:113" ht="32.25" customHeight="1">
      <c r="B43" s="21"/>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
      <c r="U43" s="39" t="str">
        <f t="shared" si="1"/>
        <v/>
      </c>
      <c r="V43" s="39"/>
      <c r="W43" s="56"/>
      <c r="X43" s="56"/>
      <c r="Y43" s="56"/>
      <c r="Z43" s="56"/>
      <c r="AA43" s="56"/>
      <c r="AB43" s="56"/>
      <c r="AC43" s="56"/>
      <c r="AD43" s="56"/>
      <c r="AE43" s="56"/>
      <c r="AF43" s="56"/>
      <c r="AG43" s="56"/>
      <c r="AH43" s="56"/>
      <c r="AI43" s="56"/>
      <c r="AJ43" s="56"/>
      <c r="AK43" s="56"/>
      <c r="AL43" s="3"/>
      <c r="AM43" s="39" t="str">
        <f t="shared" si="2"/>
        <v/>
      </c>
      <c r="AN43" s="39"/>
      <c r="AO43" s="56"/>
      <c r="AP43" s="56"/>
      <c r="AQ43" s="56"/>
      <c r="AR43" s="56"/>
      <c r="AS43" s="56"/>
      <c r="AT43" s="56"/>
      <c r="AU43" s="56"/>
      <c r="AV43" s="56"/>
      <c r="AW43" s="56"/>
      <c r="AX43" s="56"/>
      <c r="AY43" s="56"/>
      <c r="AZ43" s="56"/>
      <c r="BA43" s="56"/>
      <c r="BB43" s="56"/>
      <c r="BC43" s="56"/>
      <c r="BD43" s="3"/>
      <c r="BE43" s="39" t="str">
        <f t="shared" si="3"/>
        <v/>
      </c>
      <c r="BF43" s="39"/>
      <c r="BG43" s="56"/>
      <c r="BH43" s="56"/>
      <c r="BI43" s="56"/>
      <c r="BJ43" s="56"/>
      <c r="BK43" s="56"/>
      <c r="BL43" s="56"/>
      <c r="BM43" s="56"/>
      <c r="BN43" s="56"/>
      <c r="BO43" s="56"/>
      <c r="BP43" s="56"/>
      <c r="BQ43" s="56"/>
      <c r="BR43" s="56"/>
      <c r="BS43" s="56"/>
      <c r="BT43" s="56"/>
      <c r="BU43" s="56"/>
      <c r="BV43" s="3"/>
      <c r="BW43" s="39">
        <f t="shared" si="4"/>
        <v>20</v>
      </c>
      <c r="BX43" s="39"/>
      <c r="BY43" s="56" t="str">
        <f>IF('各会計、関係団体の財政状況及び健全化判断比率'!B77="","",'各会計、関係団体の財政状況及び健全化判断比率'!B77)</f>
        <v>高知県市町村総合事務組合</v>
      </c>
      <c r="BZ43" s="56"/>
      <c r="CA43" s="56"/>
      <c r="CB43" s="56"/>
      <c r="CC43" s="56"/>
      <c r="CD43" s="56"/>
      <c r="CE43" s="56"/>
      <c r="CF43" s="56"/>
      <c r="CG43" s="56"/>
      <c r="CH43" s="56"/>
      <c r="CI43" s="56"/>
      <c r="CJ43" s="56"/>
      <c r="CK43" s="56"/>
      <c r="CL43" s="56"/>
      <c r="CM43" s="56"/>
      <c r="CN43" s="3"/>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G43" s="256" t="str">
        <f>IF('各会計、関係団体の財政状況及び健全化判断比率'!BR16="","",'各会計、関係団体の財政状況及び健全化判断比率'!BR16)</f>
        <v/>
      </c>
      <c r="DH43" s="256"/>
      <c r="DI43" s="167"/>
    </row>
    <row r="44" spans="1:113" ht="13.5" customHeight="1">
      <c r="B44" s="22"/>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ht="13">
      <c r="B46" s="1" t="s">
        <v>135</v>
      </c>
      <c r="E46" s="57" t="s">
        <v>292</v>
      </c>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row>
    <row r="47" spans="1:113" ht="13">
      <c r="E47" s="57" t="s">
        <v>296</v>
      </c>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row>
    <row r="48" spans="1:113" ht="13">
      <c r="E48" s="57" t="s">
        <v>298</v>
      </c>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row>
    <row r="49" spans="5:113" ht="13">
      <c r="E49" s="57" t="s">
        <v>300</v>
      </c>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row>
    <row r="50" spans="5:113" ht="13">
      <c r="E50" s="57" t="s">
        <v>201</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row>
    <row r="51" spans="5:113" ht="13">
      <c r="E51" s="57" t="s">
        <v>302</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row>
    <row r="52" spans="5:113" ht="13">
      <c r="E52" s="57" t="s">
        <v>304</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row>
    <row r="53" spans="5:113" s="2" customFormat="1">
      <c r="E53" s="2" t="s">
        <v>359</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P45"/>
  <sheetViews>
    <sheetView showGridLines="0" topLeftCell="H31" zoomScaleSheetLayoutView="100" workbookViewId="0">
      <selection activeCell="AN65" sqref="AN65:DC69"/>
    </sheetView>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13</v>
      </c>
      <c r="C33" s="880"/>
      <c r="D33" s="880"/>
      <c r="E33" s="885" t="s">
        <v>17</v>
      </c>
      <c r="F33" s="889" t="s">
        <v>449</v>
      </c>
      <c r="G33" s="894" t="s">
        <v>534</v>
      </c>
      <c r="H33" s="894" t="s">
        <v>535</v>
      </c>
      <c r="I33" s="894" t="s">
        <v>536</v>
      </c>
      <c r="J33" s="898" t="s">
        <v>537</v>
      </c>
      <c r="K33" s="873"/>
      <c r="L33" s="873"/>
      <c r="M33" s="873"/>
      <c r="N33" s="873"/>
      <c r="O33" s="873"/>
      <c r="P33" s="873"/>
    </row>
    <row r="34" spans="1:16" ht="39" customHeight="1">
      <c r="A34" s="873"/>
      <c r="B34" s="875"/>
      <c r="C34" s="881" t="s">
        <v>454</v>
      </c>
      <c r="D34" s="881"/>
      <c r="E34" s="886"/>
      <c r="F34" s="890">
        <v>4.78</v>
      </c>
      <c r="G34" s="895">
        <v>0.95</v>
      </c>
      <c r="H34" s="895">
        <v>0.91</v>
      </c>
      <c r="I34" s="895">
        <v>1.58</v>
      </c>
      <c r="J34" s="899">
        <v>5.3</v>
      </c>
      <c r="K34" s="873"/>
      <c r="L34" s="873"/>
      <c r="M34" s="873"/>
      <c r="N34" s="873"/>
      <c r="O34" s="873"/>
      <c r="P34" s="873"/>
    </row>
    <row r="35" spans="1:16" ht="39" customHeight="1">
      <c r="A35" s="873"/>
      <c r="B35" s="876"/>
      <c r="C35" s="882" t="s">
        <v>465</v>
      </c>
      <c r="D35" s="882"/>
      <c r="E35" s="887"/>
      <c r="F35" s="891">
        <v>4.7699999999999996</v>
      </c>
      <c r="G35" s="896">
        <v>2.5099999999999998</v>
      </c>
      <c r="H35" s="896">
        <v>3.17</v>
      </c>
      <c r="I35" s="896">
        <v>3.88</v>
      </c>
      <c r="J35" s="900">
        <v>4.4800000000000004</v>
      </c>
      <c r="K35" s="873"/>
      <c r="L35" s="873"/>
      <c r="M35" s="873"/>
      <c r="N35" s="873"/>
      <c r="O35" s="873"/>
      <c r="P35" s="873"/>
    </row>
    <row r="36" spans="1:16" ht="39" customHeight="1">
      <c r="A36" s="873"/>
      <c r="B36" s="876"/>
      <c r="C36" s="882" t="s">
        <v>208</v>
      </c>
      <c r="D36" s="882"/>
      <c r="E36" s="887"/>
      <c r="F36" s="891">
        <v>0.22</v>
      </c>
      <c r="G36" s="896">
        <v>0.8</v>
      </c>
      <c r="H36" s="896">
        <v>0.3</v>
      </c>
      <c r="I36" s="896">
        <v>0.42</v>
      </c>
      <c r="J36" s="900">
        <v>2.48</v>
      </c>
      <c r="K36" s="873"/>
      <c r="L36" s="873"/>
      <c r="M36" s="873"/>
      <c r="N36" s="873"/>
      <c r="O36" s="873"/>
      <c r="P36" s="873"/>
    </row>
    <row r="37" spans="1:16" ht="39" customHeight="1">
      <c r="A37" s="873"/>
      <c r="B37" s="876"/>
      <c r="C37" s="882" t="s">
        <v>468</v>
      </c>
      <c r="D37" s="882"/>
      <c r="E37" s="887"/>
      <c r="F37" s="891">
        <v>0</v>
      </c>
      <c r="G37" s="896">
        <v>0</v>
      </c>
      <c r="H37" s="896">
        <v>0</v>
      </c>
      <c r="I37" s="896">
        <v>0</v>
      </c>
      <c r="J37" s="900">
        <v>1.1299999999999999</v>
      </c>
      <c r="K37" s="873"/>
      <c r="L37" s="873"/>
      <c r="M37" s="873"/>
      <c r="N37" s="873"/>
      <c r="O37" s="873"/>
      <c r="P37" s="873"/>
    </row>
    <row r="38" spans="1:16" ht="39" customHeight="1">
      <c r="A38" s="873"/>
      <c r="B38" s="876"/>
      <c r="C38" s="882" t="s">
        <v>51</v>
      </c>
      <c r="D38" s="882"/>
      <c r="E38" s="887"/>
      <c r="F38" s="891">
        <v>0</v>
      </c>
      <c r="G38" s="896">
        <v>0</v>
      </c>
      <c r="H38" s="896">
        <v>0</v>
      </c>
      <c r="I38" s="896">
        <v>3.e-002</v>
      </c>
      <c r="J38" s="900">
        <v>0.77</v>
      </c>
      <c r="K38" s="873"/>
      <c r="L38" s="873"/>
      <c r="M38" s="873"/>
      <c r="N38" s="873"/>
      <c r="O38" s="873"/>
      <c r="P38" s="873"/>
    </row>
    <row r="39" spans="1:16" ht="39" customHeight="1">
      <c r="A39" s="873"/>
      <c r="B39" s="876"/>
      <c r="C39" s="882" t="s">
        <v>110</v>
      </c>
      <c r="D39" s="882"/>
      <c r="E39" s="887"/>
      <c r="F39" s="891">
        <v>0</v>
      </c>
      <c r="G39" s="896">
        <v>4.e-002</v>
      </c>
      <c r="H39" s="896">
        <v>6.e-002</v>
      </c>
      <c r="I39" s="896">
        <v>0</v>
      </c>
      <c r="J39" s="900">
        <v>0.59</v>
      </c>
      <c r="K39" s="873"/>
      <c r="L39" s="873"/>
      <c r="M39" s="873"/>
      <c r="N39" s="873"/>
      <c r="O39" s="873"/>
      <c r="P39" s="873"/>
    </row>
    <row r="40" spans="1:16" ht="39" customHeight="1">
      <c r="A40" s="873"/>
      <c r="B40" s="876"/>
      <c r="C40" s="882" t="s">
        <v>463</v>
      </c>
      <c r="D40" s="882"/>
      <c r="E40" s="887"/>
      <c r="F40" s="891">
        <v>5.e-002</v>
      </c>
      <c r="G40" s="896">
        <v>3.e-002</v>
      </c>
      <c r="H40" s="896">
        <v>4.e-002</v>
      </c>
      <c r="I40" s="896">
        <v>8.e-002</v>
      </c>
      <c r="J40" s="900">
        <v>0.41</v>
      </c>
      <c r="K40" s="873"/>
      <c r="L40" s="873"/>
      <c r="M40" s="873"/>
      <c r="N40" s="873"/>
      <c r="O40" s="873"/>
      <c r="P40" s="873"/>
    </row>
    <row r="41" spans="1:16" ht="39" customHeight="1">
      <c r="A41" s="873"/>
      <c r="B41" s="876"/>
      <c r="C41" s="882" t="s">
        <v>469</v>
      </c>
      <c r="D41" s="882"/>
      <c r="E41" s="887"/>
      <c r="F41" s="891">
        <v>0</v>
      </c>
      <c r="G41" s="896">
        <v>0</v>
      </c>
      <c r="H41" s="896">
        <v>0</v>
      </c>
      <c r="I41" s="896">
        <v>0</v>
      </c>
      <c r="J41" s="900">
        <v>0.13</v>
      </c>
      <c r="K41" s="873"/>
      <c r="L41" s="873"/>
      <c r="M41" s="873"/>
      <c r="N41" s="873"/>
      <c r="O41" s="873"/>
      <c r="P41" s="873"/>
    </row>
    <row r="42" spans="1:16" ht="39" customHeight="1">
      <c r="A42" s="873"/>
      <c r="B42" s="877"/>
      <c r="C42" s="882" t="s">
        <v>540</v>
      </c>
      <c r="D42" s="882"/>
      <c r="E42" s="887"/>
      <c r="F42" s="891" t="s">
        <v>204</v>
      </c>
      <c r="G42" s="896" t="s">
        <v>204</v>
      </c>
      <c r="H42" s="896" t="s">
        <v>204</v>
      </c>
      <c r="I42" s="896" t="s">
        <v>204</v>
      </c>
      <c r="J42" s="900" t="s">
        <v>204</v>
      </c>
      <c r="K42" s="873"/>
      <c r="L42" s="873"/>
      <c r="M42" s="873"/>
      <c r="N42" s="873"/>
      <c r="O42" s="873"/>
      <c r="P42" s="873"/>
    </row>
    <row r="43" spans="1:16" ht="39" customHeight="1">
      <c r="A43" s="873"/>
      <c r="B43" s="878"/>
      <c r="C43" s="883" t="s">
        <v>496</v>
      </c>
      <c r="D43" s="883"/>
      <c r="E43" s="888"/>
      <c r="F43" s="892">
        <v>0.12</v>
      </c>
      <c r="G43" s="897">
        <v>0.12</v>
      </c>
      <c r="H43" s="897">
        <v>0.14000000000000001</v>
      </c>
      <c r="I43" s="897">
        <v>0.11</v>
      </c>
      <c r="J43" s="901">
        <v>0.12</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jmapoEgVqGeIJrN2/X2Fmw6QpV9OJV9lpkVpv//6WiOsTKIjw9diOi4QDkRtOHKiibaMeQ6z4Hbfkb8vPoxF/Q==" saltValue="EXfcsNWTuqBbi+04FFRH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U62"/>
  <sheetViews>
    <sheetView showGridLines="0" topLeftCell="I1048576" zoomScaleSheetLayoutView="55" workbookViewId="0">
      <selection activeCell="AN65" sqref="AN65:DC69"/>
    </sheetView>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22</v>
      </c>
      <c r="P43" s="745"/>
      <c r="Q43" s="745"/>
      <c r="R43" s="745"/>
      <c r="S43" s="745"/>
      <c r="T43" s="745"/>
      <c r="U43" s="745"/>
    </row>
    <row r="44" spans="1:21" ht="30.75" customHeight="1">
      <c r="A44" s="745"/>
      <c r="B44" s="902" t="s">
        <v>23</v>
      </c>
      <c r="C44" s="915"/>
      <c r="D44" s="915"/>
      <c r="E44" s="932"/>
      <c r="F44" s="932"/>
      <c r="G44" s="932"/>
      <c r="H44" s="932"/>
      <c r="I44" s="932"/>
      <c r="J44" s="940" t="s">
        <v>17</v>
      </c>
      <c r="K44" s="947" t="s">
        <v>449</v>
      </c>
      <c r="L44" s="955" t="s">
        <v>534</v>
      </c>
      <c r="M44" s="955" t="s">
        <v>535</v>
      </c>
      <c r="N44" s="955" t="s">
        <v>536</v>
      </c>
      <c r="O44" s="963" t="s">
        <v>537</v>
      </c>
      <c r="P44" s="745"/>
      <c r="Q44" s="745"/>
      <c r="R44" s="745"/>
      <c r="S44" s="745"/>
      <c r="T44" s="745"/>
      <c r="U44" s="745"/>
    </row>
    <row r="45" spans="1:21" ht="30.75" customHeight="1">
      <c r="A45" s="745"/>
      <c r="B45" s="903" t="s">
        <v>27</v>
      </c>
      <c r="C45" s="916"/>
      <c r="D45" s="925"/>
      <c r="E45" s="933" t="s">
        <v>25</v>
      </c>
      <c r="F45" s="933"/>
      <c r="G45" s="933"/>
      <c r="H45" s="933"/>
      <c r="I45" s="933"/>
      <c r="J45" s="941"/>
      <c r="K45" s="948">
        <v>2232</v>
      </c>
      <c r="L45" s="956">
        <v>2318</v>
      </c>
      <c r="M45" s="956">
        <v>2314</v>
      </c>
      <c r="N45" s="956">
        <v>2246</v>
      </c>
      <c r="O45" s="964">
        <v>2072</v>
      </c>
      <c r="P45" s="745"/>
      <c r="Q45" s="745"/>
      <c r="R45" s="745"/>
      <c r="S45" s="745"/>
      <c r="T45" s="745"/>
      <c r="U45" s="745"/>
    </row>
    <row r="46" spans="1:21" ht="30.75" customHeight="1">
      <c r="A46" s="745"/>
      <c r="B46" s="904"/>
      <c r="C46" s="917"/>
      <c r="D46" s="926"/>
      <c r="E46" s="934" t="s">
        <v>29</v>
      </c>
      <c r="F46" s="934"/>
      <c r="G46" s="934"/>
      <c r="H46" s="934"/>
      <c r="I46" s="934"/>
      <c r="J46" s="942"/>
      <c r="K46" s="949" t="s">
        <v>204</v>
      </c>
      <c r="L46" s="957" t="s">
        <v>204</v>
      </c>
      <c r="M46" s="957" t="s">
        <v>204</v>
      </c>
      <c r="N46" s="957" t="s">
        <v>204</v>
      </c>
      <c r="O46" s="965" t="s">
        <v>204</v>
      </c>
      <c r="P46" s="745"/>
      <c r="Q46" s="745"/>
      <c r="R46" s="745"/>
      <c r="S46" s="745"/>
      <c r="T46" s="745"/>
      <c r="U46" s="745"/>
    </row>
    <row r="47" spans="1:21" ht="30.75" customHeight="1">
      <c r="A47" s="745"/>
      <c r="B47" s="904"/>
      <c r="C47" s="917"/>
      <c r="D47" s="926"/>
      <c r="E47" s="934" t="s">
        <v>33</v>
      </c>
      <c r="F47" s="934"/>
      <c r="G47" s="934"/>
      <c r="H47" s="934"/>
      <c r="I47" s="934"/>
      <c r="J47" s="942"/>
      <c r="K47" s="949" t="s">
        <v>204</v>
      </c>
      <c r="L47" s="957" t="s">
        <v>204</v>
      </c>
      <c r="M47" s="957" t="s">
        <v>204</v>
      </c>
      <c r="N47" s="957" t="s">
        <v>204</v>
      </c>
      <c r="O47" s="965" t="s">
        <v>204</v>
      </c>
      <c r="P47" s="745"/>
      <c r="Q47" s="745"/>
      <c r="R47" s="745"/>
      <c r="S47" s="745"/>
      <c r="T47" s="745"/>
      <c r="U47" s="745"/>
    </row>
    <row r="48" spans="1:21" ht="30.75" customHeight="1">
      <c r="A48" s="745"/>
      <c r="B48" s="904"/>
      <c r="C48" s="917"/>
      <c r="D48" s="926"/>
      <c r="E48" s="934" t="s">
        <v>36</v>
      </c>
      <c r="F48" s="934"/>
      <c r="G48" s="934"/>
      <c r="H48" s="934"/>
      <c r="I48" s="934"/>
      <c r="J48" s="942"/>
      <c r="K48" s="949">
        <v>458</v>
      </c>
      <c r="L48" s="957">
        <v>438</v>
      </c>
      <c r="M48" s="957">
        <v>416</v>
      </c>
      <c r="N48" s="957">
        <v>382</v>
      </c>
      <c r="O48" s="965">
        <v>429</v>
      </c>
      <c r="P48" s="745"/>
      <c r="Q48" s="745"/>
      <c r="R48" s="745"/>
      <c r="S48" s="745"/>
      <c r="T48" s="745"/>
      <c r="U48" s="745"/>
    </row>
    <row r="49" spans="1:21" ht="30.75" customHeight="1">
      <c r="A49" s="745"/>
      <c r="B49" s="904"/>
      <c r="C49" s="917"/>
      <c r="D49" s="926"/>
      <c r="E49" s="934" t="s">
        <v>2</v>
      </c>
      <c r="F49" s="934"/>
      <c r="G49" s="934"/>
      <c r="H49" s="934"/>
      <c r="I49" s="934"/>
      <c r="J49" s="942"/>
      <c r="K49" s="949">
        <v>30</v>
      </c>
      <c r="L49" s="957">
        <v>32</v>
      </c>
      <c r="M49" s="957">
        <v>72</v>
      </c>
      <c r="N49" s="957">
        <v>136</v>
      </c>
      <c r="O49" s="965">
        <v>136</v>
      </c>
      <c r="P49" s="745"/>
      <c r="Q49" s="745"/>
      <c r="R49" s="745"/>
      <c r="S49" s="745"/>
      <c r="T49" s="745"/>
      <c r="U49" s="745"/>
    </row>
    <row r="50" spans="1:21" ht="30.75" customHeight="1">
      <c r="A50" s="745"/>
      <c r="B50" s="904"/>
      <c r="C50" s="917"/>
      <c r="D50" s="926"/>
      <c r="E50" s="934" t="s">
        <v>41</v>
      </c>
      <c r="F50" s="934"/>
      <c r="G50" s="934"/>
      <c r="H50" s="934"/>
      <c r="I50" s="934"/>
      <c r="J50" s="942"/>
      <c r="K50" s="949">
        <v>6</v>
      </c>
      <c r="L50" s="957" t="s">
        <v>204</v>
      </c>
      <c r="M50" s="957" t="s">
        <v>204</v>
      </c>
      <c r="N50" s="957" t="s">
        <v>204</v>
      </c>
      <c r="O50" s="965" t="s">
        <v>204</v>
      </c>
      <c r="P50" s="745"/>
      <c r="Q50" s="745"/>
      <c r="R50" s="745"/>
      <c r="S50" s="745"/>
      <c r="T50" s="745"/>
      <c r="U50" s="745"/>
    </row>
    <row r="51" spans="1:21" ht="30.75" customHeight="1">
      <c r="A51" s="745"/>
      <c r="B51" s="905"/>
      <c r="C51" s="918"/>
      <c r="D51" s="927"/>
      <c r="E51" s="934" t="s">
        <v>43</v>
      </c>
      <c r="F51" s="934"/>
      <c r="G51" s="934"/>
      <c r="H51" s="934"/>
      <c r="I51" s="934"/>
      <c r="J51" s="942"/>
      <c r="K51" s="949" t="s">
        <v>204</v>
      </c>
      <c r="L51" s="957" t="s">
        <v>204</v>
      </c>
      <c r="M51" s="957" t="s">
        <v>204</v>
      </c>
      <c r="N51" s="957" t="s">
        <v>204</v>
      </c>
      <c r="O51" s="965" t="s">
        <v>204</v>
      </c>
      <c r="P51" s="745"/>
      <c r="Q51" s="745"/>
      <c r="R51" s="745"/>
      <c r="S51" s="745"/>
      <c r="T51" s="745"/>
      <c r="U51" s="745"/>
    </row>
    <row r="52" spans="1:21" ht="30.75" customHeight="1">
      <c r="A52" s="745"/>
      <c r="B52" s="906" t="s">
        <v>49</v>
      </c>
      <c r="C52" s="919"/>
      <c r="D52" s="927"/>
      <c r="E52" s="934" t="s">
        <v>52</v>
      </c>
      <c r="F52" s="934"/>
      <c r="G52" s="934"/>
      <c r="H52" s="934"/>
      <c r="I52" s="934"/>
      <c r="J52" s="942"/>
      <c r="K52" s="949">
        <v>2016</v>
      </c>
      <c r="L52" s="957">
        <v>2041</v>
      </c>
      <c r="M52" s="957">
        <v>1982</v>
      </c>
      <c r="N52" s="957">
        <v>1952</v>
      </c>
      <c r="O52" s="965">
        <v>1836</v>
      </c>
      <c r="P52" s="745"/>
      <c r="Q52" s="745"/>
      <c r="R52" s="745"/>
      <c r="S52" s="745"/>
      <c r="T52" s="745"/>
      <c r="U52" s="745"/>
    </row>
    <row r="53" spans="1:21" ht="30.75" customHeight="1">
      <c r="A53" s="745"/>
      <c r="B53" s="907" t="s">
        <v>54</v>
      </c>
      <c r="C53" s="920"/>
      <c r="D53" s="928"/>
      <c r="E53" s="935" t="s">
        <v>57</v>
      </c>
      <c r="F53" s="935"/>
      <c r="G53" s="935"/>
      <c r="H53" s="935"/>
      <c r="I53" s="935"/>
      <c r="J53" s="943"/>
      <c r="K53" s="950">
        <v>710</v>
      </c>
      <c r="L53" s="958">
        <v>747</v>
      </c>
      <c r="M53" s="958">
        <v>820</v>
      </c>
      <c r="N53" s="958">
        <v>812</v>
      </c>
      <c r="O53" s="966">
        <v>801</v>
      </c>
      <c r="P53" s="745"/>
      <c r="Q53" s="745"/>
      <c r="R53" s="745"/>
      <c r="S53" s="745"/>
      <c r="T53" s="745"/>
      <c r="U53" s="745"/>
    </row>
    <row r="54" spans="1:21" ht="24" customHeight="1">
      <c r="A54" s="745"/>
      <c r="B54" s="908" t="s">
        <v>60</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541</v>
      </c>
      <c r="P55" s="745"/>
      <c r="Q55" s="745"/>
      <c r="R55" s="745"/>
      <c r="S55" s="745"/>
      <c r="T55" s="745"/>
      <c r="U55" s="745"/>
    </row>
    <row r="56" spans="1:21" ht="31.5" customHeight="1">
      <c r="A56" s="745"/>
      <c r="B56" s="910"/>
      <c r="C56" s="922"/>
      <c r="D56" s="922"/>
      <c r="E56" s="936"/>
      <c r="F56" s="936"/>
      <c r="G56" s="936"/>
      <c r="H56" s="936"/>
      <c r="I56" s="936"/>
      <c r="J56" s="944" t="s">
        <v>17</v>
      </c>
      <c r="K56" s="952" t="s">
        <v>542</v>
      </c>
      <c r="L56" s="959" t="s">
        <v>543</v>
      </c>
      <c r="M56" s="959" t="s">
        <v>544</v>
      </c>
      <c r="N56" s="959" t="s">
        <v>545</v>
      </c>
      <c r="O56" s="968" t="s">
        <v>546</v>
      </c>
      <c r="P56" s="745"/>
      <c r="Q56" s="745"/>
      <c r="R56" s="745"/>
      <c r="S56" s="745"/>
      <c r="T56" s="745"/>
      <c r="U56" s="745"/>
    </row>
    <row r="57" spans="1:21" ht="31.5" customHeight="1">
      <c r="B57" s="911" t="s">
        <v>50</v>
      </c>
      <c r="C57" s="923"/>
      <c r="D57" s="929" t="s">
        <v>65</v>
      </c>
      <c r="E57" s="937"/>
      <c r="F57" s="937"/>
      <c r="G57" s="937"/>
      <c r="H57" s="937"/>
      <c r="I57" s="937"/>
      <c r="J57" s="945"/>
      <c r="K57" s="953" t="s">
        <v>204</v>
      </c>
      <c r="L57" s="960" t="s">
        <v>204</v>
      </c>
      <c r="M57" s="960" t="s">
        <v>204</v>
      </c>
      <c r="N57" s="960" t="s">
        <v>204</v>
      </c>
      <c r="O57" s="969" t="s">
        <v>204</v>
      </c>
    </row>
    <row r="58" spans="1:21" ht="31.5" customHeight="1">
      <c r="B58" s="912"/>
      <c r="C58" s="924"/>
      <c r="D58" s="930" t="s">
        <v>66</v>
      </c>
      <c r="E58" s="938"/>
      <c r="F58" s="938"/>
      <c r="G58" s="938"/>
      <c r="H58" s="938"/>
      <c r="I58" s="938"/>
      <c r="J58" s="946"/>
      <c r="K58" s="954" t="s">
        <v>204</v>
      </c>
      <c r="L58" s="961" t="s">
        <v>204</v>
      </c>
      <c r="M58" s="961" t="s">
        <v>204</v>
      </c>
      <c r="N58" s="961" t="s">
        <v>204</v>
      </c>
      <c r="O58" s="970" t="s">
        <v>204</v>
      </c>
    </row>
    <row r="59" spans="1:21" ht="24" customHeight="1">
      <c r="B59" s="913"/>
      <c r="C59" s="913"/>
      <c r="D59" s="931" t="s">
        <v>46</v>
      </c>
      <c r="E59" s="939"/>
      <c r="F59" s="939"/>
      <c r="G59" s="939"/>
      <c r="H59" s="939"/>
      <c r="I59" s="939"/>
      <c r="J59" s="939"/>
      <c r="K59" s="939"/>
      <c r="L59" s="939"/>
      <c r="M59" s="939"/>
      <c r="N59" s="939"/>
      <c r="O59" s="939"/>
    </row>
    <row r="60" spans="1:21" ht="24" customHeight="1">
      <c r="B60" s="914"/>
      <c r="C60" s="914"/>
      <c r="D60" s="931" t="s">
        <v>42</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7te4mGifMpI4jn0u8l6wY68MuhNy6ofdizfzbCQK2Y3eFuQXrPuPaWkc0zEcj0aTjKgy8QONzlcBAU/30OBZmg==" saltValue="mmA6h0EC/KyJLK00Kl0U1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B39:M54"/>
  <sheetViews>
    <sheetView showGridLines="0" topLeftCell="J16" zoomScaleSheetLayoutView="100" workbookViewId="0">
      <selection activeCell="AN65" sqref="AN65:DC69"/>
    </sheetView>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22</v>
      </c>
    </row>
    <row r="40" spans="2:13" ht="27.75" customHeight="1">
      <c r="B40" s="902" t="s">
        <v>23</v>
      </c>
      <c r="C40" s="915"/>
      <c r="D40" s="915"/>
      <c r="E40" s="932"/>
      <c r="F40" s="932"/>
      <c r="G40" s="932"/>
      <c r="H40" s="940" t="s">
        <v>17</v>
      </c>
      <c r="I40" s="947" t="s">
        <v>449</v>
      </c>
      <c r="J40" s="955" t="s">
        <v>534</v>
      </c>
      <c r="K40" s="955" t="s">
        <v>535</v>
      </c>
      <c r="L40" s="955" t="s">
        <v>536</v>
      </c>
      <c r="M40" s="993" t="s">
        <v>537</v>
      </c>
    </row>
    <row r="41" spans="2:13" ht="27.75" customHeight="1">
      <c r="B41" s="903" t="s">
        <v>38</v>
      </c>
      <c r="C41" s="916"/>
      <c r="D41" s="925"/>
      <c r="E41" s="976" t="s">
        <v>69</v>
      </c>
      <c r="F41" s="976"/>
      <c r="G41" s="976"/>
      <c r="H41" s="982"/>
      <c r="I41" s="986">
        <v>15705</v>
      </c>
      <c r="J41" s="990">
        <v>15934</v>
      </c>
      <c r="K41" s="990">
        <v>15224</v>
      </c>
      <c r="L41" s="990">
        <v>14631</v>
      </c>
      <c r="M41" s="994">
        <v>14694</v>
      </c>
    </row>
    <row r="42" spans="2:13" ht="27.75" customHeight="1">
      <c r="B42" s="904"/>
      <c r="C42" s="917"/>
      <c r="D42" s="926"/>
      <c r="E42" s="977" t="s">
        <v>75</v>
      </c>
      <c r="F42" s="977"/>
      <c r="G42" s="977"/>
      <c r="H42" s="983"/>
      <c r="I42" s="987" t="s">
        <v>204</v>
      </c>
      <c r="J42" s="991" t="s">
        <v>204</v>
      </c>
      <c r="K42" s="991" t="s">
        <v>204</v>
      </c>
      <c r="L42" s="991" t="s">
        <v>204</v>
      </c>
      <c r="M42" s="995" t="s">
        <v>204</v>
      </c>
    </row>
    <row r="43" spans="2:13" ht="27.75" customHeight="1">
      <c r="B43" s="904"/>
      <c r="C43" s="917"/>
      <c r="D43" s="926"/>
      <c r="E43" s="977" t="s">
        <v>77</v>
      </c>
      <c r="F43" s="977"/>
      <c r="G43" s="977"/>
      <c r="H43" s="983"/>
      <c r="I43" s="987">
        <v>3948</v>
      </c>
      <c r="J43" s="991">
        <v>3737</v>
      </c>
      <c r="K43" s="991">
        <v>3533</v>
      </c>
      <c r="L43" s="991">
        <v>3256</v>
      </c>
      <c r="M43" s="995">
        <v>3194</v>
      </c>
    </row>
    <row r="44" spans="2:13" ht="27.75" customHeight="1">
      <c r="B44" s="904"/>
      <c r="C44" s="917"/>
      <c r="D44" s="926"/>
      <c r="E44" s="977" t="s">
        <v>79</v>
      </c>
      <c r="F44" s="977"/>
      <c r="G44" s="977"/>
      <c r="H44" s="983"/>
      <c r="I44" s="987">
        <v>1578</v>
      </c>
      <c r="J44" s="991">
        <v>1541</v>
      </c>
      <c r="K44" s="991">
        <v>1456</v>
      </c>
      <c r="L44" s="991">
        <v>1310</v>
      </c>
      <c r="M44" s="995">
        <v>1166</v>
      </c>
    </row>
    <row r="45" spans="2:13" ht="27.75" customHeight="1">
      <c r="B45" s="904"/>
      <c r="C45" s="917"/>
      <c r="D45" s="926"/>
      <c r="E45" s="977" t="s">
        <v>81</v>
      </c>
      <c r="F45" s="977"/>
      <c r="G45" s="977"/>
      <c r="H45" s="983"/>
      <c r="I45" s="987">
        <v>3107</v>
      </c>
      <c r="J45" s="991">
        <v>2987</v>
      </c>
      <c r="K45" s="991">
        <v>2904</v>
      </c>
      <c r="L45" s="991">
        <v>2842</v>
      </c>
      <c r="M45" s="995">
        <v>2739</v>
      </c>
    </row>
    <row r="46" spans="2:13" ht="27.75" customHeight="1">
      <c r="B46" s="904"/>
      <c r="C46" s="917"/>
      <c r="D46" s="927"/>
      <c r="E46" s="977" t="s">
        <v>80</v>
      </c>
      <c r="F46" s="977"/>
      <c r="G46" s="977"/>
      <c r="H46" s="983"/>
      <c r="I46" s="987" t="s">
        <v>204</v>
      </c>
      <c r="J46" s="991" t="s">
        <v>204</v>
      </c>
      <c r="K46" s="991" t="s">
        <v>204</v>
      </c>
      <c r="L46" s="991" t="s">
        <v>204</v>
      </c>
      <c r="M46" s="995" t="s">
        <v>204</v>
      </c>
    </row>
    <row r="47" spans="2:13" ht="27.75" customHeight="1">
      <c r="B47" s="904"/>
      <c r="C47" s="917"/>
      <c r="D47" s="974"/>
      <c r="E47" s="978" t="s">
        <v>84</v>
      </c>
      <c r="F47" s="981"/>
      <c r="G47" s="981"/>
      <c r="H47" s="984"/>
      <c r="I47" s="987" t="s">
        <v>204</v>
      </c>
      <c r="J47" s="991" t="s">
        <v>204</v>
      </c>
      <c r="K47" s="991" t="s">
        <v>204</v>
      </c>
      <c r="L47" s="991" t="s">
        <v>204</v>
      </c>
      <c r="M47" s="995" t="s">
        <v>204</v>
      </c>
    </row>
    <row r="48" spans="2:13" ht="27.75" customHeight="1">
      <c r="B48" s="904"/>
      <c r="C48" s="917"/>
      <c r="D48" s="926"/>
      <c r="E48" s="977" t="s">
        <v>90</v>
      </c>
      <c r="F48" s="977"/>
      <c r="G48" s="977"/>
      <c r="H48" s="983"/>
      <c r="I48" s="987" t="s">
        <v>204</v>
      </c>
      <c r="J48" s="991" t="s">
        <v>204</v>
      </c>
      <c r="K48" s="991" t="s">
        <v>204</v>
      </c>
      <c r="L48" s="991" t="s">
        <v>204</v>
      </c>
      <c r="M48" s="995" t="s">
        <v>204</v>
      </c>
    </row>
    <row r="49" spans="2:13" ht="27.75" customHeight="1">
      <c r="B49" s="905"/>
      <c r="C49" s="918"/>
      <c r="D49" s="926"/>
      <c r="E49" s="977" t="s">
        <v>94</v>
      </c>
      <c r="F49" s="977"/>
      <c r="G49" s="977"/>
      <c r="H49" s="983"/>
      <c r="I49" s="987" t="s">
        <v>204</v>
      </c>
      <c r="J49" s="991" t="s">
        <v>204</v>
      </c>
      <c r="K49" s="991" t="s">
        <v>204</v>
      </c>
      <c r="L49" s="991" t="s">
        <v>204</v>
      </c>
      <c r="M49" s="995" t="s">
        <v>204</v>
      </c>
    </row>
    <row r="50" spans="2:13" ht="27.75" customHeight="1">
      <c r="B50" s="971" t="s">
        <v>96</v>
      </c>
      <c r="C50" s="973"/>
      <c r="D50" s="975"/>
      <c r="E50" s="977" t="s">
        <v>97</v>
      </c>
      <c r="F50" s="977"/>
      <c r="G50" s="977"/>
      <c r="H50" s="983"/>
      <c r="I50" s="987">
        <v>10921</v>
      </c>
      <c r="J50" s="991">
        <v>10824</v>
      </c>
      <c r="K50" s="991">
        <v>10169</v>
      </c>
      <c r="L50" s="991">
        <v>10120</v>
      </c>
      <c r="M50" s="995">
        <v>10248</v>
      </c>
    </row>
    <row r="51" spans="2:13" ht="27.75" customHeight="1">
      <c r="B51" s="904"/>
      <c r="C51" s="917"/>
      <c r="D51" s="926"/>
      <c r="E51" s="977" t="s">
        <v>99</v>
      </c>
      <c r="F51" s="977"/>
      <c r="G51" s="977"/>
      <c r="H51" s="983"/>
      <c r="I51" s="987">
        <v>437</v>
      </c>
      <c r="J51" s="991">
        <v>392</v>
      </c>
      <c r="K51" s="991">
        <v>336</v>
      </c>
      <c r="L51" s="991">
        <v>264</v>
      </c>
      <c r="M51" s="995">
        <v>179</v>
      </c>
    </row>
    <row r="52" spans="2:13" ht="27.75" customHeight="1">
      <c r="B52" s="905"/>
      <c r="C52" s="918"/>
      <c r="D52" s="926"/>
      <c r="E52" s="977" t="s">
        <v>48</v>
      </c>
      <c r="F52" s="977"/>
      <c r="G52" s="977"/>
      <c r="H52" s="983"/>
      <c r="I52" s="987">
        <v>17066</v>
      </c>
      <c r="J52" s="991">
        <v>17107</v>
      </c>
      <c r="K52" s="991">
        <v>16771</v>
      </c>
      <c r="L52" s="991">
        <v>16087</v>
      </c>
      <c r="M52" s="995">
        <v>15928</v>
      </c>
    </row>
    <row r="53" spans="2:13" ht="27.75" customHeight="1">
      <c r="B53" s="907" t="s">
        <v>54</v>
      </c>
      <c r="C53" s="920"/>
      <c r="D53" s="928"/>
      <c r="E53" s="979" t="s">
        <v>103</v>
      </c>
      <c r="F53" s="979"/>
      <c r="G53" s="979"/>
      <c r="H53" s="985"/>
      <c r="I53" s="988">
        <v>-4087</v>
      </c>
      <c r="J53" s="992">
        <v>-4124</v>
      </c>
      <c r="K53" s="992">
        <v>-4158</v>
      </c>
      <c r="L53" s="992">
        <v>-4431</v>
      </c>
      <c r="M53" s="996">
        <v>-4563</v>
      </c>
    </row>
    <row r="54" spans="2:13" ht="27.75" customHeight="1">
      <c r="B54" s="972" t="s">
        <v>0</v>
      </c>
      <c r="C54" s="879"/>
      <c r="D54" s="879"/>
      <c r="E54" s="980"/>
      <c r="F54" s="980"/>
      <c r="G54" s="980"/>
      <c r="H54" s="980"/>
      <c r="I54" s="989"/>
      <c r="J54" s="989"/>
      <c r="K54" s="989"/>
      <c r="L54" s="989"/>
      <c r="M54" s="989"/>
    </row>
    <row r="55" spans="2:13"/>
  </sheetData>
  <sheetProtection algorithmName="SHA-512" hashValue="A/IqE3bECKzpVVtqmn+SoBVe126e7AuwM38pFFuaCbEkjWHvSBSe0F+TRg5YteHXRpl/gDGIeyeqgW9oY+rl3A==" saltValue="Aq+wyzhwWJsiw29qvfHyJ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B53:H63"/>
  <sheetViews>
    <sheetView showGridLines="0" topLeftCell="F19" zoomScale="70" zoomScaleNormal="70" zoomScaleSheetLayoutView="100" workbookViewId="0">
      <selection activeCell="AN65" sqref="AN65:DC69"/>
    </sheetView>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101</v>
      </c>
    </row>
    <row r="54" spans="2:8" ht="29.25" customHeight="1">
      <c r="B54" s="997" t="s">
        <v>5</v>
      </c>
      <c r="C54" s="1003"/>
      <c r="D54" s="1003"/>
      <c r="E54" s="1012" t="s">
        <v>17</v>
      </c>
      <c r="F54" s="1019" t="s">
        <v>535</v>
      </c>
      <c r="G54" s="1019" t="s">
        <v>536</v>
      </c>
      <c r="H54" s="1027" t="s">
        <v>537</v>
      </c>
    </row>
    <row r="55" spans="2:8" ht="52.5" customHeight="1">
      <c r="B55" s="998"/>
      <c r="C55" s="1004" t="s">
        <v>107</v>
      </c>
      <c r="D55" s="1004"/>
      <c r="E55" s="1013"/>
      <c r="F55" s="1020">
        <v>4540</v>
      </c>
      <c r="G55" s="1020">
        <v>4596</v>
      </c>
      <c r="H55" s="1028">
        <v>4685</v>
      </c>
    </row>
    <row r="56" spans="2:8" ht="52.5" customHeight="1">
      <c r="B56" s="999"/>
      <c r="C56" s="1005" t="s">
        <v>111</v>
      </c>
      <c r="D56" s="1005"/>
      <c r="E56" s="1014"/>
      <c r="F56" s="1021">
        <v>1063</v>
      </c>
      <c r="G56" s="1021">
        <v>948</v>
      </c>
      <c r="H56" s="1029">
        <v>948</v>
      </c>
    </row>
    <row r="57" spans="2:8" ht="53.25" customHeight="1">
      <c r="B57" s="999"/>
      <c r="C57" s="1006" t="s">
        <v>73</v>
      </c>
      <c r="D57" s="1006"/>
      <c r="E57" s="1015"/>
      <c r="F57" s="1022">
        <v>6055</v>
      </c>
      <c r="G57" s="1022">
        <v>6112</v>
      </c>
      <c r="H57" s="1030">
        <v>6161</v>
      </c>
    </row>
    <row r="58" spans="2:8" ht="45.75" customHeight="1">
      <c r="B58" s="1000"/>
      <c r="C58" s="1007" t="s">
        <v>235</v>
      </c>
      <c r="D58" s="1010"/>
      <c r="E58" s="1016"/>
      <c r="F58" s="1023">
        <v>1956</v>
      </c>
      <c r="G58" s="1023">
        <v>1947</v>
      </c>
      <c r="H58" s="1031">
        <v>1962</v>
      </c>
    </row>
    <row r="59" spans="2:8" ht="45.75" customHeight="1">
      <c r="B59" s="1000"/>
      <c r="C59" s="1007" t="s">
        <v>556</v>
      </c>
      <c r="D59" s="1010"/>
      <c r="E59" s="1016"/>
      <c r="F59" s="1023">
        <v>1714</v>
      </c>
      <c r="G59" s="1023">
        <v>1714</v>
      </c>
      <c r="H59" s="1031">
        <v>1714</v>
      </c>
    </row>
    <row r="60" spans="2:8" ht="45.75" customHeight="1">
      <c r="B60" s="1000"/>
      <c r="C60" s="1007" t="s">
        <v>262</v>
      </c>
      <c r="D60" s="1010"/>
      <c r="E60" s="1016"/>
      <c r="F60" s="1023">
        <v>846</v>
      </c>
      <c r="G60" s="1023">
        <v>846</v>
      </c>
      <c r="H60" s="1031">
        <v>846</v>
      </c>
    </row>
    <row r="61" spans="2:8" ht="45.75" customHeight="1">
      <c r="B61" s="1000"/>
      <c r="C61" s="1007" t="s">
        <v>557</v>
      </c>
      <c r="D61" s="1010"/>
      <c r="E61" s="1016"/>
      <c r="F61" s="1023">
        <v>573</v>
      </c>
      <c r="G61" s="1023">
        <v>573</v>
      </c>
      <c r="H61" s="1031">
        <v>573</v>
      </c>
    </row>
    <row r="62" spans="2:8" ht="45.75" customHeight="1">
      <c r="B62" s="1001"/>
      <c r="C62" s="1008" t="s">
        <v>122</v>
      </c>
      <c r="D62" s="1011"/>
      <c r="E62" s="1017"/>
      <c r="F62" s="1024">
        <v>272</v>
      </c>
      <c r="G62" s="1024">
        <v>314</v>
      </c>
      <c r="H62" s="1032">
        <v>342</v>
      </c>
    </row>
    <row r="63" spans="2:8" ht="52.5" customHeight="1">
      <c r="B63" s="1002"/>
      <c r="C63" s="1009" t="s">
        <v>116</v>
      </c>
      <c r="D63" s="1009"/>
      <c r="E63" s="1018"/>
      <c r="F63" s="1025">
        <v>11658</v>
      </c>
      <c r="G63" s="1025">
        <v>11656</v>
      </c>
      <c r="H63" s="1033">
        <v>11794</v>
      </c>
    </row>
    <row r="64" spans="2:8"/>
  </sheetData>
  <sheetProtection algorithmName="SHA-512" hashValue="vvIc+TZd1Z4eI3HZhSmKgcyJmxKgXELvAoKj2nYAQM0I3oRZ/kCuyUpNjNMyKKP8n+xq/Ja9C06NjAJktRd5bw==" saltValue="0zkSK72iRy+FB3olgbHLu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0" zoomScaleNormal="80" zoomScaleSheetLayoutView="55" workbookViewId="0"/>
  </sheetViews>
  <sheetFormatPr defaultColWidth="0" defaultRowHeight="13.5" customHeight="1" zeroHeight="1"/>
  <cols>
    <col min="1" max="1" width="6.375" style="375" customWidth="1"/>
    <col min="2" max="107" width="2.5" style="375" customWidth="1"/>
    <col min="108" max="108" width="6.125" style="738" customWidth="1"/>
    <col min="109" max="109" width="5.875" style="739" customWidth="1"/>
    <col min="110" max="16384" width="8.625" style="375"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5"/>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5"/>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5"/>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5"/>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558</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559</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560</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5" t="s">
        <v>170</v>
      </c>
    </row>
    <row r="50" spans="1:109" ht="13">
      <c r="B50" s="739"/>
      <c r="G50" s="1044"/>
      <c r="H50" s="1044"/>
      <c r="I50" s="1044"/>
      <c r="J50" s="1044"/>
      <c r="K50" s="1052"/>
      <c r="L50" s="1052"/>
      <c r="M50" s="1059"/>
      <c r="N50" s="1059"/>
      <c r="AN50" s="1066"/>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8" t="s">
        <v>449</v>
      </c>
      <c r="BQ50" s="1068"/>
      <c r="BR50" s="1068"/>
      <c r="BS50" s="1068"/>
      <c r="BT50" s="1068"/>
      <c r="BU50" s="1068"/>
      <c r="BV50" s="1068"/>
      <c r="BW50" s="1068"/>
      <c r="BX50" s="1068" t="s">
        <v>534</v>
      </c>
      <c r="BY50" s="1068"/>
      <c r="BZ50" s="1068"/>
      <c r="CA50" s="1068"/>
      <c r="CB50" s="1068"/>
      <c r="CC50" s="1068"/>
      <c r="CD50" s="1068"/>
      <c r="CE50" s="1068"/>
      <c r="CF50" s="1068" t="s">
        <v>535</v>
      </c>
      <c r="CG50" s="1068"/>
      <c r="CH50" s="1068"/>
      <c r="CI50" s="1068"/>
      <c r="CJ50" s="1068"/>
      <c r="CK50" s="1068"/>
      <c r="CL50" s="1068"/>
      <c r="CM50" s="1068"/>
      <c r="CN50" s="1068" t="s">
        <v>536</v>
      </c>
      <c r="CO50" s="1068"/>
      <c r="CP50" s="1068"/>
      <c r="CQ50" s="1068"/>
      <c r="CR50" s="1068"/>
      <c r="CS50" s="1068"/>
      <c r="CT50" s="1068"/>
      <c r="CU50" s="1068"/>
      <c r="CV50" s="1068" t="s">
        <v>537</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561</v>
      </c>
      <c r="AO51" s="1067"/>
      <c r="AP51" s="1067"/>
      <c r="AQ51" s="1067"/>
      <c r="AR51" s="1067"/>
      <c r="AS51" s="1067"/>
      <c r="AT51" s="1067"/>
      <c r="AU51" s="1067"/>
      <c r="AV51" s="1067"/>
      <c r="AW51" s="1067"/>
      <c r="AX51" s="1067"/>
      <c r="AY51" s="1067"/>
      <c r="AZ51" s="1067"/>
      <c r="BA51" s="1067"/>
      <c r="BB51" s="1067" t="s">
        <v>562</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563</v>
      </c>
      <c r="BC53" s="1067"/>
      <c r="BD53" s="1067"/>
      <c r="BE53" s="1067"/>
      <c r="BF53" s="1067"/>
      <c r="BG53" s="1067"/>
      <c r="BH53" s="1067"/>
      <c r="BI53" s="1067"/>
      <c r="BJ53" s="1067"/>
      <c r="BK53" s="1067"/>
      <c r="BL53" s="1067"/>
      <c r="BM53" s="1067"/>
      <c r="BN53" s="1067"/>
      <c r="BO53" s="1067"/>
      <c r="BP53" s="1072">
        <v>53.8</v>
      </c>
      <c r="BQ53" s="1072"/>
      <c r="BR53" s="1072"/>
      <c r="BS53" s="1072"/>
      <c r="BT53" s="1072"/>
      <c r="BU53" s="1072"/>
      <c r="BV53" s="1072"/>
      <c r="BW53" s="1072"/>
      <c r="BX53" s="1072">
        <v>53.4</v>
      </c>
      <c r="BY53" s="1072"/>
      <c r="BZ53" s="1072"/>
      <c r="CA53" s="1072"/>
      <c r="CB53" s="1072"/>
      <c r="CC53" s="1072"/>
      <c r="CD53" s="1072"/>
      <c r="CE53" s="1072"/>
      <c r="CF53" s="1072">
        <v>55.1</v>
      </c>
      <c r="CG53" s="1072"/>
      <c r="CH53" s="1072"/>
      <c r="CI53" s="1072"/>
      <c r="CJ53" s="1072"/>
      <c r="CK53" s="1072"/>
      <c r="CL53" s="1072"/>
      <c r="CM53" s="1072"/>
      <c r="CN53" s="1072">
        <v>56</v>
      </c>
      <c r="CO53" s="1072"/>
      <c r="CP53" s="1072"/>
      <c r="CQ53" s="1072"/>
      <c r="CR53" s="1072"/>
      <c r="CS53" s="1072"/>
      <c r="CT53" s="1072"/>
      <c r="CU53" s="1072"/>
      <c r="CV53" s="1072">
        <v>57</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67</v>
      </c>
      <c r="AO55" s="1068"/>
      <c r="AP55" s="1068"/>
      <c r="AQ55" s="1068"/>
      <c r="AR55" s="1068"/>
      <c r="AS55" s="1068"/>
      <c r="AT55" s="1068"/>
      <c r="AU55" s="1068"/>
      <c r="AV55" s="1068"/>
      <c r="AW55" s="1068"/>
      <c r="AX55" s="1068"/>
      <c r="AY55" s="1068"/>
      <c r="AZ55" s="1068"/>
      <c r="BA55" s="1068"/>
      <c r="BB55" s="1067" t="s">
        <v>562</v>
      </c>
      <c r="BC55" s="1067"/>
      <c r="BD55" s="1067"/>
      <c r="BE55" s="1067"/>
      <c r="BF55" s="1067"/>
      <c r="BG55" s="1067"/>
      <c r="BH55" s="1067"/>
      <c r="BI55" s="1067"/>
      <c r="BJ55" s="1067"/>
      <c r="BK55" s="1067"/>
      <c r="BL55" s="1067"/>
      <c r="BM55" s="1067"/>
      <c r="BN55" s="1067"/>
      <c r="BO55" s="1067"/>
      <c r="BP55" s="1072">
        <v>53.4</v>
      </c>
      <c r="BQ55" s="1072"/>
      <c r="BR55" s="1072"/>
      <c r="BS55" s="1072"/>
      <c r="BT55" s="1072"/>
      <c r="BU55" s="1072"/>
      <c r="BV55" s="1072"/>
      <c r="BW55" s="1072"/>
      <c r="BX55" s="1072">
        <v>48</v>
      </c>
      <c r="BY55" s="1072"/>
      <c r="BZ55" s="1072"/>
      <c r="CA55" s="1072"/>
      <c r="CB55" s="1072"/>
      <c r="CC55" s="1072"/>
      <c r="CD55" s="1072"/>
      <c r="CE55" s="1072"/>
      <c r="CF55" s="1072">
        <v>49.1</v>
      </c>
      <c r="CG55" s="1072"/>
      <c r="CH55" s="1072"/>
      <c r="CI55" s="1072"/>
      <c r="CJ55" s="1072"/>
      <c r="CK55" s="1072"/>
      <c r="CL55" s="1072"/>
      <c r="CM55" s="1072"/>
      <c r="CN55" s="1072">
        <v>41.5</v>
      </c>
      <c r="CO55" s="1072"/>
      <c r="CP55" s="1072"/>
      <c r="CQ55" s="1072"/>
      <c r="CR55" s="1072"/>
      <c r="CS55" s="1072"/>
      <c r="CT55" s="1072"/>
      <c r="CU55" s="1072"/>
      <c r="CV55" s="1072">
        <v>25.2</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5"/>
      <c r="AN57" s="1068"/>
      <c r="AO57" s="1068"/>
      <c r="AP57" s="1068"/>
      <c r="AQ57" s="1068"/>
      <c r="AR57" s="1068"/>
      <c r="AS57" s="1068"/>
      <c r="AT57" s="1068"/>
      <c r="AU57" s="1068"/>
      <c r="AV57" s="1068"/>
      <c r="AW57" s="1068"/>
      <c r="AX57" s="1068"/>
      <c r="AY57" s="1068"/>
      <c r="AZ57" s="1068"/>
      <c r="BA57" s="1068"/>
      <c r="BB57" s="1067" t="s">
        <v>563</v>
      </c>
      <c r="BC57" s="1067"/>
      <c r="BD57" s="1067"/>
      <c r="BE57" s="1067"/>
      <c r="BF57" s="1067"/>
      <c r="BG57" s="1067"/>
      <c r="BH57" s="1067"/>
      <c r="BI57" s="1067"/>
      <c r="BJ57" s="1067"/>
      <c r="BK57" s="1067"/>
      <c r="BL57" s="1067"/>
      <c r="BM57" s="1067"/>
      <c r="BN57" s="1067"/>
      <c r="BO57" s="1067"/>
      <c r="BP57" s="1072">
        <v>59.6</v>
      </c>
      <c r="BQ57" s="1072"/>
      <c r="BR57" s="1072"/>
      <c r="BS57" s="1072"/>
      <c r="BT57" s="1072"/>
      <c r="BU57" s="1072"/>
      <c r="BV57" s="1072"/>
      <c r="BW57" s="1072"/>
      <c r="BX57" s="1072">
        <v>60.8</v>
      </c>
      <c r="BY57" s="1072"/>
      <c r="BZ57" s="1072"/>
      <c r="CA57" s="1072"/>
      <c r="CB57" s="1072"/>
      <c r="CC57" s="1072"/>
      <c r="CD57" s="1072"/>
      <c r="CE57" s="1072"/>
      <c r="CF57" s="1072">
        <v>61</v>
      </c>
      <c r="CG57" s="1072"/>
      <c r="CH57" s="1072"/>
      <c r="CI57" s="1072"/>
      <c r="CJ57" s="1072"/>
      <c r="CK57" s="1072"/>
      <c r="CL57" s="1072"/>
      <c r="CM57" s="1072"/>
      <c r="CN57" s="1072">
        <v>61.7</v>
      </c>
      <c r="CO57" s="1072"/>
      <c r="CP57" s="1072"/>
      <c r="CQ57" s="1072"/>
      <c r="CR57" s="1072"/>
      <c r="CS57" s="1072"/>
      <c r="CT57" s="1072"/>
      <c r="CU57" s="1072"/>
      <c r="CV57" s="1072">
        <v>62.4</v>
      </c>
      <c r="CW57" s="1072"/>
      <c r="CX57" s="1072"/>
      <c r="CY57" s="1072"/>
      <c r="CZ57" s="1072"/>
      <c r="DA57" s="1072"/>
      <c r="DB57" s="1072"/>
      <c r="DC57" s="1072"/>
      <c r="DD57" s="1077"/>
      <c r="DE57" s="1040"/>
    </row>
    <row r="58" spans="1:109" s="1034" customFormat="1" ht="13">
      <c r="A58" s="375"/>
      <c r="B58" s="1040"/>
      <c r="G58" s="1044"/>
      <c r="H58" s="1044"/>
      <c r="I58" s="1050"/>
      <c r="J58" s="1050"/>
      <c r="K58" s="1053"/>
      <c r="L58" s="1053"/>
      <c r="M58" s="1053"/>
      <c r="N58" s="1053"/>
      <c r="AM58" s="375"/>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5"/>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5"/>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5"/>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332</v>
      </c>
    </row>
    <row r="64" spans="1:109" ht="13">
      <c r="B64" s="739"/>
      <c r="G64" s="1043"/>
      <c r="I64" s="375"/>
      <c r="J64" s="375"/>
      <c r="K64" s="375"/>
      <c r="L64" s="375"/>
      <c r="M64" s="375"/>
      <c r="N64" s="1062"/>
      <c r="AM64" s="1043"/>
      <c r="AN64" s="1043" t="s">
        <v>559</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564</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5" t="s">
        <v>170</v>
      </c>
    </row>
    <row r="72" spans="2:107" ht="13">
      <c r="B72" s="739"/>
      <c r="G72" s="1044"/>
      <c r="H72" s="1044"/>
      <c r="I72" s="1044"/>
      <c r="J72" s="1044"/>
      <c r="K72" s="1052"/>
      <c r="L72" s="1052"/>
      <c r="M72" s="1059"/>
      <c r="N72" s="1059"/>
      <c r="AN72" s="1066"/>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8" t="s">
        <v>449</v>
      </c>
      <c r="BQ72" s="1068"/>
      <c r="BR72" s="1068"/>
      <c r="BS72" s="1068"/>
      <c r="BT72" s="1068"/>
      <c r="BU72" s="1068"/>
      <c r="BV72" s="1068"/>
      <c r="BW72" s="1068"/>
      <c r="BX72" s="1068" t="s">
        <v>534</v>
      </c>
      <c r="BY72" s="1068"/>
      <c r="BZ72" s="1068"/>
      <c r="CA72" s="1068"/>
      <c r="CB72" s="1068"/>
      <c r="CC72" s="1068"/>
      <c r="CD72" s="1068"/>
      <c r="CE72" s="1068"/>
      <c r="CF72" s="1068" t="s">
        <v>535</v>
      </c>
      <c r="CG72" s="1068"/>
      <c r="CH72" s="1068"/>
      <c r="CI72" s="1068"/>
      <c r="CJ72" s="1068"/>
      <c r="CK72" s="1068"/>
      <c r="CL72" s="1068"/>
      <c r="CM72" s="1068"/>
      <c r="CN72" s="1068" t="s">
        <v>536</v>
      </c>
      <c r="CO72" s="1068"/>
      <c r="CP72" s="1068"/>
      <c r="CQ72" s="1068"/>
      <c r="CR72" s="1068"/>
      <c r="CS72" s="1068"/>
      <c r="CT72" s="1068"/>
      <c r="CU72" s="1068"/>
      <c r="CV72" s="1068" t="s">
        <v>537</v>
      </c>
      <c r="CW72" s="1068"/>
      <c r="CX72" s="1068"/>
      <c r="CY72" s="1068"/>
      <c r="CZ72" s="1068"/>
      <c r="DA72" s="1068"/>
      <c r="DB72" s="1068"/>
      <c r="DC72" s="1068"/>
    </row>
    <row r="73" spans="2:107" ht="13">
      <c r="B73" s="739"/>
      <c r="G73" s="1045"/>
      <c r="H73" s="1045"/>
      <c r="I73" s="1045"/>
      <c r="J73" s="1045"/>
      <c r="K73" s="1055"/>
      <c r="L73" s="1055"/>
      <c r="M73" s="1055"/>
      <c r="N73" s="1055"/>
      <c r="AM73" s="1047"/>
      <c r="AN73" s="1067" t="s">
        <v>561</v>
      </c>
      <c r="AO73" s="1067"/>
      <c r="AP73" s="1067"/>
      <c r="AQ73" s="1067"/>
      <c r="AR73" s="1067"/>
      <c r="AS73" s="1067"/>
      <c r="AT73" s="1067"/>
      <c r="AU73" s="1067"/>
      <c r="AV73" s="1067"/>
      <c r="AW73" s="1067"/>
      <c r="AX73" s="1067"/>
      <c r="AY73" s="1067"/>
      <c r="AZ73" s="1067"/>
      <c r="BA73" s="1067"/>
      <c r="BB73" s="1067" t="s">
        <v>562</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410</v>
      </c>
      <c r="BC75" s="1067"/>
      <c r="BD75" s="1067"/>
      <c r="BE75" s="1067"/>
      <c r="BF75" s="1067"/>
      <c r="BG75" s="1067"/>
      <c r="BH75" s="1067"/>
      <c r="BI75" s="1067"/>
      <c r="BJ75" s="1067"/>
      <c r="BK75" s="1067"/>
      <c r="BL75" s="1067"/>
      <c r="BM75" s="1067"/>
      <c r="BN75" s="1067"/>
      <c r="BO75" s="1067"/>
      <c r="BP75" s="1072">
        <v>8.4</v>
      </c>
      <c r="BQ75" s="1072"/>
      <c r="BR75" s="1072"/>
      <c r="BS75" s="1072"/>
      <c r="BT75" s="1072"/>
      <c r="BU75" s="1072"/>
      <c r="BV75" s="1072"/>
      <c r="BW75" s="1072"/>
      <c r="BX75" s="1072">
        <v>9</v>
      </c>
      <c r="BY75" s="1072"/>
      <c r="BZ75" s="1072"/>
      <c r="CA75" s="1072"/>
      <c r="CB75" s="1072"/>
      <c r="CC75" s="1072"/>
      <c r="CD75" s="1072"/>
      <c r="CE75" s="1072"/>
      <c r="CF75" s="1072">
        <v>9.6999999999999993</v>
      </c>
      <c r="CG75" s="1072"/>
      <c r="CH75" s="1072"/>
      <c r="CI75" s="1072"/>
      <c r="CJ75" s="1072"/>
      <c r="CK75" s="1072"/>
      <c r="CL75" s="1072"/>
      <c r="CM75" s="1072"/>
      <c r="CN75" s="1072">
        <v>9.9</v>
      </c>
      <c r="CO75" s="1072"/>
      <c r="CP75" s="1072"/>
      <c r="CQ75" s="1072"/>
      <c r="CR75" s="1072"/>
      <c r="CS75" s="1072"/>
      <c r="CT75" s="1072"/>
      <c r="CU75" s="1072"/>
      <c r="CV75" s="1072">
        <v>9.8000000000000007</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67</v>
      </c>
      <c r="AO77" s="1068"/>
      <c r="AP77" s="1068"/>
      <c r="AQ77" s="1068"/>
      <c r="AR77" s="1068"/>
      <c r="AS77" s="1068"/>
      <c r="AT77" s="1068"/>
      <c r="AU77" s="1068"/>
      <c r="AV77" s="1068"/>
      <c r="AW77" s="1068"/>
      <c r="AX77" s="1068"/>
      <c r="AY77" s="1068"/>
      <c r="AZ77" s="1068"/>
      <c r="BA77" s="1068"/>
      <c r="BB77" s="1067" t="s">
        <v>562</v>
      </c>
      <c r="BC77" s="1067"/>
      <c r="BD77" s="1067"/>
      <c r="BE77" s="1067"/>
      <c r="BF77" s="1067"/>
      <c r="BG77" s="1067"/>
      <c r="BH77" s="1067"/>
      <c r="BI77" s="1067"/>
      <c r="BJ77" s="1067"/>
      <c r="BK77" s="1067"/>
      <c r="BL77" s="1067"/>
      <c r="BM77" s="1067"/>
      <c r="BN77" s="1067"/>
      <c r="BO77" s="1067"/>
      <c r="BP77" s="1072">
        <v>53.4</v>
      </c>
      <c r="BQ77" s="1072"/>
      <c r="BR77" s="1072"/>
      <c r="BS77" s="1072"/>
      <c r="BT77" s="1072"/>
      <c r="BU77" s="1072"/>
      <c r="BV77" s="1072"/>
      <c r="BW77" s="1072"/>
      <c r="BX77" s="1072">
        <v>48</v>
      </c>
      <c r="BY77" s="1072"/>
      <c r="BZ77" s="1072"/>
      <c r="CA77" s="1072"/>
      <c r="CB77" s="1072"/>
      <c r="CC77" s="1072"/>
      <c r="CD77" s="1072"/>
      <c r="CE77" s="1072"/>
      <c r="CF77" s="1072">
        <v>49.1</v>
      </c>
      <c r="CG77" s="1072"/>
      <c r="CH77" s="1072"/>
      <c r="CI77" s="1072"/>
      <c r="CJ77" s="1072"/>
      <c r="CK77" s="1072"/>
      <c r="CL77" s="1072"/>
      <c r="CM77" s="1072"/>
      <c r="CN77" s="1072">
        <v>41.5</v>
      </c>
      <c r="CO77" s="1072"/>
      <c r="CP77" s="1072"/>
      <c r="CQ77" s="1072"/>
      <c r="CR77" s="1072"/>
      <c r="CS77" s="1072"/>
      <c r="CT77" s="1072"/>
      <c r="CU77" s="1072"/>
      <c r="CV77" s="1072">
        <v>25.2</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410</v>
      </c>
      <c r="BC79" s="1067"/>
      <c r="BD79" s="1067"/>
      <c r="BE79" s="1067"/>
      <c r="BF79" s="1067"/>
      <c r="BG79" s="1067"/>
      <c r="BH79" s="1067"/>
      <c r="BI79" s="1067"/>
      <c r="BJ79" s="1067"/>
      <c r="BK79" s="1067"/>
      <c r="BL79" s="1067"/>
      <c r="BM79" s="1067"/>
      <c r="BN79" s="1067"/>
      <c r="BO79" s="1067"/>
      <c r="BP79" s="1072">
        <v>9.8000000000000007</v>
      </c>
      <c r="BQ79" s="1072"/>
      <c r="BR79" s="1072"/>
      <c r="BS79" s="1072"/>
      <c r="BT79" s="1072"/>
      <c r="BU79" s="1072"/>
      <c r="BV79" s="1072"/>
      <c r="BW79" s="1072"/>
      <c r="BX79" s="1072">
        <v>9.6</v>
      </c>
      <c r="BY79" s="1072"/>
      <c r="BZ79" s="1072"/>
      <c r="CA79" s="1072"/>
      <c r="CB79" s="1072"/>
      <c r="CC79" s="1072"/>
      <c r="CD79" s="1072"/>
      <c r="CE79" s="1072"/>
      <c r="CF79" s="1072">
        <v>9.5</v>
      </c>
      <c r="CG79" s="1072"/>
      <c r="CH79" s="1072"/>
      <c r="CI79" s="1072"/>
      <c r="CJ79" s="1072"/>
      <c r="CK79" s="1072"/>
      <c r="CL79" s="1072"/>
      <c r="CM79" s="1072"/>
      <c r="CN79" s="1072">
        <v>9.1999999999999993</v>
      </c>
      <c r="CO79" s="1072"/>
      <c r="CP79" s="1072"/>
      <c r="CQ79" s="1072"/>
      <c r="CR79" s="1072"/>
      <c r="CS79" s="1072"/>
      <c r="CT79" s="1072"/>
      <c r="CU79" s="1072"/>
      <c r="CV79" s="1072">
        <v>8.9</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mHgfAtuixxI44QC5qam5aUOZV1yXoft5eTVE6tx9qVeRwiGeqfDfY1H3/NTSbXmvKVDppyae2Jn8i3Ya3bVCLw==" saltValue="lqlqWI5IMhkZCbNUpSGvD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106</v>
      </c>
    </row>
  </sheetData>
  <sheetProtection algorithmName="SHA-512" hashValue="0QNwem3Y3V4HYBH29wgSvzUu+CmwZ58MqALWK6XFM7vZHyVCuGFej2sK8kj71CUshirSu5ugQk+KZpZYWD7qxg==" saltValue="NePbvLSn1JPg6P6H7mSNH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106</v>
      </c>
    </row>
  </sheetData>
  <sheetProtection algorithmName="SHA-512" hashValue="szd/17QVxngRVpIXQVnJPITaddlqqagRJN96Su+S3iRjRvKAp1N7c3Sr59diQH8msnhY3VOO6Ky9nUnKEGFBiw==" saltValue="D8lYgtwepJPxGjqskCdf8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86</v>
      </c>
      <c r="E2" s="805"/>
      <c r="F2" s="1094" t="s">
        <v>533</v>
      </c>
      <c r="G2" s="829"/>
      <c r="H2" s="839"/>
    </row>
    <row r="3" spans="1:8">
      <c r="A3" s="793" t="s">
        <v>239</v>
      </c>
      <c r="B3" s="778"/>
      <c r="C3" s="1087"/>
      <c r="D3" s="1090">
        <v>85639</v>
      </c>
      <c r="E3" s="1092"/>
      <c r="F3" s="1095">
        <v>88968</v>
      </c>
      <c r="G3" s="1097"/>
      <c r="H3" s="1100"/>
    </row>
    <row r="4" spans="1:8">
      <c r="A4" s="765"/>
      <c r="B4" s="777"/>
      <c r="C4" s="1088"/>
      <c r="D4" s="1091">
        <v>42709</v>
      </c>
      <c r="E4" s="1093"/>
      <c r="F4" s="1096">
        <v>45482</v>
      </c>
      <c r="G4" s="1098"/>
      <c r="H4" s="1101"/>
    </row>
    <row r="5" spans="1:8">
      <c r="A5" s="793" t="s">
        <v>530</v>
      </c>
      <c r="B5" s="778"/>
      <c r="C5" s="1087"/>
      <c r="D5" s="1090">
        <v>115135</v>
      </c>
      <c r="E5" s="1092"/>
      <c r="F5" s="1095">
        <v>85173</v>
      </c>
      <c r="G5" s="1097"/>
      <c r="H5" s="1100"/>
    </row>
    <row r="6" spans="1:8">
      <c r="A6" s="765"/>
      <c r="B6" s="777"/>
      <c r="C6" s="1088"/>
      <c r="D6" s="1091">
        <v>44608</v>
      </c>
      <c r="E6" s="1093"/>
      <c r="F6" s="1096">
        <v>43913</v>
      </c>
      <c r="G6" s="1098"/>
      <c r="H6" s="1101"/>
    </row>
    <row r="7" spans="1:8">
      <c r="A7" s="793" t="s">
        <v>531</v>
      </c>
      <c r="B7" s="778"/>
      <c r="C7" s="1087"/>
      <c r="D7" s="1090">
        <v>70027</v>
      </c>
      <c r="E7" s="1092"/>
      <c r="F7" s="1095">
        <v>94081</v>
      </c>
      <c r="G7" s="1097"/>
      <c r="H7" s="1100"/>
    </row>
    <row r="8" spans="1:8">
      <c r="A8" s="765"/>
      <c r="B8" s="777"/>
      <c r="C8" s="1088"/>
      <c r="D8" s="1091">
        <v>25188</v>
      </c>
      <c r="E8" s="1093"/>
      <c r="F8" s="1096">
        <v>48949</v>
      </c>
      <c r="G8" s="1098"/>
      <c r="H8" s="1101"/>
    </row>
    <row r="9" spans="1:8">
      <c r="A9" s="793" t="s">
        <v>485</v>
      </c>
      <c r="B9" s="778"/>
      <c r="C9" s="1087"/>
      <c r="D9" s="1090">
        <v>75022</v>
      </c>
      <c r="E9" s="1092"/>
      <c r="F9" s="1095">
        <v>92632</v>
      </c>
      <c r="G9" s="1097"/>
      <c r="H9" s="1100"/>
    </row>
    <row r="10" spans="1:8">
      <c r="A10" s="765"/>
      <c r="B10" s="777"/>
      <c r="C10" s="1088"/>
      <c r="D10" s="1091">
        <v>22580</v>
      </c>
      <c r="E10" s="1093"/>
      <c r="F10" s="1096">
        <v>47978</v>
      </c>
      <c r="G10" s="1098"/>
      <c r="H10" s="1101"/>
    </row>
    <row r="11" spans="1:8">
      <c r="A11" s="793" t="s">
        <v>532</v>
      </c>
      <c r="B11" s="778"/>
      <c r="C11" s="1087"/>
      <c r="D11" s="1090">
        <v>92396</v>
      </c>
      <c r="E11" s="1092"/>
      <c r="F11" s="1095">
        <v>96469</v>
      </c>
      <c r="G11" s="1097"/>
      <c r="H11" s="1100"/>
    </row>
    <row r="12" spans="1:8">
      <c r="A12" s="765"/>
      <c r="B12" s="777"/>
      <c r="C12" s="1089"/>
      <c r="D12" s="1091">
        <v>47896</v>
      </c>
      <c r="E12" s="1093"/>
      <c r="F12" s="1096">
        <v>49775</v>
      </c>
      <c r="G12" s="1098"/>
      <c r="H12" s="1101"/>
    </row>
    <row r="13" spans="1:8">
      <c r="A13" s="793"/>
      <c r="B13" s="778"/>
      <c r="C13" s="1087"/>
      <c r="D13" s="1090">
        <v>87644</v>
      </c>
      <c r="E13" s="1092"/>
      <c r="F13" s="1095">
        <v>91465</v>
      </c>
      <c r="G13" s="1099"/>
      <c r="H13" s="1100"/>
    </row>
    <row r="14" spans="1:8">
      <c r="A14" s="765"/>
      <c r="B14" s="777"/>
      <c r="C14" s="1088"/>
      <c r="D14" s="1091">
        <v>36596</v>
      </c>
      <c r="E14" s="1093"/>
      <c r="F14" s="1096">
        <v>47219</v>
      </c>
      <c r="G14" s="1098"/>
      <c r="H14" s="1101"/>
    </row>
    <row r="17" spans="1:11">
      <c r="A17" s="1079" t="s">
        <v>26</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92</v>
      </c>
      <c r="B19" s="1080">
        <f>ROUND(VALUE(SUBSTITUTE(実質収支比率等に係る経年分析!F$48,"▲","-")),2)</f>
        <v>4.79</v>
      </c>
      <c r="C19" s="1080">
        <f>ROUND(VALUE(SUBSTITUTE(実質収支比率等に係る経年分析!G$48,"▲","-")),2)</f>
        <v>0.96</v>
      </c>
      <c r="D19" s="1080">
        <f>ROUND(VALUE(SUBSTITUTE(実質収支比率等に係る経年分析!H$48,"▲","-")),2)</f>
        <v>0.91</v>
      </c>
      <c r="E19" s="1080">
        <f>ROUND(VALUE(SUBSTITUTE(実質収支比率等に係る経年分析!I$48,"▲","-")),2)</f>
        <v>1.59</v>
      </c>
      <c r="F19" s="1080">
        <f>ROUND(VALUE(SUBSTITUTE(実質収支比率等に係る経年分析!J$48,"▲","-")),2)</f>
        <v>5.3</v>
      </c>
    </row>
    <row r="20" spans="1:11">
      <c r="A20" s="1080" t="s">
        <v>39</v>
      </c>
      <c r="B20" s="1080">
        <f>ROUND(VALUE(SUBSTITUTE(実質収支比率等に係る経年分析!F$47,"▲","-")),2)</f>
        <v>50.13</v>
      </c>
      <c r="C20" s="1080">
        <f>ROUND(VALUE(SUBSTITUTE(実質収支比率等に係る経年分析!G$47,"▲","-")),2)</f>
        <v>49.54</v>
      </c>
      <c r="D20" s="1080">
        <f>ROUND(VALUE(SUBSTITUTE(実質収支比率等に係る経年分析!H$47,"▲","-")),2)</f>
        <v>46.41</v>
      </c>
      <c r="E20" s="1080">
        <f>ROUND(VALUE(SUBSTITUTE(実質収支比率等に係る経年分析!I$47,"▲","-")),2)</f>
        <v>45.32</v>
      </c>
      <c r="F20" s="1080">
        <f>ROUND(VALUE(SUBSTITUTE(実質収支比率等に係る経年分析!J$47,"▲","-")),2)</f>
        <v>44.93</v>
      </c>
    </row>
    <row r="21" spans="1:11">
      <c r="A21" s="1080" t="s">
        <v>119</v>
      </c>
      <c r="B21" s="1080">
        <f>IF(ISNUMBER(VALUE(SUBSTITUTE(実質収支比率等に係る経年分析!F$49,"▲","-"))),ROUND(VALUE(SUBSTITUTE(実質収支比率等に係る経年分析!F$49,"▲","-")),2),NA())</f>
        <v>-2.71</v>
      </c>
      <c r="C21" s="1080">
        <f>IF(ISNUMBER(VALUE(SUBSTITUTE(実質収支比率等に係る経年分析!G$49,"▲","-"))),ROUND(VALUE(SUBSTITUTE(実質収支比率等に係る経年分析!G$49,"▲","-")),2),NA())</f>
        <v>-6.82</v>
      </c>
      <c r="D21" s="1080">
        <f>IF(ISNUMBER(VALUE(SUBSTITUTE(実質収支比率等に係る経年分析!H$49,"▲","-"))),ROUND(VALUE(SUBSTITUTE(実質収支比率等に係る経年分析!H$49,"▲","-")),2),NA())</f>
        <v>-3.66</v>
      </c>
      <c r="E21" s="1080">
        <f>IF(ISNUMBER(VALUE(SUBSTITUTE(実質収支比率等に係る経年分析!I$49,"▲","-"))),ROUND(VALUE(SUBSTITUTE(実質収支比率等に係る経年分析!I$49,"▲","-")),2),NA())</f>
        <v>0.82</v>
      </c>
      <c r="F21" s="1080">
        <f>IF(ISNUMBER(VALUE(SUBSTITUTE(実質収支比率等に係る経年分析!J$49,"▲","-"))),ROUND(VALUE(SUBSTITUTE(実質収支比率等に係る経年分析!J$49,"▲","-")),2),NA())</f>
        <v>3.83</v>
      </c>
    </row>
    <row r="24" spans="1:11">
      <c r="A24" s="1079" t="s">
        <v>104</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121</v>
      </c>
      <c r="C26" s="1081" t="s">
        <v>71</v>
      </c>
      <c r="D26" s="1081" t="s">
        <v>121</v>
      </c>
      <c r="E26" s="1081" t="s">
        <v>71</v>
      </c>
      <c r="F26" s="1081" t="s">
        <v>121</v>
      </c>
      <c r="G26" s="1081" t="s">
        <v>71</v>
      </c>
      <c r="H26" s="1081" t="s">
        <v>121</v>
      </c>
      <c r="I26" s="1081" t="s">
        <v>71</v>
      </c>
      <c r="J26" s="1081" t="s">
        <v>121</v>
      </c>
      <c r="K26" s="1081" t="s">
        <v>71</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#N/A</v>
      </c>
      <c r="C27" s="1081">
        <f>IF(ROUND(VALUE(SUBSTITUTE('連結実質赤字比率に係る赤字・黒字の構成分析'!F$43,"▲","-")),2)&gt;=0,ABS(ROUND(VALUE(SUBSTITUTE('連結実質赤字比率に係る赤字・黒字の構成分析'!F$43,"▲","-")),2)),NA())</f>
        <v>0.12</v>
      </c>
      <c r="D27" s="1081" t="e">
        <f>IF(ROUND(VALUE(SUBSTITUTE('連結実質赤字比率に係る赤字・黒字の構成分析'!G$43,"▲","-")),2)&lt;0,ABS(ROUND(VALUE(SUBSTITUTE('連結実質赤字比率に係る赤字・黒字の構成分析'!G$43,"▲","-")),2)),NA())</f>
        <v>#N/A</v>
      </c>
      <c r="E27" s="1081">
        <f>IF(ROUND(VALUE(SUBSTITUTE('連結実質赤字比率に係る赤字・黒字の構成分析'!G$43,"▲","-")),2)&gt;=0,ABS(ROUND(VALUE(SUBSTITUTE('連結実質赤字比率に係る赤字・黒字の構成分析'!G$43,"▲","-")),2)),NA())</f>
        <v>0.12</v>
      </c>
      <c r="F27" s="1081" t="e">
        <f>IF(ROUND(VALUE(SUBSTITUTE('連結実質赤字比率に係る赤字・黒字の構成分析'!H$43,"▲","-")),2)&lt;0,ABS(ROUND(VALUE(SUBSTITUTE('連結実質赤字比率に係る赤字・黒字の構成分析'!H$43,"▲","-")),2)),NA())</f>
        <v>#N/A</v>
      </c>
      <c r="G27" s="1081">
        <f>IF(ROUND(VALUE(SUBSTITUTE('連結実質赤字比率に係る赤字・黒字の構成分析'!H$43,"▲","-")),2)&gt;=0,ABS(ROUND(VALUE(SUBSTITUTE('連結実質赤字比率に係る赤字・黒字の構成分析'!H$43,"▲","-")),2)),NA())</f>
        <v>0.14000000000000001</v>
      </c>
      <c r="H27" s="1081" t="e">
        <f>IF(ROUND(VALUE(SUBSTITUTE('連結実質赤字比率に係る赤字・黒字の構成分析'!I$43,"▲","-")),2)&lt;0,ABS(ROUND(VALUE(SUBSTITUTE('連結実質赤字比率に係る赤字・黒字の構成分析'!I$43,"▲","-")),2)),NA())</f>
        <v>#N/A</v>
      </c>
      <c r="I27" s="1081">
        <f>IF(ROUND(VALUE(SUBSTITUTE('連結実質赤字比率に係る赤字・黒字の構成分析'!I$43,"▲","-")),2)&gt;=0,ABS(ROUND(VALUE(SUBSTITUTE('連結実質赤字比率に係る赤字・黒字の構成分析'!I$43,"▲","-")),2)),NA())</f>
        <v>0.11</v>
      </c>
      <c r="J27" s="1081" t="e">
        <f>IF(ROUND(VALUE(SUBSTITUTE('連結実質赤字比率に係る赤字・黒字の構成分析'!J$43,"▲","-")),2)&lt;0,ABS(ROUND(VALUE(SUBSTITUTE('連結実質赤字比率に係る赤字・黒字の構成分析'!J$43,"▲","-")),2)),NA())</f>
        <v>#N/A</v>
      </c>
      <c r="K27" s="1081">
        <f>IF(ROUND(VALUE(SUBSTITUTE('連結実質赤字比率に係る赤字・黒字の構成分析'!J$43,"▲","-")),2)&gt;=0,ABS(ROUND(VALUE(SUBSTITUTE('連結実質赤字比率に係る赤字・黒字の構成分析'!J$43,"▲","-")),2)),NA())</f>
        <v>0.12</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str">
        <f>IF('連結実質赤字比率に係る赤字・黒字の構成分析'!C$41="",NA(),'連結実質赤字比率に係る赤字・黒字の構成分析'!C$41)</f>
        <v>農業集落排水事業特別会計</v>
      </c>
      <c r="B29" s="1081" t="e">
        <f>IF(ROUND(VALUE(SUBSTITUTE('連結実質赤字比率に係る赤字・黒字の構成分析'!F$41,"▲","-")),2)&lt;0,ABS(ROUND(VALUE(SUBSTITUTE('連結実質赤字比率に係る赤字・黒字の構成分析'!F$41,"▲","-")),2)),NA())</f>
        <v>#N/A</v>
      </c>
      <c r="C29" s="1081">
        <f>IF(ROUND(VALUE(SUBSTITUTE('連結実質赤字比率に係る赤字・黒字の構成分析'!F$41,"▲","-")),2)&gt;=0,ABS(ROUND(VALUE(SUBSTITUTE('連結実質赤字比率に係る赤字・黒字の構成分析'!F$41,"▲","-")),2)),NA())</f>
        <v>0</v>
      </c>
      <c r="D29" s="1081" t="e">
        <f>IF(ROUND(VALUE(SUBSTITUTE('連結実質赤字比率に係る赤字・黒字の構成分析'!G$41,"▲","-")),2)&lt;0,ABS(ROUND(VALUE(SUBSTITUTE('連結実質赤字比率に係る赤字・黒字の構成分析'!G$41,"▲","-")),2)),NA())</f>
        <v>#N/A</v>
      </c>
      <c r="E29" s="1081">
        <f>IF(ROUND(VALUE(SUBSTITUTE('連結実質赤字比率に係る赤字・黒字の構成分析'!G$41,"▲","-")),2)&gt;=0,ABS(ROUND(VALUE(SUBSTITUTE('連結実質赤字比率に係る赤字・黒字の構成分析'!G$41,"▲","-")),2)),NA())</f>
        <v>0</v>
      </c>
      <c r="F29" s="1081" t="e">
        <f>IF(ROUND(VALUE(SUBSTITUTE('連結実質赤字比率に係る赤字・黒字の構成分析'!H$41,"▲","-")),2)&lt;0,ABS(ROUND(VALUE(SUBSTITUTE('連結実質赤字比率に係る赤字・黒字の構成分析'!H$41,"▲","-")),2)),NA())</f>
        <v>#N/A</v>
      </c>
      <c r="G29" s="1081">
        <f>IF(ROUND(VALUE(SUBSTITUTE('連結実質赤字比率に係る赤字・黒字の構成分析'!H$41,"▲","-")),2)&gt;=0,ABS(ROUND(VALUE(SUBSTITUTE('連結実質赤字比率に係る赤字・黒字の構成分析'!H$41,"▲","-")),2)),NA())</f>
        <v>0</v>
      </c>
      <c r="H29" s="1081" t="e">
        <f>IF(ROUND(VALUE(SUBSTITUTE('連結実質赤字比率に係る赤字・黒字の構成分析'!I$41,"▲","-")),2)&lt;0,ABS(ROUND(VALUE(SUBSTITUTE('連結実質赤字比率に係る赤字・黒字の構成分析'!I$41,"▲","-")),2)),NA())</f>
        <v>#N/A</v>
      </c>
      <c r="I29" s="1081">
        <f>IF(ROUND(VALUE(SUBSTITUTE('連結実質赤字比率に係る赤字・黒字の構成分析'!I$41,"▲","-")),2)&gt;=0,ABS(ROUND(VALUE(SUBSTITUTE('連結実質赤字比率に係る赤字・黒字の構成分析'!I$41,"▲","-")),2)),NA())</f>
        <v>0</v>
      </c>
      <c r="J29" s="1081" t="e">
        <f>IF(ROUND(VALUE(SUBSTITUTE('連結実質赤字比率に係る赤字・黒字の構成分析'!J$41,"▲","-")),2)&lt;0,ABS(ROUND(VALUE(SUBSTITUTE('連結実質赤字比率に係る赤字・黒字の構成分析'!J$41,"▲","-")),2)),NA())</f>
        <v>#N/A</v>
      </c>
      <c r="K29" s="1081">
        <f>IF(ROUND(VALUE(SUBSTITUTE('連結実質赤字比率に係る赤字・黒字の構成分析'!J$41,"▲","-")),2)&gt;=0,ABS(ROUND(VALUE(SUBSTITUTE('連結実質赤字比率に係る赤字・黒字の構成分析'!J$41,"▲","-")),2)),NA())</f>
        <v>0.13</v>
      </c>
    </row>
    <row r="30" spans="1:11">
      <c r="A30" s="1081" t="str">
        <f>IF('連結実質赤字比率に係る赤字・黒字の構成分析'!C$40="",NA(),'連結実質赤字比率に係る赤字・黒字の構成分析'!C$40)</f>
        <v>国民健康保険特別会計（事業勘定）</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5.e-002</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3.e-002</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4.e-002</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8.e-002</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0.41</v>
      </c>
    </row>
    <row r="31" spans="1:11">
      <c r="A31" s="1081" t="str">
        <f>IF('連結実質赤字比率に係る赤字・黒字の構成分析'!C$39="",NA(),'連結実質赤字比率に係る赤字・黒字の構成分析'!C$39)</f>
        <v>特定環境保全公共下水道事業特別会計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0</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4.e-002</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6.e-002</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0</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0.59</v>
      </c>
    </row>
    <row r="32" spans="1:11">
      <c r="A32" s="1081" t="str">
        <f>IF('連結実質赤字比率に係る赤字・黒字の構成分析'!C$38="",NA(),'連結実質赤字比率に係る赤字・黒字の構成分析'!C$38)</f>
        <v>簡易水道事業特別会計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0</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0</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0</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3.e-002</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0.77</v>
      </c>
    </row>
    <row r="33" spans="1:16">
      <c r="A33" s="1081" t="str">
        <f>IF('連結実質赤字比率に係る赤字・黒字の構成分析'!C$37="",NA(),'連結実質赤字比率に係る赤字・黒字の構成分析'!C$37)</f>
        <v>公共下水道事業特別会計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0</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0</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1.1299999999999999</v>
      </c>
    </row>
    <row r="34" spans="1:16">
      <c r="A34" s="1081" t="str">
        <f>IF('連結実質赤字比率に係る赤字・黒字の構成分析'!C$36="",NA(),'連結実質赤字比率に係る赤字・黒字の構成分析'!C$36)</f>
        <v>介護保険特別会計（保険事業勘定）</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0.22</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0.8</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0.3</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0.42</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2.48</v>
      </c>
    </row>
    <row r="35" spans="1:16">
      <c r="A35" s="1081" t="str">
        <f>IF('連結実質赤字比率に係る赤字・黒字の構成分析'!C$35="",NA(),'連結実質赤字比率に係る赤字・黒字の構成分析'!C$35)</f>
        <v>水道事業会計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4.7699999999999996</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2.5099999999999998</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3.17</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3.88</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4.4800000000000004</v>
      </c>
    </row>
    <row r="36" spans="1:16">
      <c r="A36" s="1081" t="str">
        <f>IF('連結実質赤字比率に係る赤字・黒字の構成分析'!C$34="",NA(),'連結実質赤字比率に係る赤字・黒字の構成分析'!C$34)</f>
        <v>一般会計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4.78</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0.95</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0.91</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1.58</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5.3</v>
      </c>
    </row>
    <row r="39" spans="1:16">
      <c r="A39" s="1079" t="s">
        <v>15</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123</v>
      </c>
      <c r="C41" s="1082"/>
      <c r="D41" s="1082" t="s">
        <v>125</v>
      </c>
      <c r="E41" s="1082" t="s">
        <v>123</v>
      </c>
      <c r="F41" s="1082"/>
      <c r="G41" s="1082" t="s">
        <v>125</v>
      </c>
      <c r="H41" s="1082" t="s">
        <v>123</v>
      </c>
      <c r="I41" s="1082"/>
      <c r="J41" s="1082" t="s">
        <v>125</v>
      </c>
      <c r="K41" s="1082" t="s">
        <v>123</v>
      </c>
      <c r="L41" s="1082"/>
      <c r="M41" s="1082" t="s">
        <v>125</v>
      </c>
      <c r="N41" s="1082" t="s">
        <v>123</v>
      </c>
      <c r="O41" s="1082"/>
      <c r="P41" s="1082" t="s">
        <v>125</v>
      </c>
    </row>
    <row r="42" spans="1:16">
      <c r="A42" s="1082" t="s">
        <v>126</v>
      </c>
      <c r="B42" s="1082"/>
      <c r="C42" s="1082"/>
      <c r="D42" s="1082">
        <f>'実質公債費比率（分子）の構造'!K$52</f>
        <v>2016</v>
      </c>
      <c r="E42" s="1082"/>
      <c r="F42" s="1082"/>
      <c r="G42" s="1082">
        <f>'実質公債費比率（分子）の構造'!L$52</f>
        <v>2041</v>
      </c>
      <c r="H42" s="1082"/>
      <c r="I42" s="1082"/>
      <c r="J42" s="1082">
        <f>'実質公債費比率（分子）の構造'!M$52</f>
        <v>1982</v>
      </c>
      <c r="K42" s="1082"/>
      <c r="L42" s="1082"/>
      <c r="M42" s="1082">
        <f>'実質公債費比率（分子）の構造'!N$52</f>
        <v>1952</v>
      </c>
      <c r="N42" s="1082"/>
      <c r="O42" s="1082"/>
      <c r="P42" s="1082">
        <f>'実質公債費比率（分子）の構造'!O$52</f>
        <v>1836</v>
      </c>
    </row>
    <row r="43" spans="1:16">
      <c r="A43" s="1082" t="s">
        <v>43</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41</v>
      </c>
      <c r="B44" s="1082">
        <f>'実質公債費比率（分子）の構造'!K$50</f>
        <v>6</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2</v>
      </c>
      <c r="B45" s="1082">
        <f>'実質公債費比率（分子）の構造'!K$49</f>
        <v>30</v>
      </c>
      <c r="C45" s="1082"/>
      <c r="D45" s="1082"/>
      <c r="E45" s="1082">
        <f>'実質公債費比率（分子）の構造'!L$49</f>
        <v>32</v>
      </c>
      <c r="F45" s="1082"/>
      <c r="G45" s="1082"/>
      <c r="H45" s="1082">
        <f>'実質公債費比率（分子）の構造'!M$49</f>
        <v>72</v>
      </c>
      <c r="I45" s="1082"/>
      <c r="J45" s="1082"/>
      <c r="K45" s="1082">
        <f>'実質公債費比率（分子）の構造'!N$49</f>
        <v>136</v>
      </c>
      <c r="L45" s="1082"/>
      <c r="M45" s="1082"/>
      <c r="N45" s="1082">
        <f>'実質公債費比率（分子）の構造'!O$49</f>
        <v>136</v>
      </c>
      <c r="O45" s="1082"/>
      <c r="P45" s="1082"/>
    </row>
    <row r="46" spans="1:16">
      <c r="A46" s="1082" t="s">
        <v>36</v>
      </c>
      <c r="B46" s="1082">
        <f>'実質公債費比率（分子）の構造'!K$48</f>
        <v>458</v>
      </c>
      <c r="C46" s="1082"/>
      <c r="D46" s="1082"/>
      <c r="E46" s="1082">
        <f>'実質公債費比率（分子）の構造'!L$48</f>
        <v>438</v>
      </c>
      <c r="F46" s="1082"/>
      <c r="G46" s="1082"/>
      <c r="H46" s="1082">
        <f>'実質公債費比率（分子）の構造'!M$48</f>
        <v>416</v>
      </c>
      <c r="I46" s="1082"/>
      <c r="J46" s="1082"/>
      <c r="K46" s="1082">
        <f>'実質公債費比率（分子）の構造'!N$48</f>
        <v>382</v>
      </c>
      <c r="L46" s="1082"/>
      <c r="M46" s="1082"/>
      <c r="N46" s="1082">
        <f>'実質公債費比率（分子）の構造'!O$48</f>
        <v>429</v>
      </c>
      <c r="O46" s="1082"/>
      <c r="P46" s="1082"/>
    </row>
    <row r="47" spans="1:16">
      <c r="A47" s="1082" t="s">
        <v>33</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31</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25</v>
      </c>
      <c r="B49" s="1082">
        <f>'実質公債費比率（分子）の構造'!K$45</f>
        <v>2232</v>
      </c>
      <c r="C49" s="1082"/>
      <c r="D49" s="1082"/>
      <c r="E49" s="1082">
        <f>'実質公債費比率（分子）の構造'!L$45</f>
        <v>2318</v>
      </c>
      <c r="F49" s="1082"/>
      <c r="G49" s="1082"/>
      <c r="H49" s="1082">
        <f>'実質公債費比率（分子）の構造'!M$45</f>
        <v>2314</v>
      </c>
      <c r="I49" s="1082"/>
      <c r="J49" s="1082"/>
      <c r="K49" s="1082">
        <f>'実質公債費比率（分子）の構造'!N$45</f>
        <v>2246</v>
      </c>
      <c r="L49" s="1082"/>
      <c r="M49" s="1082"/>
      <c r="N49" s="1082">
        <f>'実質公債費比率（分子）の構造'!O$45</f>
        <v>2072</v>
      </c>
      <c r="O49" s="1082"/>
      <c r="P49" s="1082"/>
    </row>
    <row r="50" spans="1:16">
      <c r="A50" s="1082" t="s">
        <v>57</v>
      </c>
      <c r="B50" s="1082" t="e">
        <f>NA()</f>
        <v>#N/A</v>
      </c>
      <c r="C50" s="1082">
        <f>IF(ISNUMBER('実質公債費比率（分子）の構造'!K$53),'実質公債費比率（分子）の構造'!K$53,NA())</f>
        <v>710</v>
      </c>
      <c r="D50" s="1082" t="e">
        <f>NA()</f>
        <v>#N/A</v>
      </c>
      <c r="E50" s="1082" t="e">
        <f>NA()</f>
        <v>#N/A</v>
      </c>
      <c r="F50" s="1082">
        <f>IF(ISNUMBER('実質公債費比率（分子）の構造'!L$53),'実質公債費比率（分子）の構造'!L$53,NA())</f>
        <v>747</v>
      </c>
      <c r="G50" s="1082" t="e">
        <f>NA()</f>
        <v>#N/A</v>
      </c>
      <c r="H50" s="1082" t="e">
        <f>NA()</f>
        <v>#N/A</v>
      </c>
      <c r="I50" s="1082">
        <f>IF(ISNUMBER('実質公債費比率（分子）の構造'!M$53),'実質公債費比率（分子）の構造'!M$53,NA())</f>
        <v>820</v>
      </c>
      <c r="J50" s="1082" t="e">
        <f>NA()</f>
        <v>#N/A</v>
      </c>
      <c r="K50" s="1082" t="e">
        <f>NA()</f>
        <v>#N/A</v>
      </c>
      <c r="L50" s="1082">
        <f>IF(ISNUMBER('実質公債費比率（分子）の構造'!N$53),'実質公債費比率（分子）の構造'!N$53,NA())</f>
        <v>812</v>
      </c>
      <c r="M50" s="1082" t="e">
        <f>NA()</f>
        <v>#N/A</v>
      </c>
      <c r="N50" s="1082" t="e">
        <f>NA()</f>
        <v>#N/A</v>
      </c>
      <c r="O50" s="1082">
        <f>IF(ISNUMBER('実質公債費比率（分子）の構造'!O$53),'実質公債費比率（分子）の構造'!O$53,NA())</f>
        <v>801</v>
      </c>
      <c r="P50" s="1082" t="e">
        <f>NA()</f>
        <v>#N/A</v>
      </c>
    </row>
    <row r="53" spans="1:16">
      <c r="A53" s="1079" t="s">
        <v>63</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113</v>
      </c>
      <c r="C55" s="1081"/>
      <c r="D55" s="1081" t="s">
        <v>128</v>
      </c>
      <c r="E55" s="1081" t="s">
        <v>113</v>
      </c>
      <c r="F55" s="1081"/>
      <c r="G55" s="1081" t="s">
        <v>128</v>
      </c>
      <c r="H55" s="1081" t="s">
        <v>113</v>
      </c>
      <c r="I55" s="1081"/>
      <c r="J55" s="1081" t="s">
        <v>128</v>
      </c>
      <c r="K55" s="1081" t="s">
        <v>113</v>
      </c>
      <c r="L55" s="1081"/>
      <c r="M55" s="1081" t="s">
        <v>128</v>
      </c>
      <c r="N55" s="1081" t="s">
        <v>113</v>
      </c>
      <c r="O55" s="1081"/>
      <c r="P55" s="1081" t="s">
        <v>128</v>
      </c>
    </row>
    <row r="56" spans="1:16">
      <c r="A56" s="1081" t="s">
        <v>48</v>
      </c>
      <c r="B56" s="1081"/>
      <c r="C56" s="1081"/>
      <c r="D56" s="1081">
        <f>'将来負担比率（分子）の構造'!I$52</f>
        <v>17066</v>
      </c>
      <c r="E56" s="1081"/>
      <c r="F56" s="1081"/>
      <c r="G56" s="1081">
        <f>'将来負担比率（分子）の構造'!J$52</f>
        <v>17107</v>
      </c>
      <c r="H56" s="1081"/>
      <c r="I56" s="1081"/>
      <c r="J56" s="1081">
        <f>'将来負担比率（分子）の構造'!K$52</f>
        <v>16771</v>
      </c>
      <c r="K56" s="1081"/>
      <c r="L56" s="1081"/>
      <c r="M56" s="1081">
        <f>'将来負担比率（分子）の構造'!L$52</f>
        <v>16087</v>
      </c>
      <c r="N56" s="1081"/>
      <c r="O56" s="1081"/>
      <c r="P56" s="1081">
        <f>'将来負担比率（分子）の構造'!M$52</f>
        <v>15928</v>
      </c>
    </row>
    <row r="57" spans="1:16">
      <c r="A57" s="1081" t="s">
        <v>99</v>
      </c>
      <c r="B57" s="1081"/>
      <c r="C57" s="1081"/>
      <c r="D57" s="1081">
        <f>'将来負担比率（分子）の構造'!I$51</f>
        <v>437</v>
      </c>
      <c r="E57" s="1081"/>
      <c r="F57" s="1081"/>
      <c r="G57" s="1081">
        <f>'将来負担比率（分子）の構造'!J$51</f>
        <v>392</v>
      </c>
      <c r="H57" s="1081"/>
      <c r="I57" s="1081"/>
      <c r="J57" s="1081">
        <f>'将来負担比率（分子）の構造'!K$51</f>
        <v>336</v>
      </c>
      <c r="K57" s="1081"/>
      <c r="L57" s="1081"/>
      <c r="M57" s="1081">
        <f>'将来負担比率（分子）の構造'!L$51</f>
        <v>264</v>
      </c>
      <c r="N57" s="1081"/>
      <c r="O57" s="1081"/>
      <c r="P57" s="1081">
        <f>'将来負担比率（分子）の構造'!M$51</f>
        <v>179</v>
      </c>
    </row>
    <row r="58" spans="1:16">
      <c r="A58" s="1081" t="s">
        <v>97</v>
      </c>
      <c r="B58" s="1081"/>
      <c r="C58" s="1081"/>
      <c r="D58" s="1081">
        <f>'将来負担比率（分子）の構造'!I$50</f>
        <v>10921</v>
      </c>
      <c r="E58" s="1081"/>
      <c r="F58" s="1081"/>
      <c r="G58" s="1081">
        <f>'将来負担比率（分子）の構造'!J$50</f>
        <v>10824</v>
      </c>
      <c r="H58" s="1081"/>
      <c r="I58" s="1081"/>
      <c r="J58" s="1081">
        <f>'将来負担比率（分子）の構造'!K$50</f>
        <v>10169</v>
      </c>
      <c r="K58" s="1081"/>
      <c r="L58" s="1081"/>
      <c r="M58" s="1081">
        <f>'将来負担比率（分子）の構造'!L$50</f>
        <v>10120</v>
      </c>
      <c r="N58" s="1081"/>
      <c r="O58" s="1081"/>
      <c r="P58" s="1081">
        <f>'将来負担比率（分子）の構造'!M$50</f>
        <v>10248</v>
      </c>
    </row>
    <row r="59" spans="1:16">
      <c r="A59" s="1081" t="s">
        <v>94</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90</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80</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81</v>
      </c>
      <c r="B62" s="1081">
        <f>'将来負担比率（分子）の構造'!I$45</f>
        <v>3107</v>
      </c>
      <c r="C62" s="1081"/>
      <c r="D62" s="1081"/>
      <c r="E62" s="1081">
        <f>'将来負担比率（分子）の構造'!J$45</f>
        <v>2987</v>
      </c>
      <c r="F62" s="1081"/>
      <c r="G62" s="1081"/>
      <c r="H62" s="1081">
        <f>'将来負担比率（分子）の構造'!K$45</f>
        <v>2904</v>
      </c>
      <c r="I62" s="1081"/>
      <c r="J62" s="1081"/>
      <c r="K62" s="1081">
        <f>'将来負担比率（分子）の構造'!L$45</f>
        <v>2842</v>
      </c>
      <c r="L62" s="1081"/>
      <c r="M62" s="1081"/>
      <c r="N62" s="1081">
        <f>'将来負担比率（分子）の構造'!M$45</f>
        <v>2739</v>
      </c>
      <c r="O62" s="1081"/>
      <c r="P62" s="1081"/>
    </row>
    <row r="63" spans="1:16">
      <c r="A63" s="1081" t="s">
        <v>79</v>
      </c>
      <c r="B63" s="1081">
        <f>'将来負担比率（分子）の構造'!I$44</f>
        <v>1578</v>
      </c>
      <c r="C63" s="1081"/>
      <c r="D63" s="1081"/>
      <c r="E63" s="1081">
        <f>'将来負担比率（分子）の構造'!J$44</f>
        <v>1541</v>
      </c>
      <c r="F63" s="1081"/>
      <c r="G63" s="1081"/>
      <c r="H63" s="1081">
        <f>'将来負担比率（分子）の構造'!K$44</f>
        <v>1456</v>
      </c>
      <c r="I63" s="1081"/>
      <c r="J63" s="1081"/>
      <c r="K63" s="1081">
        <f>'将来負担比率（分子）の構造'!L$44</f>
        <v>1310</v>
      </c>
      <c r="L63" s="1081"/>
      <c r="M63" s="1081"/>
      <c r="N63" s="1081">
        <f>'将来負担比率（分子）の構造'!M$44</f>
        <v>1166</v>
      </c>
      <c r="O63" s="1081"/>
      <c r="P63" s="1081"/>
    </row>
    <row r="64" spans="1:16">
      <c r="A64" s="1081" t="s">
        <v>77</v>
      </c>
      <c r="B64" s="1081">
        <f>'将来負担比率（分子）の構造'!I$43</f>
        <v>3948</v>
      </c>
      <c r="C64" s="1081"/>
      <c r="D64" s="1081"/>
      <c r="E64" s="1081">
        <f>'将来負担比率（分子）の構造'!J$43</f>
        <v>3737</v>
      </c>
      <c r="F64" s="1081"/>
      <c r="G64" s="1081"/>
      <c r="H64" s="1081">
        <f>'将来負担比率（分子）の構造'!K$43</f>
        <v>3533</v>
      </c>
      <c r="I64" s="1081"/>
      <c r="J64" s="1081"/>
      <c r="K64" s="1081">
        <f>'将来負担比率（分子）の構造'!L$43</f>
        <v>3256</v>
      </c>
      <c r="L64" s="1081"/>
      <c r="M64" s="1081"/>
      <c r="N64" s="1081">
        <f>'将来負担比率（分子）の構造'!M$43</f>
        <v>3194</v>
      </c>
      <c r="O64" s="1081"/>
      <c r="P64" s="1081"/>
    </row>
    <row r="65" spans="1:16">
      <c r="A65" s="1081" t="s">
        <v>75</v>
      </c>
      <c r="B65" s="1081" t="str">
        <f>'将来負担比率（分子）の構造'!I$42</f>
        <v>-</v>
      </c>
      <c r="C65" s="1081"/>
      <c r="D65" s="1081"/>
      <c r="E65" s="1081" t="str">
        <f>'将来負担比率（分子）の構造'!J$42</f>
        <v>-</v>
      </c>
      <c r="F65" s="1081"/>
      <c r="G65" s="1081"/>
      <c r="H65" s="1081" t="str">
        <f>'将来負担比率（分子）の構造'!K$42</f>
        <v>-</v>
      </c>
      <c r="I65" s="1081"/>
      <c r="J65" s="1081"/>
      <c r="K65" s="1081" t="str">
        <f>'将来負担比率（分子）の構造'!L$42</f>
        <v>-</v>
      </c>
      <c r="L65" s="1081"/>
      <c r="M65" s="1081"/>
      <c r="N65" s="1081" t="str">
        <f>'将来負担比率（分子）の構造'!M$42</f>
        <v>-</v>
      </c>
      <c r="O65" s="1081"/>
      <c r="P65" s="1081"/>
    </row>
    <row r="66" spans="1:16">
      <c r="A66" s="1081" t="s">
        <v>69</v>
      </c>
      <c r="B66" s="1081">
        <f>'将来負担比率（分子）の構造'!I$41</f>
        <v>15705</v>
      </c>
      <c r="C66" s="1081"/>
      <c r="D66" s="1081"/>
      <c r="E66" s="1081">
        <f>'将来負担比率（分子）の構造'!J$41</f>
        <v>15934</v>
      </c>
      <c r="F66" s="1081"/>
      <c r="G66" s="1081"/>
      <c r="H66" s="1081">
        <f>'将来負担比率（分子）の構造'!K$41</f>
        <v>15224</v>
      </c>
      <c r="I66" s="1081"/>
      <c r="J66" s="1081"/>
      <c r="K66" s="1081">
        <f>'将来負担比率（分子）の構造'!L$41</f>
        <v>14631</v>
      </c>
      <c r="L66" s="1081"/>
      <c r="M66" s="1081"/>
      <c r="N66" s="1081">
        <f>'将来負担比率（分子）の構造'!M$41</f>
        <v>14694</v>
      </c>
      <c r="O66" s="1081"/>
      <c r="P66" s="1081"/>
    </row>
    <row r="67" spans="1:16">
      <c r="A67" s="1081" t="s">
        <v>103</v>
      </c>
      <c r="B67" s="1081" t="e">
        <f>NA()</f>
        <v>#N/A</v>
      </c>
      <c r="C67" s="1081">
        <f>IF(ISNUMBER('将来負担比率（分子）の構造'!I$53),IF('将来負担比率（分子）の構造'!I$53&lt;0,0,'将来負担比率（分子）の構造'!I$53),NA())</f>
        <v>0</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0</v>
      </c>
      <c r="M67" s="1081" t="e">
        <f>NA()</f>
        <v>#N/A</v>
      </c>
      <c r="N67" s="1081" t="e">
        <f>NA()</f>
        <v>#N/A</v>
      </c>
      <c r="O67" s="1081">
        <f>IF(ISNUMBER('将来負担比率（分子）の構造'!M$53),IF('将来負担比率（分子）の構造'!M$53&lt;0,0,'将来負担比率（分子）の構造'!M$53),NA())</f>
        <v>0</v>
      </c>
      <c r="P67" s="1081" t="e">
        <f>NA()</f>
        <v>#N/A</v>
      </c>
    </row>
    <row r="70" spans="1:16">
      <c r="A70" s="1084" t="s">
        <v>129</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130</v>
      </c>
      <c r="B72" s="1085">
        <f>基金残高に係る経年分析!F55</f>
        <v>4540</v>
      </c>
      <c r="C72" s="1085">
        <f>基金残高に係る経年分析!G55</f>
        <v>4596</v>
      </c>
      <c r="D72" s="1085">
        <f>基金残高に係る経年分析!H55</f>
        <v>4685</v>
      </c>
    </row>
    <row r="73" spans="1:16">
      <c r="A73" s="1083" t="s">
        <v>131</v>
      </c>
      <c r="B73" s="1085">
        <f>基金残高に係る経年分析!F56</f>
        <v>1063</v>
      </c>
      <c r="C73" s="1085">
        <f>基金残高に係る経年分析!G56</f>
        <v>948</v>
      </c>
      <c r="D73" s="1085">
        <f>基金残高に係る経年分析!H56</f>
        <v>948</v>
      </c>
    </row>
    <row r="74" spans="1:16">
      <c r="A74" s="1083" t="s">
        <v>133</v>
      </c>
      <c r="B74" s="1085">
        <f>基金残高に係る経年分析!F57</f>
        <v>6055</v>
      </c>
      <c r="C74" s="1085">
        <f>基金残高に係る経年分析!G57</f>
        <v>6112</v>
      </c>
      <c r="D74" s="1085">
        <f>基金残高に係る経年分析!H57</f>
        <v>6161</v>
      </c>
    </row>
  </sheetData>
  <sheetProtection algorithmName="SHA-512" hashValue="mqE7nxk3sXTgMsjpXKJdhGrYp7mZj20LCKLFevZZh/xY0x6nCP+FwXS2b731KsS6NWD1FeLvQoCfIH0SehWFUg==" saltValue="Txtfl/DVQ65OtJ43vkxvT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AN65" sqref="AN65:DC69"/>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55" t="s">
        <v>306</v>
      </c>
      <c r="DI1" s="356"/>
      <c r="DJ1" s="356"/>
      <c r="DK1" s="356"/>
      <c r="DL1" s="356"/>
      <c r="DM1" s="356"/>
      <c r="DN1" s="363"/>
      <c r="DO1" s="1"/>
      <c r="DP1" s="355" t="s">
        <v>307</v>
      </c>
      <c r="DQ1" s="356"/>
      <c r="DR1" s="356"/>
      <c r="DS1" s="356"/>
      <c r="DT1" s="356"/>
      <c r="DU1" s="356"/>
      <c r="DV1" s="356"/>
      <c r="DW1" s="356"/>
      <c r="DX1" s="356"/>
      <c r="DY1" s="356"/>
      <c r="DZ1" s="356"/>
      <c r="EA1" s="356"/>
      <c r="EB1" s="356"/>
      <c r="EC1" s="363"/>
      <c r="ED1" s="3"/>
      <c r="EE1" s="3"/>
      <c r="EF1" s="3"/>
      <c r="EG1" s="3"/>
      <c r="EH1" s="3"/>
      <c r="EI1" s="3"/>
      <c r="EJ1" s="3"/>
      <c r="EK1" s="3"/>
      <c r="EL1" s="3"/>
      <c r="EM1" s="3"/>
    </row>
    <row r="2" spans="2:143" ht="22.5" customHeight="1">
      <c r="B2" s="262" t="s">
        <v>311</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313</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314</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309</v>
      </c>
      <c r="S4" s="141"/>
      <c r="T4" s="141"/>
      <c r="U4" s="141"/>
      <c r="V4" s="141"/>
      <c r="W4" s="141"/>
      <c r="X4" s="141"/>
      <c r="Y4" s="146"/>
      <c r="Z4" s="184" t="s">
        <v>233</v>
      </c>
      <c r="AA4" s="141"/>
      <c r="AB4" s="141"/>
      <c r="AC4" s="146"/>
      <c r="AD4" s="184" t="s">
        <v>261</v>
      </c>
      <c r="AE4" s="141"/>
      <c r="AF4" s="141"/>
      <c r="AG4" s="141"/>
      <c r="AH4" s="141"/>
      <c r="AI4" s="141"/>
      <c r="AJ4" s="141"/>
      <c r="AK4" s="146"/>
      <c r="AL4" s="184" t="s">
        <v>233</v>
      </c>
      <c r="AM4" s="141"/>
      <c r="AN4" s="141"/>
      <c r="AO4" s="146"/>
      <c r="AP4" s="306" t="s">
        <v>317</v>
      </c>
      <c r="AQ4" s="306"/>
      <c r="AR4" s="306"/>
      <c r="AS4" s="306"/>
      <c r="AT4" s="306"/>
      <c r="AU4" s="306"/>
      <c r="AV4" s="306"/>
      <c r="AW4" s="306"/>
      <c r="AX4" s="306"/>
      <c r="AY4" s="306"/>
      <c r="AZ4" s="306"/>
      <c r="BA4" s="306"/>
      <c r="BB4" s="306"/>
      <c r="BC4" s="306"/>
      <c r="BD4" s="306"/>
      <c r="BE4" s="306"/>
      <c r="BF4" s="306"/>
      <c r="BG4" s="306" t="s">
        <v>297</v>
      </c>
      <c r="BH4" s="306"/>
      <c r="BI4" s="306"/>
      <c r="BJ4" s="306"/>
      <c r="BK4" s="306"/>
      <c r="BL4" s="306"/>
      <c r="BM4" s="306"/>
      <c r="BN4" s="306"/>
      <c r="BO4" s="306" t="s">
        <v>233</v>
      </c>
      <c r="BP4" s="306"/>
      <c r="BQ4" s="306"/>
      <c r="BR4" s="306"/>
      <c r="BS4" s="306" t="s">
        <v>319</v>
      </c>
      <c r="BT4" s="306"/>
      <c r="BU4" s="306"/>
      <c r="BV4" s="306"/>
      <c r="BW4" s="306"/>
      <c r="BX4" s="306"/>
      <c r="BY4" s="306"/>
      <c r="BZ4" s="306"/>
      <c r="CA4" s="306"/>
      <c r="CB4" s="306"/>
      <c r="CD4" s="184" t="s">
        <v>320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308</v>
      </c>
      <c r="C5" s="271"/>
      <c r="D5" s="271"/>
      <c r="E5" s="271"/>
      <c r="F5" s="271"/>
      <c r="G5" s="271"/>
      <c r="H5" s="271"/>
      <c r="I5" s="271"/>
      <c r="J5" s="271"/>
      <c r="K5" s="271"/>
      <c r="L5" s="271"/>
      <c r="M5" s="271"/>
      <c r="N5" s="271"/>
      <c r="O5" s="271"/>
      <c r="P5" s="271"/>
      <c r="Q5" s="274"/>
      <c r="R5" s="279">
        <v>2670548</v>
      </c>
      <c r="S5" s="282"/>
      <c r="T5" s="282"/>
      <c r="U5" s="282"/>
      <c r="V5" s="282"/>
      <c r="W5" s="282"/>
      <c r="X5" s="282"/>
      <c r="Y5" s="285"/>
      <c r="Z5" s="288">
        <v>13.7</v>
      </c>
      <c r="AA5" s="288"/>
      <c r="AB5" s="288"/>
      <c r="AC5" s="288"/>
      <c r="AD5" s="294">
        <v>2670548</v>
      </c>
      <c r="AE5" s="294"/>
      <c r="AF5" s="294"/>
      <c r="AG5" s="294"/>
      <c r="AH5" s="294"/>
      <c r="AI5" s="294"/>
      <c r="AJ5" s="294"/>
      <c r="AK5" s="294"/>
      <c r="AL5" s="299">
        <v>26.1</v>
      </c>
      <c r="AM5" s="301"/>
      <c r="AN5" s="301"/>
      <c r="AO5" s="303"/>
      <c r="AP5" s="263" t="s">
        <v>321</v>
      </c>
      <c r="AQ5" s="271"/>
      <c r="AR5" s="271"/>
      <c r="AS5" s="271"/>
      <c r="AT5" s="271"/>
      <c r="AU5" s="271"/>
      <c r="AV5" s="271"/>
      <c r="AW5" s="271"/>
      <c r="AX5" s="271"/>
      <c r="AY5" s="271"/>
      <c r="AZ5" s="271"/>
      <c r="BA5" s="271"/>
      <c r="BB5" s="271"/>
      <c r="BC5" s="271"/>
      <c r="BD5" s="271"/>
      <c r="BE5" s="271"/>
      <c r="BF5" s="274"/>
      <c r="BG5" s="280">
        <v>2670107</v>
      </c>
      <c r="BH5" s="283"/>
      <c r="BI5" s="283"/>
      <c r="BJ5" s="283"/>
      <c r="BK5" s="283"/>
      <c r="BL5" s="283"/>
      <c r="BM5" s="283"/>
      <c r="BN5" s="286"/>
      <c r="BO5" s="289">
        <v>100</v>
      </c>
      <c r="BP5" s="289"/>
      <c r="BQ5" s="289"/>
      <c r="BR5" s="289"/>
      <c r="BS5" s="295" t="s">
        <v>204</v>
      </c>
      <c r="BT5" s="295"/>
      <c r="BU5" s="295"/>
      <c r="BV5" s="295"/>
      <c r="BW5" s="295"/>
      <c r="BX5" s="295"/>
      <c r="BY5" s="295"/>
      <c r="BZ5" s="295"/>
      <c r="CA5" s="295"/>
      <c r="CB5" s="338"/>
      <c r="CC5" s="260"/>
      <c r="CD5" s="184" t="s">
        <v>317</v>
      </c>
      <c r="CE5" s="141"/>
      <c r="CF5" s="141"/>
      <c r="CG5" s="141"/>
      <c r="CH5" s="141"/>
      <c r="CI5" s="141"/>
      <c r="CJ5" s="141"/>
      <c r="CK5" s="141"/>
      <c r="CL5" s="141"/>
      <c r="CM5" s="141"/>
      <c r="CN5" s="141"/>
      <c r="CO5" s="141"/>
      <c r="CP5" s="141"/>
      <c r="CQ5" s="146"/>
      <c r="CR5" s="184" t="s">
        <v>323</v>
      </c>
      <c r="CS5" s="141"/>
      <c r="CT5" s="141"/>
      <c r="CU5" s="141"/>
      <c r="CV5" s="141"/>
      <c r="CW5" s="141"/>
      <c r="CX5" s="141"/>
      <c r="CY5" s="146"/>
      <c r="CZ5" s="184" t="s">
        <v>233</v>
      </c>
      <c r="DA5" s="141"/>
      <c r="DB5" s="141"/>
      <c r="DC5" s="146"/>
      <c r="DD5" s="184" t="s">
        <v>325</v>
      </c>
      <c r="DE5" s="141"/>
      <c r="DF5" s="141"/>
      <c r="DG5" s="141"/>
      <c r="DH5" s="141"/>
      <c r="DI5" s="141"/>
      <c r="DJ5" s="141"/>
      <c r="DK5" s="141"/>
      <c r="DL5" s="141"/>
      <c r="DM5" s="141"/>
      <c r="DN5" s="141"/>
      <c r="DO5" s="141"/>
      <c r="DP5" s="146"/>
      <c r="DQ5" s="184" t="s">
        <v>327</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328</v>
      </c>
      <c r="C6" s="260"/>
      <c r="D6" s="260"/>
      <c r="E6" s="260"/>
      <c r="F6" s="260"/>
      <c r="G6" s="260"/>
      <c r="H6" s="260"/>
      <c r="I6" s="260"/>
      <c r="J6" s="260"/>
      <c r="K6" s="260"/>
      <c r="L6" s="260"/>
      <c r="M6" s="260"/>
      <c r="N6" s="260"/>
      <c r="O6" s="260"/>
      <c r="P6" s="260"/>
      <c r="Q6" s="275"/>
      <c r="R6" s="280">
        <v>238730</v>
      </c>
      <c r="S6" s="283"/>
      <c r="T6" s="283"/>
      <c r="U6" s="283"/>
      <c r="V6" s="283"/>
      <c r="W6" s="283"/>
      <c r="X6" s="283"/>
      <c r="Y6" s="286"/>
      <c r="Z6" s="289">
        <v>1.2</v>
      </c>
      <c r="AA6" s="289"/>
      <c r="AB6" s="289"/>
      <c r="AC6" s="289"/>
      <c r="AD6" s="295">
        <v>238730</v>
      </c>
      <c r="AE6" s="295"/>
      <c r="AF6" s="295"/>
      <c r="AG6" s="295"/>
      <c r="AH6" s="295"/>
      <c r="AI6" s="295"/>
      <c r="AJ6" s="295"/>
      <c r="AK6" s="295"/>
      <c r="AL6" s="290">
        <v>2.2999999999999998</v>
      </c>
      <c r="AM6" s="292"/>
      <c r="AN6" s="292"/>
      <c r="AO6" s="304"/>
      <c r="AP6" s="264" t="s">
        <v>112</v>
      </c>
      <c r="AQ6" s="260"/>
      <c r="AR6" s="260"/>
      <c r="AS6" s="260"/>
      <c r="AT6" s="260"/>
      <c r="AU6" s="260"/>
      <c r="AV6" s="260"/>
      <c r="AW6" s="260"/>
      <c r="AX6" s="260"/>
      <c r="AY6" s="260"/>
      <c r="AZ6" s="260"/>
      <c r="BA6" s="260"/>
      <c r="BB6" s="260"/>
      <c r="BC6" s="260"/>
      <c r="BD6" s="260"/>
      <c r="BE6" s="260"/>
      <c r="BF6" s="275"/>
      <c r="BG6" s="280">
        <v>2670107</v>
      </c>
      <c r="BH6" s="283"/>
      <c r="BI6" s="283"/>
      <c r="BJ6" s="283"/>
      <c r="BK6" s="283"/>
      <c r="BL6" s="283"/>
      <c r="BM6" s="283"/>
      <c r="BN6" s="286"/>
      <c r="BO6" s="289">
        <v>100</v>
      </c>
      <c r="BP6" s="289"/>
      <c r="BQ6" s="289"/>
      <c r="BR6" s="289"/>
      <c r="BS6" s="295" t="s">
        <v>204</v>
      </c>
      <c r="BT6" s="295"/>
      <c r="BU6" s="295"/>
      <c r="BV6" s="295"/>
      <c r="BW6" s="295"/>
      <c r="BX6" s="295"/>
      <c r="BY6" s="295"/>
      <c r="BZ6" s="295"/>
      <c r="CA6" s="295"/>
      <c r="CB6" s="338"/>
      <c r="CD6" s="263" t="s">
        <v>329</v>
      </c>
      <c r="CE6" s="271"/>
      <c r="CF6" s="271"/>
      <c r="CG6" s="271"/>
      <c r="CH6" s="271"/>
      <c r="CI6" s="271"/>
      <c r="CJ6" s="271"/>
      <c r="CK6" s="271"/>
      <c r="CL6" s="271"/>
      <c r="CM6" s="271"/>
      <c r="CN6" s="271"/>
      <c r="CO6" s="271"/>
      <c r="CP6" s="271"/>
      <c r="CQ6" s="274"/>
      <c r="CR6" s="280">
        <v>145167</v>
      </c>
      <c r="CS6" s="283"/>
      <c r="CT6" s="283"/>
      <c r="CU6" s="283"/>
      <c r="CV6" s="283"/>
      <c r="CW6" s="283"/>
      <c r="CX6" s="283"/>
      <c r="CY6" s="286"/>
      <c r="CZ6" s="299">
        <v>0.8</v>
      </c>
      <c r="DA6" s="301"/>
      <c r="DB6" s="301"/>
      <c r="DC6" s="349"/>
      <c r="DD6" s="296" t="s">
        <v>204</v>
      </c>
      <c r="DE6" s="283"/>
      <c r="DF6" s="283"/>
      <c r="DG6" s="283"/>
      <c r="DH6" s="283"/>
      <c r="DI6" s="283"/>
      <c r="DJ6" s="283"/>
      <c r="DK6" s="283"/>
      <c r="DL6" s="283"/>
      <c r="DM6" s="283"/>
      <c r="DN6" s="283"/>
      <c r="DO6" s="283"/>
      <c r="DP6" s="286"/>
      <c r="DQ6" s="296">
        <v>145153</v>
      </c>
      <c r="DR6" s="283"/>
      <c r="DS6" s="283"/>
      <c r="DT6" s="283"/>
      <c r="DU6" s="283"/>
      <c r="DV6" s="283"/>
      <c r="DW6" s="283"/>
      <c r="DX6" s="283"/>
      <c r="DY6" s="283"/>
      <c r="DZ6" s="283"/>
      <c r="EA6" s="283"/>
      <c r="EB6" s="283"/>
      <c r="EC6" s="339"/>
    </row>
    <row r="7" spans="2:143" ht="11.25" customHeight="1">
      <c r="B7" s="264" t="s">
        <v>47</v>
      </c>
      <c r="C7" s="260"/>
      <c r="D7" s="260"/>
      <c r="E7" s="260"/>
      <c r="F7" s="260"/>
      <c r="G7" s="260"/>
      <c r="H7" s="260"/>
      <c r="I7" s="260"/>
      <c r="J7" s="260"/>
      <c r="K7" s="260"/>
      <c r="L7" s="260"/>
      <c r="M7" s="260"/>
      <c r="N7" s="260"/>
      <c r="O7" s="260"/>
      <c r="P7" s="260"/>
      <c r="Q7" s="275"/>
      <c r="R7" s="280">
        <v>4856</v>
      </c>
      <c r="S7" s="283"/>
      <c r="T7" s="283"/>
      <c r="U7" s="283"/>
      <c r="V7" s="283"/>
      <c r="W7" s="283"/>
      <c r="X7" s="283"/>
      <c r="Y7" s="286"/>
      <c r="Z7" s="289">
        <v>0</v>
      </c>
      <c r="AA7" s="289"/>
      <c r="AB7" s="289"/>
      <c r="AC7" s="289"/>
      <c r="AD7" s="295">
        <v>4856</v>
      </c>
      <c r="AE7" s="295"/>
      <c r="AF7" s="295"/>
      <c r="AG7" s="295"/>
      <c r="AH7" s="295"/>
      <c r="AI7" s="295"/>
      <c r="AJ7" s="295"/>
      <c r="AK7" s="295"/>
      <c r="AL7" s="290">
        <v>0</v>
      </c>
      <c r="AM7" s="292"/>
      <c r="AN7" s="292"/>
      <c r="AO7" s="304"/>
      <c r="AP7" s="264" t="s">
        <v>330</v>
      </c>
      <c r="AQ7" s="260"/>
      <c r="AR7" s="260"/>
      <c r="AS7" s="260"/>
      <c r="AT7" s="260"/>
      <c r="AU7" s="260"/>
      <c r="AV7" s="260"/>
      <c r="AW7" s="260"/>
      <c r="AX7" s="260"/>
      <c r="AY7" s="260"/>
      <c r="AZ7" s="260"/>
      <c r="BA7" s="260"/>
      <c r="BB7" s="260"/>
      <c r="BC7" s="260"/>
      <c r="BD7" s="260"/>
      <c r="BE7" s="260"/>
      <c r="BF7" s="275"/>
      <c r="BG7" s="280">
        <v>1037626</v>
      </c>
      <c r="BH7" s="283"/>
      <c r="BI7" s="283"/>
      <c r="BJ7" s="283"/>
      <c r="BK7" s="283"/>
      <c r="BL7" s="283"/>
      <c r="BM7" s="283"/>
      <c r="BN7" s="286"/>
      <c r="BO7" s="289">
        <v>38.9</v>
      </c>
      <c r="BP7" s="289"/>
      <c r="BQ7" s="289"/>
      <c r="BR7" s="289"/>
      <c r="BS7" s="295" t="s">
        <v>204</v>
      </c>
      <c r="BT7" s="295"/>
      <c r="BU7" s="295"/>
      <c r="BV7" s="295"/>
      <c r="BW7" s="295"/>
      <c r="BX7" s="295"/>
      <c r="BY7" s="295"/>
      <c r="BZ7" s="295"/>
      <c r="CA7" s="295"/>
      <c r="CB7" s="338"/>
      <c r="CD7" s="264" t="s">
        <v>333</v>
      </c>
      <c r="CE7" s="260"/>
      <c r="CF7" s="260"/>
      <c r="CG7" s="260"/>
      <c r="CH7" s="260"/>
      <c r="CI7" s="260"/>
      <c r="CJ7" s="260"/>
      <c r="CK7" s="260"/>
      <c r="CL7" s="260"/>
      <c r="CM7" s="260"/>
      <c r="CN7" s="260"/>
      <c r="CO7" s="260"/>
      <c r="CP7" s="260"/>
      <c r="CQ7" s="275"/>
      <c r="CR7" s="280">
        <v>2675587</v>
      </c>
      <c r="CS7" s="283"/>
      <c r="CT7" s="283"/>
      <c r="CU7" s="283"/>
      <c r="CV7" s="283"/>
      <c r="CW7" s="283"/>
      <c r="CX7" s="283"/>
      <c r="CY7" s="286"/>
      <c r="CZ7" s="289">
        <v>14.3</v>
      </c>
      <c r="DA7" s="289"/>
      <c r="DB7" s="289"/>
      <c r="DC7" s="289"/>
      <c r="DD7" s="296">
        <v>565193</v>
      </c>
      <c r="DE7" s="283"/>
      <c r="DF7" s="283"/>
      <c r="DG7" s="283"/>
      <c r="DH7" s="283"/>
      <c r="DI7" s="283"/>
      <c r="DJ7" s="283"/>
      <c r="DK7" s="283"/>
      <c r="DL7" s="283"/>
      <c r="DM7" s="283"/>
      <c r="DN7" s="283"/>
      <c r="DO7" s="283"/>
      <c r="DP7" s="286"/>
      <c r="DQ7" s="296">
        <v>1757654</v>
      </c>
      <c r="DR7" s="283"/>
      <c r="DS7" s="283"/>
      <c r="DT7" s="283"/>
      <c r="DU7" s="283"/>
      <c r="DV7" s="283"/>
      <c r="DW7" s="283"/>
      <c r="DX7" s="283"/>
      <c r="DY7" s="283"/>
      <c r="DZ7" s="283"/>
      <c r="EA7" s="283"/>
      <c r="EB7" s="283"/>
      <c r="EC7" s="339"/>
    </row>
    <row r="8" spans="2:143" ht="11.25" customHeight="1">
      <c r="B8" s="264" t="s">
        <v>334</v>
      </c>
      <c r="C8" s="260"/>
      <c r="D8" s="260"/>
      <c r="E8" s="260"/>
      <c r="F8" s="260"/>
      <c r="G8" s="260"/>
      <c r="H8" s="260"/>
      <c r="I8" s="260"/>
      <c r="J8" s="260"/>
      <c r="K8" s="260"/>
      <c r="L8" s="260"/>
      <c r="M8" s="260"/>
      <c r="N8" s="260"/>
      <c r="O8" s="260"/>
      <c r="P8" s="260"/>
      <c r="Q8" s="275"/>
      <c r="R8" s="280">
        <v>14054</v>
      </c>
      <c r="S8" s="283"/>
      <c r="T8" s="283"/>
      <c r="U8" s="283"/>
      <c r="V8" s="283"/>
      <c r="W8" s="283"/>
      <c r="X8" s="283"/>
      <c r="Y8" s="286"/>
      <c r="Z8" s="289">
        <v>0.1</v>
      </c>
      <c r="AA8" s="289"/>
      <c r="AB8" s="289"/>
      <c r="AC8" s="289"/>
      <c r="AD8" s="295">
        <v>14054</v>
      </c>
      <c r="AE8" s="295"/>
      <c r="AF8" s="295"/>
      <c r="AG8" s="295"/>
      <c r="AH8" s="295"/>
      <c r="AI8" s="295"/>
      <c r="AJ8" s="295"/>
      <c r="AK8" s="295"/>
      <c r="AL8" s="290">
        <v>0.1</v>
      </c>
      <c r="AM8" s="292"/>
      <c r="AN8" s="292"/>
      <c r="AO8" s="304"/>
      <c r="AP8" s="264" t="s">
        <v>114</v>
      </c>
      <c r="AQ8" s="260"/>
      <c r="AR8" s="260"/>
      <c r="AS8" s="260"/>
      <c r="AT8" s="260"/>
      <c r="AU8" s="260"/>
      <c r="AV8" s="260"/>
      <c r="AW8" s="260"/>
      <c r="AX8" s="260"/>
      <c r="AY8" s="260"/>
      <c r="AZ8" s="260"/>
      <c r="BA8" s="260"/>
      <c r="BB8" s="260"/>
      <c r="BC8" s="260"/>
      <c r="BD8" s="260"/>
      <c r="BE8" s="260"/>
      <c r="BF8" s="275"/>
      <c r="BG8" s="280">
        <v>40956</v>
      </c>
      <c r="BH8" s="283"/>
      <c r="BI8" s="283"/>
      <c r="BJ8" s="283"/>
      <c r="BK8" s="283"/>
      <c r="BL8" s="283"/>
      <c r="BM8" s="283"/>
      <c r="BN8" s="286"/>
      <c r="BO8" s="289">
        <v>1.5</v>
      </c>
      <c r="BP8" s="289"/>
      <c r="BQ8" s="289"/>
      <c r="BR8" s="289"/>
      <c r="BS8" s="295" t="s">
        <v>204</v>
      </c>
      <c r="BT8" s="295"/>
      <c r="BU8" s="295"/>
      <c r="BV8" s="295"/>
      <c r="BW8" s="295"/>
      <c r="BX8" s="295"/>
      <c r="BY8" s="295"/>
      <c r="BZ8" s="295"/>
      <c r="CA8" s="295"/>
      <c r="CB8" s="338"/>
      <c r="CD8" s="264" t="s">
        <v>336</v>
      </c>
      <c r="CE8" s="260"/>
      <c r="CF8" s="260"/>
      <c r="CG8" s="260"/>
      <c r="CH8" s="260"/>
      <c r="CI8" s="260"/>
      <c r="CJ8" s="260"/>
      <c r="CK8" s="260"/>
      <c r="CL8" s="260"/>
      <c r="CM8" s="260"/>
      <c r="CN8" s="260"/>
      <c r="CO8" s="260"/>
      <c r="CP8" s="260"/>
      <c r="CQ8" s="275"/>
      <c r="CR8" s="280">
        <v>6181053</v>
      </c>
      <c r="CS8" s="283"/>
      <c r="CT8" s="283"/>
      <c r="CU8" s="283"/>
      <c r="CV8" s="283"/>
      <c r="CW8" s="283"/>
      <c r="CX8" s="283"/>
      <c r="CY8" s="286"/>
      <c r="CZ8" s="289">
        <v>33</v>
      </c>
      <c r="DA8" s="289"/>
      <c r="DB8" s="289"/>
      <c r="DC8" s="289"/>
      <c r="DD8" s="296">
        <v>85142</v>
      </c>
      <c r="DE8" s="283"/>
      <c r="DF8" s="283"/>
      <c r="DG8" s="283"/>
      <c r="DH8" s="283"/>
      <c r="DI8" s="283"/>
      <c r="DJ8" s="283"/>
      <c r="DK8" s="283"/>
      <c r="DL8" s="283"/>
      <c r="DM8" s="283"/>
      <c r="DN8" s="283"/>
      <c r="DO8" s="283"/>
      <c r="DP8" s="286"/>
      <c r="DQ8" s="296">
        <v>3263295</v>
      </c>
      <c r="DR8" s="283"/>
      <c r="DS8" s="283"/>
      <c r="DT8" s="283"/>
      <c r="DU8" s="283"/>
      <c r="DV8" s="283"/>
      <c r="DW8" s="283"/>
      <c r="DX8" s="283"/>
      <c r="DY8" s="283"/>
      <c r="DZ8" s="283"/>
      <c r="EA8" s="283"/>
      <c r="EB8" s="283"/>
      <c r="EC8" s="339"/>
    </row>
    <row r="9" spans="2:143" ht="11.25" customHeight="1">
      <c r="B9" s="264" t="s">
        <v>337</v>
      </c>
      <c r="C9" s="260"/>
      <c r="D9" s="260"/>
      <c r="E9" s="260"/>
      <c r="F9" s="260"/>
      <c r="G9" s="260"/>
      <c r="H9" s="260"/>
      <c r="I9" s="260"/>
      <c r="J9" s="260"/>
      <c r="K9" s="260"/>
      <c r="L9" s="260"/>
      <c r="M9" s="260"/>
      <c r="N9" s="260"/>
      <c r="O9" s="260"/>
      <c r="P9" s="260"/>
      <c r="Q9" s="275"/>
      <c r="R9" s="280">
        <v>18720</v>
      </c>
      <c r="S9" s="283"/>
      <c r="T9" s="283"/>
      <c r="U9" s="283"/>
      <c r="V9" s="283"/>
      <c r="W9" s="283"/>
      <c r="X9" s="283"/>
      <c r="Y9" s="286"/>
      <c r="Z9" s="289">
        <v>0.1</v>
      </c>
      <c r="AA9" s="289"/>
      <c r="AB9" s="289"/>
      <c r="AC9" s="289"/>
      <c r="AD9" s="295">
        <v>18720</v>
      </c>
      <c r="AE9" s="295"/>
      <c r="AF9" s="295"/>
      <c r="AG9" s="295"/>
      <c r="AH9" s="295"/>
      <c r="AI9" s="295"/>
      <c r="AJ9" s="295"/>
      <c r="AK9" s="295"/>
      <c r="AL9" s="290">
        <v>0.2</v>
      </c>
      <c r="AM9" s="292"/>
      <c r="AN9" s="292"/>
      <c r="AO9" s="304"/>
      <c r="AP9" s="264" t="s">
        <v>339</v>
      </c>
      <c r="AQ9" s="260"/>
      <c r="AR9" s="260"/>
      <c r="AS9" s="260"/>
      <c r="AT9" s="260"/>
      <c r="AU9" s="260"/>
      <c r="AV9" s="260"/>
      <c r="AW9" s="260"/>
      <c r="AX9" s="260"/>
      <c r="AY9" s="260"/>
      <c r="AZ9" s="260"/>
      <c r="BA9" s="260"/>
      <c r="BB9" s="260"/>
      <c r="BC9" s="260"/>
      <c r="BD9" s="260"/>
      <c r="BE9" s="260"/>
      <c r="BF9" s="275"/>
      <c r="BG9" s="280">
        <v>891859</v>
      </c>
      <c r="BH9" s="283"/>
      <c r="BI9" s="283"/>
      <c r="BJ9" s="283"/>
      <c r="BK9" s="283"/>
      <c r="BL9" s="283"/>
      <c r="BM9" s="283"/>
      <c r="BN9" s="286"/>
      <c r="BO9" s="289">
        <v>33.4</v>
      </c>
      <c r="BP9" s="289"/>
      <c r="BQ9" s="289"/>
      <c r="BR9" s="289"/>
      <c r="BS9" s="295" t="s">
        <v>204</v>
      </c>
      <c r="BT9" s="295"/>
      <c r="BU9" s="295"/>
      <c r="BV9" s="295"/>
      <c r="BW9" s="295"/>
      <c r="BX9" s="295"/>
      <c r="BY9" s="295"/>
      <c r="BZ9" s="295"/>
      <c r="CA9" s="295"/>
      <c r="CB9" s="338"/>
      <c r="CD9" s="264" t="s">
        <v>341</v>
      </c>
      <c r="CE9" s="260"/>
      <c r="CF9" s="260"/>
      <c r="CG9" s="260"/>
      <c r="CH9" s="260"/>
      <c r="CI9" s="260"/>
      <c r="CJ9" s="260"/>
      <c r="CK9" s="260"/>
      <c r="CL9" s="260"/>
      <c r="CM9" s="260"/>
      <c r="CN9" s="260"/>
      <c r="CO9" s="260"/>
      <c r="CP9" s="260"/>
      <c r="CQ9" s="275"/>
      <c r="CR9" s="280">
        <v>1354373</v>
      </c>
      <c r="CS9" s="283"/>
      <c r="CT9" s="283"/>
      <c r="CU9" s="283"/>
      <c r="CV9" s="283"/>
      <c r="CW9" s="283"/>
      <c r="CX9" s="283"/>
      <c r="CY9" s="286"/>
      <c r="CZ9" s="289">
        <v>7.2</v>
      </c>
      <c r="DA9" s="289"/>
      <c r="DB9" s="289"/>
      <c r="DC9" s="289"/>
      <c r="DD9" s="296">
        <v>13894</v>
      </c>
      <c r="DE9" s="283"/>
      <c r="DF9" s="283"/>
      <c r="DG9" s="283"/>
      <c r="DH9" s="283"/>
      <c r="DI9" s="283"/>
      <c r="DJ9" s="283"/>
      <c r="DK9" s="283"/>
      <c r="DL9" s="283"/>
      <c r="DM9" s="283"/>
      <c r="DN9" s="283"/>
      <c r="DO9" s="283"/>
      <c r="DP9" s="286"/>
      <c r="DQ9" s="296">
        <v>1077625</v>
      </c>
      <c r="DR9" s="283"/>
      <c r="DS9" s="283"/>
      <c r="DT9" s="283"/>
      <c r="DU9" s="283"/>
      <c r="DV9" s="283"/>
      <c r="DW9" s="283"/>
      <c r="DX9" s="283"/>
      <c r="DY9" s="283"/>
      <c r="DZ9" s="283"/>
      <c r="EA9" s="283"/>
      <c r="EB9" s="283"/>
      <c r="EC9" s="339"/>
    </row>
    <row r="10" spans="2:143" ht="11.25" customHeight="1">
      <c r="B10" s="264" t="s">
        <v>132</v>
      </c>
      <c r="C10" s="260"/>
      <c r="D10" s="260"/>
      <c r="E10" s="260"/>
      <c r="F10" s="260"/>
      <c r="G10" s="260"/>
      <c r="H10" s="260"/>
      <c r="I10" s="260"/>
      <c r="J10" s="260"/>
      <c r="K10" s="260"/>
      <c r="L10" s="260"/>
      <c r="M10" s="260"/>
      <c r="N10" s="260"/>
      <c r="O10" s="260"/>
      <c r="P10" s="260"/>
      <c r="Q10" s="275"/>
      <c r="R10" s="280" t="s">
        <v>204</v>
      </c>
      <c r="S10" s="283"/>
      <c r="T10" s="283"/>
      <c r="U10" s="283"/>
      <c r="V10" s="283"/>
      <c r="W10" s="283"/>
      <c r="X10" s="283"/>
      <c r="Y10" s="286"/>
      <c r="Z10" s="289" t="s">
        <v>204</v>
      </c>
      <c r="AA10" s="289"/>
      <c r="AB10" s="289"/>
      <c r="AC10" s="289"/>
      <c r="AD10" s="295" t="s">
        <v>204</v>
      </c>
      <c r="AE10" s="295"/>
      <c r="AF10" s="295"/>
      <c r="AG10" s="295"/>
      <c r="AH10" s="295"/>
      <c r="AI10" s="295"/>
      <c r="AJ10" s="295"/>
      <c r="AK10" s="295"/>
      <c r="AL10" s="290" t="s">
        <v>204</v>
      </c>
      <c r="AM10" s="292"/>
      <c r="AN10" s="292"/>
      <c r="AO10" s="304"/>
      <c r="AP10" s="264" t="s">
        <v>194</v>
      </c>
      <c r="AQ10" s="260"/>
      <c r="AR10" s="260"/>
      <c r="AS10" s="260"/>
      <c r="AT10" s="260"/>
      <c r="AU10" s="260"/>
      <c r="AV10" s="260"/>
      <c r="AW10" s="260"/>
      <c r="AX10" s="260"/>
      <c r="AY10" s="260"/>
      <c r="AZ10" s="260"/>
      <c r="BA10" s="260"/>
      <c r="BB10" s="260"/>
      <c r="BC10" s="260"/>
      <c r="BD10" s="260"/>
      <c r="BE10" s="260"/>
      <c r="BF10" s="275"/>
      <c r="BG10" s="280">
        <v>46284</v>
      </c>
      <c r="BH10" s="283"/>
      <c r="BI10" s="283"/>
      <c r="BJ10" s="283"/>
      <c r="BK10" s="283"/>
      <c r="BL10" s="283"/>
      <c r="BM10" s="283"/>
      <c r="BN10" s="286"/>
      <c r="BO10" s="289">
        <v>1.7</v>
      </c>
      <c r="BP10" s="289"/>
      <c r="BQ10" s="289"/>
      <c r="BR10" s="289"/>
      <c r="BS10" s="295" t="s">
        <v>204</v>
      </c>
      <c r="BT10" s="295"/>
      <c r="BU10" s="295"/>
      <c r="BV10" s="295"/>
      <c r="BW10" s="295"/>
      <c r="BX10" s="295"/>
      <c r="BY10" s="295"/>
      <c r="BZ10" s="295"/>
      <c r="CA10" s="295"/>
      <c r="CB10" s="338"/>
      <c r="CD10" s="264" t="s">
        <v>44</v>
      </c>
      <c r="CE10" s="260"/>
      <c r="CF10" s="260"/>
      <c r="CG10" s="260"/>
      <c r="CH10" s="260"/>
      <c r="CI10" s="260"/>
      <c r="CJ10" s="260"/>
      <c r="CK10" s="260"/>
      <c r="CL10" s="260"/>
      <c r="CM10" s="260"/>
      <c r="CN10" s="260"/>
      <c r="CO10" s="260"/>
      <c r="CP10" s="260"/>
      <c r="CQ10" s="275"/>
      <c r="CR10" s="280" t="s">
        <v>204</v>
      </c>
      <c r="CS10" s="283"/>
      <c r="CT10" s="283"/>
      <c r="CU10" s="283"/>
      <c r="CV10" s="283"/>
      <c r="CW10" s="283"/>
      <c r="CX10" s="283"/>
      <c r="CY10" s="286"/>
      <c r="CZ10" s="289" t="s">
        <v>204</v>
      </c>
      <c r="DA10" s="289"/>
      <c r="DB10" s="289"/>
      <c r="DC10" s="289"/>
      <c r="DD10" s="296" t="s">
        <v>204</v>
      </c>
      <c r="DE10" s="283"/>
      <c r="DF10" s="283"/>
      <c r="DG10" s="283"/>
      <c r="DH10" s="283"/>
      <c r="DI10" s="283"/>
      <c r="DJ10" s="283"/>
      <c r="DK10" s="283"/>
      <c r="DL10" s="283"/>
      <c r="DM10" s="283"/>
      <c r="DN10" s="283"/>
      <c r="DO10" s="283"/>
      <c r="DP10" s="286"/>
      <c r="DQ10" s="296" t="s">
        <v>204</v>
      </c>
      <c r="DR10" s="283"/>
      <c r="DS10" s="283"/>
      <c r="DT10" s="283"/>
      <c r="DU10" s="283"/>
      <c r="DV10" s="283"/>
      <c r="DW10" s="283"/>
      <c r="DX10" s="283"/>
      <c r="DY10" s="283"/>
      <c r="DZ10" s="283"/>
      <c r="EA10" s="283"/>
      <c r="EB10" s="283"/>
      <c r="EC10" s="339"/>
    </row>
    <row r="11" spans="2:143" ht="11.25" customHeight="1">
      <c r="B11" s="264" t="s">
        <v>109</v>
      </c>
      <c r="C11" s="260"/>
      <c r="D11" s="260"/>
      <c r="E11" s="260"/>
      <c r="F11" s="260"/>
      <c r="G11" s="260"/>
      <c r="H11" s="260"/>
      <c r="I11" s="260"/>
      <c r="J11" s="260"/>
      <c r="K11" s="260"/>
      <c r="L11" s="260"/>
      <c r="M11" s="260"/>
      <c r="N11" s="260"/>
      <c r="O11" s="260"/>
      <c r="P11" s="260"/>
      <c r="Q11" s="275"/>
      <c r="R11" s="280">
        <v>629193</v>
      </c>
      <c r="S11" s="283"/>
      <c r="T11" s="283"/>
      <c r="U11" s="283"/>
      <c r="V11" s="283"/>
      <c r="W11" s="283"/>
      <c r="X11" s="283"/>
      <c r="Y11" s="286"/>
      <c r="Z11" s="290">
        <v>3.2</v>
      </c>
      <c r="AA11" s="292"/>
      <c r="AB11" s="292"/>
      <c r="AC11" s="293"/>
      <c r="AD11" s="296">
        <v>629193</v>
      </c>
      <c r="AE11" s="283"/>
      <c r="AF11" s="283"/>
      <c r="AG11" s="283"/>
      <c r="AH11" s="283"/>
      <c r="AI11" s="283"/>
      <c r="AJ11" s="283"/>
      <c r="AK11" s="286"/>
      <c r="AL11" s="290">
        <v>6.2</v>
      </c>
      <c r="AM11" s="292"/>
      <c r="AN11" s="292"/>
      <c r="AO11" s="304"/>
      <c r="AP11" s="264" t="s">
        <v>343</v>
      </c>
      <c r="AQ11" s="260"/>
      <c r="AR11" s="260"/>
      <c r="AS11" s="260"/>
      <c r="AT11" s="260"/>
      <c r="AU11" s="260"/>
      <c r="AV11" s="260"/>
      <c r="AW11" s="260"/>
      <c r="AX11" s="260"/>
      <c r="AY11" s="260"/>
      <c r="AZ11" s="260"/>
      <c r="BA11" s="260"/>
      <c r="BB11" s="260"/>
      <c r="BC11" s="260"/>
      <c r="BD11" s="260"/>
      <c r="BE11" s="260"/>
      <c r="BF11" s="275"/>
      <c r="BG11" s="280">
        <v>58527</v>
      </c>
      <c r="BH11" s="283"/>
      <c r="BI11" s="283"/>
      <c r="BJ11" s="283"/>
      <c r="BK11" s="283"/>
      <c r="BL11" s="283"/>
      <c r="BM11" s="283"/>
      <c r="BN11" s="286"/>
      <c r="BO11" s="289">
        <v>2.2000000000000002</v>
      </c>
      <c r="BP11" s="289"/>
      <c r="BQ11" s="289"/>
      <c r="BR11" s="289"/>
      <c r="BS11" s="295" t="s">
        <v>204</v>
      </c>
      <c r="BT11" s="295"/>
      <c r="BU11" s="295"/>
      <c r="BV11" s="295"/>
      <c r="BW11" s="295"/>
      <c r="BX11" s="295"/>
      <c r="BY11" s="295"/>
      <c r="BZ11" s="295"/>
      <c r="CA11" s="295"/>
      <c r="CB11" s="338"/>
      <c r="CD11" s="264" t="s">
        <v>346</v>
      </c>
      <c r="CE11" s="260"/>
      <c r="CF11" s="260"/>
      <c r="CG11" s="260"/>
      <c r="CH11" s="260"/>
      <c r="CI11" s="260"/>
      <c r="CJ11" s="260"/>
      <c r="CK11" s="260"/>
      <c r="CL11" s="260"/>
      <c r="CM11" s="260"/>
      <c r="CN11" s="260"/>
      <c r="CO11" s="260"/>
      <c r="CP11" s="260"/>
      <c r="CQ11" s="275"/>
      <c r="CR11" s="280">
        <v>883305</v>
      </c>
      <c r="CS11" s="283"/>
      <c r="CT11" s="283"/>
      <c r="CU11" s="283"/>
      <c r="CV11" s="283"/>
      <c r="CW11" s="283"/>
      <c r="CX11" s="283"/>
      <c r="CY11" s="286"/>
      <c r="CZ11" s="289">
        <v>4.7</v>
      </c>
      <c r="DA11" s="289"/>
      <c r="DB11" s="289"/>
      <c r="DC11" s="289"/>
      <c r="DD11" s="296">
        <v>252978</v>
      </c>
      <c r="DE11" s="283"/>
      <c r="DF11" s="283"/>
      <c r="DG11" s="283"/>
      <c r="DH11" s="283"/>
      <c r="DI11" s="283"/>
      <c r="DJ11" s="283"/>
      <c r="DK11" s="283"/>
      <c r="DL11" s="283"/>
      <c r="DM11" s="283"/>
      <c r="DN11" s="283"/>
      <c r="DO11" s="283"/>
      <c r="DP11" s="286"/>
      <c r="DQ11" s="296">
        <v>475152</v>
      </c>
      <c r="DR11" s="283"/>
      <c r="DS11" s="283"/>
      <c r="DT11" s="283"/>
      <c r="DU11" s="283"/>
      <c r="DV11" s="283"/>
      <c r="DW11" s="283"/>
      <c r="DX11" s="283"/>
      <c r="DY11" s="283"/>
      <c r="DZ11" s="283"/>
      <c r="EA11" s="283"/>
      <c r="EB11" s="283"/>
      <c r="EC11" s="339"/>
    </row>
    <row r="12" spans="2:143" ht="11.25" customHeight="1">
      <c r="B12" s="264" t="s">
        <v>147</v>
      </c>
      <c r="C12" s="260"/>
      <c r="D12" s="260"/>
      <c r="E12" s="260"/>
      <c r="F12" s="260"/>
      <c r="G12" s="260"/>
      <c r="H12" s="260"/>
      <c r="I12" s="260"/>
      <c r="J12" s="260"/>
      <c r="K12" s="260"/>
      <c r="L12" s="260"/>
      <c r="M12" s="260"/>
      <c r="N12" s="260"/>
      <c r="O12" s="260"/>
      <c r="P12" s="260"/>
      <c r="Q12" s="275"/>
      <c r="R12" s="280">
        <v>15314</v>
      </c>
      <c r="S12" s="283"/>
      <c r="T12" s="283"/>
      <c r="U12" s="283"/>
      <c r="V12" s="283"/>
      <c r="W12" s="283"/>
      <c r="X12" s="283"/>
      <c r="Y12" s="286"/>
      <c r="Z12" s="289">
        <v>0.1</v>
      </c>
      <c r="AA12" s="289"/>
      <c r="AB12" s="289"/>
      <c r="AC12" s="289"/>
      <c r="AD12" s="295">
        <v>15314</v>
      </c>
      <c r="AE12" s="295"/>
      <c r="AF12" s="295"/>
      <c r="AG12" s="295"/>
      <c r="AH12" s="295"/>
      <c r="AI12" s="295"/>
      <c r="AJ12" s="295"/>
      <c r="AK12" s="295"/>
      <c r="AL12" s="290">
        <v>0.1</v>
      </c>
      <c r="AM12" s="292"/>
      <c r="AN12" s="292"/>
      <c r="AO12" s="304"/>
      <c r="AP12" s="264" t="s">
        <v>347</v>
      </c>
      <c r="AQ12" s="260"/>
      <c r="AR12" s="260"/>
      <c r="AS12" s="260"/>
      <c r="AT12" s="260"/>
      <c r="AU12" s="260"/>
      <c r="AV12" s="260"/>
      <c r="AW12" s="260"/>
      <c r="AX12" s="260"/>
      <c r="AY12" s="260"/>
      <c r="AZ12" s="260"/>
      <c r="BA12" s="260"/>
      <c r="BB12" s="260"/>
      <c r="BC12" s="260"/>
      <c r="BD12" s="260"/>
      <c r="BE12" s="260"/>
      <c r="BF12" s="275"/>
      <c r="BG12" s="280">
        <v>1381068</v>
      </c>
      <c r="BH12" s="283"/>
      <c r="BI12" s="283"/>
      <c r="BJ12" s="283"/>
      <c r="BK12" s="283"/>
      <c r="BL12" s="283"/>
      <c r="BM12" s="283"/>
      <c r="BN12" s="286"/>
      <c r="BO12" s="289">
        <v>51.7</v>
      </c>
      <c r="BP12" s="289"/>
      <c r="BQ12" s="289"/>
      <c r="BR12" s="289"/>
      <c r="BS12" s="295" t="s">
        <v>204</v>
      </c>
      <c r="BT12" s="295"/>
      <c r="BU12" s="295"/>
      <c r="BV12" s="295"/>
      <c r="BW12" s="295"/>
      <c r="BX12" s="295"/>
      <c r="BY12" s="295"/>
      <c r="BZ12" s="295"/>
      <c r="CA12" s="295"/>
      <c r="CB12" s="338"/>
      <c r="CD12" s="264" t="s">
        <v>95</v>
      </c>
      <c r="CE12" s="260"/>
      <c r="CF12" s="260"/>
      <c r="CG12" s="260"/>
      <c r="CH12" s="260"/>
      <c r="CI12" s="260"/>
      <c r="CJ12" s="260"/>
      <c r="CK12" s="260"/>
      <c r="CL12" s="260"/>
      <c r="CM12" s="260"/>
      <c r="CN12" s="260"/>
      <c r="CO12" s="260"/>
      <c r="CP12" s="260"/>
      <c r="CQ12" s="275"/>
      <c r="CR12" s="280">
        <v>889484</v>
      </c>
      <c r="CS12" s="283"/>
      <c r="CT12" s="283"/>
      <c r="CU12" s="283"/>
      <c r="CV12" s="283"/>
      <c r="CW12" s="283"/>
      <c r="CX12" s="283"/>
      <c r="CY12" s="286"/>
      <c r="CZ12" s="289">
        <v>4.7</v>
      </c>
      <c r="DA12" s="289"/>
      <c r="DB12" s="289"/>
      <c r="DC12" s="289"/>
      <c r="DD12" s="296">
        <v>121993</v>
      </c>
      <c r="DE12" s="283"/>
      <c r="DF12" s="283"/>
      <c r="DG12" s="283"/>
      <c r="DH12" s="283"/>
      <c r="DI12" s="283"/>
      <c r="DJ12" s="283"/>
      <c r="DK12" s="283"/>
      <c r="DL12" s="283"/>
      <c r="DM12" s="283"/>
      <c r="DN12" s="283"/>
      <c r="DO12" s="283"/>
      <c r="DP12" s="286"/>
      <c r="DQ12" s="296">
        <v>711906</v>
      </c>
      <c r="DR12" s="283"/>
      <c r="DS12" s="283"/>
      <c r="DT12" s="283"/>
      <c r="DU12" s="283"/>
      <c r="DV12" s="283"/>
      <c r="DW12" s="283"/>
      <c r="DX12" s="283"/>
      <c r="DY12" s="283"/>
      <c r="DZ12" s="283"/>
      <c r="EA12" s="283"/>
      <c r="EB12" s="283"/>
      <c r="EC12" s="339"/>
    </row>
    <row r="13" spans="2:143" ht="11.25" customHeight="1">
      <c r="B13" s="264" t="s">
        <v>348</v>
      </c>
      <c r="C13" s="260"/>
      <c r="D13" s="260"/>
      <c r="E13" s="260"/>
      <c r="F13" s="260"/>
      <c r="G13" s="260"/>
      <c r="H13" s="260"/>
      <c r="I13" s="260"/>
      <c r="J13" s="260"/>
      <c r="K13" s="260"/>
      <c r="L13" s="260"/>
      <c r="M13" s="260"/>
      <c r="N13" s="260"/>
      <c r="O13" s="260"/>
      <c r="P13" s="260"/>
      <c r="Q13" s="275"/>
      <c r="R13" s="280" t="s">
        <v>204</v>
      </c>
      <c r="S13" s="283"/>
      <c r="T13" s="283"/>
      <c r="U13" s="283"/>
      <c r="V13" s="283"/>
      <c r="W13" s="283"/>
      <c r="X13" s="283"/>
      <c r="Y13" s="286"/>
      <c r="Z13" s="289" t="s">
        <v>204</v>
      </c>
      <c r="AA13" s="289"/>
      <c r="AB13" s="289"/>
      <c r="AC13" s="289"/>
      <c r="AD13" s="295" t="s">
        <v>204</v>
      </c>
      <c r="AE13" s="295"/>
      <c r="AF13" s="295"/>
      <c r="AG13" s="295"/>
      <c r="AH13" s="295"/>
      <c r="AI13" s="295"/>
      <c r="AJ13" s="295"/>
      <c r="AK13" s="295"/>
      <c r="AL13" s="290" t="s">
        <v>204</v>
      </c>
      <c r="AM13" s="292"/>
      <c r="AN13" s="292"/>
      <c r="AO13" s="304"/>
      <c r="AP13" s="264" t="s">
        <v>349</v>
      </c>
      <c r="AQ13" s="260"/>
      <c r="AR13" s="260"/>
      <c r="AS13" s="260"/>
      <c r="AT13" s="260"/>
      <c r="AU13" s="260"/>
      <c r="AV13" s="260"/>
      <c r="AW13" s="260"/>
      <c r="AX13" s="260"/>
      <c r="AY13" s="260"/>
      <c r="AZ13" s="260"/>
      <c r="BA13" s="260"/>
      <c r="BB13" s="260"/>
      <c r="BC13" s="260"/>
      <c r="BD13" s="260"/>
      <c r="BE13" s="260"/>
      <c r="BF13" s="275"/>
      <c r="BG13" s="280">
        <v>1331411</v>
      </c>
      <c r="BH13" s="283"/>
      <c r="BI13" s="283"/>
      <c r="BJ13" s="283"/>
      <c r="BK13" s="283"/>
      <c r="BL13" s="283"/>
      <c r="BM13" s="283"/>
      <c r="BN13" s="286"/>
      <c r="BO13" s="289">
        <v>49.9</v>
      </c>
      <c r="BP13" s="289"/>
      <c r="BQ13" s="289"/>
      <c r="BR13" s="289"/>
      <c r="BS13" s="295" t="s">
        <v>204</v>
      </c>
      <c r="BT13" s="295"/>
      <c r="BU13" s="295"/>
      <c r="BV13" s="295"/>
      <c r="BW13" s="295"/>
      <c r="BX13" s="295"/>
      <c r="BY13" s="295"/>
      <c r="BZ13" s="295"/>
      <c r="CA13" s="295"/>
      <c r="CB13" s="338"/>
      <c r="CD13" s="264" t="s">
        <v>351</v>
      </c>
      <c r="CE13" s="260"/>
      <c r="CF13" s="260"/>
      <c r="CG13" s="260"/>
      <c r="CH13" s="260"/>
      <c r="CI13" s="260"/>
      <c r="CJ13" s="260"/>
      <c r="CK13" s="260"/>
      <c r="CL13" s="260"/>
      <c r="CM13" s="260"/>
      <c r="CN13" s="260"/>
      <c r="CO13" s="260"/>
      <c r="CP13" s="260"/>
      <c r="CQ13" s="275"/>
      <c r="CR13" s="280">
        <v>1090961</v>
      </c>
      <c r="CS13" s="283"/>
      <c r="CT13" s="283"/>
      <c r="CU13" s="283"/>
      <c r="CV13" s="283"/>
      <c r="CW13" s="283"/>
      <c r="CX13" s="283"/>
      <c r="CY13" s="286"/>
      <c r="CZ13" s="289">
        <v>5.8</v>
      </c>
      <c r="DA13" s="289"/>
      <c r="DB13" s="289"/>
      <c r="DC13" s="289"/>
      <c r="DD13" s="296">
        <v>367997</v>
      </c>
      <c r="DE13" s="283"/>
      <c r="DF13" s="283"/>
      <c r="DG13" s="283"/>
      <c r="DH13" s="283"/>
      <c r="DI13" s="283"/>
      <c r="DJ13" s="283"/>
      <c r="DK13" s="283"/>
      <c r="DL13" s="283"/>
      <c r="DM13" s="283"/>
      <c r="DN13" s="283"/>
      <c r="DO13" s="283"/>
      <c r="DP13" s="286"/>
      <c r="DQ13" s="296">
        <v>676122</v>
      </c>
      <c r="DR13" s="283"/>
      <c r="DS13" s="283"/>
      <c r="DT13" s="283"/>
      <c r="DU13" s="283"/>
      <c r="DV13" s="283"/>
      <c r="DW13" s="283"/>
      <c r="DX13" s="283"/>
      <c r="DY13" s="283"/>
      <c r="DZ13" s="283"/>
      <c r="EA13" s="283"/>
      <c r="EB13" s="283"/>
      <c r="EC13" s="339"/>
    </row>
    <row r="14" spans="2:143" ht="11.25" customHeight="1">
      <c r="B14" s="264" t="s">
        <v>352</v>
      </c>
      <c r="C14" s="260"/>
      <c r="D14" s="260"/>
      <c r="E14" s="260"/>
      <c r="F14" s="260"/>
      <c r="G14" s="260"/>
      <c r="H14" s="260"/>
      <c r="I14" s="260"/>
      <c r="J14" s="260"/>
      <c r="K14" s="260"/>
      <c r="L14" s="260"/>
      <c r="M14" s="260"/>
      <c r="N14" s="260"/>
      <c r="O14" s="260"/>
      <c r="P14" s="260"/>
      <c r="Q14" s="275"/>
      <c r="R14" s="280" t="s">
        <v>204</v>
      </c>
      <c r="S14" s="283"/>
      <c r="T14" s="283"/>
      <c r="U14" s="283"/>
      <c r="V14" s="283"/>
      <c r="W14" s="283"/>
      <c r="X14" s="283"/>
      <c r="Y14" s="286"/>
      <c r="Z14" s="289" t="s">
        <v>204</v>
      </c>
      <c r="AA14" s="289"/>
      <c r="AB14" s="289"/>
      <c r="AC14" s="289"/>
      <c r="AD14" s="295" t="s">
        <v>204</v>
      </c>
      <c r="AE14" s="295"/>
      <c r="AF14" s="295"/>
      <c r="AG14" s="295"/>
      <c r="AH14" s="295"/>
      <c r="AI14" s="295"/>
      <c r="AJ14" s="295"/>
      <c r="AK14" s="295"/>
      <c r="AL14" s="290" t="s">
        <v>204</v>
      </c>
      <c r="AM14" s="292"/>
      <c r="AN14" s="292"/>
      <c r="AO14" s="304"/>
      <c r="AP14" s="264" t="s">
        <v>221</v>
      </c>
      <c r="AQ14" s="260"/>
      <c r="AR14" s="260"/>
      <c r="AS14" s="260"/>
      <c r="AT14" s="260"/>
      <c r="AU14" s="260"/>
      <c r="AV14" s="260"/>
      <c r="AW14" s="260"/>
      <c r="AX14" s="260"/>
      <c r="AY14" s="260"/>
      <c r="AZ14" s="260"/>
      <c r="BA14" s="260"/>
      <c r="BB14" s="260"/>
      <c r="BC14" s="260"/>
      <c r="BD14" s="260"/>
      <c r="BE14" s="260"/>
      <c r="BF14" s="275"/>
      <c r="BG14" s="280">
        <v>107915</v>
      </c>
      <c r="BH14" s="283"/>
      <c r="BI14" s="283"/>
      <c r="BJ14" s="283"/>
      <c r="BK14" s="283"/>
      <c r="BL14" s="283"/>
      <c r="BM14" s="283"/>
      <c r="BN14" s="286"/>
      <c r="BO14" s="289">
        <v>4</v>
      </c>
      <c r="BP14" s="289"/>
      <c r="BQ14" s="289"/>
      <c r="BR14" s="289"/>
      <c r="BS14" s="295" t="s">
        <v>204</v>
      </c>
      <c r="BT14" s="295"/>
      <c r="BU14" s="295"/>
      <c r="BV14" s="295"/>
      <c r="BW14" s="295"/>
      <c r="BX14" s="295"/>
      <c r="BY14" s="295"/>
      <c r="BZ14" s="295"/>
      <c r="CA14" s="295"/>
      <c r="CB14" s="338"/>
      <c r="CD14" s="264" t="s">
        <v>354</v>
      </c>
      <c r="CE14" s="260"/>
      <c r="CF14" s="260"/>
      <c r="CG14" s="260"/>
      <c r="CH14" s="260"/>
      <c r="CI14" s="260"/>
      <c r="CJ14" s="260"/>
      <c r="CK14" s="260"/>
      <c r="CL14" s="260"/>
      <c r="CM14" s="260"/>
      <c r="CN14" s="260"/>
      <c r="CO14" s="260"/>
      <c r="CP14" s="260"/>
      <c r="CQ14" s="275"/>
      <c r="CR14" s="280">
        <v>1002124</v>
      </c>
      <c r="CS14" s="283"/>
      <c r="CT14" s="283"/>
      <c r="CU14" s="283"/>
      <c r="CV14" s="283"/>
      <c r="CW14" s="283"/>
      <c r="CX14" s="283"/>
      <c r="CY14" s="286"/>
      <c r="CZ14" s="289">
        <v>5.3</v>
      </c>
      <c r="DA14" s="289"/>
      <c r="DB14" s="289"/>
      <c r="DC14" s="289"/>
      <c r="DD14" s="296">
        <v>417953</v>
      </c>
      <c r="DE14" s="283"/>
      <c r="DF14" s="283"/>
      <c r="DG14" s="283"/>
      <c r="DH14" s="283"/>
      <c r="DI14" s="283"/>
      <c r="DJ14" s="283"/>
      <c r="DK14" s="283"/>
      <c r="DL14" s="283"/>
      <c r="DM14" s="283"/>
      <c r="DN14" s="283"/>
      <c r="DO14" s="283"/>
      <c r="DP14" s="286"/>
      <c r="DQ14" s="296">
        <v>565816</v>
      </c>
      <c r="DR14" s="283"/>
      <c r="DS14" s="283"/>
      <c r="DT14" s="283"/>
      <c r="DU14" s="283"/>
      <c r="DV14" s="283"/>
      <c r="DW14" s="283"/>
      <c r="DX14" s="283"/>
      <c r="DY14" s="283"/>
      <c r="DZ14" s="283"/>
      <c r="EA14" s="283"/>
      <c r="EB14" s="283"/>
      <c r="EC14" s="339"/>
    </row>
    <row r="15" spans="2:143" ht="11.25" customHeight="1">
      <c r="B15" s="264" t="s">
        <v>322</v>
      </c>
      <c r="C15" s="260"/>
      <c r="D15" s="260"/>
      <c r="E15" s="260"/>
      <c r="F15" s="260"/>
      <c r="G15" s="260"/>
      <c r="H15" s="260"/>
      <c r="I15" s="260"/>
      <c r="J15" s="260"/>
      <c r="K15" s="260"/>
      <c r="L15" s="260"/>
      <c r="M15" s="260"/>
      <c r="N15" s="260"/>
      <c r="O15" s="260"/>
      <c r="P15" s="260"/>
      <c r="Q15" s="275"/>
      <c r="R15" s="280" t="s">
        <v>204</v>
      </c>
      <c r="S15" s="283"/>
      <c r="T15" s="283"/>
      <c r="U15" s="283"/>
      <c r="V15" s="283"/>
      <c r="W15" s="283"/>
      <c r="X15" s="283"/>
      <c r="Y15" s="286"/>
      <c r="Z15" s="289" t="s">
        <v>204</v>
      </c>
      <c r="AA15" s="289"/>
      <c r="AB15" s="289"/>
      <c r="AC15" s="289"/>
      <c r="AD15" s="295" t="s">
        <v>204</v>
      </c>
      <c r="AE15" s="295"/>
      <c r="AF15" s="295"/>
      <c r="AG15" s="295"/>
      <c r="AH15" s="295"/>
      <c r="AI15" s="295"/>
      <c r="AJ15" s="295"/>
      <c r="AK15" s="295"/>
      <c r="AL15" s="290" t="s">
        <v>204</v>
      </c>
      <c r="AM15" s="292"/>
      <c r="AN15" s="292"/>
      <c r="AO15" s="304"/>
      <c r="AP15" s="264" t="s">
        <v>141</v>
      </c>
      <c r="AQ15" s="260"/>
      <c r="AR15" s="260"/>
      <c r="AS15" s="260"/>
      <c r="AT15" s="260"/>
      <c r="AU15" s="260"/>
      <c r="AV15" s="260"/>
      <c r="AW15" s="260"/>
      <c r="AX15" s="260"/>
      <c r="AY15" s="260"/>
      <c r="AZ15" s="260"/>
      <c r="BA15" s="260"/>
      <c r="BB15" s="260"/>
      <c r="BC15" s="260"/>
      <c r="BD15" s="260"/>
      <c r="BE15" s="260"/>
      <c r="BF15" s="275"/>
      <c r="BG15" s="280">
        <v>143498</v>
      </c>
      <c r="BH15" s="283"/>
      <c r="BI15" s="283"/>
      <c r="BJ15" s="283"/>
      <c r="BK15" s="283"/>
      <c r="BL15" s="283"/>
      <c r="BM15" s="283"/>
      <c r="BN15" s="286"/>
      <c r="BO15" s="289">
        <v>5.4</v>
      </c>
      <c r="BP15" s="289"/>
      <c r="BQ15" s="289"/>
      <c r="BR15" s="289"/>
      <c r="BS15" s="295" t="s">
        <v>204</v>
      </c>
      <c r="BT15" s="295"/>
      <c r="BU15" s="295"/>
      <c r="BV15" s="295"/>
      <c r="BW15" s="295"/>
      <c r="BX15" s="295"/>
      <c r="BY15" s="295"/>
      <c r="BZ15" s="295"/>
      <c r="CA15" s="295"/>
      <c r="CB15" s="338"/>
      <c r="CD15" s="264" t="s">
        <v>355</v>
      </c>
      <c r="CE15" s="260"/>
      <c r="CF15" s="260"/>
      <c r="CG15" s="260"/>
      <c r="CH15" s="260"/>
      <c r="CI15" s="260"/>
      <c r="CJ15" s="260"/>
      <c r="CK15" s="260"/>
      <c r="CL15" s="260"/>
      <c r="CM15" s="260"/>
      <c r="CN15" s="260"/>
      <c r="CO15" s="260"/>
      <c r="CP15" s="260"/>
      <c r="CQ15" s="275"/>
      <c r="CR15" s="280">
        <v>1774455</v>
      </c>
      <c r="CS15" s="283"/>
      <c r="CT15" s="283"/>
      <c r="CU15" s="283"/>
      <c r="CV15" s="283"/>
      <c r="CW15" s="283"/>
      <c r="CX15" s="283"/>
      <c r="CY15" s="286"/>
      <c r="CZ15" s="289">
        <v>9.5</v>
      </c>
      <c r="DA15" s="289"/>
      <c r="DB15" s="289"/>
      <c r="DC15" s="289"/>
      <c r="DD15" s="296">
        <v>547211</v>
      </c>
      <c r="DE15" s="283"/>
      <c r="DF15" s="283"/>
      <c r="DG15" s="283"/>
      <c r="DH15" s="283"/>
      <c r="DI15" s="283"/>
      <c r="DJ15" s="283"/>
      <c r="DK15" s="283"/>
      <c r="DL15" s="283"/>
      <c r="DM15" s="283"/>
      <c r="DN15" s="283"/>
      <c r="DO15" s="283"/>
      <c r="DP15" s="286"/>
      <c r="DQ15" s="296">
        <v>1002103</v>
      </c>
      <c r="DR15" s="283"/>
      <c r="DS15" s="283"/>
      <c r="DT15" s="283"/>
      <c r="DU15" s="283"/>
      <c r="DV15" s="283"/>
      <c r="DW15" s="283"/>
      <c r="DX15" s="283"/>
      <c r="DY15" s="283"/>
      <c r="DZ15" s="283"/>
      <c r="EA15" s="283"/>
      <c r="EB15" s="283"/>
      <c r="EC15" s="339"/>
    </row>
    <row r="16" spans="2:143" ht="11.25" customHeight="1">
      <c r="B16" s="264" t="s">
        <v>356</v>
      </c>
      <c r="C16" s="260"/>
      <c r="D16" s="260"/>
      <c r="E16" s="260"/>
      <c r="F16" s="260"/>
      <c r="G16" s="260"/>
      <c r="H16" s="260"/>
      <c r="I16" s="260"/>
      <c r="J16" s="260"/>
      <c r="K16" s="260"/>
      <c r="L16" s="260"/>
      <c r="M16" s="260"/>
      <c r="N16" s="260"/>
      <c r="O16" s="260"/>
      <c r="P16" s="260"/>
      <c r="Q16" s="275"/>
      <c r="R16" s="280">
        <v>6967</v>
      </c>
      <c r="S16" s="283"/>
      <c r="T16" s="283"/>
      <c r="U16" s="283"/>
      <c r="V16" s="283"/>
      <c r="W16" s="283"/>
      <c r="X16" s="283"/>
      <c r="Y16" s="286"/>
      <c r="Z16" s="289">
        <v>0</v>
      </c>
      <c r="AA16" s="289"/>
      <c r="AB16" s="289"/>
      <c r="AC16" s="289"/>
      <c r="AD16" s="295">
        <v>6967</v>
      </c>
      <c r="AE16" s="295"/>
      <c r="AF16" s="295"/>
      <c r="AG16" s="295"/>
      <c r="AH16" s="295"/>
      <c r="AI16" s="295"/>
      <c r="AJ16" s="295"/>
      <c r="AK16" s="295"/>
      <c r="AL16" s="290">
        <v>0.1</v>
      </c>
      <c r="AM16" s="292"/>
      <c r="AN16" s="292"/>
      <c r="AO16" s="304"/>
      <c r="AP16" s="264" t="s">
        <v>357</v>
      </c>
      <c r="AQ16" s="260"/>
      <c r="AR16" s="260"/>
      <c r="AS16" s="260"/>
      <c r="AT16" s="260"/>
      <c r="AU16" s="260"/>
      <c r="AV16" s="260"/>
      <c r="AW16" s="260"/>
      <c r="AX16" s="260"/>
      <c r="AY16" s="260"/>
      <c r="AZ16" s="260"/>
      <c r="BA16" s="260"/>
      <c r="BB16" s="260"/>
      <c r="BC16" s="260"/>
      <c r="BD16" s="260"/>
      <c r="BE16" s="260"/>
      <c r="BF16" s="275"/>
      <c r="BG16" s="280" t="s">
        <v>204</v>
      </c>
      <c r="BH16" s="283"/>
      <c r="BI16" s="283"/>
      <c r="BJ16" s="283"/>
      <c r="BK16" s="283"/>
      <c r="BL16" s="283"/>
      <c r="BM16" s="283"/>
      <c r="BN16" s="286"/>
      <c r="BO16" s="289" t="s">
        <v>204</v>
      </c>
      <c r="BP16" s="289"/>
      <c r="BQ16" s="289"/>
      <c r="BR16" s="289"/>
      <c r="BS16" s="295" t="s">
        <v>204</v>
      </c>
      <c r="BT16" s="295"/>
      <c r="BU16" s="295"/>
      <c r="BV16" s="295"/>
      <c r="BW16" s="295"/>
      <c r="BX16" s="295"/>
      <c r="BY16" s="295"/>
      <c r="BZ16" s="295"/>
      <c r="CA16" s="295"/>
      <c r="CB16" s="338"/>
      <c r="CD16" s="264" t="s">
        <v>358</v>
      </c>
      <c r="CE16" s="260"/>
      <c r="CF16" s="260"/>
      <c r="CG16" s="260"/>
      <c r="CH16" s="260"/>
      <c r="CI16" s="260"/>
      <c r="CJ16" s="260"/>
      <c r="CK16" s="260"/>
      <c r="CL16" s="260"/>
      <c r="CM16" s="260"/>
      <c r="CN16" s="260"/>
      <c r="CO16" s="260"/>
      <c r="CP16" s="260"/>
      <c r="CQ16" s="275"/>
      <c r="CR16" s="280">
        <v>673738</v>
      </c>
      <c r="CS16" s="283"/>
      <c r="CT16" s="283"/>
      <c r="CU16" s="283"/>
      <c r="CV16" s="283"/>
      <c r="CW16" s="283"/>
      <c r="CX16" s="283"/>
      <c r="CY16" s="286"/>
      <c r="CZ16" s="289">
        <v>3.6</v>
      </c>
      <c r="DA16" s="289"/>
      <c r="DB16" s="289"/>
      <c r="DC16" s="289"/>
      <c r="DD16" s="296" t="s">
        <v>204</v>
      </c>
      <c r="DE16" s="283"/>
      <c r="DF16" s="283"/>
      <c r="DG16" s="283"/>
      <c r="DH16" s="283"/>
      <c r="DI16" s="283"/>
      <c r="DJ16" s="283"/>
      <c r="DK16" s="283"/>
      <c r="DL16" s="283"/>
      <c r="DM16" s="283"/>
      <c r="DN16" s="283"/>
      <c r="DO16" s="283"/>
      <c r="DP16" s="286"/>
      <c r="DQ16" s="296">
        <v>9947</v>
      </c>
      <c r="DR16" s="283"/>
      <c r="DS16" s="283"/>
      <c r="DT16" s="283"/>
      <c r="DU16" s="283"/>
      <c r="DV16" s="283"/>
      <c r="DW16" s="283"/>
      <c r="DX16" s="283"/>
      <c r="DY16" s="283"/>
      <c r="DZ16" s="283"/>
      <c r="EA16" s="283"/>
      <c r="EB16" s="283"/>
      <c r="EC16" s="339"/>
    </row>
    <row r="17" spans="2:133" ht="11.25" customHeight="1">
      <c r="B17" s="264" t="s">
        <v>360</v>
      </c>
      <c r="C17" s="260"/>
      <c r="D17" s="260"/>
      <c r="E17" s="260"/>
      <c r="F17" s="260"/>
      <c r="G17" s="260"/>
      <c r="H17" s="260"/>
      <c r="I17" s="260"/>
      <c r="J17" s="260"/>
      <c r="K17" s="260"/>
      <c r="L17" s="260"/>
      <c r="M17" s="260"/>
      <c r="N17" s="260"/>
      <c r="O17" s="260"/>
      <c r="P17" s="260"/>
      <c r="Q17" s="275"/>
      <c r="R17" s="280">
        <v>25448</v>
      </c>
      <c r="S17" s="283"/>
      <c r="T17" s="283"/>
      <c r="U17" s="283"/>
      <c r="V17" s="283"/>
      <c r="W17" s="283"/>
      <c r="X17" s="283"/>
      <c r="Y17" s="286"/>
      <c r="Z17" s="289">
        <v>0.1</v>
      </c>
      <c r="AA17" s="289"/>
      <c r="AB17" s="289"/>
      <c r="AC17" s="289"/>
      <c r="AD17" s="295">
        <v>25448</v>
      </c>
      <c r="AE17" s="295"/>
      <c r="AF17" s="295"/>
      <c r="AG17" s="295"/>
      <c r="AH17" s="295"/>
      <c r="AI17" s="295"/>
      <c r="AJ17" s="295"/>
      <c r="AK17" s="295"/>
      <c r="AL17" s="290">
        <v>0.2</v>
      </c>
      <c r="AM17" s="292"/>
      <c r="AN17" s="292"/>
      <c r="AO17" s="304"/>
      <c r="AP17" s="264" t="s">
        <v>361</v>
      </c>
      <c r="AQ17" s="260"/>
      <c r="AR17" s="260"/>
      <c r="AS17" s="260"/>
      <c r="AT17" s="260"/>
      <c r="AU17" s="260"/>
      <c r="AV17" s="260"/>
      <c r="AW17" s="260"/>
      <c r="AX17" s="260"/>
      <c r="AY17" s="260"/>
      <c r="AZ17" s="260"/>
      <c r="BA17" s="260"/>
      <c r="BB17" s="260"/>
      <c r="BC17" s="260"/>
      <c r="BD17" s="260"/>
      <c r="BE17" s="260"/>
      <c r="BF17" s="275"/>
      <c r="BG17" s="280" t="s">
        <v>204</v>
      </c>
      <c r="BH17" s="283"/>
      <c r="BI17" s="283"/>
      <c r="BJ17" s="283"/>
      <c r="BK17" s="283"/>
      <c r="BL17" s="283"/>
      <c r="BM17" s="283"/>
      <c r="BN17" s="286"/>
      <c r="BO17" s="289" t="s">
        <v>204</v>
      </c>
      <c r="BP17" s="289"/>
      <c r="BQ17" s="289"/>
      <c r="BR17" s="289"/>
      <c r="BS17" s="295" t="s">
        <v>204</v>
      </c>
      <c r="BT17" s="295"/>
      <c r="BU17" s="295"/>
      <c r="BV17" s="295"/>
      <c r="BW17" s="295"/>
      <c r="BX17" s="295"/>
      <c r="BY17" s="295"/>
      <c r="BZ17" s="295"/>
      <c r="CA17" s="295"/>
      <c r="CB17" s="338"/>
      <c r="CD17" s="264" t="s">
        <v>363</v>
      </c>
      <c r="CE17" s="260"/>
      <c r="CF17" s="260"/>
      <c r="CG17" s="260"/>
      <c r="CH17" s="260"/>
      <c r="CI17" s="260"/>
      <c r="CJ17" s="260"/>
      <c r="CK17" s="260"/>
      <c r="CL17" s="260"/>
      <c r="CM17" s="260"/>
      <c r="CN17" s="260"/>
      <c r="CO17" s="260"/>
      <c r="CP17" s="260"/>
      <c r="CQ17" s="275"/>
      <c r="CR17" s="280">
        <v>2071949</v>
      </c>
      <c r="CS17" s="283"/>
      <c r="CT17" s="283"/>
      <c r="CU17" s="283"/>
      <c r="CV17" s="283"/>
      <c r="CW17" s="283"/>
      <c r="CX17" s="283"/>
      <c r="CY17" s="286"/>
      <c r="CZ17" s="289">
        <v>11.1</v>
      </c>
      <c r="DA17" s="289"/>
      <c r="DB17" s="289"/>
      <c r="DC17" s="289"/>
      <c r="DD17" s="296" t="s">
        <v>204</v>
      </c>
      <c r="DE17" s="283"/>
      <c r="DF17" s="283"/>
      <c r="DG17" s="283"/>
      <c r="DH17" s="283"/>
      <c r="DI17" s="283"/>
      <c r="DJ17" s="283"/>
      <c r="DK17" s="283"/>
      <c r="DL17" s="283"/>
      <c r="DM17" s="283"/>
      <c r="DN17" s="283"/>
      <c r="DO17" s="283"/>
      <c r="DP17" s="286"/>
      <c r="DQ17" s="296">
        <v>2051583</v>
      </c>
      <c r="DR17" s="283"/>
      <c r="DS17" s="283"/>
      <c r="DT17" s="283"/>
      <c r="DU17" s="283"/>
      <c r="DV17" s="283"/>
      <c r="DW17" s="283"/>
      <c r="DX17" s="283"/>
      <c r="DY17" s="283"/>
      <c r="DZ17" s="283"/>
      <c r="EA17" s="283"/>
      <c r="EB17" s="283"/>
      <c r="EC17" s="339"/>
    </row>
    <row r="18" spans="2:133" ht="11.25" customHeight="1">
      <c r="B18" s="264" t="s">
        <v>364</v>
      </c>
      <c r="C18" s="260"/>
      <c r="D18" s="260"/>
      <c r="E18" s="260"/>
      <c r="F18" s="260"/>
      <c r="G18" s="260"/>
      <c r="H18" s="260"/>
      <c r="I18" s="260"/>
      <c r="J18" s="260"/>
      <c r="K18" s="260"/>
      <c r="L18" s="260"/>
      <c r="M18" s="260"/>
      <c r="N18" s="260"/>
      <c r="O18" s="260"/>
      <c r="P18" s="260"/>
      <c r="Q18" s="275"/>
      <c r="R18" s="280">
        <v>39058</v>
      </c>
      <c r="S18" s="283"/>
      <c r="T18" s="283"/>
      <c r="U18" s="283"/>
      <c r="V18" s="283"/>
      <c r="W18" s="283"/>
      <c r="X18" s="283"/>
      <c r="Y18" s="286"/>
      <c r="Z18" s="289">
        <v>0.2</v>
      </c>
      <c r="AA18" s="289"/>
      <c r="AB18" s="289"/>
      <c r="AC18" s="289"/>
      <c r="AD18" s="295">
        <v>39058</v>
      </c>
      <c r="AE18" s="295"/>
      <c r="AF18" s="295"/>
      <c r="AG18" s="295"/>
      <c r="AH18" s="295"/>
      <c r="AI18" s="295"/>
      <c r="AJ18" s="295"/>
      <c r="AK18" s="295"/>
      <c r="AL18" s="290">
        <v>0.40000000596046448</v>
      </c>
      <c r="AM18" s="292"/>
      <c r="AN18" s="292"/>
      <c r="AO18" s="304"/>
      <c r="AP18" s="264" t="s">
        <v>105</v>
      </c>
      <c r="AQ18" s="260"/>
      <c r="AR18" s="260"/>
      <c r="AS18" s="260"/>
      <c r="AT18" s="260"/>
      <c r="AU18" s="260"/>
      <c r="AV18" s="260"/>
      <c r="AW18" s="260"/>
      <c r="AX18" s="260"/>
      <c r="AY18" s="260"/>
      <c r="AZ18" s="260"/>
      <c r="BA18" s="260"/>
      <c r="BB18" s="260"/>
      <c r="BC18" s="260"/>
      <c r="BD18" s="260"/>
      <c r="BE18" s="260"/>
      <c r="BF18" s="275"/>
      <c r="BG18" s="280" t="s">
        <v>204</v>
      </c>
      <c r="BH18" s="283"/>
      <c r="BI18" s="283"/>
      <c r="BJ18" s="283"/>
      <c r="BK18" s="283"/>
      <c r="BL18" s="283"/>
      <c r="BM18" s="283"/>
      <c r="BN18" s="286"/>
      <c r="BO18" s="289" t="s">
        <v>204</v>
      </c>
      <c r="BP18" s="289"/>
      <c r="BQ18" s="289"/>
      <c r="BR18" s="289"/>
      <c r="BS18" s="295" t="s">
        <v>204</v>
      </c>
      <c r="BT18" s="295"/>
      <c r="BU18" s="295"/>
      <c r="BV18" s="295"/>
      <c r="BW18" s="295"/>
      <c r="BX18" s="295"/>
      <c r="BY18" s="295"/>
      <c r="BZ18" s="295"/>
      <c r="CA18" s="295"/>
      <c r="CB18" s="338"/>
      <c r="CD18" s="264" t="s">
        <v>365</v>
      </c>
      <c r="CE18" s="260"/>
      <c r="CF18" s="260"/>
      <c r="CG18" s="260"/>
      <c r="CH18" s="260"/>
      <c r="CI18" s="260"/>
      <c r="CJ18" s="260"/>
      <c r="CK18" s="260"/>
      <c r="CL18" s="260"/>
      <c r="CM18" s="260"/>
      <c r="CN18" s="260"/>
      <c r="CO18" s="260"/>
      <c r="CP18" s="260"/>
      <c r="CQ18" s="275"/>
      <c r="CR18" s="280" t="s">
        <v>204</v>
      </c>
      <c r="CS18" s="283"/>
      <c r="CT18" s="283"/>
      <c r="CU18" s="283"/>
      <c r="CV18" s="283"/>
      <c r="CW18" s="283"/>
      <c r="CX18" s="283"/>
      <c r="CY18" s="286"/>
      <c r="CZ18" s="289" t="s">
        <v>204</v>
      </c>
      <c r="DA18" s="289"/>
      <c r="DB18" s="289"/>
      <c r="DC18" s="289"/>
      <c r="DD18" s="296" t="s">
        <v>204</v>
      </c>
      <c r="DE18" s="283"/>
      <c r="DF18" s="283"/>
      <c r="DG18" s="283"/>
      <c r="DH18" s="283"/>
      <c r="DI18" s="283"/>
      <c r="DJ18" s="283"/>
      <c r="DK18" s="283"/>
      <c r="DL18" s="283"/>
      <c r="DM18" s="283"/>
      <c r="DN18" s="283"/>
      <c r="DO18" s="283"/>
      <c r="DP18" s="286"/>
      <c r="DQ18" s="296" t="s">
        <v>204</v>
      </c>
      <c r="DR18" s="283"/>
      <c r="DS18" s="283"/>
      <c r="DT18" s="283"/>
      <c r="DU18" s="283"/>
      <c r="DV18" s="283"/>
      <c r="DW18" s="283"/>
      <c r="DX18" s="283"/>
      <c r="DY18" s="283"/>
      <c r="DZ18" s="283"/>
      <c r="EA18" s="283"/>
      <c r="EB18" s="283"/>
      <c r="EC18" s="339"/>
    </row>
    <row r="19" spans="2:133" ht="11.25" customHeight="1">
      <c r="B19" s="264" t="s">
        <v>366</v>
      </c>
      <c r="C19" s="260"/>
      <c r="D19" s="260"/>
      <c r="E19" s="260"/>
      <c r="F19" s="260"/>
      <c r="G19" s="260"/>
      <c r="H19" s="260"/>
      <c r="I19" s="260"/>
      <c r="J19" s="260"/>
      <c r="K19" s="260"/>
      <c r="L19" s="260"/>
      <c r="M19" s="260"/>
      <c r="N19" s="260"/>
      <c r="O19" s="260"/>
      <c r="P19" s="260"/>
      <c r="Q19" s="275"/>
      <c r="R19" s="280">
        <v>16085</v>
      </c>
      <c r="S19" s="283"/>
      <c r="T19" s="283"/>
      <c r="U19" s="283"/>
      <c r="V19" s="283"/>
      <c r="W19" s="283"/>
      <c r="X19" s="283"/>
      <c r="Y19" s="286"/>
      <c r="Z19" s="289">
        <v>0.1</v>
      </c>
      <c r="AA19" s="289"/>
      <c r="AB19" s="289"/>
      <c r="AC19" s="289"/>
      <c r="AD19" s="295">
        <v>16085</v>
      </c>
      <c r="AE19" s="295"/>
      <c r="AF19" s="295"/>
      <c r="AG19" s="295"/>
      <c r="AH19" s="295"/>
      <c r="AI19" s="295"/>
      <c r="AJ19" s="295"/>
      <c r="AK19" s="295"/>
      <c r="AL19" s="290">
        <v>0.2</v>
      </c>
      <c r="AM19" s="292"/>
      <c r="AN19" s="292"/>
      <c r="AO19" s="304"/>
      <c r="AP19" s="264" t="s">
        <v>259</v>
      </c>
      <c r="AQ19" s="260"/>
      <c r="AR19" s="260"/>
      <c r="AS19" s="260"/>
      <c r="AT19" s="260"/>
      <c r="AU19" s="260"/>
      <c r="AV19" s="260"/>
      <c r="AW19" s="260"/>
      <c r="AX19" s="260"/>
      <c r="AY19" s="260"/>
      <c r="AZ19" s="260"/>
      <c r="BA19" s="260"/>
      <c r="BB19" s="260"/>
      <c r="BC19" s="260"/>
      <c r="BD19" s="260"/>
      <c r="BE19" s="260"/>
      <c r="BF19" s="275"/>
      <c r="BG19" s="280">
        <v>441</v>
      </c>
      <c r="BH19" s="283"/>
      <c r="BI19" s="283"/>
      <c r="BJ19" s="283"/>
      <c r="BK19" s="283"/>
      <c r="BL19" s="283"/>
      <c r="BM19" s="283"/>
      <c r="BN19" s="286"/>
      <c r="BO19" s="289">
        <v>0</v>
      </c>
      <c r="BP19" s="289"/>
      <c r="BQ19" s="289"/>
      <c r="BR19" s="289"/>
      <c r="BS19" s="295" t="s">
        <v>204</v>
      </c>
      <c r="BT19" s="295"/>
      <c r="BU19" s="295"/>
      <c r="BV19" s="295"/>
      <c r="BW19" s="295"/>
      <c r="BX19" s="295"/>
      <c r="BY19" s="295"/>
      <c r="BZ19" s="295"/>
      <c r="CA19" s="295"/>
      <c r="CB19" s="338"/>
      <c r="CD19" s="264" t="s">
        <v>367</v>
      </c>
      <c r="CE19" s="260"/>
      <c r="CF19" s="260"/>
      <c r="CG19" s="260"/>
      <c r="CH19" s="260"/>
      <c r="CI19" s="260"/>
      <c r="CJ19" s="260"/>
      <c r="CK19" s="260"/>
      <c r="CL19" s="260"/>
      <c r="CM19" s="260"/>
      <c r="CN19" s="260"/>
      <c r="CO19" s="260"/>
      <c r="CP19" s="260"/>
      <c r="CQ19" s="275"/>
      <c r="CR19" s="280" t="s">
        <v>204</v>
      </c>
      <c r="CS19" s="283"/>
      <c r="CT19" s="283"/>
      <c r="CU19" s="283"/>
      <c r="CV19" s="283"/>
      <c r="CW19" s="283"/>
      <c r="CX19" s="283"/>
      <c r="CY19" s="286"/>
      <c r="CZ19" s="289" t="s">
        <v>204</v>
      </c>
      <c r="DA19" s="289"/>
      <c r="DB19" s="289"/>
      <c r="DC19" s="289"/>
      <c r="DD19" s="296" t="s">
        <v>204</v>
      </c>
      <c r="DE19" s="283"/>
      <c r="DF19" s="283"/>
      <c r="DG19" s="283"/>
      <c r="DH19" s="283"/>
      <c r="DI19" s="283"/>
      <c r="DJ19" s="283"/>
      <c r="DK19" s="283"/>
      <c r="DL19" s="283"/>
      <c r="DM19" s="283"/>
      <c r="DN19" s="283"/>
      <c r="DO19" s="283"/>
      <c r="DP19" s="286"/>
      <c r="DQ19" s="296" t="s">
        <v>204</v>
      </c>
      <c r="DR19" s="283"/>
      <c r="DS19" s="283"/>
      <c r="DT19" s="283"/>
      <c r="DU19" s="283"/>
      <c r="DV19" s="283"/>
      <c r="DW19" s="283"/>
      <c r="DX19" s="283"/>
      <c r="DY19" s="283"/>
      <c r="DZ19" s="283"/>
      <c r="EA19" s="283"/>
      <c r="EB19" s="283"/>
      <c r="EC19" s="339"/>
    </row>
    <row r="20" spans="2:133" ht="11.25" customHeight="1">
      <c r="B20" s="264" t="s">
        <v>82</v>
      </c>
      <c r="C20" s="260"/>
      <c r="D20" s="260"/>
      <c r="E20" s="260"/>
      <c r="F20" s="260"/>
      <c r="G20" s="260"/>
      <c r="H20" s="260"/>
      <c r="I20" s="260"/>
      <c r="J20" s="260"/>
      <c r="K20" s="260"/>
      <c r="L20" s="260"/>
      <c r="M20" s="260"/>
      <c r="N20" s="260"/>
      <c r="O20" s="260"/>
      <c r="P20" s="260"/>
      <c r="Q20" s="275"/>
      <c r="R20" s="280">
        <v>2249</v>
      </c>
      <c r="S20" s="283"/>
      <c r="T20" s="283"/>
      <c r="U20" s="283"/>
      <c r="V20" s="283"/>
      <c r="W20" s="283"/>
      <c r="X20" s="283"/>
      <c r="Y20" s="286"/>
      <c r="Z20" s="289">
        <v>0</v>
      </c>
      <c r="AA20" s="289"/>
      <c r="AB20" s="289"/>
      <c r="AC20" s="289"/>
      <c r="AD20" s="295">
        <v>2249</v>
      </c>
      <c r="AE20" s="295"/>
      <c r="AF20" s="295"/>
      <c r="AG20" s="295"/>
      <c r="AH20" s="295"/>
      <c r="AI20" s="295"/>
      <c r="AJ20" s="295"/>
      <c r="AK20" s="295"/>
      <c r="AL20" s="290">
        <v>0</v>
      </c>
      <c r="AM20" s="292"/>
      <c r="AN20" s="292"/>
      <c r="AO20" s="304"/>
      <c r="AP20" s="264" t="s">
        <v>368</v>
      </c>
      <c r="AQ20" s="260"/>
      <c r="AR20" s="260"/>
      <c r="AS20" s="260"/>
      <c r="AT20" s="260"/>
      <c r="AU20" s="260"/>
      <c r="AV20" s="260"/>
      <c r="AW20" s="260"/>
      <c r="AX20" s="260"/>
      <c r="AY20" s="260"/>
      <c r="AZ20" s="260"/>
      <c r="BA20" s="260"/>
      <c r="BB20" s="260"/>
      <c r="BC20" s="260"/>
      <c r="BD20" s="260"/>
      <c r="BE20" s="260"/>
      <c r="BF20" s="275"/>
      <c r="BG20" s="280">
        <v>441</v>
      </c>
      <c r="BH20" s="283"/>
      <c r="BI20" s="283"/>
      <c r="BJ20" s="283"/>
      <c r="BK20" s="283"/>
      <c r="BL20" s="283"/>
      <c r="BM20" s="283"/>
      <c r="BN20" s="286"/>
      <c r="BO20" s="289">
        <v>0</v>
      </c>
      <c r="BP20" s="289"/>
      <c r="BQ20" s="289"/>
      <c r="BR20" s="289"/>
      <c r="BS20" s="295" t="s">
        <v>204</v>
      </c>
      <c r="BT20" s="295"/>
      <c r="BU20" s="295"/>
      <c r="BV20" s="295"/>
      <c r="BW20" s="295"/>
      <c r="BX20" s="295"/>
      <c r="BY20" s="295"/>
      <c r="BZ20" s="295"/>
      <c r="CA20" s="295"/>
      <c r="CB20" s="338"/>
      <c r="CD20" s="264" t="s">
        <v>196</v>
      </c>
      <c r="CE20" s="260"/>
      <c r="CF20" s="260"/>
      <c r="CG20" s="260"/>
      <c r="CH20" s="260"/>
      <c r="CI20" s="260"/>
      <c r="CJ20" s="260"/>
      <c r="CK20" s="260"/>
      <c r="CL20" s="260"/>
      <c r="CM20" s="260"/>
      <c r="CN20" s="260"/>
      <c r="CO20" s="260"/>
      <c r="CP20" s="260"/>
      <c r="CQ20" s="275"/>
      <c r="CR20" s="280">
        <v>18742196</v>
      </c>
      <c r="CS20" s="283"/>
      <c r="CT20" s="283"/>
      <c r="CU20" s="283"/>
      <c r="CV20" s="283"/>
      <c r="CW20" s="283"/>
      <c r="CX20" s="283"/>
      <c r="CY20" s="286"/>
      <c r="CZ20" s="289">
        <v>100</v>
      </c>
      <c r="DA20" s="289"/>
      <c r="DB20" s="289"/>
      <c r="DC20" s="289"/>
      <c r="DD20" s="296">
        <v>2372361</v>
      </c>
      <c r="DE20" s="283"/>
      <c r="DF20" s="283"/>
      <c r="DG20" s="283"/>
      <c r="DH20" s="283"/>
      <c r="DI20" s="283"/>
      <c r="DJ20" s="283"/>
      <c r="DK20" s="283"/>
      <c r="DL20" s="283"/>
      <c r="DM20" s="283"/>
      <c r="DN20" s="283"/>
      <c r="DO20" s="283"/>
      <c r="DP20" s="286"/>
      <c r="DQ20" s="296">
        <v>11736356</v>
      </c>
      <c r="DR20" s="283"/>
      <c r="DS20" s="283"/>
      <c r="DT20" s="283"/>
      <c r="DU20" s="283"/>
      <c r="DV20" s="283"/>
      <c r="DW20" s="283"/>
      <c r="DX20" s="283"/>
      <c r="DY20" s="283"/>
      <c r="DZ20" s="283"/>
      <c r="EA20" s="283"/>
      <c r="EB20" s="283"/>
      <c r="EC20" s="339"/>
    </row>
    <row r="21" spans="2:133" ht="11.25" customHeight="1">
      <c r="B21" s="264" t="s">
        <v>370</v>
      </c>
      <c r="C21" s="260"/>
      <c r="D21" s="260"/>
      <c r="E21" s="260"/>
      <c r="F21" s="260"/>
      <c r="G21" s="260"/>
      <c r="H21" s="260"/>
      <c r="I21" s="260"/>
      <c r="J21" s="260"/>
      <c r="K21" s="260"/>
      <c r="L21" s="260"/>
      <c r="M21" s="260"/>
      <c r="N21" s="260"/>
      <c r="O21" s="260"/>
      <c r="P21" s="260"/>
      <c r="Q21" s="275"/>
      <c r="R21" s="280">
        <v>1460</v>
      </c>
      <c r="S21" s="283"/>
      <c r="T21" s="283"/>
      <c r="U21" s="283"/>
      <c r="V21" s="283"/>
      <c r="W21" s="283"/>
      <c r="X21" s="283"/>
      <c r="Y21" s="286"/>
      <c r="Z21" s="289">
        <v>0</v>
      </c>
      <c r="AA21" s="289"/>
      <c r="AB21" s="289"/>
      <c r="AC21" s="289"/>
      <c r="AD21" s="295">
        <v>1460</v>
      </c>
      <c r="AE21" s="295"/>
      <c r="AF21" s="295"/>
      <c r="AG21" s="295"/>
      <c r="AH21" s="295"/>
      <c r="AI21" s="295"/>
      <c r="AJ21" s="295"/>
      <c r="AK21" s="295"/>
      <c r="AL21" s="290">
        <v>0</v>
      </c>
      <c r="AM21" s="292"/>
      <c r="AN21" s="292"/>
      <c r="AO21" s="304"/>
      <c r="AP21" s="307" t="s">
        <v>371</v>
      </c>
      <c r="AQ21" s="310"/>
      <c r="AR21" s="310"/>
      <c r="AS21" s="310"/>
      <c r="AT21" s="310"/>
      <c r="AU21" s="310"/>
      <c r="AV21" s="310"/>
      <c r="AW21" s="310"/>
      <c r="AX21" s="310"/>
      <c r="AY21" s="310"/>
      <c r="AZ21" s="310"/>
      <c r="BA21" s="310"/>
      <c r="BB21" s="310"/>
      <c r="BC21" s="310"/>
      <c r="BD21" s="310"/>
      <c r="BE21" s="310"/>
      <c r="BF21" s="326"/>
      <c r="BG21" s="280">
        <v>441</v>
      </c>
      <c r="BH21" s="283"/>
      <c r="BI21" s="283"/>
      <c r="BJ21" s="283"/>
      <c r="BK21" s="283"/>
      <c r="BL21" s="283"/>
      <c r="BM21" s="283"/>
      <c r="BN21" s="286"/>
      <c r="BO21" s="289">
        <v>0</v>
      </c>
      <c r="BP21" s="289"/>
      <c r="BQ21" s="289"/>
      <c r="BR21" s="289"/>
      <c r="BS21" s="295" t="s">
        <v>204</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150</v>
      </c>
      <c r="C22" s="272"/>
      <c r="D22" s="272"/>
      <c r="E22" s="272"/>
      <c r="F22" s="272"/>
      <c r="G22" s="272"/>
      <c r="H22" s="272"/>
      <c r="I22" s="272"/>
      <c r="J22" s="272"/>
      <c r="K22" s="272"/>
      <c r="L22" s="272"/>
      <c r="M22" s="272"/>
      <c r="N22" s="272"/>
      <c r="O22" s="272"/>
      <c r="P22" s="272"/>
      <c r="Q22" s="276"/>
      <c r="R22" s="280">
        <v>19264</v>
      </c>
      <c r="S22" s="283"/>
      <c r="T22" s="283"/>
      <c r="U22" s="283"/>
      <c r="V22" s="283"/>
      <c r="W22" s="283"/>
      <c r="X22" s="283"/>
      <c r="Y22" s="286"/>
      <c r="Z22" s="289">
        <v>0.1</v>
      </c>
      <c r="AA22" s="289"/>
      <c r="AB22" s="289"/>
      <c r="AC22" s="289"/>
      <c r="AD22" s="295">
        <v>19264</v>
      </c>
      <c r="AE22" s="295"/>
      <c r="AF22" s="295"/>
      <c r="AG22" s="295"/>
      <c r="AH22" s="295"/>
      <c r="AI22" s="295"/>
      <c r="AJ22" s="295"/>
      <c r="AK22" s="295"/>
      <c r="AL22" s="290">
        <v>0.20000000298023224</v>
      </c>
      <c r="AM22" s="292"/>
      <c r="AN22" s="292"/>
      <c r="AO22" s="304"/>
      <c r="AP22" s="307" t="s">
        <v>372</v>
      </c>
      <c r="AQ22" s="310"/>
      <c r="AR22" s="310"/>
      <c r="AS22" s="310"/>
      <c r="AT22" s="310"/>
      <c r="AU22" s="310"/>
      <c r="AV22" s="310"/>
      <c r="AW22" s="310"/>
      <c r="AX22" s="310"/>
      <c r="AY22" s="310"/>
      <c r="AZ22" s="310"/>
      <c r="BA22" s="310"/>
      <c r="BB22" s="310"/>
      <c r="BC22" s="310"/>
      <c r="BD22" s="310"/>
      <c r="BE22" s="310"/>
      <c r="BF22" s="326"/>
      <c r="BG22" s="280" t="s">
        <v>204</v>
      </c>
      <c r="BH22" s="283"/>
      <c r="BI22" s="283"/>
      <c r="BJ22" s="283"/>
      <c r="BK22" s="283"/>
      <c r="BL22" s="283"/>
      <c r="BM22" s="283"/>
      <c r="BN22" s="286"/>
      <c r="BO22" s="289" t="s">
        <v>204</v>
      </c>
      <c r="BP22" s="289"/>
      <c r="BQ22" s="289"/>
      <c r="BR22" s="289"/>
      <c r="BS22" s="295" t="s">
        <v>204</v>
      </c>
      <c r="BT22" s="295"/>
      <c r="BU22" s="295"/>
      <c r="BV22" s="295"/>
      <c r="BW22" s="295"/>
      <c r="BX22" s="295"/>
      <c r="BY22" s="295"/>
      <c r="BZ22" s="295"/>
      <c r="CA22" s="295"/>
      <c r="CB22" s="338"/>
      <c r="CD22" s="184" t="s">
        <v>374</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344</v>
      </c>
      <c r="C23" s="260"/>
      <c r="D23" s="260"/>
      <c r="E23" s="260"/>
      <c r="F23" s="260"/>
      <c r="G23" s="260"/>
      <c r="H23" s="260"/>
      <c r="I23" s="260"/>
      <c r="J23" s="260"/>
      <c r="K23" s="260"/>
      <c r="L23" s="260"/>
      <c r="M23" s="260"/>
      <c r="N23" s="260"/>
      <c r="O23" s="260"/>
      <c r="P23" s="260"/>
      <c r="Q23" s="275"/>
      <c r="R23" s="280">
        <v>7318397</v>
      </c>
      <c r="S23" s="283"/>
      <c r="T23" s="283"/>
      <c r="U23" s="283"/>
      <c r="V23" s="283"/>
      <c r="W23" s="283"/>
      <c r="X23" s="283"/>
      <c r="Y23" s="286"/>
      <c r="Z23" s="289">
        <v>37.6</v>
      </c>
      <c r="AA23" s="289"/>
      <c r="AB23" s="289"/>
      <c r="AC23" s="289"/>
      <c r="AD23" s="295">
        <v>6540122</v>
      </c>
      <c r="AE23" s="295"/>
      <c r="AF23" s="295"/>
      <c r="AG23" s="295"/>
      <c r="AH23" s="295"/>
      <c r="AI23" s="295"/>
      <c r="AJ23" s="295"/>
      <c r="AK23" s="295"/>
      <c r="AL23" s="290">
        <v>64</v>
      </c>
      <c r="AM23" s="292"/>
      <c r="AN23" s="292"/>
      <c r="AO23" s="304"/>
      <c r="AP23" s="307" t="s">
        <v>64</v>
      </c>
      <c r="AQ23" s="310"/>
      <c r="AR23" s="310"/>
      <c r="AS23" s="310"/>
      <c r="AT23" s="310"/>
      <c r="AU23" s="310"/>
      <c r="AV23" s="310"/>
      <c r="AW23" s="310"/>
      <c r="AX23" s="310"/>
      <c r="AY23" s="310"/>
      <c r="AZ23" s="310"/>
      <c r="BA23" s="310"/>
      <c r="BB23" s="310"/>
      <c r="BC23" s="310"/>
      <c r="BD23" s="310"/>
      <c r="BE23" s="310"/>
      <c r="BF23" s="326"/>
      <c r="BG23" s="280" t="s">
        <v>204</v>
      </c>
      <c r="BH23" s="283"/>
      <c r="BI23" s="283"/>
      <c r="BJ23" s="283"/>
      <c r="BK23" s="283"/>
      <c r="BL23" s="283"/>
      <c r="BM23" s="283"/>
      <c r="BN23" s="286"/>
      <c r="BO23" s="289" t="s">
        <v>204</v>
      </c>
      <c r="BP23" s="289"/>
      <c r="BQ23" s="289"/>
      <c r="BR23" s="289"/>
      <c r="BS23" s="295" t="s">
        <v>204</v>
      </c>
      <c r="BT23" s="295"/>
      <c r="BU23" s="295"/>
      <c r="BV23" s="295"/>
      <c r="BW23" s="295"/>
      <c r="BX23" s="295"/>
      <c r="BY23" s="295"/>
      <c r="BZ23" s="295"/>
      <c r="CA23" s="295"/>
      <c r="CB23" s="338"/>
      <c r="CD23" s="184" t="s">
        <v>317</v>
      </c>
      <c r="CE23" s="141"/>
      <c r="CF23" s="141"/>
      <c r="CG23" s="141"/>
      <c r="CH23" s="141"/>
      <c r="CI23" s="141"/>
      <c r="CJ23" s="141"/>
      <c r="CK23" s="141"/>
      <c r="CL23" s="141"/>
      <c r="CM23" s="141"/>
      <c r="CN23" s="141"/>
      <c r="CO23" s="141"/>
      <c r="CP23" s="141"/>
      <c r="CQ23" s="146"/>
      <c r="CR23" s="184" t="s">
        <v>293</v>
      </c>
      <c r="CS23" s="141"/>
      <c r="CT23" s="141"/>
      <c r="CU23" s="141"/>
      <c r="CV23" s="141"/>
      <c r="CW23" s="141"/>
      <c r="CX23" s="141"/>
      <c r="CY23" s="146"/>
      <c r="CZ23" s="184" t="s">
        <v>375</v>
      </c>
      <c r="DA23" s="141"/>
      <c r="DB23" s="141"/>
      <c r="DC23" s="146"/>
      <c r="DD23" s="184" t="s">
        <v>305</v>
      </c>
      <c r="DE23" s="141"/>
      <c r="DF23" s="141"/>
      <c r="DG23" s="141"/>
      <c r="DH23" s="141"/>
      <c r="DI23" s="141"/>
      <c r="DJ23" s="141"/>
      <c r="DK23" s="146"/>
      <c r="DL23" s="357" t="s">
        <v>378</v>
      </c>
      <c r="DM23" s="360"/>
      <c r="DN23" s="360"/>
      <c r="DO23" s="360"/>
      <c r="DP23" s="360"/>
      <c r="DQ23" s="360"/>
      <c r="DR23" s="360"/>
      <c r="DS23" s="360"/>
      <c r="DT23" s="360"/>
      <c r="DU23" s="360"/>
      <c r="DV23" s="364"/>
      <c r="DW23" s="184" t="s">
        <v>379</v>
      </c>
      <c r="DX23" s="141"/>
      <c r="DY23" s="141"/>
      <c r="DZ23" s="141"/>
      <c r="EA23" s="141"/>
      <c r="EB23" s="141"/>
      <c r="EC23" s="146"/>
    </row>
    <row r="24" spans="2:133" ht="11.25" customHeight="1">
      <c r="B24" s="264" t="s">
        <v>301</v>
      </c>
      <c r="C24" s="260"/>
      <c r="D24" s="260"/>
      <c r="E24" s="260"/>
      <c r="F24" s="260"/>
      <c r="G24" s="260"/>
      <c r="H24" s="260"/>
      <c r="I24" s="260"/>
      <c r="J24" s="260"/>
      <c r="K24" s="260"/>
      <c r="L24" s="260"/>
      <c r="M24" s="260"/>
      <c r="N24" s="260"/>
      <c r="O24" s="260"/>
      <c r="P24" s="260"/>
      <c r="Q24" s="275"/>
      <c r="R24" s="280">
        <v>6540122</v>
      </c>
      <c r="S24" s="283"/>
      <c r="T24" s="283"/>
      <c r="U24" s="283"/>
      <c r="V24" s="283"/>
      <c r="W24" s="283"/>
      <c r="X24" s="283"/>
      <c r="Y24" s="286"/>
      <c r="Z24" s="289">
        <v>33.6</v>
      </c>
      <c r="AA24" s="289"/>
      <c r="AB24" s="289"/>
      <c r="AC24" s="289"/>
      <c r="AD24" s="295">
        <v>6540122</v>
      </c>
      <c r="AE24" s="295"/>
      <c r="AF24" s="295"/>
      <c r="AG24" s="295"/>
      <c r="AH24" s="295"/>
      <c r="AI24" s="295"/>
      <c r="AJ24" s="295"/>
      <c r="AK24" s="295"/>
      <c r="AL24" s="290">
        <v>64</v>
      </c>
      <c r="AM24" s="292"/>
      <c r="AN24" s="292"/>
      <c r="AO24" s="304"/>
      <c r="AP24" s="307" t="s">
        <v>380</v>
      </c>
      <c r="AQ24" s="310"/>
      <c r="AR24" s="310"/>
      <c r="AS24" s="310"/>
      <c r="AT24" s="310"/>
      <c r="AU24" s="310"/>
      <c r="AV24" s="310"/>
      <c r="AW24" s="310"/>
      <c r="AX24" s="310"/>
      <c r="AY24" s="310"/>
      <c r="AZ24" s="310"/>
      <c r="BA24" s="310"/>
      <c r="BB24" s="310"/>
      <c r="BC24" s="310"/>
      <c r="BD24" s="310"/>
      <c r="BE24" s="310"/>
      <c r="BF24" s="326"/>
      <c r="BG24" s="280" t="s">
        <v>204</v>
      </c>
      <c r="BH24" s="283"/>
      <c r="BI24" s="283"/>
      <c r="BJ24" s="283"/>
      <c r="BK24" s="283"/>
      <c r="BL24" s="283"/>
      <c r="BM24" s="283"/>
      <c r="BN24" s="286"/>
      <c r="BO24" s="289" t="s">
        <v>204</v>
      </c>
      <c r="BP24" s="289"/>
      <c r="BQ24" s="289"/>
      <c r="BR24" s="289"/>
      <c r="BS24" s="295" t="s">
        <v>204</v>
      </c>
      <c r="BT24" s="295"/>
      <c r="BU24" s="295"/>
      <c r="BV24" s="295"/>
      <c r="BW24" s="295"/>
      <c r="BX24" s="295"/>
      <c r="BY24" s="295"/>
      <c r="BZ24" s="295"/>
      <c r="CA24" s="295"/>
      <c r="CB24" s="338"/>
      <c r="CD24" s="263" t="s">
        <v>381</v>
      </c>
      <c r="CE24" s="271"/>
      <c r="CF24" s="271"/>
      <c r="CG24" s="271"/>
      <c r="CH24" s="271"/>
      <c r="CI24" s="271"/>
      <c r="CJ24" s="271"/>
      <c r="CK24" s="271"/>
      <c r="CL24" s="271"/>
      <c r="CM24" s="271"/>
      <c r="CN24" s="271"/>
      <c r="CO24" s="271"/>
      <c r="CP24" s="271"/>
      <c r="CQ24" s="274"/>
      <c r="CR24" s="279">
        <v>8528961</v>
      </c>
      <c r="CS24" s="282"/>
      <c r="CT24" s="282"/>
      <c r="CU24" s="282"/>
      <c r="CV24" s="282"/>
      <c r="CW24" s="282"/>
      <c r="CX24" s="282"/>
      <c r="CY24" s="285"/>
      <c r="CZ24" s="299">
        <v>45.5</v>
      </c>
      <c r="DA24" s="301"/>
      <c r="DB24" s="301"/>
      <c r="DC24" s="349"/>
      <c r="DD24" s="353">
        <v>6103888</v>
      </c>
      <c r="DE24" s="282"/>
      <c r="DF24" s="282"/>
      <c r="DG24" s="282"/>
      <c r="DH24" s="282"/>
      <c r="DI24" s="282"/>
      <c r="DJ24" s="282"/>
      <c r="DK24" s="285"/>
      <c r="DL24" s="353">
        <v>6052496</v>
      </c>
      <c r="DM24" s="282"/>
      <c r="DN24" s="282"/>
      <c r="DO24" s="282"/>
      <c r="DP24" s="282"/>
      <c r="DQ24" s="282"/>
      <c r="DR24" s="282"/>
      <c r="DS24" s="282"/>
      <c r="DT24" s="282"/>
      <c r="DU24" s="282"/>
      <c r="DV24" s="285"/>
      <c r="DW24" s="299">
        <v>57</v>
      </c>
      <c r="DX24" s="301"/>
      <c r="DY24" s="301"/>
      <c r="DZ24" s="301"/>
      <c r="EA24" s="301"/>
      <c r="EB24" s="301"/>
      <c r="EC24" s="303"/>
    </row>
    <row r="25" spans="2:133" ht="11.25" customHeight="1">
      <c r="B25" s="264" t="s">
        <v>299</v>
      </c>
      <c r="C25" s="260"/>
      <c r="D25" s="260"/>
      <c r="E25" s="260"/>
      <c r="F25" s="260"/>
      <c r="G25" s="260"/>
      <c r="H25" s="260"/>
      <c r="I25" s="260"/>
      <c r="J25" s="260"/>
      <c r="K25" s="260"/>
      <c r="L25" s="260"/>
      <c r="M25" s="260"/>
      <c r="N25" s="260"/>
      <c r="O25" s="260"/>
      <c r="P25" s="260"/>
      <c r="Q25" s="275"/>
      <c r="R25" s="280">
        <v>778275</v>
      </c>
      <c r="S25" s="283"/>
      <c r="T25" s="283"/>
      <c r="U25" s="283"/>
      <c r="V25" s="283"/>
      <c r="W25" s="283"/>
      <c r="X25" s="283"/>
      <c r="Y25" s="286"/>
      <c r="Z25" s="289">
        <v>4</v>
      </c>
      <c r="AA25" s="289"/>
      <c r="AB25" s="289"/>
      <c r="AC25" s="289"/>
      <c r="AD25" s="295" t="s">
        <v>204</v>
      </c>
      <c r="AE25" s="295"/>
      <c r="AF25" s="295"/>
      <c r="AG25" s="295"/>
      <c r="AH25" s="295"/>
      <c r="AI25" s="295"/>
      <c r="AJ25" s="295"/>
      <c r="AK25" s="295"/>
      <c r="AL25" s="290" t="s">
        <v>204</v>
      </c>
      <c r="AM25" s="292"/>
      <c r="AN25" s="292"/>
      <c r="AO25" s="304"/>
      <c r="AP25" s="307" t="s">
        <v>277</v>
      </c>
      <c r="AQ25" s="310"/>
      <c r="AR25" s="310"/>
      <c r="AS25" s="310"/>
      <c r="AT25" s="310"/>
      <c r="AU25" s="310"/>
      <c r="AV25" s="310"/>
      <c r="AW25" s="310"/>
      <c r="AX25" s="310"/>
      <c r="AY25" s="310"/>
      <c r="AZ25" s="310"/>
      <c r="BA25" s="310"/>
      <c r="BB25" s="310"/>
      <c r="BC25" s="310"/>
      <c r="BD25" s="310"/>
      <c r="BE25" s="310"/>
      <c r="BF25" s="326"/>
      <c r="BG25" s="280" t="s">
        <v>204</v>
      </c>
      <c r="BH25" s="283"/>
      <c r="BI25" s="283"/>
      <c r="BJ25" s="283"/>
      <c r="BK25" s="283"/>
      <c r="BL25" s="283"/>
      <c r="BM25" s="283"/>
      <c r="BN25" s="286"/>
      <c r="BO25" s="289" t="s">
        <v>204</v>
      </c>
      <c r="BP25" s="289"/>
      <c r="BQ25" s="289"/>
      <c r="BR25" s="289"/>
      <c r="BS25" s="295" t="s">
        <v>204</v>
      </c>
      <c r="BT25" s="295"/>
      <c r="BU25" s="295"/>
      <c r="BV25" s="295"/>
      <c r="BW25" s="295"/>
      <c r="BX25" s="295"/>
      <c r="BY25" s="295"/>
      <c r="BZ25" s="295"/>
      <c r="CA25" s="295"/>
      <c r="CB25" s="338"/>
      <c r="CD25" s="264" t="s">
        <v>202</v>
      </c>
      <c r="CE25" s="260"/>
      <c r="CF25" s="260"/>
      <c r="CG25" s="260"/>
      <c r="CH25" s="260"/>
      <c r="CI25" s="260"/>
      <c r="CJ25" s="260"/>
      <c r="CK25" s="260"/>
      <c r="CL25" s="260"/>
      <c r="CM25" s="260"/>
      <c r="CN25" s="260"/>
      <c r="CO25" s="260"/>
      <c r="CP25" s="260"/>
      <c r="CQ25" s="275"/>
      <c r="CR25" s="280">
        <v>3623949</v>
      </c>
      <c r="CS25" s="325"/>
      <c r="CT25" s="325"/>
      <c r="CU25" s="325"/>
      <c r="CV25" s="325"/>
      <c r="CW25" s="325"/>
      <c r="CX25" s="325"/>
      <c r="CY25" s="344"/>
      <c r="CZ25" s="290">
        <v>19.3</v>
      </c>
      <c r="DA25" s="347"/>
      <c r="DB25" s="347"/>
      <c r="DC25" s="350"/>
      <c r="DD25" s="296">
        <v>3352754</v>
      </c>
      <c r="DE25" s="325"/>
      <c r="DF25" s="325"/>
      <c r="DG25" s="325"/>
      <c r="DH25" s="325"/>
      <c r="DI25" s="325"/>
      <c r="DJ25" s="325"/>
      <c r="DK25" s="344"/>
      <c r="DL25" s="296">
        <v>3301933</v>
      </c>
      <c r="DM25" s="325"/>
      <c r="DN25" s="325"/>
      <c r="DO25" s="325"/>
      <c r="DP25" s="325"/>
      <c r="DQ25" s="325"/>
      <c r="DR25" s="325"/>
      <c r="DS25" s="325"/>
      <c r="DT25" s="325"/>
      <c r="DU25" s="325"/>
      <c r="DV25" s="344"/>
      <c r="DW25" s="290">
        <v>31.1</v>
      </c>
      <c r="DX25" s="347"/>
      <c r="DY25" s="347"/>
      <c r="DZ25" s="347"/>
      <c r="EA25" s="347"/>
      <c r="EB25" s="347"/>
      <c r="EC25" s="372"/>
    </row>
    <row r="26" spans="2:133" ht="11.25" customHeight="1">
      <c r="B26" s="264" t="s">
        <v>384</v>
      </c>
      <c r="C26" s="260"/>
      <c r="D26" s="260"/>
      <c r="E26" s="260"/>
      <c r="F26" s="260"/>
      <c r="G26" s="260"/>
      <c r="H26" s="260"/>
      <c r="I26" s="260"/>
      <c r="J26" s="260"/>
      <c r="K26" s="260"/>
      <c r="L26" s="260"/>
      <c r="M26" s="260"/>
      <c r="N26" s="260"/>
      <c r="O26" s="260"/>
      <c r="P26" s="260"/>
      <c r="Q26" s="275"/>
      <c r="R26" s="280" t="s">
        <v>204</v>
      </c>
      <c r="S26" s="283"/>
      <c r="T26" s="283"/>
      <c r="U26" s="283"/>
      <c r="V26" s="283"/>
      <c r="W26" s="283"/>
      <c r="X26" s="283"/>
      <c r="Y26" s="286"/>
      <c r="Z26" s="289" t="s">
        <v>204</v>
      </c>
      <c r="AA26" s="289"/>
      <c r="AB26" s="289"/>
      <c r="AC26" s="289"/>
      <c r="AD26" s="295" t="s">
        <v>204</v>
      </c>
      <c r="AE26" s="295"/>
      <c r="AF26" s="295"/>
      <c r="AG26" s="295"/>
      <c r="AH26" s="295"/>
      <c r="AI26" s="295"/>
      <c r="AJ26" s="295"/>
      <c r="AK26" s="295"/>
      <c r="AL26" s="290" t="s">
        <v>204</v>
      </c>
      <c r="AM26" s="292"/>
      <c r="AN26" s="292"/>
      <c r="AO26" s="304"/>
      <c r="AP26" s="307" t="s">
        <v>385</v>
      </c>
      <c r="AQ26" s="309"/>
      <c r="AR26" s="309"/>
      <c r="AS26" s="309"/>
      <c r="AT26" s="309"/>
      <c r="AU26" s="309"/>
      <c r="AV26" s="309"/>
      <c r="AW26" s="309"/>
      <c r="AX26" s="309"/>
      <c r="AY26" s="309"/>
      <c r="AZ26" s="309"/>
      <c r="BA26" s="309"/>
      <c r="BB26" s="309"/>
      <c r="BC26" s="309"/>
      <c r="BD26" s="309"/>
      <c r="BE26" s="309"/>
      <c r="BF26" s="326"/>
      <c r="BG26" s="280" t="s">
        <v>204</v>
      </c>
      <c r="BH26" s="283"/>
      <c r="BI26" s="283"/>
      <c r="BJ26" s="283"/>
      <c r="BK26" s="283"/>
      <c r="BL26" s="283"/>
      <c r="BM26" s="283"/>
      <c r="BN26" s="286"/>
      <c r="BO26" s="289" t="s">
        <v>204</v>
      </c>
      <c r="BP26" s="289"/>
      <c r="BQ26" s="289"/>
      <c r="BR26" s="289"/>
      <c r="BS26" s="295" t="s">
        <v>204</v>
      </c>
      <c r="BT26" s="295"/>
      <c r="BU26" s="295"/>
      <c r="BV26" s="295"/>
      <c r="BW26" s="295"/>
      <c r="BX26" s="295"/>
      <c r="BY26" s="295"/>
      <c r="BZ26" s="295"/>
      <c r="CA26" s="295"/>
      <c r="CB26" s="338"/>
      <c r="CD26" s="264" t="s">
        <v>115</v>
      </c>
      <c r="CE26" s="260"/>
      <c r="CF26" s="260"/>
      <c r="CG26" s="260"/>
      <c r="CH26" s="260"/>
      <c r="CI26" s="260"/>
      <c r="CJ26" s="260"/>
      <c r="CK26" s="260"/>
      <c r="CL26" s="260"/>
      <c r="CM26" s="260"/>
      <c r="CN26" s="260"/>
      <c r="CO26" s="260"/>
      <c r="CP26" s="260"/>
      <c r="CQ26" s="275"/>
      <c r="CR26" s="280">
        <v>2249393</v>
      </c>
      <c r="CS26" s="283"/>
      <c r="CT26" s="283"/>
      <c r="CU26" s="283"/>
      <c r="CV26" s="283"/>
      <c r="CW26" s="283"/>
      <c r="CX26" s="283"/>
      <c r="CY26" s="286"/>
      <c r="CZ26" s="290">
        <v>12</v>
      </c>
      <c r="DA26" s="347"/>
      <c r="DB26" s="347"/>
      <c r="DC26" s="350"/>
      <c r="DD26" s="296">
        <v>2073507</v>
      </c>
      <c r="DE26" s="283"/>
      <c r="DF26" s="283"/>
      <c r="DG26" s="283"/>
      <c r="DH26" s="283"/>
      <c r="DI26" s="283"/>
      <c r="DJ26" s="283"/>
      <c r="DK26" s="286"/>
      <c r="DL26" s="296" t="s">
        <v>204</v>
      </c>
      <c r="DM26" s="283"/>
      <c r="DN26" s="283"/>
      <c r="DO26" s="283"/>
      <c r="DP26" s="283"/>
      <c r="DQ26" s="283"/>
      <c r="DR26" s="283"/>
      <c r="DS26" s="283"/>
      <c r="DT26" s="283"/>
      <c r="DU26" s="283"/>
      <c r="DV26" s="286"/>
      <c r="DW26" s="290" t="s">
        <v>204</v>
      </c>
      <c r="DX26" s="347"/>
      <c r="DY26" s="347"/>
      <c r="DZ26" s="347"/>
      <c r="EA26" s="347"/>
      <c r="EB26" s="347"/>
      <c r="EC26" s="372"/>
    </row>
    <row r="27" spans="2:133" ht="11.25" customHeight="1">
      <c r="B27" s="264" t="s">
        <v>87</v>
      </c>
      <c r="C27" s="260"/>
      <c r="D27" s="260"/>
      <c r="E27" s="260"/>
      <c r="F27" s="260"/>
      <c r="G27" s="260"/>
      <c r="H27" s="260"/>
      <c r="I27" s="260"/>
      <c r="J27" s="260"/>
      <c r="K27" s="260"/>
      <c r="L27" s="260"/>
      <c r="M27" s="260"/>
      <c r="N27" s="260"/>
      <c r="O27" s="260"/>
      <c r="P27" s="260"/>
      <c r="Q27" s="275"/>
      <c r="R27" s="280">
        <v>10981285</v>
      </c>
      <c r="S27" s="283"/>
      <c r="T27" s="283"/>
      <c r="U27" s="283"/>
      <c r="V27" s="283"/>
      <c r="W27" s="283"/>
      <c r="X27" s="283"/>
      <c r="Y27" s="286"/>
      <c r="Z27" s="289">
        <v>56.4</v>
      </c>
      <c r="AA27" s="289"/>
      <c r="AB27" s="289"/>
      <c r="AC27" s="289"/>
      <c r="AD27" s="295">
        <v>10203010</v>
      </c>
      <c r="AE27" s="295"/>
      <c r="AF27" s="295"/>
      <c r="AG27" s="295"/>
      <c r="AH27" s="295"/>
      <c r="AI27" s="295"/>
      <c r="AJ27" s="295"/>
      <c r="AK27" s="295"/>
      <c r="AL27" s="290">
        <v>99.900001525878906</v>
      </c>
      <c r="AM27" s="292"/>
      <c r="AN27" s="292"/>
      <c r="AO27" s="304"/>
      <c r="AP27" s="264" t="s">
        <v>165</v>
      </c>
      <c r="AQ27" s="260"/>
      <c r="AR27" s="260"/>
      <c r="AS27" s="260"/>
      <c r="AT27" s="260"/>
      <c r="AU27" s="260"/>
      <c r="AV27" s="260"/>
      <c r="AW27" s="260"/>
      <c r="AX27" s="260"/>
      <c r="AY27" s="260"/>
      <c r="AZ27" s="260"/>
      <c r="BA27" s="260"/>
      <c r="BB27" s="260"/>
      <c r="BC27" s="260"/>
      <c r="BD27" s="260"/>
      <c r="BE27" s="260"/>
      <c r="BF27" s="275"/>
      <c r="BG27" s="280">
        <v>2670548</v>
      </c>
      <c r="BH27" s="283"/>
      <c r="BI27" s="283"/>
      <c r="BJ27" s="283"/>
      <c r="BK27" s="283"/>
      <c r="BL27" s="283"/>
      <c r="BM27" s="283"/>
      <c r="BN27" s="286"/>
      <c r="BO27" s="289">
        <v>100</v>
      </c>
      <c r="BP27" s="289"/>
      <c r="BQ27" s="289"/>
      <c r="BR27" s="289"/>
      <c r="BS27" s="295" t="s">
        <v>204</v>
      </c>
      <c r="BT27" s="295"/>
      <c r="BU27" s="295"/>
      <c r="BV27" s="295"/>
      <c r="BW27" s="295"/>
      <c r="BX27" s="295"/>
      <c r="BY27" s="295"/>
      <c r="BZ27" s="295"/>
      <c r="CA27" s="295"/>
      <c r="CB27" s="338"/>
      <c r="CD27" s="264" t="s">
        <v>228</v>
      </c>
      <c r="CE27" s="260"/>
      <c r="CF27" s="260"/>
      <c r="CG27" s="260"/>
      <c r="CH27" s="260"/>
      <c r="CI27" s="260"/>
      <c r="CJ27" s="260"/>
      <c r="CK27" s="260"/>
      <c r="CL27" s="260"/>
      <c r="CM27" s="260"/>
      <c r="CN27" s="260"/>
      <c r="CO27" s="260"/>
      <c r="CP27" s="260"/>
      <c r="CQ27" s="275"/>
      <c r="CR27" s="280">
        <v>2833063</v>
      </c>
      <c r="CS27" s="325"/>
      <c r="CT27" s="325"/>
      <c r="CU27" s="325"/>
      <c r="CV27" s="325"/>
      <c r="CW27" s="325"/>
      <c r="CX27" s="325"/>
      <c r="CY27" s="344"/>
      <c r="CZ27" s="290">
        <v>15.1</v>
      </c>
      <c r="DA27" s="347"/>
      <c r="DB27" s="347"/>
      <c r="DC27" s="350"/>
      <c r="DD27" s="296">
        <v>699551</v>
      </c>
      <c r="DE27" s="325"/>
      <c r="DF27" s="325"/>
      <c r="DG27" s="325"/>
      <c r="DH27" s="325"/>
      <c r="DI27" s="325"/>
      <c r="DJ27" s="325"/>
      <c r="DK27" s="344"/>
      <c r="DL27" s="296">
        <v>698980</v>
      </c>
      <c r="DM27" s="325"/>
      <c r="DN27" s="325"/>
      <c r="DO27" s="325"/>
      <c r="DP27" s="325"/>
      <c r="DQ27" s="325"/>
      <c r="DR27" s="325"/>
      <c r="DS27" s="325"/>
      <c r="DT27" s="325"/>
      <c r="DU27" s="325"/>
      <c r="DV27" s="344"/>
      <c r="DW27" s="290">
        <v>6.6</v>
      </c>
      <c r="DX27" s="347"/>
      <c r="DY27" s="347"/>
      <c r="DZ27" s="347"/>
      <c r="EA27" s="347"/>
      <c r="EB27" s="347"/>
      <c r="EC27" s="372"/>
    </row>
    <row r="28" spans="2:133" ht="11.25" customHeight="1">
      <c r="B28" s="264" t="s">
        <v>387</v>
      </c>
      <c r="C28" s="260"/>
      <c r="D28" s="260"/>
      <c r="E28" s="260"/>
      <c r="F28" s="260"/>
      <c r="G28" s="260"/>
      <c r="H28" s="260"/>
      <c r="I28" s="260"/>
      <c r="J28" s="260"/>
      <c r="K28" s="260"/>
      <c r="L28" s="260"/>
      <c r="M28" s="260"/>
      <c r="N28" s="260"/>
      <c r="O28" s="260"/>
      <c r="P28" s="260"/>
      <c r="Q28" s="275"/>
      <c r="R28" s="280">
        <v>2711</v>
      </c>
      <c r="S28" s="283"/>
      <c r="T28" s="283"/>
      <c r="U28" s="283"/>
      <c r="V28" s="283"/>
      <c r="W28" s="283"/>
      <c r="X28" s="283"/>
      <c r="Y28" s="286"/>
      <c r="Z28" s="289">
        <v>0</v>
      </c>
      <c r="AA28" s="289"/>
      <c r="AB28" s="289"/>
      <c r="AC28" s="289"/>
      <c r="AD28" s="295">
        <v>2711</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382</v>
      </c>
      <c r="CE28" s="260"/>
      <c r="CF28" s="260"/>
      <c r="CG28" s="260"/>
      <c r="CH28" s="260"/>
      <c r="CI28" s="260"/>
      <c r="CJ28" s="260"/>
      <c r="CK28" s="260"/>
      <c r="CL28" s="260"/>
      <c r="CM28" s="260"/>
      <c r="CN28" s="260"/>
      <c r="CO28" s="260"/>
      <c r="CP28" s="260"/>
      <c r="CQ28" s="275"/>
      <c r="CR28" s="280">
        <v>2071949</v>
      </c>
      <c r="CS28" s="283"/>
      <c r="CT28" s="283"/>
      <c r="CU28" s="283"/>
      <c r="CV28" s="283"/>
      <c r="CW28" s="283"/>
      <c r="CX28" s="283"/>
      <c r="CY28" s="286"/>
      <c r="CZ28" s="290">
        <v>11.1</v>
      </c>
      <c r="DA28" s="347"/>
      <c r="DB28" s="347"/>
      <c r="DC28" s="350"/>
      <c r="DD28" s="296">
        <v>2051583</v>
      </c>
      <c r="DE28" s="283"/>
      <c r="DF28" s="283"/>
      <c r="DG28" s="283"/>
      <c r="DH28" s="283"/>
      <c r="DI28" s="283"/>
      <c r="DJ28" s="283"/>
      <c r="DK28" s="286"/>
      <c r="DL28" s="296">
        <v>2051583</v>
      </c>
      <c r="DM28" s="283"/>
      <c r="DN28" s="283"/>
      <c r="DO28" s="283"/>
      <c r="DP28" s="283"/>
      <c r="DQ28" s="283"/>
      <c r="DR28" s="283"/>
      <c r="DS28" s="283"/>
      <c r="DT28" s="283"/>
      <c r="DU28" s="283"/>
      <c r="DV28" s="286"/>
      <c r="DW28" s="290">
        <v>19.3</v>
      </c>
      <c r="DX28" s="347"/>
      <c r="DY28" s="347"/>
      <c r="DZ28" s="347"/>
      <c r="EA28" s="347"/>
      <c r="EB28" s="347"/>
      <c r="EC28" s="372"/>
    </row>
    <row r="29" spans="2:133" ht="11.25" customHeight="1">
      <c r="B29" s="264" t="s">
        <v>159</v>
      </c>
      <c r="C29" s="260"/>
      <c r="D29" s="260"/>
      <c r="E29" s="260"/>
      <c r="F29" s="260"/>
      <c r="G29" s="260"/>
      <c r="H29" s="260"/>
      <c r="I29" s="260"/>
      <c r="J29" s="260"/>
      <c r="K29" s="260"/>
      <c r="L29" s="260"/>
      <c r="M29" s="260"/>
      <c r="N29" s="260"/>
      <c r="O29" s="260"/>
      <c r="P29" s="260"/>
      <c r="Q29" s="275"/>
      <c r="R29" s="280">
        <v>53348</v>
      </c>
      <c r="S29" s="283"/>
      <c r="T29" s="283"/>
      <c r="U29" s="283"/>
      <c r="V29" s="283"/>
      <c r="W29" s="283"/>
      <c r="X29" s="283"/>
      <c r="Y29" s="286"/>
      <c r="Z29" s="289">
        <v>0.3</v>
      </c>
      <c r="AA29" s="289"/>
      <c r="AB29" s="289"/>
      <c r="AC29" s="289"/>
      <c r="AD29" s="295" t="s">
        <v>204</v>
      </c>
      <c r="AE29" s="295"/>
      <c r="AF29" s="295"/>
      <c r="AG29" s="295"/>
      <c r="AH29" s="295"/>
      <c r="AI29" s="295"/>
      <c r="AJ29" s="295"/>
      <c r="AK29" s="295"/>
      <c r="AL29" s="290" t="s">
        <v>204</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177</v>
      </c>
      <c r="CE29" s="42"/>
      <c r="CF29" s="264" t="s">
        <v>25</v>
      </c>
      <c r="CG29" s="260"/>
      <c r="CH29" s="260"/>
      <c r="CI29" s="260"/>
      <c r="CJ29" s="260"/>
      <c r="CK29" s="260"/>
      <c r="CL29" s="260"/>
      <c r="CM29" s="260"/>
      <c r="CN29" s="260"/>
      <c r="CO29" s="260"/>
      <c r="CP29" s="260"/>
      <c r="CQ29" s="275"/>
      <c r="CR29" s="280">
        <v>2071949</v>
      </c>
      <c r="CS29" s="325"/>
      <c r="CT29" s="325"/>
      <c r="CU29" s="325"/>
      <c r="CV29" s="325"/>
      <c r="CW29" s="325"/>
      <c r="CX29" s="325"/>
      <c r="CY29" s="344"/>
      <c r="CZ29" s="290">
        <v>11.1</v>
      </c>
      <c r="DA29" s="347"/>
      <c r="DB29" s="347"/>
      <c r="DC29" s="350"/>
      <c r="DD29" s="296">
        <v>2051583</v>
      </c>
      <c r="DE29" s="325"/>
      <c r="DF29" s="325"/>
      <c r="DG29" s="325"/>
      <c r="DH29" s="325"/>
      <c r="DI29" s="325"/>
      <c r="DJ29" s="325"/>
      <c r="DK29" s="344"/>
      <c r="DL29" s="296">
        <v>2051583</v>
      </c>
      <c r="DM29" s="325"/>
      <c r="DN29" s="325"/>
      <c r="DO29" s="325"/>
      <c r="DP29" s="325"/>
      <c r="DQ29" s="325"/>
      <c r="DR29" s="325"/>
      <c r="DS29" s="325"/>
      <c r="DT29" s="325"/>
      <c r="DU29" s="325"/>
      <c r="DV29" s="344"/>
      <c r="DW29" s="290">
        <v>19.3</v>
      </c>
      <c r="DX29" s="347"/>
      <c r="DY29" s="347"/>
      <c r="DZ29" s="347"/>
      <c r="EA29" s="347"/>
      <c r="EB29" s="347"/>
      <c r="EC29" s="372"/>
    </row>
    <row r="30" spans="2:133" ht="11.25" customHeight="1">
      <c r="B30" s="264" t="s">
        <v>234</v>
      </c>
      <c r="C30" s="260"/>
      <c r="D30" s="260"/>
      <c r="E30" s="260"/>
      <c r="F30" s="260"/>
      <c r="G30" s="260"/>
      <c r="H30" s="260"/>
      <c r="I30" s="260"/>
      <c r="J30" s="260"/>
      <c r="K30" s="260"/>
      <c r="L30" s="260"/>
      <c r="M30" s="260"/>
      <c r="N30" s="260"/>
      <c r="O30" s="260"/>
      <c r="P30" s="260"/>
      <c r="Q30" s="275"/>
      <c r="R30" s="280">
        <v>198054</v>
      </c>
      <c r="S30" s="283"/>
      <c r="T30" s="283"/>
      <c r="U30" s="283"/>
      <c r="V30" s="283"/>
      <c r="W30" s="283"/>
      <c r="X30" s="283"/>
      <c r="Y30" s="286"/>
      <c r="Z30" s="289">
        <v>1</v>
      </c>
      <c r="AA30" s="289"/>
      <c r="AB30" s="289"/>
      <c r="AC30" s="289"/>
      <c r="AD30" s="295">
        <v>2397</v>
      </c>
      <c r="AE30" s="295"/>
      <c r="AF30" s="295"/>
      <c r="AG30" s="295"/>
      <c r="AH30" s="295"/>
      <c r="AI30" s="295"/>
      <c r="AJ30" s="295"/>
      <c r="AK30" s="295"/>
      <c r="AL30" s="290">
        <v>0</v>
      </c>
      <c r="AM30" s="292"/>
      <c r="AN30" s="292"/>
      <c r="AO30" s="304"/>
      <c r="AP30" s="184" t="s">
        <v>317</v>
      </c>
      <c r="AQ30" s="141"/>
      <c r="AR30" s="141"/>
      <c r="AS30" s="141"/>
      <c r="AT30" s="141"/>
      <c r="AU30" s="141"/>
      <c r="AV30" s="141"/>
      <c r="AW30" s="141"/>
      <c r="AX30" s="141"/>
      <c r="AY30" s="141"/>
      <c r="AZ30" s="141"/>
      <c r="BA30" s="141"/>
      <c r="BB30" s="141"/>
      <c r="BC30" s="141"/>
      <c r="BD30" s="141"/>
      <c r="BE30" s="141"/>
      <c r="BF30" s="146"/>
      <c r="BG30" s="184" t="s">
        <v>390</v>
      </c>
      <c r="BH30" s="333"/>
      <c r="BI30" s="333"/>
      <c r="BJ30" s="333"/>
      <c r="BK30" s="333"/>
      <c r="BL30" s="333"/>
      <c r="BM30" s="333"/>
      <c r="BN30" s="333"/>
      <c r="BO30" s="333"/>
      <c r="BP30" s="333"/>
      <c r="BQ30" s="336"/>
      <c r="BR30" s="184" t="s">
        <v>391</v>
      </c>
      <c r="BS30" s="333"/>
      <c r="BT30" s="333"/>
      <c r="BU30" s="333"/>
      <c r="BV30" s="333"/>
      <c r="BW30" s="333"/>
      <c r="BX30" s="333"/>
      <c r="BY30" s="333"/>
      <c r="BZ30" s="333"/>
      <c r="CA30" s="333"/>
      <c r="CB30" s="336"/>
      <c r="CD30" s="136"/>
      <c r="CE30" s="43"/>
      <c r="CF30" s="264" t="s">
        <v>392</v>
      </c>
      <c r="CG30" s="260"/>
      <c r="CH30" s="260"/>
      <c r="CI30" s="260"/>
      <c r="CJ30" s="260"/>
      <c r="CK30" s="260"/>
      <c r="CL30" s="260"/>
      <c r="CM30" s="260"/>
      <c r="CN30" s="260"/>
      <c r="CO30" s="260"/>
      <c r="CP30" s="260"/>
      <c r="CQ30" s="275"/>
      <c r="CR30" s="280">
        <v>2034882</v>
      </c>
      <c r="CS30" s="283"/>
      <c r="CT30" s="283"/>
      <c r="CU30" s="283"/>
      <c r="CV30" s="283"/>
      <c r="CW30" s="283"/>
      <c r="CX30" s="283"/>
      <c r="CY30" s="286"/>
      <c r="CZ30" s="290">
        <v>10.9</v>
      </c>
      <c r="DA30" s="347"/>
      <c r="DB30" s="347"/>
      <c r="DC30" s="350"/>
      <c r="DD30" s="296">
        <v>2014516</v>
      </c>
      <c r="DE30" s="283"/>
      <c r="DF30" s="283"/>
      <c r="DG30" s="283"/>
      <c r="DH30" s="283"/>
      <c r="DI30" s="283"/>
      <c r="DJ30" s="283"/>
      <c r="DK30" s="286"/>
      <c r="DL30" s="296">
        <v>2014516</v>
      </c>
      <c r="DM30" s="283"/>
      <c r="DN30" s="283"/>
      <c r="DO30" s="283"/>
      <c r="DP30" s="283"/>
      <c r="DQ30" s="283"/>
      <c r="DR30" s="283"/>
      <c r="DS30" s="283"/>
      <c r="DT30" s="283"/>
      <c r="DU30" s="283"/>
      <c r="DV30" s="286"/>
      <c r="DW30" s="290">
        <v>19</v>
      </c>
      <c r="DX30" s="347"/>
      <c r="DY30" s="347"/>
      <c r="DZ30" s="347"/>
      <c r="EA30" s="347"/>
      <c r="EB30" s="347"/>
      <c r="EC30" s="372"/>
    </row>
    <row r="31" spans="2:133" ht="11.25" customHeight="1">
      <c r="B31" s="264" t="s">
        <v>20</v>
      </c>
      <c r="C31" s="260"/>
      <c r="D31" s="260"/>
      <c r="E31" s="260"/>
      <c r="F31" s="260"/>
      <c r="G31" s="260"/>
      <c r="H31" s="260"/>
      <c r="I31" s="260"/>
      <c r="J31" s="260"/>
      <c r="K31" s="260"/>
      <c r="L31" s="260"/>
      <c r="M31" s="260"/>
      <c r="N31" s="260"/>
      <c r="O31" s="260"/>
      <c r="P31" s="260"/>
      <c r="Q31" s="275"/>
      <c r="R31" s="280">
        <v>72644</v>
      </c>
      <c r="S31" s="283"/>
      <c r="T31" s="283"/>
      <c r="U31" s="283"/>
      <c r="V31" s="283"/>
      <c r="W31" s="283"/>
      <c r="X31" s="283"/>
      <c r="Y31" s="286"/>
      <c r="Z31" s="289">
        <v>0.4</v>
      </c>
      <c r="AA31" s="289"/>
      <c r="AB31" s="289"/>
      <c r="AC31" s="289"/>
      <c r="AD31" s="295" t="s">
        <v>204</v>
      </c>
      <c r="AE31" s="295"/>
      <c r="AF31" s="295"/>
      <c r="AG31" s="295"/>
      <c r="AH31" s="295"/>
      <c r="AI31" s="295"/>
      <c r="AJ31" s="295"/>
      <c r="AK31" s="295"/>
      <c r="AL31" s="290" t="s">
        <v>204</v>
      </c>
      <c r="AM31" s="292"/>
      <c r="AN31" s="292"/>
      <c r="AO31" s="304"/>
      <c r="AP31" s="165" t="s">
        <v>6</v>
      </c>
      <c r="AQ31" s="180"/>
      <c r="AR31" s="180"/>
      <c r="AS31" s="180"/>
      <c r="AT31" s="318" t="s">
        <v>393</v>
      </c>
      <c r="AU31" s="271"/>
      <c r="AV31" s="271"/>
      <c r="AW31" s="271"/>
      <c r="AX31" s="263" t="s">
        <v>278</v>
      </c>
      <c r="AY31" s="271"/>
      <c r="AZ31" s="271"/>
      <c r="BA31" s="271"/>
      <c r="BB31" s="271"/>
      <c r="BC31" s="271"/>
      <c r="BD31" s="271"/>
      <c r="BE31" s="271"/>
      <c r="BF31" s="274"/>
      <c r="BG31" s="330">
        <v>99.4</v>
      </c>
      <c r="BH31" s="334"/>
      <c r="BI31" s="334"/>
      <c r="BJ31" s="334"/>
      <c r="BK31" s="334"/>
      <c r="BL31" s="334"/>
      <c r="BM31" s="301">
        <v>98.4</v>
      </c>
      <c r="BN31" s="334"/>
      <c r="BO31" s="334"/>
      <c r="BP31" s="334"/>
      <c r="BQ31" s="337"/>
      <c r="BR31" s="330">
        <v>98.9</v>
      </c>
      <c r="BS31" s="334"/>
      <c r="BT31" s="334"/>
      <c r="BU31" s="334"/>
      <c r="BV31" s="334"/>
      <c r="BW31" s="334"/>
      <c r="BX31" s="301">
        <v>97.8</v>
      </c>
      <c r="BY31" s="334"/>
      <c r="BZ31" s="334"/>
      <c r="CA31" s="334"/>
      <c r="CB31" s="337"/>
      <c r="CD31" s="136"/>
      <c r="CE31" s="43"/>
      <c r="CF31" s="264" t="s">
        <v>318</v>
      </c>
      <c r="CG31" s="260"/>
      <c r="CH31" s="260"/>
      <c r="CI31" s="260"/>
      <c r="CJ31" s="260"/>
      <c r="CK31" s="260"/>
      <c r="CL31" s="260"/>
      <c r="CM31" s="260"/>
      <c r="CN31" s="260"/>
      <c r="CO31" s="260"/>
      <c r="CP31" s="260"/>
      <c r="CQ31" s="275"/>
      <c r="CR31" s="280">
        <v>37067</v>
      </c>
      <c r="CS31" s="325"/>
      <c r="CT31" s="325"/>
      <c r="CU31" s="325"/>
      <c r="CV31" s="325"/>
      <c r="CW31" s="325"/>
      <c r="CX31" s="325"/>
      <c r="CY31" s="344"/>
      <c r="CZ31" s="290">
        <v>0.2</v>
      </c>
      <c r="DA31" s="347"/>
      <c r="DB31" s="347"/>
      <c r="DC31" s="350"/>
      <c r="DD31" s="296">
        <v>37067</v>
      </c>
      <c r="DE31" s="325"/>
      <c r="DF31" s="325"/>
      <c r="DG31" s="325"/>
      <c r="DH31" s="325"/>
      <c r="DI31" s="325"/>
      <c r="DJ31" s="325"/>
      <c r="DK31" s="344"/>
      <c r="DL31" s="296">
        <v>37067</v>
      </c>
      <c r="DM31" s="325"/>
      <c r="DN31" s="325"/>
      <c r="DO31" s="325"/>
      <c r="DP31" s="325"/>
      <c r="DQ31" s="325"/>
      <c r="DR31" s="325"/>
      <c r="DS31" s="325"/>
      <c r="DT31" s="325"/>
      <c r="DU31" s="325"/>
      <c r="DV31" s="344"/>
      <c r="DW31" s="290">
        <v>0.3</v>
      </c>
      <c r="DX31" s="347"/>
      <c r="DY31" s="347"/>
      <c r="DZ31" s="347"/>
      <c r="EA31" s="347"/>
      <c r="EB31" s="347"/>
      <c r="EC31" s="372"/>
    </row>
    <row r="32" spans="2:133" ht="11.25" customHeight="1">
      <c r="B32" s="264" t="s">
        <v>345</v>
      </c>
      <c r="C32" s="260"/>
      <c r="D32" s="260"/>
      <c r="E32" s="260"/>
      <c r="F32" s="260"/>
      <c r="G32" s="260"/>
      <c r="H32" s="260"/>
      <c r="I32" s="260"/>
      <c r="J32" s="260"/>
      <c r="K32" s="260"/>
      <c r="L32" s="260"/>
      <c r="M32" s="260"/>
      <c r="N32" s="260"/>
      <c r="O32" s="260"/>
      <c r="P32" s="260"/>
      <c r="Q32" s="275"/>
      <c r="R32" s="280">
        <v>3620405</v>
      </c>
      <c r="S32" s="283"/>
      <c r="T32" s="283"/>
      <c r="U32" s="283"/>
      <c r="V32" s="283"/>
      <c r="W32" s="283"/>
      <c r="X32" s="283"/>
      <c r="Y32" s="286"/>
      <c r="Z32" s="289">
        <v>18.600000000000001</v>
      </c>
      <c r="AA32" s="289"/>
      <c r="AB32" s="289"/>
      <c r="AC32" s="289"/>
      <c r="AD32" s="295" t="s">
        <v>204</v>
      </c>
      <c r="AE32" s="295"/>
      <c r="AF32" s="295"/>
      <c r="AG32" s="295"/>
      <c r="AH32" s="295"/>
      <c r="AI32" s="295"/>
      <c r="AJ32" s="295"/>
      <c r="AK32" s="295"/>
      <c r="AL32" s="290" t="s">
        <v>204</v>
      </c>
      <c r="AM32" s="292"/>
      <c r="AN32" s="292"/>
      <c r="AO32" s="304"/>
      <c r="AP32" s="308"/>
      <c r="AQ32" s="311"/>
      <c r="AR32" s="311"/>
      <c r="AS32" s="311"/>
      <c r="AT32" s="319"/>
      <c r="AU32" s="260" t="s">
        <v>252</v>
      </c>
      <c r="AV32" s="260"/>
      <c r="AW32" s="260"/>
      <c r="AX32" s="264" t="s">
        <v>294</v>
      </c>
      <c r="AY32" s="260"/>
      <c r="AZ32" s="260"/>
      <c r="BA32" s="260"/>
      <c r="BB32" s="260"/>
      <c r="BC32" s="260"/>
      <c r="BD32" s="260"/>
      <c r="BE32" s="260"/>
      <c r="BF32" s="275"/>
      <c r="BG32" s="331">
        <v>99.3</v>
      </c>
      <c r="BH32" s="325"/>
      <c r="BI32" s="325"/>
      <c r="BJ32" s="325"/>
      <c r="BK32" s="325"/>
      <c r="BL32" s="325"/>
      <c r="BM32" s="292">
        <v>98.6</v>
      </c>
      <c r="BN32" s="335"/>
      <c r="BO32" s="335"/>
      <c r="BP32" s="335"/>
      <c r="BQ32" s="328"/>
      <c r="BR32" s="331">
        <v>99.3</v>
      </c>
      <c r="BS32" s="325"/>
      <c r="BT32" s="325"/>
      <c r="BU32" s="325"/>
      <c r="BV32" s="325"/>
      <c r="BW32" s="325"/>
      <c r="BX32" s="292">
        <v>98.4</v>
      </c>
      <c r="BY32" s="335"/>
      <c r="BZ32" s="335"/>
      <c r="CA32" s="335"/>
      <c r="CB32" s="328"/>
      <c r="CD32" s="137"/>
      <c r="CE32" s="144"/>
      <c r="CF32" s="264" t="s">
        <v>394</v>
      </c>
      <c r="CG32" s="260"/>
      <c r="CH32" s="260"/>
      <c r="CI32" s="260"/>
      <c r="CJ32" s="260"/>
      <c r="CK32" s="260"/>
      <c r="CL32" s="260"/>
      <c r="CM32" s="260"/>
      <c r="CN32" s="260"/>
      <c r="CO32" s="260"/>
      <c r="CP32" s="260"/>
      <c r="CQ32" s="275"/>
      <c r="CR32" s="280" t="s">
        <v>204</v>
      </c>
      <c r="CS32" s="283"/>
      <c r="CT32" s="283"/>
      <c r="CU32" s="283"/>
      <c r="CV32" s="283"/>
      <c r="CW32" s="283"/>
      <c r="CX32" s="283"/>
      <c r="CY32" s="286"/>
      <c r="CZ32" s="290" t="s">
        <v>204</v>
      </c>
      <c r="DA32" s="347"/>
      <c r="DB32" s="347"/>
      <c r="DC32" s="350"/>
      <c r="DD32" s="296" t="s">
        <v>204</v>
      </c>
      <c r="DE32" s="283"/>
      <c r="DF32" s="283"/>
      <c r="DG32" s="283"/>
      <c r="DH32" s="283"/>
      <c r="DI32" s="283"/>
      <c r="DJ32" s="283"/>
      <c r="DK32" s="286"/>
      <c r="DL32" s="296" t="s">
        <v>204</v>
      </c>
      <c r="DM32" s="283"/>
      <c r="DN32" s="283"/>
      <c r="DO32" s="283"/>
      <c r="DP32" s="283"/>
      <c r="DQ32" s="283"/>
      <c r="DR32" s="283"/>
      <c r="DS32" s="283"/>
      <c r="DT32" s="283"/>
      <c r="DU32" s="283"/>
      <c r="DV32" s="286"/>
      <c r="DW32" s="290" t="s">
        <v>204</v>
      </c>
      <c r="DX32" s="347"/>
      <c r="DY32" s="347"/>
      <c r="DZ32" s="347"/>
      <c r="EA32" s="347"/>
      <c r="EB32" s="347"/>
      <c r="EC32" s="372"/>
    </row>
    <row r="33" spans="2:133" ht="11.25" customHeight="1">
      <c r="B33" s="265" t="s">
        <v>56</v>
      </c>
      <c r="C33" s="272"/>
      <c r="D33" s="272"/>
      <c r="E33" s="272"/>
      <c r="F33" s="272"/>
      <c r="G33" s="272"/>
      <c r="H33" s="272"/>
      <c r="I33" s="272"/>
      <c r="J33" s="272"/>
      <c r="K33" s="272"/>
      <c r="L33" s="272"/>
      <c r="M33" s="272"/>
      <c r="N33" s="272"/>
      <c r="O33" s="272"/>
      <c r="P33" s="272"/>
      <c r="Q33" s="276"/>
      <c r="R33" s="280" t="s">
        <v>204</v>
      </c>
      <c r="S33" s="283"/>
      <c r="T33" s="283"/>
      <c r="U33" s="283"/>
      <c r="V33" s="283"/>
      <c r="W33" s="283"/>
      <c r="X33" s="283"/>
      <c r="Y33" s="286"/>
      <c r="Z33" s="289" t="s">
        <v>204</v>
      </c>
      <c r="AA33" s="289"/>
      <c r="AB33" s="289"/>
      <c r="AC33" s="289"/>
      <c r="AD33" s="295" t="s">
        <v>204</v>
      </c>
      <c r="AE33" s="295"/>
      <c r="AF33" s="295"/>
      <c r="AG33" s="295"/>
      <c r="AH33" s="295"/>
      <c r="AI33" s="295"/>
      <c r="AJ33" s="295"/>
      <c r="AK33" s="295"/>
      <c r="AL33" s="290" t="s">
        <v>204</v>
      </c>
      <c r="AM33" s="292"/>
      <c r="AN33" s="292"/>
      <c r="AO33" s="304"/>
      <c r="AP33" s="179"/>
      <c r="AQ33" s="181"/>
      <c r="AR33" s="181"/>
      <c r="AS33" s="181"/>
      <c r="AT33" s="320"/>
      <c r="AU33" s="273"/>
      <c r="AV33" s="273"/>
      <c r="AW33" s="273"/>
      <c r="AX33" s="266" t="s">
        <v>161</v>
      </c>
      <c r="AY33" s="273"/>
      <c r="AZ33" s="273"/>
      <c r="BA33" s="273"/>
      <c r="BB33" s="273"/>
      <c r="BC33" s="273"/>
      <c r="BD33" s="273"/>
      <c r="BE33" s="273"/>
      <c r="BF33" s="277"/>
      <c r="BG33" s="332">
        <v>99.4</v>
      </c>
      <c r="BH33" s="324"/>
      <c r="BI33" s="324"/>
      <c r="BJ33" s="324"/>
      <c r="BK33" s="324"/>
      <c r="BL33" s="324"/>
      <c r="BM33" s="302">
        <v>98.2</v>
      </c>
      <c r="BN33" s="324"/>
      <c r="BO33" s="324"/>
      <c r="BP33" s="324"/>
      <c r="BQ33" s="329"/>
      <c r="BR33" s="332">
        <v>98.4</v>
      </c>
      <c r="BS33" s="324"/>
      <c r="BT33" s="324"/>
      <c r="BU33" s="324"/>
      <c r="BV33" s="324"/>
      <c r="BW33" s="324"/>
      <c r="BX33" s="302">
        <v>97.2</v>
      </c>
      <c r="BY33" s="324"/>
      <c r="BZ33" s="324"/>
      <c r="CA33" s="324"/>
      <c r="CB33" s="329"/>
      <c r="CD33" s="264" t="s">
        <v>396</v>
      </c>
      <c r="CE33" s="260"/>
      <c r="CF33" s="260"/>
      <c r="CG33" s="260"/>
      <c r="CH33" s="260"/>
      <c r="CI33" s="260"/>
      <c r="CJ33" s="260"/>
      <c r="CK33" s="260"/>
      <c r="CL33" s="260"/>
      <c r="CM33" s="260"/>
      <c r="CN33" s="260"/>
      <c r="CO33" s="260"/>
      <c r="CP33" s="260"/>
      <c r="CQ33" s="275"/>
      <c r="CR33" s="280">
        <v>7167136</v>
      </c>
      <c r="CS33" s="325"/>
      <c r="CT33" s="325"/>
      <c r="CU33" s="325"/>
      <c r="CV33" s="325"/>
      <c r="CW33" s="325"/>
      <c r="CX33" s="325"/>
      <c r="CY33" s="344"/>
      <c r="CZ33" s="290">
        <v>38.200000000000003</v>
      </c>
      <c r="DA33" s="347"/>
      <c r="DB33" s="347"/>
      <c r="DC33" s="350"/>
      <c r="DD33" s="296">
        <v>5408585</v>
      </c>
      <c r="DE33" s="325"/>
      <c r="DF33" s="325"/>
      <c r="DG33" s="325"/>
      <c r="DH33" s="325"/>
      <c r="DI33" s="325"/>
      <c r="DJ33" s="325"/>
      <c r="DK33" s="344"/>
      <c r="DL33" s="296">
        <v>3743635</v>
      </c>
      <c r="DM33" s="325"/>
      <c r="DN33" s="325"/>
      <c r="DO33" s="325"/>
      <c r="DP33" s="325"/>
      <c r="DQ33" s="325"/>
      <c r="DR33" s="325"/>
      <c r="DS33" s="325"/>
      <c r="DT33" s="325"/>
      <c r="DU33" s="325"/>
      <c r="DV33" s="344"/>
      <c r="DW33" s="290">
        <v>35.299999999999997</v>
      </c>
      <c r="DX33" s="347"/>
      <c r="DY33" s="347"/>
      <c r="DZ33" s="347"/>
      <c r="EA33" s="347"/>
      <c r="EB33" s="347"/>
      <c r="EC33" s="372"/>
    </row>
    <row r="34" spans="2:133" ht="11.25" customHeight="1">
      <c r="B34" s="264" t="s">
        <v>399</v>
      </c>
      <c r="C34" s="260"/>
      <c r="D34" s="260"/>
      <c r="E34" s="260"/>
      <c r="F34" s="260"/>
      <c r="G34" s="260"/>
      <c r="H34" s="260"/>
      <c r="I34" s="260"/>
      <c r="J34" s="260"/>
      <c r="K34" s="260"/>
      <c r="L34" s="260"/>
      <c r="M34" s="260"/>
      <c r="N34" s="260"/>
      <c r="O34" s="260"/>
      <c r="P34" s="260"/>
      <c r="Q34" s="275"/>
      <c r="R34" s="280">
        <v>1590025</v>
      </c>
      <c r="S34" s="283"/>
      <c r="T34" s="283"/>
      <c r="U34" s="283"/>
      <c r="V34" s="283"/>
      <c r="W34" s="283"/>
      <c r="X34" s="283"/>
      <c r="Y34" s="286"/>
      <c r="Z34" s="289">
        <v>8.1999999999999993</v>
      </c>
      <c r="AA34" s="289"/>
      <c r="AB34" s="289"/>
      <c r="AC34" s="289"/>
      <c r="AD34" s="295" t="s">
        <v>204</v>
      </c>
      <c r="AE34" s="295"/>
      <c r="AF34" s="295"/>
      <c r="AG34" s="295"/>
      <c r="AH34" s="295"/>
      <c r="AI34" s="295"/>
      <c r="AJ34" s="295"/>
      <c r="AK34" s="295"/>
      <c r="AL34" s="290" t="s">
        <v>204</v>
      </c>
      <c r="AM34" s="292"/>
      <c r="AN34" s="292"/>
      <c r="AO34" s="304"/>
      <c r="AP34" s="51"/>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401</v>
      </c>
      <c r="CE34" s="260"/>
      <c r="CF34" s="260"/>
      <c r="CG34" s="260"/>
      <c r="CH34" s="260"/>
      <c r="CI34" s="260"/>
      <c r="CJ34" s="260"/>
      <c r="CK34" s="260"/>
      <c r="CL34" s="260"/>
      <c r="CM34" s="260"/>
      <c r="CN34" s="260"/>
      <c r="CO34" s="260"/>
      <c r="CP34" s="260"/>
      <c r="CQ34" s="275"/>
      <c r="CR34" s="280">
        <v>2433735</v>
      </c>
      <c r="CS34" s="283"/>
      <c r="CT34" s="283"/>
      <c r="CU34" s="283"/>
      <c r="CV34" s="283"/>
      <c r="CW34" s="283"/>
      <c r="CX34" s="283"/>
      <c r="CY34" s="286"/>
      <c r="CZ34" s="290">
        <v>13</v>
      </c>
      <c r="DA34" s="347"/>
      <c r="DB34" s="347"/>
      <c r="DC34" s="350"/>
      <c r="DD34" s="296">
        <v>1559139</v>
      </c>
      <c r="DE34" s="283"/>
      <c r="DF34" s="283"/>
      <c r="DG34" s="283"/>
      <c r="DH34" s="283"/>
      <c r="DI34" s="283"/>
      <c r="DJ34" s="283"/>
      <c r="DK34" s="286"/>
      <c r="DL34" s="296">
        <v>1370293</v>
      </c>
      <c r="DM34" s="283"/>
      <c r="DN34" s="283"/>
      <c r="DO34" s="283"/>
      <c r="DP34" s="283"/>
      <c r="DQ34" s="283"/>
      <c r="DR34" s="283"/>
      <c r="DS34" s="283"/>
      <c r="DT34" s="283"/>
      <c r="DU34" s="283"/>
      <c r="DV34" s="286"/>
      <c r="DW34" s="290">
        <v>12.9</v>
      </c>
      <c r="DX34" s="347"/>
      <c r="DY34" s="347"/>
      <c r="DZ34" s="347"/>
      <c r="EA34" s="347"/>
      <c r="EB34" s="347"/>
      <c r="EC34" s="372"/>
    </row>
    <row r="35" spans="2:133" ht="11.25" customHeight="1">
      <c r="B35" s="264" t="s">
        <v>225</v>
      </c>
      <c r="C35" s="260"/>
      <c r="D35" s="260"/>
      <c r="E35" s="260"/>
      <c r="F35" s="260"/>
      <c r="G35" s="260"/>
      <c r="H35" s="260"/>
      <c r="I35" s="260"/>
      <c r="J35" s="260"/>
      <c r="K35" s="260"/>
      <c r="L35" s="260"/>
      <c r="M35" s="260"/>
      <c r="N35" s="260"/>
      <c r="O35" s="260"/>
      <c r="P35" s="260"/>
      <c r="Q35" s="275"/>
      <c r="R35" s="280">
        <v>40411</v>
      </c>
      <c r="S35" s="283"/>
      <c r="T35" s="283"/>
      <c r="U35" s="283"/>
      <c r="V35" s="283"/>
      <c r="W35" s="283"/>
      <c r="X35" s="283"/>
      <c r="Y35" s="286"/>
      <c r="Z35" s="289">
        <v>0.2</v>
      </c>
      <c r="AA35" s="289"/>
      <c r="AB35" s="289"/>
      <c r="AC35" s="289"/>
      <c r="AD35" s="295">
        <v>5688</v>
      </c>
      <c r="AE35" s="295"/>
      <c r="AF35" s="295"/>
      <c r="AG35" s="295"/>
      <c r="AH35" s="295"/>
      <c r="AI35" s="295"/>
      <c r="AJ35" s="295"/>
      <c r="AK35" s="295"/>
      <c r="AL35" s="290">
        <v>0.1</v>
      </c>
      <c r="AM35" s="292"/>
      <c r="AN35" s="292"/>
      <c r="AO35" s="304"/>
      <c r="AP35" s="97"/>
      <c r="AQ35" s="184" t="s">
        <v>403</v>
      </c>
      <c r="AR35" s="141"/>
      <c r="AS35" s="141"/>
      <c r="AT35" s="141"/>
      <c r="AU35" s="141"/>
      <c r="AV35" s="141"/>
      <c r="AW35" s="141"/>
      <c r="AX35" s="141"/>
      <c r="AY35" s="141"/>
      <c r="AZ35" s="141"/>
      <c r="BA35" s="141"/>
      <c r="BB35" s="141"/>
      <c r="BC35" s="141"/>
      <c r="BD35" s="141"/>
      <c r="BE35" s="141"/>
      <c r="BF35" s="146"/>
      <c r="BG35" s="184" t="s">
        <v>213</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405</v>
      </c>
      <c r="CE35" s="260"/>
      <c r="CF35" s="260"/>
      <c r="CG35" s="260"/>
      <c r="CH35" s="260"/>
      <c r="CI35" s="260"/>
      <c r="CJ35" s="260"/>
      <c r="CK35" s="260"/>
      <c r="CL35" s="260"/>
      <c r="CM35" s="260"/>
      <c r="CN35" s="260"/>
      <c r="CO35" s="260"/>
      <c r="CP35" s="260"/>
      <c r="CQ35" s="275"/>
      <c r="CR35" s="280">
        <v>252914</v>
      </c>
      <c r="CS35" s="325"/>
      <c r="CT35" s="325"/>
      <c r="CU35" s="325"/>
      <c r="CV35" s="325"/>
      <c r="CW35" s="325"/>
      <c r="CX35" s="325"/>
      <c r="CY35" s="344"/>
      <c r="CZ35" s="290">
        <v>1.3</v>
      </c>
      <c r="DA35" s="347"/>
      <c r="DB35" s="347"/>
      <c r="DC35" s="350"/>
      <c r="DD35" s="296">
        <v>230238</v>
      </c>
      <c r="DE35" s="325"/>
      <c r="DF35" s="325"/>
      <c r="DG35" s="325"/>
      <c r="DH35" s="325"/>
      <c r="DI35" s="325"/>
      <c r="DJ35" s="325"/>
      <c r="DK35" s="344"/>
      <c r="DL35" s="296">
        <v>152557</v>
      </c>
      <c r="DM35" s="325"/>
      <c r="DN35" s="325"/>
      <c r="DO35" s="325"/>
      <c r="DP35" s="325"/>
      <c r="DQ35" s="325"/>
      <c r="DR35" s="325"/>
      <c r="DS35" s="325"/>
      <c r="DT35" s="325"/>
      <c r="DU35" s="325"/>
      <c r="DV35" s="344"/>
      <c r="DW35" s="290">
        <v>1.4</v>
      </c>
      <c r="DX35" s="347"/>
      <c r="DY35" s="347"/>
      <c r="DZ35" s="347"/>
      <c r="EA35" s="347"/>
      <c r="EB35" s="347"/>
      <c r="EC35" s="372"/>
    </row>
    <row r="36" spans="2:133" ht="11.25" customHeight="1">
      <c r="B36" s="264" t="s">
        <v>148</v>
      </c>
      <c r="C36" s="260"/>
      <c r="D36" s="260"/>
      <c r="E36" s="260"/>
      <c r="F36" s="260"/>
      <c r="G36" s="260"/>
      <c r="H36" s="260"/>
      <c r="I36" s="260"/>
      <c r="J36" s="260"/>
      <c r="K36" s="260"/>
      <c r="L36" s="260"/>
      <c r="M36" s="260"/>
      <c r="N36" s="260"/>
      <c r="O36" s="260"/>
      <c r="P36" s="260"/>
      <c r="Q36" s="275"/>
      <c r="R36" s="280">
        <v>168677</v>
      </c>
      <c r="S36" s="283"/>
      <c r="T36" s="283"/>
      <c r="U36" s="283"/>
      <c r="V36" s="283"/>
      <c r="W36" s="283"/>
      <c r="X36" s="283"/>
      <c r="Y36" s="286"/>
      <c r="Z36" s="289">
        <v>0.9</v>
      </c>
      <c r="AA36" s="289"/>
      <c r="AB36" s="289"/>
      <c r="AC36" s="289"/>
      <c r="AD36" s="295" t="s">
        <v>204</v>
      </c>
      <c r="AE36" s="295"/>
      <c r="AF36" s="295"/>
      <c r="AG36" s="295"/>
      <c r="AH36" s="295"/>
      <c r="AI36" s="295"/>
      <c r="AJ36" s="295"/>
      <c r="AK36" s="295"/>
      <c r="AL36" s="290" t="s">
        <v>204</v>
      </c>
      <c r="AM36" s="292"/>
      <c r="AN36" s="292"/>
      <c r="AO36" s="304"/>
      <c r="AP36" s="97"/>
      <c r="AQ36" s="312" t="s">
        <v>165</v>
      </c>
      <c r="AR36" s="315"/>
      <c r="AS36" s="315"/>
      <c r="AT36" s="315"/>
      <c r="AU36" s="315"/>
      <c r="AV36" s="315"/>
      <c r="AW36" s="315"/>
      <c r="AX36" s="315"/>
      <c r="AY36" s="321"/>
      <c r="AZ36" s="279">
        <v>2402308</v>
      </c>
      <c r="BA36" s="282"/>
      <c r="BB36" s="282"/>
      <c r="BC36" s="282"/>
      <c r="BD36" s="282"/>
      <c r="BE36" s="282"/>
      <c r="BF36" s="327"/>
      <c r="BG36" s="263" t="s">
        <v>407</v>
      </c>
      <c r="BH36" s="271"/>
      <c r="BI36" s="271"/>
      <c r="BJ36" s="271"/>
      <c r="BK36" s="271"/>
      <c r="BL36" s="271"/>
      <c r="BM36" s="271"/>
      <c r="BN36" s="271"/>
      <c r="BO36" s="271"/>
      <c r="BP36" s="271"/>
      <c r="BQ36" s="271"/>
      <c r="BR36" s="271"/>
      <c r="BS36" s="271"/>
      <c r="BT36" s="271"/>
      <c r="BU36" s="274"/>
      <c r="BV36" s="279">
        <v>43269</v>
      </c>
      <c r="BW36" s="282"/>
      <c r="BX36" s="282"/>
      <c r="BY36" s="282"/>
      <c r="BZ36" s="282"/>
      <c r="CA36" s="282"/>
      <c r="CB36" s="327"/>
      <c r="CD36" s="264" t="s">
        <v>28</v>
      </c>
      <c r="CE36" s="260"/>
      <c r="CF36" s="260"/>
      <c r="CG36" s="260"/>
      <c r="CH36" s="260"/>
      <c r="CI36" s="260"/>
      <c r="CJ36" s="260"/>
      <c r="CK36" s="260"/>
      <c r="CL36" s="260"/>
      <c r="CM36" s="260"/>
      <c r="CN36" s="260"/>
      <c r="CO36" s="260"/>
      <c r="CP36" s="260"/>
      <c r="CQ36" s="275"/>
      <c r="CR36" s="280">
        <v>1910652</v>
      </c>
      <c r="CS36" s="283"/>
      <c r="CT36" s="283"/>
      <c r="CU36" s="283"/>
      <c r="CV36" s="283"/>
      <c r="CW36" s="283"/>
      <c r="CX36" s="283"/>
      <c r="CY36" s="286"/>
      <c r="CZ36" s="290">
        <v>10.199999999999999</v>
      </c>
      <c r="DA36" s="347"/>
      <c r="DB36" s="347"/>
      <c r="DC36" s="350"/>
      <c r="DD36" s="296">
        <v>1479698</v>
      </c>
      <c r="DE36" s="283"/>
      <c r="DF36" s="283"/>
      <c r="DG36" s="283"/>
      <c r="DH36" s="283"/>
      <c r="DI36" s="283"/>
      <c r="DJ36" s="283"/>
      <c r="DK36" s="286"/>
      <c r="DL36" s="296">
        <v>686420</v>
      </c>
      <c r="DM36" s="283"/>
      <c r="DN36" s="283"/>
      <c r="DO36" s="283"/>
      <c r="DP36" s="283"/>
      <c r="DQ36" s="283"/>
      <c r="DR36" s="283"/>
      <c r="DS36" s="283"/>
      <c r="DT36" s="283"/>
      <c r="DU36" s="283"/>
      <c r="DV36" s="286"/>
      <c r="DW36" s="290">
        <v>6.5</v>
      </c>
      <c r="DX36" s="347"/>
      <c r="DY36" s="347"/>
      <c r="DZ36" s="347"/>
      <c r="EA36" s="347"/>
      <c r="EB36" s="347"/>
      <c r="EC36" s="372"/>
    </row>
    <row r="37" spans="2:133" ht="11.25" customHeight="1">
      <c r="B37" s="264" t="s">
        <v>408</v>
      </c>
      <c r="C37" s="260"/>
      <c r="D37" s="260"/>
      <c r="E37" s="260"/>
      <c r="F37" s="260"/>
      <c r="G37" s="260"/>
      <c r="H37" s="260"/>
      <c r="I37" s="260"/>
      <c r="J37" s="260"/>
      <c r="K37" s="260"/>
      <c r="L37" s="260"/>
      <c r="M37" s="260"/>
      <c r="N37" s="260"/>
      <c r="O37" s="260"/>
      <c r="P37" s="260"/>
      <c r="Q37" s="275"/>
      <c r="R37" s="280">
        <v>110908</v>
      </c>
      <c r="S37" s="283"/>
      <c r="T37" s="283"/>
      <c r="U37" s="283"/>
      <c r="V37" s="283"/>
      <c r="W37" s="283"/>
      <c r="X37" s="283"/>
      <c r="Y37" s="286"/>
      <c r="Z37" s="289">
        <v>0.6</v>
      </c>
      <c r="AA37" s="289"/>
      <c r="AB37" s="289"/>
      <c r="AC37" s="289"/>
      <c r="AD37" s="295" t="s">
        <v>204</v>
      </c>
      <c r="AE37" s="295"/>
      <c r="AF37" s="295"/>
      <c r="AG37" s="295"/>
      <c r="AH37" s="295"/>
      <c r="AI37" s="295"/>
      <c r="AJ37" s="295"/>
      <c r="AK37" s="295"/>
      <c r="AL37" s="290" t="s">
        <v>204</v>
      </c>
      <c r="AM37" s="292"/>
      <c r="AN37" s="292"/>
      <c r="AO37" s="304"/>
      <c r="AQ37" s="313" t="s">
        <v>409</v>
      </c>
      <c r="AR37" s="316"/>
      <c r="AS37" s="316"/>
      <c r="AT37" s="316"/>
      <c r="AU37" s="316"/>
      <c r="AV37" s="316"/>
      <c r="AW37" s="316"/>
      <c r="AX37" s="316"/>
      <c r="AY37" s="322"/>
      <c r="AZ37" s="280">
        <v>435838</v>
      </c>
      <c r="BA37" s="283"/>
      <c r="BB37" s="283"/>
      <c r="BC37" s="283"/>
      <c r="BD37" s="325"/>
      <c r="BE37" s="325"/>
      <c r="BF37" s="328"/>
      <c r="BG37" s="264" t="s">
        <v>411</v>
      </c>
      <c r="BH37" s="260"/>
      <c r="BI37" s="260"/>
      <c r="BJ37" s="260"/>
      <c r="BK37" s="260"/>
      <c r="BL37" s="260"/>
      <c r="BM37" s="260"/>
      <c r="BN37" s="260"/>
      <c r="BO37" s="260"/>
      <c r="BP37" s="260"/>
      <c r="BQ37" s="260"/>
      <c r="BR37" s="260"/>
      <c r="BS37" s="260"/>
      <c r="BT37" s="260"/>
      <c r="BU37" s="275"/>
      <c r="BV37" s="280">
        <v>-15052</v>
      </c>
      <c r="BW37" s="283"/>
      <c r="BX37" s="283"/>
      <c r="BY37" s="283"/>
      <c r="BZ37" s="283"/>
      <c r="CA37" s="283"/>
      <c r="CB37" s="339"/>
      <c r="CD37" s="264" t="s">
        <v>163</v>
      </c>
      <c r="CE37" s="260"/>
      <c r="CF37" s="260"/>
      <c r="CG37" s="260"/>
      <c r="CH37" s="260"/>
      <c r="CI37" s="260"/>
      <c r="CJ37" s="260"/>
      <c r="CK37" s="260"/>
      <c r="CL37" s="260"/>
      <c r="CM37" s="260"/>
      <c r="CN37" s="260"/>
      <c r="CO37" s="260"/>
      <c r="CP37" s="260"/>
      <c r="CQ37" s="275"/>
      <c r="CR37" s="280">
        <v>420509</v>
      </c>
      <c r="CS37" s="325"/>
      <c r="CT37" s="325"/>
      <c r="CU37" s="325"/>
      <c r="CV37" s="325"/>
      <c r="CW37" s="325"/>
      <c r="CX37" s="325"/>
      <c r="CY37" s="344"/>
      <c r="CZ37" s="290">
        <v>2.2000000000000002</v>
      </c>
      <c r="DA37" s="347"/>
      <c r="DB37" s="347"/>
      <c r="DC37" s="350"/>
      <c r="DD37" s="296">
        <v>397062</v>
      </c>
      <c r="DE37" s="325"/>
      <c r="DF37" s="325"/>
      <c r="DG37" s="325"/>
      <c r="DH37" s="325"/>
      <c r="DI37" s="325"/>
      <c r="DJ37" s="325"/>
      <c r="DK37" s="344"/>
      <c r="DL37" s="296">
        <v>379645</v>
      </c>
      <c r="DM37" s="325"/>
      <c r="DN37" s="325"/>
      <c r="DO37" s="325"/>
      <c r="DP37" s="325"/>
      <c r="DQ37" s="325"/>
      <c r="DR37" s="325"/>
      <c r="DS37" s="325"/>
      <c r="DT37" s="325"/>
      <c r="DU37" s="325"/>
      <c r="DV37" s="344"/>
      <c r="DW37" s="290">
        <v>3.6</v>
      </c>
      <c r="DX37" s="347"/>
      <c r="DY37" s="347"/>
      <c r="DZ37" s="347"/>
      <c r="EA37" s="347"/>
      <c r="EB37" s="347"/>
      <c r="EC37" s="372"/>
    </row>
    <row r="38" spans="2:133" ht="11.25" customHeight="1">
      <c r="B38" s="264" t="s">
        <v>295</v>
      </c>
      <c r="C38" s="260"/>
      <c r="D38" s="260"/>
      <c r="E38" s="260"/>
      <c r="F38" s="260"/>
      <c r="G38" s="260"/>
      <c r="H38" s="260"/>
      <c r="I38" s="260"/>
      <c r="J38" s="260"/>
      <c r="K38" s="260"/>
      <c r="L38" s="260"/>
      <c r="M38" s="260"/>
      <c r="N38" s="260"/>
      <c r="O38" s="260"/>
      <c r="P38" s="260"/>
      <c r="Q38" s="275"/>
      <c r="R38" s="280">
        <v>268927</v>
      </c>
      <c r="S38" s="283"/>
      <c r="T38" s="283"/>
      <c r="U38" s="283"/>
      <c r="V38" s="283"/>
      <c r="W38" s="283"/>
      <c r="X38" s="283"/>
      <c r="Y38" s="286"/>
      <c r="Z38" s="289">
        <v>1.4</v>
      </c>
      <c r="AA38" s="289"/>
      <c r="AB38" s="289"/>
      <c r="AC38" s="289"/>
      <c r="AD38" s="295" t="s">
        <v>204</v>
      </c>
      <c r="AE38" s="295"/>
      <c r="AF38" s="295"/>
      <c r="AG38" s="295"/>
      <c r="AH38" s="295"/>
      <c r="AI38" s="295"/>
      <c r="AJ38" s="295"/>
      <c r="AK38" s="295"/>
      <c r="AL38" s="290" t="s">
        <v>204</v>
      </c>
      <c r="AM38" s="292"/>
      <c r="AN38" s="292"/>
      <c r="AO38" s="304"/>
      <c r="AQ38" s="313" t="s">
        <v>414</v>
      </c>
      <c r="AR38" s="316"/>
      <c r="AS38" s="316"/>
      <c r="AT38" s="316"/>
      <c r="AU38" s="316"/>
      <c r="AV38" s="316"/>
      <c r="AW38" s="316"/>
      <c r="AX38" s="316"/>
      <c r="AY38" s="322"/>
      <c r="AZ38" s="280">
        <v>336903</v>
      </c>
      <c r="BA38" s="283"/>
      <c r="BB38" s="283"/>
      <c r="BC38" s="283"/>
      <c r="BD38" s="325"/>
      <c r="BE38" s="325"/>
      <c r="BF38" s="328"/>
      <c r="BG38" s="264" t="s">
        <v>415</v>
      </c>
      <c r="BH38" s="260"/>
      <c r="BI38" s="260"/>
      <c r="BJ38" s="260"/>
      <c r="BK38" s="260"/>
      <c r="BL38" s="260"/>
      <c r="BM38" s="260"/>
      <c r="BN38" s="260"/>
      <c r="BO38" s="260"/>
      <c r="BP38" s="260"/>
      <c r="BQ38" s="260"/>
      <c r="BR38" s="260"/>
      <c r="BS38" s="260"/>
      <c r="BT38" s="260"/>
      <c r="BU38" s="275"/>
      <c r="BV38" s="280">
        <v>4229</v>
      </c>
      <c r="BW38" s="283"/>
      <c r="BX38" s="283"/>
      <c r="BY38" s="283"/>
      <c r="BZ38" s="283"/>
      <c r="CA38" s="283"/>
      <c r="CB38" s="339"/>
      <c r="CD38" s="264" t="s">
        <v>416</v>
      </c>
      <c r="CE38" s="260"/>
      <c r="CF38" s="260"/>
      <c r="CG38" s="260"/>
      <c r="CH38" s="260"/>
      <c r="CI38" s="260"/>
      <c r="CJ38" s="260"/>
      <c r="CK38" s="260"/>
      <c r="CL38" s="260"/>
      <c r="CM38" s="260"/>
      <c r="CN38" s="260"/>
      <c r="CO38" s="260"/>
      <c r="CP38" s="260"/>
      <c r="CQ38" s="275"/>
      <c r="CR38" s="280">
        <v>2377382</v>
      </c>
      <c r="CS38" s="283"/>
      <c r="CT38" s="283"/>
      <c r="CU38" s="283"/>
      <c r="CV38" s="283"/>
      <c r="CW38" s="283"/>
      <c r="CX38" s="283"/>
      <c r="CY38" s="286"/>
      <c r="CZ38" s="290">
        <v>12.7</v>
      </c>
      <c r="DA38" s="347"/>
      <c r="DB38" s="347"/>
      <c r="DC38" s="350"/>
      <c r="DD38" s="296">
        <v>2063644</v>
      </c>
      <c r="DE38" s="283"/>
      <c r="DF38" s="283"/>
      <c r="DG38" s="283"/>
      <c r="DH38" s="283"/>
      <c r="DI38" s="283"/>
      <c r="DJ38" s="283"/>
      <c r="DK38" s="286"/>
      <c r="DL38" s="296">
        <v>1534365</v>
      </c>
      <c r="DM38" s="283"/>
      <c r="DN38" s="283"/>
      <c r="DO38" s="283"/>
      <c r="DP38" s="283"/>
      <c r="DQ38" s="283"/>
      <c r="DR38" s="283"/>
      <c r="DS38" s="283"/>
      <c r="DT38" s="283"/>
      <c r="DU38" s="283"/>
      <c r="DV38" s="286"/>
      <c r="DW38" s="290">
        <v>14.5</v>
      </c>
      <c r="DX38" s="347"/>
      <c r="DY38" s="347"/>
      <c r="DZ38" s="347"/>
      <c r="EA38" s="347"/>
      <c r="EB38" s="347"/>
      <c r="EC38" s="372"/>
    </row>
    <row r="39" spans="2:133" ht="11.25" customHeight="1">
      <c r="B39" s="264" t="s">
        <v>397</v>
      </c>
      <c r="C39" s="260"/>
      <c r="D39" s="260"/>
      <c r="E39" s="260"/>
      <c r="F39" s="260"/>
      <c r="G39" s="260"/>
      <c r="H39" s="260"/>
      <c r="I39" s="260"/>
      <c r="J39" s="260"/>
      <c r="K39" s="260"/>
      <c r="L39" s="260"/>
      <c r="M39" s="260"/>
      <c r="N39" s="260"/>
      <c r="O39" s="260"/>
      <c r="P39" s="260"/>
      <c r="Q39" s="275"/>
      <c r="R39" s="280">
        <v>268829</v>
      </c>
      <c r="S39" s="283"/>
      <c r="T39" s="283"/>
      <c r="U39" s="283"/>
      <c r="V39" s="283"/>
      <c r="W39" s="283"/>
      <c r="X39" s="283"/>
      <c r="Y39" s="286"/>
      <c r="Z39" s="289">
        <v>1.4</v>
      </c>
      <c r="AA39" s="289"/>
      <c r="AB39" s="289"/>
      <c r="AC39" s="289"/>
      <c r="AD39" s="295">
        <v>1</v>
      </c>
      <c r="AE39" s="295"/>
      <c r="AF39" s="295"/>
      <c r="AG39" s="295"/>
      <c r="AH39" s="295"/>
      <c r="AI39" s="295"/>
      <c r="AJ39" s="295"/>
      <c r="AK39" s="295"/>
      <c r="AL39" s="290">
        <v>0</v>
      </c>
      <c r="AM39" s="292"/>
      <c r="AN39" s="292"/>
      <c r="AO39" s="304"/>
      <c r="AQ39" s="313" t="s">
        <v>417</v>
      </c>
      <c r="AR39" s="316"/>
      <c r="AS39" s="316"/>
      <c r="AT39" s="316"/>
      <c r="AU39" s="316"/>
      <c r="AV39" s="316"/>
      <c r="AW39" s="316"/>
      <c r="AX39" s="316"/>
      <c r="AY39" s="322"/>
      <c r="AZ39" s="280">
        <v>34434</v>
      </c>
      <c r="BA39" s="283"/>
      <c r="BB39" s="283"/>
      <c r="BC39" s="283"/>
      <c r="BD39" s="325"/>
      <c r="BE39" s="325"/>
      <c r="BF39" s="328"/>
      <c r="BG39" s="264" t="s">
        <v>338</v>
      </c>
      <c r="BH39" s="260"/>
      <c r="BI39" s="260"/>
      <c r="BJ39" s="260"/>
      <c r="BK39" s="260"/>
      <c r="BL39" s="260"/>
      <c r="BM39" s="260"/>
      <c r="BN39" s="260"/>
      <c r="BO39" s="260"/>
      <c r="BP39" s="260"/>
      <c r="BQ39" s="260"/>
      <c r="BR39" s="260"/>
      <c r="BS39" s="260"/>
      <c r="BT39" s="260"/>
      <c r="BU39" s="275"/>
      <c r="BV39" s="280">
        <v>6271</v>
      </c>
      <c r="BW39" s="283"/>
      <c r="BX39" s="283"/>
      <c r="BY39" s="283"/>
      <c r="BZ39" s="283"/>
      <c r="CA39" s="283"/>
      <c r="CB39" s="339"/>
      <c r="CD39" s="264" t="s">
        <v>418</v>
      </c>
      <c r="CE39" s="260"/>
      <c r="CF39" s="260"/>
      <c r="CG39" s="260"/>
      <c r="CH39" s="260"/>
      <c r="CI39" s="260"/>
      <c r="CJ39" s="260"/>
      <c r="CK39" s="260"/>
      <c r="CL39" s="260"/>
      <c r="CM39" s="260"/>
      <c r="CN39" s="260"/>
      <c r="CO39" s="260"/>
      <c r="CP39" s="260"/>
      <c r="CQ39" s="275"/>
      <c r="CR39" s="280">
        <v>168549</v>
      </c>
      <c r="CS39" s="325"/>
      <c r="CT39" s="325"/>
      <c r="CU39" s="325"/>
      <c r="CV39" s="325"/>
      <c r="CW39" s="325"/>
      <c r="CX39" s="325"/>
      <c r="CY39" s="344"/>
      <c r="CZ39" s="290">
        <v>0.9</v>
      </c>
      <c r="DA39" s="347"/>
      <c r="DB39" s="347"/>
      <c r="DC39" s="350"/>
      <c r="DD39" s="296">
        <v>75262</v>
      </c>
      <c r="DE39" s="325"/>
      <c r="DF39" s="325"/>
      <c r="DG39" s="325"/>
      <c r="DH39" s="325"/>
      <c r="DI39" s="325"/>
      <c r="DJ39" s="325"/>
      <c r="DK39" s="344"/>
      <c r="DL39" s="296" t="s">
        <v>204</v>
      </c>
      <c r="DM39" s="325"/>
      <c r="DN39" s="325"/>
      <c r="DO39" s="325"/>
      <c r="DP39" s="325"/>
      <c r="DQ39" s="325"/>
      <c r="DR39" s="325"/>
      <c r="DS39" s="325"/>
      <c r="DT39" s="325"/>
      <c r="DU39" s="325"/>
      <c r="DV39" s="344"/>
      <c r="DW39" s="290" t="s">
        <v>204</v>
      </c>
      <c r="DX39" s="347"/>
      <c r="DY39" s="347"/>
      <c r="DZ39" s="347"/>
      <c r="EA39" s="347"/>
      <c r="EB39" s="347"/>
      <c r="EC39" s="372"/>
    </row>
    <row r="40" spans="2:133" ht="11.25" customHeight="1">
      <c r="B40" s="264" t="s">
        <v>422</v>
      </c>
      <c r="C40" s="260"/>
      <c r="D40" s="260"/>
      <c r="E40" s="260"/>
      <c r="F40" s="260"/>
      <c r="G40" s="260"/>
      <c r="H40" s="260"/>
      <c r="I40" s="260"/>
      <c r="J40" s="260"/>
      <c r="K40" s="260"/>
      <c r="L40" s="260"/>
      <c r="M40" s="260"/>
      <c r="N40" s="260"/>
      <c r="O40" s="260"/>
      <c r="P40" s="260"/>
      <c r="Q40" s="275"/>
      <c r="R40" s="280">
        <v>2097167</v>
      </c>
      <c r="S40" s="283"/>
      <c r="T40" s="283"/>
      <c r="U40" s="283"/>
      <c r="V40" s="283"/>
      <c r="W40" s="283"/>
      <c r="X40" s="283"/>
      <c r="Y40" s="286"/>
      <c r="Z40" s="289">
        <v>10.8</v>
      </c>
      <c r="AA40" s="289"/>
      <c r="AB40" s="289"/>
      <c r="AC40" s="289"/>
      <c r="AD40" s="295" t="s">
        <v>204</v>
      </c>
      <c r="AE40" s="295"/>
      <c r="AF40" s="295"/>
      <c r="AG40" s="295"/>
      <c r="AH40" s="295"/>
      <c r="AI40" s="295"/>
      <c r="AJ40" s="295"/>
      <c r="AK40" s="295"/>
      <c r="AL40" s="290" t="s">
        <v>204</v>
      </c>
      <c r="AM40" s="292"/>
      <c r="AN40" s="292"/>
      <c r="AO40" s="304"/>
      <c r="AQ40" s="313" t="s">
        <v>315</v>
      </c>
      <c r="AR40" s="316"/>
      <c r="AS40" s="316"/>
      <c r="AT40" s="316"/>
      <c r="AU40" s="316"/>
      <c r="AV40" s="316"/>
      <c r="AW40" s="316"/>
      <c r="AX40" s="316"/>
      <c r="AY40" s="322"/>
      <c r="AZ40" s="280">
        <v>24926</v>
      </c>
      <c r="BA40" s="283"/>
      <c r="BB40" s="283"/>
      <c r="BC40" s="283"/>
      <c r="BD40" s="325"/>
      <c r="BE40" s="325"/>
      <c r="BF40" s="328"/>
      <c r="BG40" s="308" t="s">
        <v>423</v>
      </c>
      <c r="BH40" s="311"/>
      <c r="BI40" s="311"/>
      <c r="BJ40" s="311"/>
      <c r="BK40" s="311"/>
      <c r="BL40" s="311"/>
      <c r="BM40" s="260" t="s">
        <v>424</v>
      </c>
      <c r="BN40" s="260"/>
      <c r="BO40" s="260"/>
      <c r="BP40" s="260"/>
      <c r="BQ40" s="260"/>
      <c r="BR40" s="260"/>
      <c r="BS40" s="260"/>
      <c r="BT40" s="260"/>
      <c r="BU40" s="275"/>
      <c r="BV40" s="280">
        <v>95</v>
      </c>
      <c r="BW40" s="283"/>
      <c r="BX40" s="283"/>
      <c r="BY40" s="283"/>
      <c r="BZ40" s="283"/>
      <c r="CA40" s="283"/>
      <c r="CB40" s="339"/>
      <c r="CD40" s="264" t="s">
        <v>373</v>
      </c>
      <c r="CE40" s="260"/>
      <c r="CF40" s="260"/>
      <c r="CG40" s="260"/>
      <c r="CH40" s="260"/>
      <c r="CI40" s="260"/>
      <c r="CJ40" s="260"/>
      <c r="CK40" s="260"/>
      <c r="CL40" s="260"/>
      <c r="CM40" s="260"/>
      <c r="CN40" s="260"/>
      <c r="CO40" s="260"/>
      <c r="CP40" s="260"/>
      <c r="CQ40" s="275"/>
      <c r="CR40" s="280">
        <v>23904</v>
      </c>
      <c r="CS40" s="283"/>
      <c r="CT40" s="283"/>
      <c r="CU40" s="283"/>
      <c r="CV40" s="283"/>
      <c r="CW40" s="283"/>
      <c r="CX40" s="283"/>
      <c r="CY40" s="286"/>
      <c r="CZ40" s="290">
        <v>0.1</v>
      </c>
      <c r="DA40" s="347"/>
      <c r="DB40" s="347"/>
      <c r="DC40" s="350"/>
      <c r="DD40" s="296">
        <v>604</v>
      </c>
      <c r="DE40" s="283"/>
      <c r="DF40" s="283"/>
      <c r="DG40" s="283"/>
      <c r="DH40" s="283"/>
      <c r="DI40" s="283"/>
      <c r="DJ40" s="283"/>
      <c r="DK40" s="286"/>
      <c r="DL40" s="296" t="s">
        <v>204</v>
      </c>
      <c r="DM40" s="283"/>
      <c r="DN40" s="283"/>
      <c r="DO40" s="283"/>
      <c r="DP40" s="283"/>
      <c r="DQ40" s="283"/>
      <c r="DR40" s="283"/>
      <c r="DS40" s="283"/>
      <c r="DT40" s="283"/>
      <c r="DU40" s="283"/>
      <c r="DV40" s="286"/>
      <c r="DW40" s="290" t="s">
        <v>204</v>
      </c>
      <c r="DX40" s="347"/>
      <c r="DY40" s="347"/>
      <c r="DZ40" s="347"/>
      <c r="EA40" s="347"/>
      <c r="EB40" s="347"/>
      <c r="EC40" s="372"/>
    </row>
    <row r="41" spans="2:133" ht="11.25" customHeight="1">
      <c r="B41" s="264" t="s">
        <v>425</v>
      </c>
      <c r="C41" s="260"/>
      <c r="D41" s="260"/>
      <c r="E41" s="260"/>
      <c r="F41" s="260"/>
      <c r="G41" s="260"/>
      <c r="H41" s="260"/>
      <c r="I41" s="260"/>
      <c r="J41" s="260"/>
      <c r="K41" s="260"/>
      <c r="L41" s="260"/>
      <c r="M41" s="260"/>
      <c r="N41" s="260"/>
      <c r="O41" s="260"/>
      <c r="P41" s="260"/>
      <c r="Q41" s="275"/>
      <c r="R41" s="280" t="s">
        <v>204</v>
      </c>
      <c r="S41" s="283"/>
      <c r="T41" s="283"/>
      <c r="U41" s="283"/>
      <c r="V41" s="283"/>
      <c r="W41" s="283"/>
      <c r="X41" s="283"/>
      <c r="Y41" s="286"/>
      <c r="Z41" s="289" t="s">
        <v>204</v>
      </c>
      <c r="AA41" s="289"/>
      <c r="AB41" s="289"/>
      <c r="AC41" s="289"/>
      <c r="AD41" s="295" t="s">
        <v>204</v>
      </c>
      <c r="AE41" s="295"/>
      <c r="AF41" s="295"/>
      <c r="AG41" s="295"/>
      <c r="AH41" s="295"/>
      <c r="AI41" s="295"/>
      <c r="AJ41" s="295"/>
      <c r="AK41" s="295"/>
      <c r="AL41" s="290" t="s">
        <v>204</v>
      </c>
      <c r="AM41" s="292"/>
      <c r="AN41" s="292"/>
      <c r="AO41" s="304"/>
      <c r="AQ41" s="313" t="s">
        <v>426</v>
      </c>
      <c r="AR41" s="316"/>
      <c r="AS41" s="316"/>
      <c r="AT41" s="316"/>
      <c r="AU41" s="316"/>
      <c r="AV41" s="316"/>
      <c r="AW41" s="316"/>
      <c r="AX41" s="316"/>
      <c r="AY41" s="322"/>
      <c r="AZ41" s="280">
        <v>320447</v>
      </c>
      <c r="BA41" s="283"/>
      <c r="BB41" s="283"/>
      <c r="BC41" s="283"/>
      <c r="BD41" s="325"/>
      <c r="BE41" s="325"/>
      <c r="BF41" s="328"/>
      <c r="BG41" s="308"/>
      <c r="BH41" s="311"/>
      <c r="BI41" s="311"/>
      <c r="BJ41" s="311"/>
      <c r="BK41" s="311"/>
      <c r="BL41" s="311"/>
      <c r="BM41" s="260" t="s">
        <v>345</v>
      </c>
      <c r="BN41" s="260"/>
      <c r="BO41" s="260"/>
      <c r="BP41" s="260"/>
      <c r="BQ41" s="260"/>
      <c r="BR41" s="260"/>
      <c r="BS41" s="260"/>
      <c r="BT41" s="260"/>
      <c r="BU41" s="275"/>
      <c r="BV41" s="280" t="s">
        <v>204</v>
      </c>
      <c r="BW41" s="283"/>
      <c r="BX41" s="283"/>
      <c r="BY41" s="283"/>
      <c r="BZ41" s="283"/>
      <c r="CA41" s="283"/>
      <c r="CB41" s="339"/>
      <c r="CD41" s="264" t="s">
        <v>290</v>
      </c>
      <c r="CE41" s="260"/>
      <c r="CF41" s="260"/>
      <c r="CG41" s="260"/>
      <c r="CH41" s="260"/>
      <c r="CI41" s="260"/>
      <c r="CJ41" s="260"/>
      <c r="CK41" s="260"/>
      <c r="CL41" s="260"/>
      <c r="CM41" s="260"/>
      <c r="CN41" s="260"/>
      <c r="CO41" s="260"/>
      <c r="CP41" s="260"/>
      <c r="CQ41" s="275"/>
      <c r="CR41" s="280" t="s">
        <v>204</v>
      </c>
      <c r="CS41" s="325"/>
      <c r="CT41" s="325"/>
      <c r="CU41" s="325"/>
      <c r="CV41" s="325"/>
      <c r="CW41" s="325"/>
      <c r="CX41" s="325"/>
      <c r="CY41" s="344"/>
      <c r="CZ41" s="290" t="s">
        <v>204</v>
      </c>
      <c r="DA41" s="347"/>
      <c r="DB41" s="347"/>
      <c r="DC41" s="350"/>
      <c r="DD41" s="296" t="s">
        <v>204</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427</v>
      </c>
      <c r="C42" s="260"/>
      <c r="D42" s="260"/>
      <c r="E42" s="260"/>
      <c r="F42" s="260"/>
      <c r="G42" s="260"/>
      <c r="H42" s="260"/>
      <c r="I42" s="260"/>
      <c r="J42" s="260"/>
      <c r="K42" s="260"/>
      <c r="L42" s="260"/>
      <c r="M42" s="260"/>
      <c r="N42" s="260"/>
      <c r="O42" s="260"/>
      <c r="P42" s="260"/>
      <c r="Q42" s="275"/>
      <c r="R42" s="280" t="s">
        <v>204</v>
      </c>
      <c r="S42" s="283"/>
      <c r="T42" s="283"/>
      <c r="U42" s="283"/>
      <c r="V42" s="283"/>
      <c r="W42" s="283"/>
      <c r="X42" s="283"/>
      <c r="Y42" s="286"/>
      <c r="Z42" s="289" t="s">
        <v>204</v>
      </c>
      <c r="AA42" s="289"/>
      <c r="AB42" s="289"/>
      <c r="AC42" s="289"/>
      <c r="AD42" s="295" t="s">
        <v>204</v>
      </c>
      <c r="AE42" s="295"/>
      <c r="AF42" s="295"/>
      <c r="AG42" s="295"/>
      <c r="AH42" s="295"/>
      <c r="AI42" s="295"/>
      <c r="AJ42" s="295"/>
      <c r="AK42" s="295"/>
      <c r="AL42" s="290" t="s">
        <v>204</v>
      </c>
      <c r="AM42" s="292"/>
      <c r="AN42" s="292"/>
      <c r="AO42" s="304"/>
      <c r="AQ42" s="314" t="s">
        <v>428</v>
      </c>
      <c r="AR42" s="317"/>
      <c r="AS42" s="317"/>
      <c r="AT42" s="317"/>
      <c r="AU42" s="317"/>
      <c r="AV42" s="317"/>
      <c r="AW42" s="317"/>
      <c r="AX42" s="317"/>
      <c r="AY42" s="323"/>
      <c r="AZ42" s="281">
        <v>1249760</v>
      </c>
      <c r="BA42" s="284"/>
      <c r="BB42" s="284"/>
      <c r="BC42" s="284"/>
      <c r="BD42" s="324"/>
      <c r="BE42" s="324"/>
      <c r="BF42" s="329"/>
      <c r="BG42" s="179"/>
      <c r="BH42" s="181"/>
      <c r="BI42" s="181"/>
      <c r="BJ42" s="181"/>
      <c r="BK42" s="181"/>
      <c r="BL42" s="181"/>
      <c r="BM42" s="273" t="s">
        <v>206</v>
      </c>
      <c r="BN42" s="273"/>
      <c r="BO42" s="273"/>
      <c r="BP42" s="273"/>
      <c r="BQ42" s="273"/>
      <c r="BR42" s="273"/>
      <c r="BS42" s="273"/>
      <c r="BT42" s="273"/>
      <c r="BU42" s="277"/>
      <c r="BV42" s="281">
        <v>436</v>
      </c>
      <c r="BW42" s="284"/>
      <c r="BX42" s="284"/>
      <c r="BY42" s="284"/>
      <c r="BZ42" s="284"/>
      <c r="CA42" s="284"/>
      <c r="CB42" s="340"/>
      <c r="CD42" s="264" t="s">
        <v>282</v>
      </c>
      <c r="CE42" s="260"/>
      <c r="CF42" s="260"/>
      <c r="CG42" s="260"/>
      <c r="CH42" s="260"/>
      <c r="CI42" s="260"/>
      <c r="CJ42" s="260"/>
      <c r="CK42" s="260"/>
      <c r="CL42" s="260"/>
      <c r="CM42" s="260"/>
      <c r="CN42" s="260"/>
      <c r="CO42" s="260"/>
      <c r="CP42" s="260"/>
      <c r="CQ42" s="275"/>
      <c r="CR42" s="280">
        <v>3046099</v>
      </c>
      <c r="CS42" s="325"/>
      <c r="CT42" s="325"/>
      <c r="CU42" s="325"/>
      <c r="CV42" s="325"/>
      <c r="CW42" s="325"/>
      <c r="CX42" s="325"/>
      <c r="CY42" s="344"/>
      <c r="CZ42" s="290">
        <v>16.3</v>
      </c>
      <c r="DA42" s="347"/>
      <c r="DB42" s="347"/>
      <c r="DC42" s="350"/>
      <c r="DD42" s="296">
        <v>223883</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429</v>
      </c>
      <c r="C43" s="260"/>
      <c r="D43" s="260"/>
      <c r="E43" s="260"/>
      <c r="F43" s="260"/>
      <c r="G43" s="260"/>
      <c r="H43" s="260"/>
      <c r="I43" s="260"/>
      <c r="J43" s="260"/>
      <c r="K43" s="260"/>
      <c r="L43" s="260"/>
      <c r="M43" s="260"/>
      <c r="N43" s="260"/>
      <c r="O43" s="260"/>
      <c r="P43" s="260"/>
      <c r="Q43" s="275"/>
      <c r="R43" s="280">
        <v>398767</v>
      </c>
      <c r="S43" s="283"/>
      <c r="T43" s="283"/>
      <c r="U43" s="283"/>
      <c r="V43" s="283"/>
      <c r="W43" s="283"/>
      <c r="X43" s="283"/>
      <c r="Y43" s="286"/>
      <c r="Z43" s="289">
        <v>2</v>
      </c>
      <c r="AA43" s="289"/>
      <c r="AB43" s="289"/>
      <c r="AC43" s="289"/>
      <c r="AD43" s="295" t="s">
        <v>204</v>
      </c>
      <c r="AE43" s="295"/>
      <c r="AF43" s="295"/>
      <c r="AG43" s="295"/>
      <c r="AH43" s="295"/>
      <c r="AI43" s="295"/>
      <c r="AJ43" s="295"/>
      <c r="AK43" s="295"/>
      <c r="AL43" s="290" t="s">
        <v>204</v>
      </c>
      <c r="AM43" s="292"/>
      <c r="AN43" s="292"/>
      <c r="AO43" s="304"/>
      <c r="CD43" s="264" t="s">
        <v>88</v>
      </c>
      <c r="CE43" s="260"/>
      <c r="CF43" s="260"/>
      <c r="CG43" s="260"/>
      <c r="CH43" s="260"/>
      <c r="CI43" s="260"/>
      <c r="CJ43" s="260"/>
      <c r="CK43" s="260"/>
      <c r="CL43" s="260"/>
      <c r="CM43" s="260"/>
      <c r="CN43" s="260"/>
      <c r="CO43" s="260"/>
      <c r="CP43" s="260"/>
      <c r="CQ43" s="275"/>
      <c r="CR43" s="280">
        <v>15379</v>
      </c>
      <c r="CS43" s="325"/>
      <c r="CT43" s="325"/>
      <c r="CU43" s="325"/>
      <c r="CV43" s="325"/>
      <c r="CW43" s="325"/>
      <c r="CX43" s="325"/>
      <c r="CY43" s="344"/>
      <c r="CZ43" s="290">
        <v>0.1</v>
      </c>
      <c r="DA43" s="347"/>
      <c r="DB43" s="347"/>
      <c r="DC43" s="350"/>
      <c r="DD43" s="296">
        <v>669</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430</v>
      </c>
      <c r="C44" s="273"/>
      <c r="D44" s="273"/>
      <c r="E44" s="273"/>
      <c r="F44" s="273"/>
      <c r="G44" s="273"/>
      <c r="H44" s="273"/>
      <c r="I44" s="273"/>
      <c r="J44" s="273"/>
      <c r="K44" s="273"/>
      <c r="L44" s="273"/>
      <c r="M44" s="273"/>
      <c r="N44" s="273"/>
      <c r="O44" s="273"/>
      <c r="P44" s="273"/>
      <c r="Q44" s="277"/>
      <c r="R44" s="281">
        <v>19473391</v>
      </c>
      <c r="S44" s="284"/>
      <c r="T44" s="284"/>
      <c r="U44" s="284"/>
      <c r="V44" s="284"/>
      <c r="W44" s="284"/>
      <c r="X44" s="284"/>
      <c r="Y44" s="287"/>
      <c r="Z44" s="291">
        <v>100</v>
      </c>
      <c r="AA44" s="291"/>
      <c r="AB44" s="291"/>
      <c r="AC44" s="291"/>
      <c r="AD44" s="297">
        <v>10213807</v>
      </c>
      <c r="AE44" s="297"/>
      <c r="AF44" s="297"/>
      <c r="AG44" s="297"/>
      <c r="AH44" s="297"/>
      <c r="AI44" s="297"/>
      <c r="AJ44" s="297"/>
      <c r="AK44" s="297"/>
      <c r="AL44" s="300">
        <v>100</v>
      </c>
      <c r="AM44" s="302"/>
      <c r="AN44" s="302"/>
      <c r="AO44" s="305"/>
      <c r="CD44" s="135" t="s">
        <v>177</v>
      </c>
      <c r="CE44" s="42"/>
      <c r="CF44" s="264" t="s">
        <v>431</v>
      </c>
      <c r="CG44" s="260"/>
      <c r="CH44" s="260"/>
      <c r="CI44" s="260"/>
      <c r="CJ44" s="260"/>
      <c r="CK44" s="260"/>
      <c r="CL44" s="260"/>
      <c r="CM44" s="260"/>
      <c r="CN44" s="260"/>
      <c r="CO44" s="260"/>
      <c r="CP44" s="260"/>
      <c r="CQ44" s="275"/>
      <c r="CR44" s="280">
        <v>2372361</v>
      </c>
      <c r="CS44" s="283"/>
      <c r="CT44" s="283"/>
      <c r="CU44" s="283"/>
      <c r="CV44" s="283"/>
      <c r="CW44" s="283"/>
      <c r="CX44" s="283"/>
      <c r="CY44" s="286"/>
      <c r="CZ44" s="290">
        <v>12.7</v>
      </c>
      <c r="DA44" s="292"/>
      <c r="DB44" s="292"/>
      <c r="DC44" s="293"/>
      <c r="DD44" s="296">
        <v>213936</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3"/>
      <c r="CF45" s="264" t="s">
        <v>432</v>
      </c>
      <c r="CG45" s="260"/>
      <c r="CH45" s="260"/>
      <c r="CI45" s="260"/>
      <c r="CJ45" s="260"/>
      <c r="CK45" s="260"/>
      <c r="CL45" s="260"/>
      <c r="CM45" s="260"/>
      <c r="CN45" s="260"/>
      <c r="CO45" s="260"/>
      <c r="CP45" s="260"/>
      <c r="CQ45" s="275"/>
      <c r="CR45" s="280">
        <v>1102287</v>
      </c>
      <c r="CS45" s="325"/>
      <c r="CT45" s="325"/>
      <c r="CU45" s="325"/>
      <c r="CV45" s="325"/>
      <c r="CW45" s="325"/>
      <c r="CX45" s="325"/>
      <c r="CY45" s="344"/>
      <c r="CZ45" s="290">
        <v>5.9</v>
      </c>
      <c r="DA45" s="347"/>
      <c r="DB45" s="347"/>
      <c r="DC45" s="350"/>
      <c r="DD45" s="296">
        <v>62452</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53</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3"/>
      <c r="CF46" s="264" t="s">
        <v>433</v>
      </c>
      <c r="CG46" s="260"/>
      <c r="CH46" s="260"/>
      <c r="CI46" s="260"/>
      <c r="CJ46" s="260"/>
      <c r="CK46" s="260"/>
      <c r="CL46" s="260"/>
      <c r="CM46" s="260"/>
      <c r="CN46" s="260"/>
      <c r="CO46" s="260"/>
      <c r="CP46" s="260"/>
      <c r="CQ46" s="275"/>
      <c r="CR46" s="280">
        <v>1229776</v>
      </c>
      <c r="CS46" s="283"/>
      <c r="CT46" s="283"/>
      <c r="CU46" s="283"/>
      <c r="CV46" s="283"/>
      <c r="CW46" s="283"/>
      <c r="CX46" s="283"/>
      <c r="CY46" s="286"/>
      <c r="CZ46" s="290">
        <v>6.6</v>
      </c>
      <c r="DA46" s="292"/>
      <c r="DB46" s="292"/>
      <c r="DC46" s="293"/>
      <c r="DD46" s="296">
        <v>147328</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404</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3"/>
      <c r="CF47" s="264" t="s">
        <v>435</v>
      </c>
      <c r="CG47" s="260"/>
      <c r="CH47" s="260"/>
      <c r="CI47" s="260"/>
      <c r="CJ47" s="260"/>
      <c r="CK47" s="260"/>
      <c r="CL47" s="260"/>
      <c r="CM47" s="260"/>
      <c r="CN47" s="260"/>
      <c r="CO47" s="260"/>
      <c r="CP47" s="260"/>
      <c r="CQ47" s="275"/>
      <c r="CR47" s="280">
        <v>673738</v>
      </c>
      <c r="CS47" s="325"/>
      <c r="CT47" s="325"/>
      <c r="CU47" s="325"/>
      <c r="CV47" s="325"/>
      <c r="CW47" s="325"/>
      <c r="CX47" s="325"/>
      <c r="CY47" s="344"/>
      <c r="CZ47" s="290">
        <v>3.6</v>
      </c>
      <c r="DA47" s="347"/>
      <c r="DB47" s="347"/>
      <c r="DC47" s="350"/>
      <c r="DD47" s="296">
        <v>9947</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269</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437</v>
      </c>
      <c r="CG48" s="260"/>
      <c r="CH48" s="260"/>
      <c r="CI48" s="260"/>
      <c r="CJ48" s="260"/>
      <c r="CK48" s="260"/>
      <c r="CL48" s="260"/>
      <c r="CM48" s="260"/>
      <c r="CN48" s="260"/>
      <c r="CO48" s="260"/>
      <c r="CP48" s="260"/>
      <c r="CQ48" s="275"/>
      <c r="CR48" s="280" t="s">
        <v>204</v>
      </c>
      <c r="CS48" s="283"/>
      <c r="CT48" s="283"/>
      <c r="CU48" s="283"/>
      <c r="CV48" s="283"/>
      <c r="CW48" s="283"/>
      <c r="CX48" s="283"/>
      <c r="CY48" s="286"/>
      <c r="CZ48" s="290" t="s">
        <v>204</v>
      </c>
      <c r="DA48" s="292"/>
      <c r="DB48" s="292"/>
      <c r="DC48" s="293"/>
      <c r="DD48" s="296" t="s">
        <v>204</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196</v>
      </c>
      <c r="CE49" s="273"/>
      <c r="CF49" s="273"/>
      <c r="CG49" s="273"/>
      <c r="CH49" s="273"/>
      <c r="CI49" s="273"/>
      <c r="CJ49" s="273"/>
      <c r="CK49" s="273"/>
      <c r="CL49" s="273"/>
      <c r="CM49" s="273"/>
      <c r="CN49" s="273"/>
      <c r="CO49" s="273"/>
      <c r="CP49" s="273"/>
      <c r="CQ49" s="277"/>
      <c r="CR49" s="281">
        <v>18742196</v>
      </c>
      <c r="CS49" s="324"/>
      <c r="CT49" s="324"/>
      <c r="CU49" s="324"/>
      <c r="CV49" s="324"/>
      <c r="CW49" s="324"/>
      <c r="CX49" s="324"/>
      <c r="CY49" s="345"/>
      <c r="CZ49" s="300">
        <v>100</v>
      </c>
      <c r="DA49" s="348"/>
      <c r="DB49" s="348"/>
      <c r="DC49" s="351"/>
      <c r="DD49" s="354">
        <v>11736356</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tH+jmX5CyXFvx38dkhwmiq5J2Bye/crw7saGODeOHdP1QE0zLaEXrMnpYiVV1S4BG4uRRaVNGRVq7EtZYMiPhQ==" saltValue="Vh1rM4A+fRHoxa+t7aLQB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EA135"/>
  <sheetViews>
    <sheetView zoomScale="70" zoomScaleNormal="70" zoomScaleSheetLayoutView="70" workbookViewId="0">
      <selection activeCell="AN65" sqref="AK65:DF69"/>
    </sheetView>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2"/>
      <c r="DR1" s="722"/>
      <c r="DS1" s="722"/>
      <c r="DT1" s="722"/>
      <c r="DU1" s="722"/>
      <c r="DV1" s="722"/>
      <c r="DW1" s="722"/>
      <c r="DX1" s="722"/>
      <c r="DY1" s="722"/>
      <c r="DZ1" s="722"/>
      <c r="EA1" s="377"/>
    </row>
    <row r="2" spans="1:131" ht="26.25" customHeight="1">
      <c r="A2" s="379" t="s">
        <v>303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7" t="s">
        <v>306</v>
      </c>
      <c r="DK2" s="718"/>
      <c r="DL2" s="718"/>
      <c r="DM2" s="718"/>
      <c r="DN2" s="718"/>
      <c r="DO2" s="721"/>
      <c r="DP2" s="380"/>
      <c r="DQ2" s="717" t="s">
        <v>307</v>
      </c>
      <c r="DR2" s="718"/>
      <c r="DS2" s="718"/>
      <c r="DT2" s="718"/>
      <c r="DU2" s="718"/>
      <c r="DV2" s="718"/>
      <c r="DW2" s="718"/>
      <c r="DX2" s="718"/>
      <c r="DY2" s="718"/>
      <c r="DZ2" s="721"/>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438</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6"/>
      <c r="BF4" s="586"/>
      <c r="BG4" s="586"/>
      <c r="BH4" s="586"/>
      <c r="BI4" s="586"/>
      <c r="BJ4" s="586"/>
      <c r="BK4" s="586"/>
      <c r="BL4" s="586"/>
      <c r="BM4" s="586"/>
      <c r="BN4" s="586"/>
      <c r="BO4" s="586"/>
      <c r="BP4" s="586"/>
      <c r="BQ4" s="393" t="s">
        <v>439</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6"/>
    </row>
    <row r="5" spans="1:131" s="376" customFormat="1" ht="26.25" customHeight="1">
      <c r="A5" s="382" t="s">
        <v>440</v>
      </c>
      <c r="B5" s="409"/>
      <c r="C5" s="409"/>
      <c r="D5" s="409"/>
      <c r="E5" s="409"/>
      <c r="F5" s="409"/>
      <c r="G5" s="409"/>
      <c r="H5" s="409"/>
      <c r="I5" s="409"/>
      <c r="J5" s="409"/>
      <c r="K5" s="409"/>
      <c r="L5" s="409"/>
      <c r="M5" s="409"/>
      <c r="N5" s="409"/>
      <c r="O5" s="409"/>
      <c r="P5" s="441"/>
      <c r="Q5" s="447" t="s">
        <v>183</v>
      </c>
      <c r="R5" s="459"/>
      <c r="S5" s="459"/>
      <c r="T5" s="459"/>
      <c r="U5" s="470"/>
      <c r="V5" s="447" t="s">
        <v>441</v>
      </c>
      <c r="W5" s="459"/>
      <c r="X5" s="459"/>
      <c r="Y5" s="459"/>
      <c r="Z5" s="470"/>
      <c r="AA5" s="447" t="s">
        <v>442</v>
      </c>
      <c r="AB5" s="459"/>
      <c r="AC5" s="459"/>
      <c r="AD5" s="459"/>
      <c r="AE5" s="459"/>
      <c r="AF5" s="515" t="s">
        <v>180</v>
      </c>
      <c r="AG5" s="459"/>
      <c r="AH5" s="459"/>
      <c r="AI5" s="459"/>
      <c r="AJ5" s="533"/>
      <c r="AK5" s="459" t="s">
        <v>154</v>
      </c>
      <c r="AL5" s="459"/>
      <c r="AM5" s="459"/>
      <c r="AN5" s="459"/>
      <c r="AO5" s="470"/>
      <c r="AP5" s="447" t="s">
        <v>443</v>
      </c>
      <c r="AQ5" s="459"/>
      <c r="AR5" s="459"/>
      <c r="AS5" s="459"/>
      <c r="AT5" s="470"/>
      <c r="AU5" s="447" t="s">
        <v>445</v>
      </c>
      <c r="AV5" s="459"/>
      <c r="AW5" s="459"/>
      <c r="AX5" s="459"/>
      <c r="AY5" s="533"/>
      <c r="AZ5" s="390"/>
      <c r="BA5" s="390"/>
      <c r="BB5" s="390"/>
      <c r="BC5" s="390"/>
      <c r="BD5" s="390"/>
      <c r="BE5" s="586"/>
      <c r="BF5" s="586"/>
      <c r="BG5" s="586"/>
      <c r="BH5" s="586"/>
      <c r="BI5" s="586"/>
      <c r="BJ5" s="586"/>
      <c r="BK5" s="586"/>
      <c r="BL5" s="586"/>
      <c r="BM5" s="586"/>
      <c r="BN5" s="586"/>
      <c r="BO5" s="586"/>
      <c r="BP5" s="586"/>
      <c r="BQ5" s="382" t="s">
        <v>446</v>
      </c>
      <c r="BR5" s="409"/>
      <c r="BS5" s="409"/>
      <c r="BT5" s="409"/>
      <c r="BU5" s="409"/>
      <c r="BV5" s="409"/>
      <c r="BW5" s="409"/>
      <c r="BX5" s="409"/>
      <c r="BY5" s="409"/>
      <c r="BZ5" s="409"/>
      <c r="CA5" s="409"/>
      <c r="CB5" s="409"/>
      <c r="CC5" s="409"/>
      <c r="CD5" s="409"/>
      <c r="CE5" s="409"/>
      <c r="CF5" s="409"/>
      <c r="CG5" s="441"/>
      <c r="CH5" s="447" t="s">
        <v>369</v>
      </c>
      <c r="CI5" s="459"/>
      <c r="CJ5" s="459"/>
      <c r="CK5" s="459"/>
      <c r="CL5" s="470"/>
      <c r="CM5" s="447" t="s">
        <v>324</v>
      </c>
      <c r="CN5" s="459"/>
      <c r="CO5" s="459"/>
      <c r="CP5" s="459"/>
      <c r="CQ5" s="470"/>
      <c r="CR5" s="447" t="s">
        <v>248</v>
      </c>
      <c r="CS5" s="459"/>
      <c r="CT5" s="459"/>
      <c r="CU5" s="459"/>
      <c r="CV5" s="470"/>
      <c r="CW5" s="447" t="s">
        <v>55</v>
      </c>
      <c r="CX5" s="459"/>
      <c r="CY5" s="459"/>
      <c r="CZ5" s="459"/>
      <c r="DA5" s="470"/>
      <c r="DB5" s="447" t="s">
        <v>447</v>
      </c>
      <c r="DC5" s="459"/>
      <c r="DD5" s="459"/>
      <c r="DE5" s="459"/>
      <c r="DF5" s="470"/>
      <c r="DG5" s="711" t="s">
        <v>245</v>
      </c>
      <c r="DH5" s="714"/>
      <c r="DI5" s="714"/>
      <c r="DJ5" s="714"/>
      <c r="DK5" s="719"/>
      <c r="DL5" s="711" t="s">
        <v>451</v>
      </c>
      <c r="DM5" s="714"/>
      <c r="DN5" s="714"/>
      <c r="DO5" s="714"/>
      <c r="DP5" s="719"/>
      <c r="DQ5" s="447" t="s">
        <v>452</v>
      </c>
      <c r="DR5" s="459"/>
      <c r="DS5" s="459"/>
      <c r="DT5" s="459"/>
      <c r="DU5" s="470"/>
      <c r="DV5" s="447" t="s">
        <v>445</v>
      </c>
      <c r="DW5" s="459"/>
      <c r="DX5" s="459"/>
      <c r="DY5" s="459"/>
      <c r="DZ5" s="533"/>
      <c r="EA5" s="586"/>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6"/>
      <c r="AG6" s="460"/>
      <c r="AH6" s="460"/>
      <c r="AI6" s="460"/>
      <c r="AJ6" s="534"/>
      <c r="AK6" s="460"/>
      <c r="AL6" s="460"/>
      <c r="AM6" s="460"/>
      <c r="AN6" s="460"/>
      <c r="AO6" s="471"/>
      <c r="AP6" s="448"/>
      <c r="AQ6" s="460"/>
      <c r="AR6" s="460"/>
      <c r="AS6" s="460"/>
      <c r="AT6" s="471"/>
      <c r="AU6" s="448"/>
      <c r="AV6" s="460"/>
      <c r="AW6" s="460"/>
      <c r="AX6" s="460"/>
      <c r="AY6" s="534"/>
      <c r="AZ6" s="390"/>
      <c r="BA6" s="390"/>
      <c r="BB6" s="390"/>
      <c r="BC6" s="390"/>
      <c r="BD6" s="390"/>
      <c r="BE6" s="586"/>
      <c r="BF6" s="586"/>
      <c r="BG6" s="586"/>
      <c r="BH6" s="586"/>
      <c r="BI6" s="586"/>
      <c r="BJ6" s="586"/>
      <c r="BK6" s="586"/>
      <c r="BL6" s="586"/>
      <c r="BM6" s="586"/>
      <c r="BN6" s="586"/>
      <c r="BO6" s="586"/>
      <c r="BP6" s="586"/>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2"/>
      <c r="DH6" s="715"/>
      <c r="DI6" s="715"/>
      <c r="DJ6" s="715"/>
      <c r="DK6" s="720"/>
      <c r="DL6" s="712"/>
      <c r="DM6" s="715"/>
      <c r="DN6" s="715"/>
      <c r="DO6" s="715"/>
      <c r="DP6" s="720"/>
      <c r="DQ6" s="448"/>
      <c r="DR6" s="460"/>
      <c r="DS6" s="460"/>
      <c r="DT6" s="460"/>
      <c r="DU6" s="471"/>
      <c r="DV6" s="448"/>
      <c r="DW6" s="460"/>
      <c r="DX6" s="460"/>
      <c r="DY6" s="460"/>
      <c r="DZ6" s="534"/>
      <c r="EA6" s="586"/>
    </row>
    <row r="7" spans="1:131" s="376" customFormat="1" ht="26.25" customHeight="1">
      <c r="A7" s="384">
        <v>1</v>
      </c>
      <c r="B7" s="411" t="s">
        <v>454</v>
      </c>
      <c r="C7" s="431"/>
      <c r="D7" s="431"/>
      <c r="E7" s="431"/>
      <c r="F7" s="431"/>
      <c r="G7" s="431"/>
      <c r="H7" s="431"/>
      <c r="I7" s="431"/>
      <c r="J7" s="431"/>
      <c r="K7" s="431"/>
      <c r="L7" s="431"/>
      <c r="M7" s="431"/>
      <c r="N7" s="431"/>
      <c r="O7" s="431"/>
      <c r="P7" s="443"/>
      <c r="Q7" s="449">
        <v>20180</v>
      </c>
      <c r="R7" s="461"/>
      <c r="S7" s="461"/>
      <c r="T7" s="461"/>
      <c r="U7" s="461"/>
      <c r="V7" s="461">
        <v>19449</v>
      </c>
      <c r="W7" s="461"/>
      <c r="X7" s="461"/>
      <c r="Y7" s="461"/>
      <c r="Z7" s="461"/>
      <c r="AA7" s="461">
        <v>731</v>
      </c>
      <c r="AB7" s="461"/>
      <c r="AC7" s="461"/>
      <c r="AD7" s="461"/>
      <c r="AE7" s="504"/>
      <c r="AF7" s="517">
        <v>553</v>
      </c>
      <c r="AG7" s="530"/>
      <c r="AH7" s="530"/>
      <c r="AI7" s="530"/>
      <c r="AJ7" s="535"/>
      <c r="AK7" s="543">
        <v>111</v>
      </c>
      <c r="AL7" s="461"/>
      <c r="AM7" s="461"/>
      <c r="AN7" s="461"/>
      <c r="AO7" s="461"/>
      <c r="AP7" s="461">
        <v>14694</v>
      </c>
      <c r="AQ7" s="461"/>
      <c r="AR7" s="461"/>
      <c r="AS7" s="461"/>
      <c r="AT7" s="461"/>
      <c r="AU7" s="575"/>
      <c r="AV7" s="575"/>
      <c r="AW7" s="575"/>
      <c r="AX7" s="575"/>
      <c r="AY7" s="597"/>
      <c r="AZ7" s="390"/>
      <c r="BA7" s="390"/>
      <c r="BB7" s="390"/>
      <c r="BC7" s="390"/>
      <c r="BD7" s="390"/>
      <c r="BE7" s="586"/>
      <c r="BF7" s="586"/>
      <c r="BG7" s="586"/>
      <c r="BH7" s="586"/>
      <c r="BI7" s="586"/>
      <c r="BJ7" s="586"/>
      <c r="BK7" s="586"/>
      <c r="BL7" s="586"/>
      <c r="BM7" s="586"/>
      <c r="BN7" s="586"/>
      <c r="BO7" s="586"/>
      <c r="BP7" s="586"/>
      <c r="BQ7" s="384">
        <v>1</v>
      </c>
      <c r="BR7" s="648"/>
      <c r="BS7" s="411"/>
      <c r="BT7" s="431"/>
      <c r="BU7" s="431"/>
      <c r="BV7" s="431"/>
      <c r="BW7" s="431"/>
      <c r="BX7" s="431"/>
      <c r="BY7" s="431"/>
      <c r="BZ7" s="431"/>
      <c r="CA7" s="431"/>
      <c r="CB7" s="431"/>
      <c r="CC7" s="431"/>
      <c r="CD7" s="431"/>
      <c r="CE7" s="431"/>
      <c r="CF7" s="431"/>
      <c r="CG7" s="443"/>
      <c r="CH7" s="674"/>
      <c r="CI7" s="677"/>
      <c r="CJ7" s="677"/>
      <c r="CK7" s="677"/>
      <c r="CL7" s="692"/>
      <c r="CM7" s="674"/>
      <c r="CN7" s="677"/>
      <c r="CO7" s="677"/>
      <c r="CP7" s="677"/>
      <c r="CQ7" s="692"/>
      <c r="CR7" s="674"/>
      <c r="CS7" s="677"/>
      <c r="CT7" s="677"/>
      <c r="CU7" s="677"/>
      <c r="CV7" s="692"/>
      <c r="CW7" s="674"/>
      <c r="CX7" s="677"/>
      <c r="CY7" s="677"/>
      <c r="CZ7" s="677"/>
      <c r="DA7" s="692"/>
      <c r="DB7" s="674"/>
      <c r="DC7" s="677"/>
      <c r="DD7" s="677"/>
      <c r="DE7" s="677"/>
      <c r="DF7" s="692"/>
      <c r="DG7" s="674"/>
      <c r="DH7" s="677"/>
      <c r="DI7" s="677"/>
      <c r="DJ7" s="677"/>
      <c r="DK7" s="692"/>
      <c r="DL7" s="674"/>
      <c r="DM7" s="677"/>
      <c r="DN7" s="677"/>
      <c r="DO7" s="677"/>
      <c r="DP7" s="692"/>
      <c r="DQ7" s="674"/>
      <c r="DR7" s="677"/>
      <c r="DS7" s="677"/>
      <c r="DT7" s="677"/>
      <c r="DU7" s="692"/>
      <c r="DV7" s="411"/>
      <c r="DW7" s="431"/>
      <c r="DX7" s="431"/>
      <c r="DY7" s="431"/>
      <c r="DZ7" s="728"/>
      <c r="EA7" s="586"/>
    </row>
    <row r="8" spans="1:131" s="376" customFormat="1" ht="26.25" customHeight="1">
      <c r="A8" s="385">
        <v>2</v>
      </c>
      <c r="B8" s="412"/>
      <c r="C8" s="432"/>
      <c r="D8" s="432"/>
      <c r="E8" s="432"/>
      <c r="F8" s="432"/>
      <c r="G8" s="432"/>
      <c r="H8" s="432"/>
      <c r="I8" s="432"/>
      <c r="J8" s="432"/>
      <c r="K8" s="432"/>
      <c r="L8" s="432"/>
      <c r="M8" s="432"/>
      <c r="N8" s="432"/>
      <c r="O8" s="432"/>
      <c r="P8" s="444"/>
      <c r="Q8" s="450"/>
      <c r="R8" s="462"/>
      <c r="S8" s="462"/>
      <c r="T8" s="462"/>
      <c r="U8" s="462"/>
      <c r="V8" s="462"/>
      <c r="W8" s="462"/>
      <c r="X8" s="462"/>
      <c r="Y8" s="462"/>
      <c r="Z8" s="462"/>
      <c r="AA8" s="462"/>
      <c r="AB8" s="462"/>
      <c r="AC8" s="462"/>
      <c r="AD8" s="462"/>
      <c r="AE8" s="473"/>
      <c r="AF8" s="518"/>
      <c r="AG8" s="468"/>
      <c r="AH8" s="468"/>
      <c r="AI8" s="468"/>
      <c r="AJ8" s="536"/>
      <c r="AK8" s="472"/>
      <c r="AL8" s="462"/>
      <c r="AM8" s="462"/>
      <c r="AN8" s="462"/>
      <c r="AO8" s="462"/>
      <c r="AP8" s="462"/>
      <c r="AQ8" s="462"/>
      <c r="AR8" s="462"/>
      <c r="AS8" s="462"/>
      <c r="AT8" s="462"/>
      <c r="AU8" s="576"/>
      <c r="AV8" s="576"/>
      <c r="AW8" s="576"/>
      <c r="AX8" s="576"/>
      <c r="AY8" s="598"/>
      <c r="AZ8" s="390"/>
      <c r="BA8" s="390"/>
      <c r="BB8" s="390"/>
      <c r="BC8" s="390"/>
      <c r="BD8" s="390"/>
      <c r="BE8" s="586"/>
      <c r="BF8" s="586"/>
      <c r="BG8" s="586"/>
      <c r="BH8" s="586"/>
      <c r="BI8" s="586"/>
      <c r="BJ8" s="586"/>
      <c r="BK8" s="586"/>
      <c r="BL8" s="586"/>
      <c r="BM8" s="586"/>
      <c r="BN8" s="586"/>
      <c r="BO8" s="586"/>
      <c r="BP8" s="586"/>
      <c r="BQ8" s="385">
        <v>2</v>
      </c>
      <c r="BR8" s="649"/>
      <c r="BS8" s="412"/>
      <c r="BT8" s="432"/>
      <c r="BU8" s="432"/>
      <c r="BV8" s="432"/>
      <c r="BW8" s="432"/>
      <c r="BX8" s="432"/>
      <c r="BY8" s="432"/>
      <c r="BZ8" s="432"/>
      <c r="CA8" s="432"/>
      <c r="CB8" s="432"/>
      <c r="CC8" s="432"/>
      <c r="CD8" s="432"/>
      <c r="CE8" s="432"/>
      <c r="CF8" s="432"/>
      <c r="CG8" s="444"/>
      <c r="CH8" s="456"/>
      <c r="CI8" s="468"/>
      <c r="CJ8" s="468"/>
      <c r="CK8" s="468"/>
      <c r="CL8" s="693"/>
      <c r="CM8" s="456"/>
      <c r="CN8" s="468"/>
      <c r="CO8" s="468"/>
      <c r="CP8" s="468"/>
      <c r="CQ8" s="693"/>
      <c r="CR8" s="456"/>
      <c r="CS8" s="468"/>
      <c r="CT8" s="468"/>
      <c r="CU8" s="468"/>
      <c r="CV8" s="693"/>
      <c r="CW8" s="456"/>
      <c r="CX8" s="468"/>
      <c r="CY8" s="468"/>
      <c r="CZ8" s="468"/>
      <c r="DA8" s="693"/>
      <c r="DB8" s="456"/>
      <c r="DC8" s="468"/>
      <c r="DD8" s="468"/>
      <c r="DE8" s="468"/>
      <c r="DF8" s="693"/>
      <c r="DG8" s="456"/>
      <c r="DH8" s="468"/>
      <c r="DI8" s="468"/>
      <c r="DJ8" s="468"/>
      <c r="DK8" s="693"/>
      <c r="DL8" s="456"/>
      <c r="DM8" s="468"/>
      <c r="DN8" s="468"/>
      <c r="DO8" s="468"/>
      <c r="DP8" s="693"/>
      <c r="DQ8" s="456"/>
      <c r="DR8" s="468"/>
      <c r="DS8" s="468"/>
      <c r="DT8" s="468"/>
      <c r="DU8" s="693"/>
      <c r="DV8" s="412"/>
      <c r="DW8" s="432"/>
      <c r="DX8" s="432"/>
      <c r="DY8" s="432"/>
      <c r="DZ8" s="729"/>
      <c r="EA8" s="586"/>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8"/>
      <c r="AG9" s="468"/>
      <c r="AH9" s="468"/>
      <c r="AI9" s="468"/>
      <c r="AJ9" s="536"/>
      <c r="AK9" s="472"/>
      <c r="AL9" s="462"/>
      <c r="AM9" s="462"/>
      <c r="AN9" s="462"/>
      <c r="AO9" s="462"/>
      <c r="AP9" s="462"/>
      <c r="AQ9" s="462"/>
      <c r="AR9" s="462"/>
      <c r="AS9" s="462"/>
      <c r="AT9" s="462"/>
      <c r="AU9" s="576"/>
      <c r="AV9" s="576"/>
      <c r="AW9" s="576"/>
      <c r="AX9" s="576"/>
      <c r="AY9" s="598"/>
      <c r="AZ9" s="390"/>
      <c r="BA9" s="390"/>
      <c r="BB9" s="390"/>
      <c r="BC9" s="390"/>
      <c r="BD9" s="390"/>
      <c r="BE9" s="586"/>
      <c r="BF9" s="586"/>
      <c r="BG9" s="586"/>
      <c r="BH9" s="586"/>
      <c r="BI9" s="586"/>
      <c r="BJ9" s="586"/>
      <c r="BK9" s="586"/>
      <c r="BL9" s="586"/>
      <c r="BM9" s="586"/>
      <c r="BN9" s="586"/>
      <c r="BO9" s="586"/>
      <c r="BP9" s="586"/>
      <c r="BQ9" s="385">
        <v>3</v>
      </c>
      <c r="BR9" s="649"/>
      <c r="BS9" s="412"/>
      <c r="BT9" s="432"/>
      <c r="BU9" s="432"/>
      <c r="BV9" s="432"/>
      <c r="BW9" s="432"/>
      <c r="BX9" s="432"/>
      <c r="BY9" s="432"/>
      <c r="BZ9" s="432"/>
      <c r="CA9" s="432"/>
      <c r="CB9" s="432"/>
      <c r="CC9" s="432"/>
      <c r="CD9" s="432"/>
      <c r="CE9" s="432"/>
      <c r="CF9" s="432"/>
      <c r="CG9" s="444"/>
      <c r="CH9" s="456"/>
      <c r="CI9" s="468"/>
      <c r="CJ9" s="468"/>
      <c r="CK9" s="468"/>
      <c r="CL9" s="693"/>
      <c r="CM9" s="456"/>
      <c r="CN9" s="468"/>
      <c r="CO9" s="468"/>
      <c r="CP9" s="468"/>
      <c r="CQ9" s="693"/>
      <c r="CR9" s="456"/>
      <c r="CS9" s="468"/>
      <c r="CT9" s="468"/>
      <c r="CU9" s="468"/>
      <c r="CV9" s="693"/>
      <c r="CW9" s="456"/>
      <c r="CX9" s="468"/>
      <c r="CY9" s="468"/>
      <c r="CZ9" s="468"/>
      <c r="DA9" s="693"/>
      <c r="DB9" s="456"/>
      <c r="DC9" s="468"/>
      <c r="DD9" s="468"/>
      <c r="DE9" s="468"/>
      <c r="DF9" s="693"/>
      <c r="DG9" s="456"/>
      <c r="DH9" s="468"/>
      <c r="DI9" s="468"/>
      <c r="DJ9" s="468"/>
      <c r="DK9" s="693"/>
      <c r="DL9" s="456"/>
      <c r="DM9" s="468"/>
      <c r="DN9" s="468"/>
      <c r="DO9" s="468"/>
      <c r="DP9" s="693"/>
      <c r="DQ9" s="456"/>
      <c r="DR9" s="468"/>
      <c r="DS9" s="468"/>
      <c r="DT9" s="468"/>
      <c r="DU9" s="693"/>
      <c r="DV9" s="412"/>
      <c r="DW9" s="432"/>
      <c r="DX9" s="432"/>
      <c r="DY9" s="432"/>
      <c r="DZ9" s="729"/>
      <c r="EA9" s="586"/>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8"/>
      <c r="AG10" s="468"/>
      <c r="AH10" s="468"/>
      <c r="AI10" s="468"/>
      <c r="AJ10" s="536"/>
      <c r="AK10" s="472"/>
      <c r="AL10" s="462"/>
      <c r="AM10" s="462"/>
      <c r="AN10" s="462"/>
      <c r="AO10" s="462"/>
      <c r="AP10" s="462"/>
      <c r="AQ10" s="462"/>
      <c r="AR10" s="462"/>
      <c r="AS10" s="462"/>
      <c r="AT10" s="462"/>
      <c r="AU10" s="576"/>
      <c r="AV10" s="576"/>
      <c r="AW10" s="576"/>
      <c r="AX10" s="576"/>
      <c r="AY10" s="598"/>
      <c r="AZ10" s="390"/>
      <c r="BA10" s="390"/>
      <c r="BB10" s="390"/>
      <c r="BC10" s="390"/>
      <c r="BD10" s="390"/>
      <c r="BE10" s="586"/>
      <c r="BF10" s="586"/>
      <c r="BG10" s="586"/>
      <c r="BH10" s="586"/>
      <c r="BI10" s="586"/>
      <c r="BJ10" s="586"/>
      <c r="BK10" s="586"/>
      <c r="BL10" s="586"/>
      <c r="BM10" s="586"/>
      <c r="BN10" s="586"/>
      <c r="BO10" s="586"/>
      <c r="BP10" s="586"/>
      <c r="BQ10" s="385">
        <v>4</v>
      </c>
      <c r="BR10" s="649"/>
      <c r="BS10" s="412"/>
      <c r="BT10" s="432"/>
      <c r="BU10" s="432"/>
      <c r="BV10" s="432"/>
      <c r="BW10" s="432"/>
      <c r="BX10" s="432"/>
      <c r="BY10" s="432"/>
      <c r="BZ10" s="432"/>
      <c r="CA10" s="432"/>
      <c r="CB10" s="432"/>
      <c r="CC10" s="432"/>
      <c r="CD10" s="432"/>
      <c r="CE10" s="432"/>
      <c r="CF10" s="432"/>
      <c r="CG10" s="444"/>
      <c r="CH10" s="456"/>
      <c r="CI10" s="468"/>
      <c r="CJ10" s="468"/>
      <c r="CK10" s="468"/>
      <c r="CL10" s="693"/>
      <c r="CM10" s="456"/>
      <c r="CN10" s="468"/>
      <c r="CO10" s="468"/>
      <c r="CP10" s="468"/>
      <c r="CQ10" s="693"/>
      <c r="CR10" s="456"/>
      <c r="CS10" s="468"/>
      <c r="CT10" s="468"/>
      <c r="CU10" s="468"/>
      <c r="CV10" s="693"/>
      <c r="CW10" s="456"/>
      <c r="CX10" s="468"/>
      <c r="CY10" s="468"/>
      <c r="CZ10" s="468"/>
      <c r="DA10" s="693"/>
      <c r="DB10" s="456"/>
      <c r="DC10" s="468"/>
      <c r="DD10" s="468"/>
      <c r="DE10" s="468"/>
      <c r="DF10" s="693"/>
      <c r="DG10" s="456"/>
      <c r="DH10" s="468"/>
      <c r="DI10" s="468"/>
      <c r="DJ10" s="468"/>
      <c r="DK10" s="693"/>
      <c r="DL10" s="456"/>
      <c r="DM10" s="468"/>
      <c r="DN10" s="468"/>
      <c r="DO10" s="468"/>
      <c r="DP10" s="693"/>
      <c r="DQ10" s="456"/>
      <c r="DR10" s="468"/>
      <c r="DS10" s="468"/>
      <c r="DT10" s="468"/>
      <c r="DU10" s="693"/>
      <c r="DV10" s="412"/>
      <c r="DW10" s="432"/>
      <c r="DX10" s="432"/>
      <c r="DY10" s="432"/>
      <c r="DZ10" s="729"/>
      <c r="EA10" s="586"/>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8"/>
      <c r="AG11" s="468"/>
      <c r="AH11" s="468"/>
      <c r="AI11" s="468"/>
      <c r="AJ11" s="536"/>
      <c r="AK11" s="472"/>
      <c r="AL11" s="462"/>
      <c r="AM11" s="462"/>
      <c r="AN11" s="462"/>
      <c r="AO11" s="462"/>
      <c r="AP11" s="462"/>
      <c r="AQ11" s="462"/>
      <c r="AR11" s="462"/>
      <c r="AS11" s="462"/>
      <c r="AT11" s="462"/>
      <c r="AU11" s="576"/>
      <c r="AV11" s="576"/>
      <c r="AW11" s="576"/>
      <c r="AX11" s="576"/>
      <c r="AY11" s="598"/>
      <c r="AZ11" s="390"/>
      <c r="BA11" s="390"/>
      <c r="BB11" s="390"/>
      <c r="BC11" s="390"/>
      <c r="BD11" s="390"/>
      <c r="BE11" s="586"/>
      <c r="BF11" s="586"/>
      <c r="BG11" s="586"/>
      <c r="BH11" s="586"/>
      <c r="BI11" s="586"/>
      <c r="BJ11" s="586"/>
      <c r="BK11" s="586"/>
      <c r="BL11" s="586"/>
      <c r="BM11" s="586"/>
      <c r="BN11" s="586"/>
      <c r="BO11" s="586"/>
      <c r="BP11" s="586"/>
      <c r="BQ11" s="385">
        <v>5</v>
      </c>
      <c r="BR11" s="649"/>
      <c r="BS11" s="412"/>
      <c r="BT11" s="432"/>
      <c r="BU11" s="432"/>
      <c r="BV11" s="432"/>
      <c r="BW11" s="432"/>
      <c r="BX11" s="432"/>
      <c r="BY11" s="432"/>
      <c r="BZ11" s="432"/>
      <c r="CA11" s="432"/>
      <c r="CB11" s="432"/>
      <c r="CC11" s="432"/>
      <c r="CD11" s="432"/>
      <c r="CE11" s="432"/>
      <c r="CF11" s="432"/>
      <c r="CG11" s="444"/>
      <c r="CH11" s="456"/>
      <c r="CI11" s="468"/>
      <c r="CJ11" s="468"/>
      <c r="CK11" s="468"/>
      <c r="CL11" s="693"/>
      <c r="CM11" s="456"/>
      <c r="CN11" s="468"/>
      <c r="CO11" s="468"/>
      <c r="CP11" s="468"/>
      <c r="CQ11" s="693"/>
      <c r="CR11" s="456"/>
      <c r="CS11" s="468"/>
      <c r="CT11" s="468"/>
      <c r="CU11" s="468"/>
      <c r="CV11" s="693"/>
      <c r="CW11" s="456"/>
      <c r="CX11" s="468"/>
      <c r="CY11" s="468"/>
      <c r="CZ11" s="468"/>
      <c r="DA11" s="693"/>
      <c r="DB11" s="456"/>
      <c r="DC11" s="468"/>
      <c r="DD11" s="468"/>
      <c r="DE11" s="468"/>
      <c r="DF11" s="693"/>
      <c r="DG11" s="456"/>
      <c r="DH11" s="468"/>
      <c r="DI11" s="468"/>
      <c r="DJ11" s="468"/>
      <c r="DK11" s="693"/>
      <c r="DL11" s="456"/>
      <c r="DM11" s="468"/>
      <c r="DN11" s="468"/>
      <c r="DO11" s="468"/>
      <c r="DP11" s="693"/>
      <c r="DQ11" s="456"/>
      <c r="DR11" s="468"/>
      <c r="DS11" s="468"/>
      <c r="DT11" s="468"/>
      <c r="DU11" s="693"/>
      <c r="DV11" s="412"/>
      <c r="DW11" s="432"/>
      <c r="DX11" s="432"/>
      <c r="DY11" s="432"/>
      <c r="DZ11" s="729"/>
      <c r="EA11" s="586"/>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8"/>
      <c r="AG12" s="468"/>
      <c r="AH12" s="468"/>
      <c r="AI12" s="468"/>
      <c r="AJ12" s="536"/>
      <c r="AK12" s="472"/>
      <c r="AL12" s="462"/>
      <c r="AM12" s="462"/>
      <c r="AN12" s="462"/>
      <c r="AO12" s="462"/>
      <c r="AP12" s="462"/>
      <c r="AQ12" s="462"/>
      <c r="AR12" s="462"/>
      <c r="AS12" s="462"/>
      <c r="AT12" s="462"/>
      <c r="AU12" s="576"/>
      <c r="AV12" s="576"/>
      <c r="AW12" s="576"/>
      <c r="AX12" s="576"/>
      <c r="AY12" s="598"/>
      <c r="AZ12" s="390"/>
      <c r="BA12" s="390"/>
      <c r="BB12" s="390"/>
      <c r="BC12" s="390"/>
      <c r="BD12" s="390"/>
      <c r="BE12" s="586"/>
      <c r="BF12" s="586"/>
      <c r="BG12" s="586"/>
      <c r="BH12" s="586"/>
      <c r="BI12" s="586"/>
      <c r="BJ12" s="586"/>
      <c r="BK12" s="586"/>
      <c r="BL12" s="586"/>
      <c r="BM12" s="586"/>
      <c r="BN12" s="586"/>
      <c r="BO12" s="586"/>
      <c r="BP12" s="586"/>
      <c r="BQ12" s="385">
        <v>6</v>
      </c>
      <c r="BR12" s="649"/>
      <c r="BS12" s="412"/>
      <c r="BT12" s="432"/>
      <c r="BU12" s="432"/>
      <c r="BV12" s="432"/>
      <c r="BW12" s="432"/>
      <c r="BX12" s="432"/>
      <c r="BY12" s="432"/>
      <c r="BZ12" s="432"/>
      <c r="CA12" s="432"/>
      <c r="CB12" s="432"/>
      <c r="CC12" s="432"/>
      <c r="CD12" s="432"/>
      <c r="CE12" s="432"/>
      <c r="CF12" s="432"/>
      <c r="CG12" s="444"/>
      <c r="CH12" s="456"/>
      <c r="CI12" s="468"/>
      <c r="CJ12" s="468"/>
      <c r="CK12" s="468"/>
      <c r="CL12" s="693"/>
      <c r="CM12" s="456"/>
      <c r="CN12" s="468"/>
      <c r="CO12" s="468"/>
      <c r="CP12" s="468"/>
      <c r="CQ12" s="693"/>
      <c r="CR12" s="456"/>
      <c r="CS12" s="468"/>
      <c r="CT12" s="468"/>
      <c r="CU12" s="468"/>
      <c r="CV12" s="693"/>
      <c r="CW12" s="456"/>
      <c r="CX12" s="468"/>
      <c r="CY12" s="468"/>
      <c r="CZ12" s="468"/>
      <c r="DA12" s="693"/>
      <c r="DB12" s="456"/>
      <c r="DC12" s="468"/>
      <c r="DD12" s="468"/>
      <c r="DE12" s="468"/>
      <c r="DF12" s="693"/>
      <c r="DG12" s="456"/>
      <c r="DH12" s="468"/>
      <c r="DI12" s="468"/>
      <c r="DJ12" s="468"/>
      <c r="DK12" s="693"/>
      <c r="DL12" s="456"/>
      <c r="DM12" s="468"/>
      <c r="DN12" s="468"/>
      <c r="DO12" s="468"/>
      <c r="DP12" s="693"/>
      <c r="DQ12" s="456"/>
      <c r="DR12" s="468"/>
      <c r="DS12" s="468"/>
      <c r="DT12" s="468"/>
      <c r="DU12" s="693"/>
      <c r="DV12" s="412"/>
      <c r="DW12" s="432"/>
      <c r="DX12" s="432"/>
      <c r="DY12" s="432"/>
      <c r="DZ12" s="729"/>
      <c r="EA12" s="586"/>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8"/>
      <c r="AG13" s="468"/>
      <c r="AH13" s="468"/>
      <c r="AI13" s="468"/>
      <c r="AJ13" s="536"/>
      <c r="AK13" s="472"/>
      <c r="AL13" s="462"/>
      <c r="AM13" s="462"/>
      <c r="AN13" s="462"/>
      <c r="AO13" s="462"/>
      <c r="AP13" s="462"/>
      <c r="AQ13" s="462"/>
      <c r="AR13" s="462"/>
      <c r="AS13" s="462"/>
      <c r="AT13" s="462"/>
      <c r="AU13" s="576"/>
      <c r="AV13" s="576"/>
      <c r="AW13" s="576"/>
      <c r="AX13" s="576"/>
      <c r="AY13" s="598"/>
      <c r="AZ13" s="390"/>
      <c r="BA13" s="390"/>
      <c r="BB13" s="390"/>
      <c r="BC13" s="390"/>
      <c r="BD13" s="390"/>
      <c r="BE13" s="586"/>
      <c r="BF13" s="586"/>
      <c r="BG13" s="586"/>
      <c r="BH13" s="586"/>
      <c r="BI13" s="586"/>
      <c r="BJ13" s="586"/>
      <c r="BK13" s="586"/>
      <c r="BL13" s="586"/>
      <c r="BM13" s="586"/>
      <c r="BN13" s="586"/>
      <c r="BO13" s="586"/>
      <c r="BP13" s="586"/>
      <c r="BQ13" s="385">
        <v>7</v>
      </c>
      <c r="BR13" s="649"/>
      <c r="BS13" s="412"/>
      <c r="BT13" s="432"/>
      <c r="BU13" s="432"/>
      <c r="BV13" s="432"/>
      <c r="BW13" s="432"/>
      <c r="BX13" s="432"/>
      <c r="BY13" s="432"/>
      <c r="BZ13" s="432"/>
      <c r="CA13" s="432"/>
      <c r="CB13" s="432"/>
      <c r="CC13" s="432"/>
      <c r="CD13" s="432"/>
      <c r="CE13" s="432"/>
      <c r="CF13" s="432"/>
      <c r="CG13" s="444"/>
      <c r="CH13" s="456"/>
      <c r="CI13" s="468"/>
      <c r="CJ13" s="468"/>
      <c r="CK13" s="468"/>
      <c r="CL13" s="693"/>
      <c r="CM13" s="456"/>
      <c r="CN13" s="468"/>
      <c r="CO13" s="468"/>
      <c r="CP13" s="468"/>
      <c r="CQ13" s="693"/>
      <c r="CR13" s="456"/>
      <c r="CS13" s="468"/>
      <c r="CT13" s="468"/>
      <c r="CU13" s="468"/>
      <c r="CV13" s="693"/>
      <c r="CW13" s="456"/>
      <c r="CX13" s="468"/>
      <c r="CY13" s="468"/>
      <c r="CZ13" s="468"/>
      <c r="DA13" s="693"/>
      <c r="DB13" s="456"/>
      <c r="DC13" s="468"/>
      <c r="DD13" s="468"/>
      <c r="DE13" s="468"/>
      <c r="DF13" s="693"/>
      <c r="DG13" s="456"/>
      <c r="DH13" s="468"/>
      <c r="DI13" s="468"/>
      <c r="DJ13" s="468"/>
      <c r="DK13" s="693"/>
      <c r="DL13" s="456"/>
      <c r="DM13" s="468"/>
      <c r="DN13" s="468"/>
      <c r="DO13" s="468"/>
      <c r="DP13" s="693"/>
      <c r="DQ13" s="456"/>
      <c r="DR13" s="468"/>
      <c r="DS13" s="468"/>
      <c r="DT13" s="468"/>
      <c r="DU13" s="693"/>
      <c r="DV13" s="412"/>
      <c r="DW13" s="432"/>
      <c r="DX13" s="432"/>
      <c r="DY13" s="432"/>
      <c r="DZ13" s="729"/>
      <c r="EA13" s="586"/>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8"/>
      <c r="AG14" s="468"/>
      <c r="AH14" s="468"/>
      <c r="AI14" s="468"/>
      <c r="AJ14" s="536"/>
      <c r="AK14" s="472"/>
      <c r="AL14" s="462"/>
      <c r="AM14" s="462"/>
      <c r="AN14" s="462"/>
      <c r="AO14" s="462"/>
      <c r="AP14" s="462"/>
      <c r="AQ14" s="462"/>
      <c r="AR14" s="462"/>
      <c r="AS14" s="462"/>
      <c r="AT14" s="462"/>
      <c r="AU14" s="576"/>
      <c r="AV14" s="576"/>
      <c r="AW14" s="576"/>
      <c r="AX14" s="576"/>
      <c r="AY14" s="598"/>
      <c r="AZ14" s="390"/>
      <c r="BA14" s="390"/>
      <c r="BB14" s="390"/>
      <c r="BC14" s="390"/>
      <c r="BD14" s="390"/>
      <c r="BE14" s="586"/>
      <c r="BF14" s="586"/>
      <c r="BG14" s="586"/>
      <c r="BH14" s="586"/>
      <c r="BI14" s="586"/>
      <c r="BJ14" s="586"/>
      <c r="BK14" s="586"/>
      <c r="BL14" s="586"/>
      <c r="BM14" s="586"/>
      <c r="BN14" s="586"/>
      <c r="BO14" s="586"/>
      <c r="BP14" s="586"/>
      <c r="BQ14" s="385">
        <v>8</v>
      </c>
      <c r="BR14" s="649"/>
      <c r="BS14" s="412"/>
      <c r="BT14" s="432"/>
      <c r="BU14" s="432"/>
      <c r="BV14" s="432"/>
      <c r="BW14" s="432"/>
      <c r="BX14" s="432"/>
      <c r="BY14" s="432"/>
      <c r="BZ14" s="432"/>
      <c r="CA14" s="432"/>
      <c r="CB14" s="432"/>
      <c r="CC14" s="432"/>
      <c r="CD14" s="432"/>
      <c r="CE14" s="432"/>
      <c r="CF14" s="432"/>
      <c r="CG14" s="444"/>
      <c r="CH14" s="456"/>
      <c r="CI14" s="468"/>
      <c r="CJ14" s="468"/>
      <c r="CK14" s="468"/>
      <c r="CL14" s="693"/>
      <c r="CM14" s="456"/>
      <c r="CN14" s="468"/>
      <c r="CO14" s="468"/>
      <c r="CP14" s="468"/>
      <c r="CQ14" s="693"/>
      <c r="CR14" s="456"/>
      <c r="CS14" s="468"/>
      <c r="CT14" s="468"/>
      <c r="CU14" s="468"/>
      <c r="CV14" s="693"/>
      <c r="CW14" s="456"/>
      <c r="CX14" s="468"/>
      <c r="CY14" s="468"/>
      <c r="CZ14" s="468"/>
      <c r="DA14" s="693"/>
      <c r="DB14" s="456"/>
      <c r="DC14" s="468"/>
      <c r="DD14" s="468"/>
      <c r="DE14" s="468"/>
      <c r="DF14" s="693"/>
      <c r="DG14" s="456"/>
      <c r="DH14" s="468"/>
      <c r="DI14" s="468"/>
      <c r="DJ14" s="468"/>
      <c r="DK14" s="693"/>
      <c r="DL14" s="456"/>
      <c r="DM14" s="468"/>
      <c r="DN14" s="468"/>
      <c r="DO14" s="468"/>
      <c r="DP14" s="693"/>
      <c r="DQ14" s="456"/>
      <c r="DR14" s="468"/>
      <c r="DS14" s="468"/>
      <c r="DT14" s="468"/>
      <c r="DU14" s="693"/>
      <c r="DV14" s="412"/>
      <c r="DW14" s="432"/>
      <c r="DX14" s="432"/>
      <c r="DY14" s="432"/>
      <c r="DZ14" s="729"/>
      <c r="EA14" s="586"/>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8"/>
      <c r="AG15" s="468"/>
      <c r="AH15" s="468"/>
      <c r="AI15" s="468"/>
      <c r="AJ15" s="536"/>
      <c r="AK15" s="472"/>
      <c r="AL15" s="462"/>
      <c r="AM15" s="462"/>
      <c r="AN15" s="462"/>
      <c r="AO15" s="462"/>
      <c r="AP15" s="462"/>
      <c r="AQ15" s="462"/>
      <c r="AR15" s="462"/>
      <c r="AS15" s="462"/>
      <c r="AT15" s="462"/>
      <c r="AU15" s="576"/>
      <c r="AV15" s="576"/>
      <c r="AW15" s="576"/>
      <c r="AX15" s="576"/>
      <c r="AY15" s="598"/>
      <c r="AZ15" s="390"/>
      <c r="BA15" s="390"/>
      <c r="BB15" s="390"/>
      <c r="BC15" s="390"/>
      <c r="BD15" s="390"/>
      <c r="BE15" s="586"/>
      <c r="BF15" s="586"/>
      <c r="BG15" s="586"/>
      <c r="BH15" s="586"/>
      <c r="BI15" s="586"/>
      <c r="BJ15" s="586"/>
      <c r="BK15" s="586"/>
      <c r="BL15" s="586"/>
      <c r="BM15" s="586"/>
      <c r="BN15" s="586"/>
      <c r="BO15" s="586"/>
      <c r="BP15" s="586"/>
      <c r="BQ15" s="385">
        <v>9</v>
      </c>
      <c r="BR15" s="649"/>
      <c r="BS15" s="412"/>
      <c r="BT15" s="432"/>
      <c r="BU15" s="432"/>
      <c r="BV15" s="432"/>
      <c r="BW15" s="432"/>
      <c r="BX15" s="432"/>
      <c r="BY15" s="432"/>
      <c r="BZ15" s="432"/>
      <c r="CA15" s="432"/>
      <c r="CB15" s="432"/>
      <c r="CC15" s="432"/>
      <c r="CD15" s="432"/>
      <c r="CE15" s="432"/>
      <c r="CF15" s="432"/>
      <c r="CG15" s="444"/>
      <c r="CH15" s="456"/>
      <c r="CI15" s="468"/>
      <c r="CJ15" s="468"/>
      <c r="CK15" s="468"/>
      <c r="CL15" s="693"/>
      <c r="CM15" s="456"/>
      <c r="CN15" s="468"/>
      <c r="CO15" s="468"/>
      <c r="CP15" s="468"/>
      <c r="CQ15" s="693"/>
      <c r="CR15" s="456"/>
      <c r="CS15" s="468"/>
      <c r="CT15" s="468"/>
      <c r="CU15" s="468"/>
      <c r="CV15" s="693"/>
      <c r="CW15" s="456"/>
      <c r="CX15" s="468"/>
      <c r="CY15" s="468"/>
      <c r="CZ15" s="468"/>
      <c r="DA15" s="693"/>
      <c r="DB15" s="456"/>
      <c r="DC15" s="468"/>
      <c r="DD15" s="468"/>
      <c r="DE15" s="468"/>
      <c r="DF15" s="693"/>
      <c r="DG15" s="456"/>
      <c r="DH15" s="468"/>
      <c r="DI15" s="468"/>
      <c r="DJ15" s="468"/>
      <c r="DK15" s="693"/>
      <c r="DL15" s="456"/>
      <c r="DM15" s="468"/>
      <c r="DN15" s="468"/>
      <c r="DO15" s="468"/>
      <c r="DP15" s="693"/>
      <c r="DQ15" s="456"/>
      <c r="DR15" s="468"/>
      <c r="DS15" s="468"/>
      <c r="DT15" s="468"/>
      <c r="DU15" s="693"/>
      <c r="DV15" s="412"/>
      <c r="DW15" s="432"/>
      <c r="DX15" s="432"/>
      <c r="DY15" s="432"/>
      <c r="DZ15" s="729"/>
      <c r="EA15" s="586"/>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8"/>
      <c r="AG16" s="468"/>
      <c r="AH16" s="468"/>
      <c r="AI16" s="468"/>
      <c r="AJ16" s="536"/>
      <c r="AK16" s="472"/>
      <c r="AL16" s="462"/>
      <c r="AM16" s="462"/>
      <c r="AN16" s="462"/>
      <c r="AO16" s="462"/>
      <c r="AP16" s="462"/>
      <c r="AQ16" s="462"/>
      <c r="AR16" s="462"/>
      <c r="AS16" s="462"/>
      <c r="AT16" s="462"/>
      <c r="AU16" s="576"/>
      <c r="AV16" s="576"/>
      <c r="AW16" s="576"/>
      <c r="AX16" s="576"/>
      <c r="AY16" s="598"/>
      <c r="AZ16" s="390"/>
      <c r="BA16" s="390"/>
      <c r="BB16" s="390"/>
      <c r="BC16" s="390"/>
      <c r="BD16" s="390"/>
      <c r="BE16" s="586"/>
      <c r="BF16" s="586"/>
      <c r="BG16" s="586"/>
      <c r="BH16" s="586"/>
      <c r="BI16" s="586"/>
      <c r="BJ16" s="586"/>
      <c r="BK16" s="586"/>
      <c r="BL16" s="586"/>
      <c r="BM16" s="586"/>
      <c r="BN16" s="586"/>
      <c r="BO16" s="586"/>
      <c r="BP16" s="586"/>
      <c r="BQ16" s="385">
        <v>10</v>
      </c>
      <c r="BR16" s="649"/>
      <c r="BS16" s="412"/>
      <c r="BT16" s="432"/>
      <c r="BU16" s="432"/>
      <c r="BV16" s="432"/>
      <c r="BW16" s="432"/>
      <c r="BX16" s="432"/>
      <c r="BY16" s="432"/>
      <c r="BZ16" s="432"/>
      <c r="CA16" s="432"/>
      <c r="CB16" s="432"/>
      <c r="CC16" s="432"/>
      <c r="CD16" s="432"/>
      <c r="CE16" s="432"/>
      <c r="CF16" s="432"/>
      <c r="CG16" s="444"/>
      <c r="CH16" s="456"/>
      <c r="CI16" s="468"/>
      <c r="CJ16" s="468"/>
      <c r="CK16" s="468"/>
      <c r="CL16" s="693"/>
      <c r="CM16" s="456"/>
      <c r="CN16" s="468"/>
      <c r="CO16" s="468"/>
      <c r="CP16" s="468"/>
      <c r="CQ16" s="693"/>
      <c r="CR16" s="456"/>
      <c r="CS16" s="468"/>
      <c r="CT16" s="468"/>
      <c r="CU16" s="468"/>
      <c r="CV16" s="693"/>
      <c r="CW16" s="456"/>
      <c r="CX16" s="468"/>
      <c r="CY16" s="468"/>
      <c r="CZ16" s="468"/>
      <c r="DA16" s="693"/>
      <c r="DB16" s="456"/>
      <c r="DC16" s="468"/>
      <c r="DD16" s="468"/>
      <c r="DE16" s="468"/>
      <c r="DF16" s="693"/>
      <c r="DG16" s="456"/>
      <c r="DH16" s="468"/>
      <c r="DI16" s="468"/>
      <c r="DJ16" s="468"/>
      <c r="DK16" s="693"/>
      <c r="DL16" s="456"/>
      <c r="DM16" s="468"/>
      <c r="DN16" s="468"/>
      <c r="DO16" s="468"/>
      <c r="DP16" s="693"/>
      <c r="DQ16" s="456"/>
      <c r="DR16" s="468"/>
      <c r="DS16" s="468"/>
      <c r="DT16" s="468"/>
      <c r="DU16" s="693"/>
      <c r="DV16" s="412"/>
      <c r="DW16" s="432"/>
      <c r="DX16" s="432"/>
      <c r="DY16" s="432"/>
      <c r="DZ16" s="729"/>
      <c r="EA16" s="586"/>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8"/>
      <c r="AG17" s="468"/>
      <c r="AH17" s="468"/>
      <c r="AI17" s="468"/>
      <c r="AJ17" s="536"/>
      <c r="AK17" s="472"/>
      <c r="AL17" s="462"/>
      <c r="AM17" s="462"/>
      <c r="AN17" s="462"/>
      <c r="AO17" s="462"/>
      <c r="AP17" s="462"/>
      <c r="AQ17" s="462"/>
      <c r="AR17" s="462"/>
      <c r="AS17" s="462"/>
      <c r="AT17" s="462"/>
      <c r="AU17" s="576"/>
      <c r="AV17" s="576"/>
      <c r="AW17" s="576"/>
      <c r="AX17" s="576"/>
      <c r="AY17" s="598"/>
      <c r="AZ17" s="390"/>
      <c r="BA17" s="390"/>
      <c r="BB17" s="390"/>
      <c r="BC17" s="390"/>
      <c r="BD17" s="390"/>
      <c r="BE17" s="586"/>
      <c r="BF17" s="586"/>
      <c r="BG17" s="586"/>
      <c r="BH17" s="586"/>
      <c r="BI17" s="586"/>
      <c r="BJ17" s="586"/>
      <c r="BK17" s="586"/>
      <c r="BL17" s="586"/>
      <c r="BM17" s="586"/>
      <c r="BN17" s="586"/>
      <c r="BO17" s="586"/>
      <c r="BP17" s="586"/>
      <c r="BQ17" s="385">
        <v>11</v>
      </c>
      <c r="BR17" s="649"/>
      <c r="BS17" s="412"/>
      <c r="BT17" s="432"/>
      <c r="BU17" s="432"/>
      <c r="BV17" s="432"/>
      <c r="BW17" s="432"/>
      <c r="BX17" s="432"/>
      <c r="BY17" s="432"/>
      <c r="BZ17" s="432"/>
      <c r="CA17" s="432"/>
      <c r="CB17" s="432"/>
      <c r="CC17" s="432"/>
      <c r="CD17" s="432"/>
      <c r="CE17" s="432"/>
      <c r="CF17" s="432"/>
      <c r="CG17" s="444"/>
      <c r="CH17" s="456"/>
      <c r="CI17" s="468"/>
      <c r="CJ17" s="468"/>
      <c r="CK17" s="468"/>
      <c r="CL17" s="693"/>
      <c r="CM17" s="456"/>
      <c r="CN17" s="468"/>
      <c r="CO17" s="468"/>
      <c r="CP17" s="468"/>
      <c r="CQ17" s="693"/>
      <c r="CR17" s="456"/>
      <c r="CS17" s="468"/>
      <c r="CT17" s="468"/>
      <c r="CU17" s="468"/>
      <c r="CV17" s="693"/>
      <c r="CW17" s="456"/>
      <c r="CX17" s="468"/>
      <c r="CY17" s="468"/>
      <c r="CZ17" s="468"/>
      <c r="DA17" s="693"/>
      <c r="DB17" s="456"/>
      <c r="DC17" s="468"/>
      <c r="DD17" s="468"/>
      <c r="DE17" s="468"/>
      <c r="DF17" s="693"/>
      <c r="DG17" s="456"/>
      <c r="DH17" s="468"/>
      <c r="DI17" s="468"/>
      <c r="DJ17" s="468"/>
      <c r="DK17" s="693"/>
      <c r="DL17" s="456"/>
      <c r="DM17" s="468"/>
      <c r="DN17" s="468"/>
      <c r="DO17" s="468"/>
      <c r="DP17" s="693"/>
      <c r="DQ17" s="456"/>
      <c r="DR17" s="468"/>
      <c r="DS17" s="468"/>
      <c r="DT17" s="468"/>
      <c r="DU17" s="693"/>
      <c r="DV17" s="412"/>
      <c r="DW17" s="432"/>
      <c r="DX17" s="432"/>
      <c r="DY17" s="432"/>
      <c r="DZ17" s="729"/>
      <c r="EA17" s="586"/>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8"/>
      <c r="AG18" s="468"/>
      <c r="AH18" s="468"/>
      <c r="AI18" s="468"/>
      <c r="AJ18" s="536"/>
      <c r="AK18" s="472"/>
      <c r="AL18" s="462"/>
      <c r="AM18" s="462"/>
      <c r="AN18" s="462"/>
      <c r="AO18" s="462"/>
      <c r="AP18" s="462"/>
      <c r="AQ18" s="462"/>
      <c r="AR18" s="462"/>
      <c r="AS18" s="462"/>
      <c r="AT18" s="462"/>
      <c r="AU18" s="576"/>
      <c r="AV18" s="576"/>
      <c r="AW18" s="576"/>
      <c r="AX18" s="576"/>
      <c r="AY18" s="598"/>
      <c r="AZ18" s="390"/>
      <c r="BA18" s="390"/>
      <c r="BB18" s="390"/>
      <c r="BC18" s="390"/>
      <c r="BD18" s="390"/>
      <c r="BE18" s="586"/>
      <c r="BF18" s="586"/>
      <c r="BG18" s="586"/>
      <c r="BH18" s="586"/>
      <c r="BI18" s="586"/>
      <c r="BJ18" s="586"/>
      <c r="BK18" s="586"/>
      <c r="BL18" s="586"/>
      <c r="BM18" s="586"/>
      <c r="BN18" s="586"/>
      <c r="BO18" s="586"/>
      <c r="BP18" s="586"/>
      <c r="BQ18" s="385">
        <v>12</v>
      </c>
      <c r="BR18" s="649"/>
      <c r="BS18" s="412"/>
      <c r="BT18" s="432"/>
      <c r="BU18" s="432"/>
      <c r="BV18" s="432"/>
      <c r="BW18" s="432"/>
      <c r="BX18" s="432"/>
      <c r="BY18" s="432"/>
      <c r="BZ18" s="432"/>
      <c r="CA18" s="432"/>
      <c r="CB18" s="432"/>
      <c r="CC18" s="432"/>
      <c r="CD18" s="432"/>
      <c r="CE18" s="432"/>
      <c r="CF18" s="432"/>
      <c r="CG18" s="444"/>
      <c r="CH18" s="456"/>
      <c r="CI18" s="468"/>
      <c r="CJ18" s="468"/>
      <c r="CK18" s="468"/>
      <c r="CL18" s="693"/>
      <c r="CM18" s="456"/>
      <c r="CN18" s="468"/>
      <c r="CO18" s="468"/>
      <c r="CP18" s="468"/>
      <c r="CQ18" s="693"/>
      <c r="CR18" s="456"/>
      <c r="CS18" s="468"/>
      <c r="CT18" s="468"/>
      <c r="CU18" s="468"/>
      <c r="CV18" s="693"/>
      <c r="CW18" s="456"/>
      <c r="CX18" s="468"/>
      <c r="CY18" s="468"/>
      <c r="CZ18" s="468"/>
      <c r="DA18" s="693"/>
      <c r="DB18" s="456"/>
      <c r="DC18" s="468"/>
      <c r="DD18" s="468"/>
      <c r="DE18" s="468"/>
      <c r="DF18" s="693"/>
      <c r="DG18" s="456"/>
      <c r="DH18" s="468"/>
      <c r="DI18" s="468"/>
      <c r="DJ18" s="468"/>
      <c r="DK18" s="693"/>
      <c r="DL18" s="456"/>
      <c r="DM18" s="468"/>
      <c r="DN18" s="468"/>
      <c r="DO18" s="468"/>
      <c r="DP18" s="693"/>
      <c r="DQ18" s="456"/>
      <c r="DR18" s="468"/>
      <c r="DS18" s="468"/>
      <c r="DT18" s="468"/>
      <c r="DU18" s="693"/>
      <c r="DV18" s="412"/>
      <c r="DW18" s="432"/>
      <c r="DX18" s="432"/>
      <c r="DY18" s="432"/>
      <c r="DZ18" s="729"/>
      <c r="EA18" s="586"/>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8"/>
      <c r="AG19" s="468"/>
      <c r="AH19" s="468"/>
      <c r="AI19" s="468"/>
      <c r="AJ19" s="536"/>
      <c r="AK19" s="472"/>
      <c r="AL19" s="462"/>
      <c r="AM19" s="462"/>
      <c r="AN19" s="462"/>
      <c r="AO19" s="462"/>
      <c r="AP19" s="462"/>
      <c r="AQ19" s="462"/>
      <c r="AR19" s="462"/>
      <c r="AS19" s="462"/>
      <c r="AT19" s="462"/>
      <c r="AU19" s="576"/>
      <c r="AV19" s="576"/>
      <c r="AW19" s="576"/>
      <c r="AX19" s="576"/>
      <c r="AY19" s="598"/>
      <c r="AZ19" s="390"/>
      <c r="BA19" s="390"/>
      <c r="BB19" s="390"/>
      <c r="BC19" s="390"/>
      <c r="BD19" s="390"/>
      <c r="BE19" s="586"/>
      <c r="BF19" s="586"/>
      <c r="BG19" s="586"/>
      <c r="BH19" s="586"/>
      <c r="BI19" s="586"/>
      <c r="BJ19" s="586"/>
      <c r="BK19" s="586"/>
      <c r="BL19" s="586"/>
      <c r="BM19" s="586"/>
      <c r="BN19" s="586"/>
      <c r="BO19" s="586"/>
      <c r="BP19" s="586"/>
      <c r="BQ19" s="385">
        <v>13</v>
      </c>
      <c r="BR19" s="649"/>
      <c r="BS19" s="412"/>
      <c r="BT19" s="432"/>
      <c r="BU19" s="432"/>
      <c r="BV19" s="432"/>
      <c r="BW19" s="432"/>
      <c r="BX19" s="432"/>
      <c r="BY19" s="432"/>
      <c r="BZ19" s="432"/>
      <c r="CA19" s="432"/>
      <c r="CB19" s="432"/>
      <c r="CC19" s="432"/>
      <c r="CD19" s="432"/>
      <c r="CE19" s="432"/>
      <c r="CF19" s="432"/>
      <c r="CG19" s="444"/>
      <c r="CH19" s="456"/>
      <c r="CI19" s="468"/>
      <c r="CJ19" s="468"/>
      <c r="CK19" s="468"/>
      <c r="CL19" s="693"/>
      <c r="CM19" s="456"/>
      <c r="CN19" s="468"/>
      <c r="CO19" s="468"/>
      <c r="CP19" s="468"/>
      <c r="CQ19" s="693"/>
      <c r="CR19" s="456"/>
      <c r="CS19" s="468"/>
      <c r="CT19" s="468"/>
      <c r="CU19" s="468"/>
      <c r="CV19" s="693"/>
      <c r="CW19" s="456"/>
      <c r="CX19" s="468"/>
      <c r="CY19" s="468"/>
      <c r="CZ19" s="468"/>
      <c r="DA19" s="693"/>
      <c r="DB19" s="456"/>
      <c r="DC19" s="468"/>
      <c r="DD19" s="468"/>
      <c r="DE19" s="468"/>
      <c r="DF19" s="693"/>
      <c r="DG19" s="456"/>
      <c r="DH19" s="468"/>
      <c r="DI19" s="468"/>
      <c r="DJ19" s="468"/>
      <c r="DK19" s="693"/>
      <c r="DL19" s="456"/>
      <c r="DM19" s="468"/>
      <c r="DN19" s="468"/>
      <c r="DO19" s="468"/>
      <c r="DP19" s="693"/>
      <c r="DQ19" s="456"/>
      <c r="DR19" s="468"/>
      <c r="DS19" s="468"/>
      <c r="DT19" s="468"/>
      <c r="DU19" s="693"/>
      <c r="DV19" s="412"/>
      <c r="DW19" s="432"/>
      <c r="DX19" s="432"/>
      <c r="DY19" s="432"/>
      <c r="DZ19" s="729"/>
      <c r="EA19" s="586"/>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8"/>
      <c r="AG20" s="468"/>
      <c r="AH20" s="468"/>
      <c r="AI20" s="468"/>
      <c r="AJ20" s="536"/>
      <c r="AK20" s="472"/>
      <c r="AL20" s="462"/>
      <c r="AM20" s="462"/>
      <c r="AN20" s="462"/>
      <c r="AO20" s="462"/>
      <c r="AP20" s="462"/>
      <c r="AQ20" s="462"/>
      <c r="AR20" s="462"/>
      <c r="AS20" s="462"/>
      <c r="AT20" s="462"/>
      <c r="AU20" s="576"/>
      <c r="AV20" s="576"/>
      <c r="AW20" s="576"/>
      <c r="AX20" s="576"/>
      <c r="AY20" s="598"/>
      <c r="AZ20" s="390"/>
      <c r="BA20" s="390"/>
      <c r="BB20" s="390"/>
      <c r="BC20" s="390"/>
      <c r="BD20" s="390"/>
      <c r="BE20" s="586"/>
      <c r="BF20" s="586"/>
      <c r="BG20" s="586"/>
      <c r="BH20" s="586"/>
      <c r="BI20" s="586"/>
      <c r="BJ20" s="586"/>
      <c r="BK20" s="586"/>
      <c r="BL20" s="586"/>
      <c r="BM20" s="586"/>
      <c r="BN20" s="586"/>
      <c r="BO20" s="586"/>
      <c r="BP20" s="586"/>
      <c r="BQ20" s="385">
        <v>14</v>
      </c>
      <c r="BR20" s="649"/>
      <c r="BS20" s="412"/>
      <c r="BT20" s="432"/>
      <c r="BU20" s="432"/>
      <c r="BV20" s="432"/>
      <c r="BW20" s="432"/>
      <c r="BX20" s="432"/>
      <c r="BY20" s="432"/>
      <c r="BZ20" s="432"/>
      <c r="CA20" s="432"/>
      <c r="CB20" s="432"/>
      <c r="CC20" s="432"/>
      <c r="CD20" s="432"/>
      <c r="CE20" s="432"/>
      <c r="CF20" s="432"/>
      <c r="CG20" s="444"/>
      <c r="CH20" s="456"/>
      <c r="CI20" s="468"/>
      <c r="CJ20" s="468"/>
      <c r="CK20" s="468"/>
      <c r="CL20" s="693"/>
      <c r="CM20" s="456"/>
      <c r="CN20" s="468"/>
      <c r="CO20" s="468"/>
      <c r="CP20" s="468"/>
      <c r="CQ20" s="693"/>
      <c r="CR20" s="456"/>
      <c r="CS20" s="468"/>
      <c r="CT20" s="468"/>
      <c r="CU20" s="468"/>
      <c r="CV20" s="693"/>
      <c r="CW20" s="456"/>
      <c r="CX20" s="468"/>
      <c r="CY20" s="468"/>
      <c r="CZ20" s="468"/>
      <c r="DA20" s="693"/>
      <c r="DB20" s="456"/>
      <c r="DC20" s="468"/>
      <c r="DD20" s="468"/>
      <c r="DE20" s="468"/>
      <c r="DF20" s="693"/>
      <c r="DG20" s="456"/>
      <c r="DH20" s="468"/>
      <c r="DI20" s="468"/>
      <c r="DJ20" s="468"/>
      <c r="DK20" s="693"/>
      <c r="DL20" s="456"/>
      <c r="DM20" s="468"/>
      <c r="DN20" s="468"/>
      <c r="DO20" s="468"/>
      <c r="DP20" s="693"/>
      <c r="DQ20" s="456"/>
      <c r="DR20" s="468"/>
      <c r="DS20" s="468"/>
      <c r="DT20" s="468"/>
      <c r="DU20" s="693"/>
      <c r="DV20" s="412"/>
      <c r="DW20" s="432"/>
      <c r="DX20" s="432"/>
      <c r="DY20" s="432"/>
      <c r="DZ20" s="729"/>
      <c r="EA20" s="586"/>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8"/>
      <c r="AG21" s="468"/>
      <c r="AH21" s="468"/>
      <c r="AI21" s="468"/>
      <c r="AJ21" s="536"/>
      <c r="AK21" s="472"/>
      <c r="AL21" s="462"/>
      <c r="AM21" s="462"/>
      <c r="AN21" s="462"/>
      <c r="AO21" s="462"/>
      <c r="AP21" s="462"/>
      <c r="AQ21" s="462"/>
      <c r="AR21" s="462"/>
      <c r="AS21" s="462"/>
      <c r="AT21" s="462"/>
      <c r="AU21" s="576"/>
      <c r="AV21" s="576"/>
      <c r="AW21" s="576"/>
      <c r="AX21" s="576"/>
      <c r="AY21" s="598"/>
      <c r="AZ21" s="390"/>
      <c r="BA21" s="390"/>
      <c r="BB21" s="390"/>
      <c r="BC21" s="390"/>
      <c r="BD21" s="390"/>
      <c r="BE21" s="586"/>
      <c r="BF21" s="586"/>
      <c r="BG21" s="586"/>
      <c r="BH21" s="586"/>
      <c r="BI21" s="586"/>
      <c r="BJ21" s="586"/>
      <c r="BK21" s="586"/>
      <c r="BL21" s="586"/>
      <c r="BM21" s="586"/>
      <c r="BN21" s="586"/>
      <c r="BO21" s="586"/>
      <c r="BP21" s="586"/>
      <c r="BQ21" s="385">
        <v>15</v>
      </c>
      <c r="BR21" s="649"/>
      <c r="BS21" s="412"/>
      <c r="BT21" s="432"/>
      <c r="BU21" s="432"/>
      <c r="BV21" s="432"/>
      <c r="BW21" s="432"/>
      <c r="BX21" s="432"/>
      <c r="BY21" s="432"/>
      <c r="BZ21" s="432"/>
      <c r="CA21" s="432"/>
      <c r="CB21" s="432"/>
      <c r="CC21" s="432"/>
      <c r="CD21" s="432"/>
      <c r="CE21" s="432"/>
      <c r="CF21" s="432"/>
      <c r="CG21" s="444"/>
      <c r="CH21" s="456"/>
      <c r="CI21" s="468"/>
      <c r="CJ21" s="468"/>
      <c r="CK21" s="468"/>
      <c r="CL21" s="693"/>
      <c r="CM21" s="456"/>
      <c r="CN21" s="468"/>
      <c r="CO21" s="468"/>
      <c r="CP21" s="468"/>
      <c r="CQ21" s="693"/>
      <c r="CR21" s="456"/>
      <c r="CS21" s="468"/>
      <c r="CT21" s="468"/>
      <c r="CU21" s="468"/>
      <c r="CV21" s="693"/>
      <c r="CW21" s="456"/>
      <c r="CX21" s="468"/>
      <c r="CY21" s="468"/>
      <c r="CZ21" s="468"/>
      <c r="DA21" s="693"/>
      <c r="DB21" s="456"/>
      <c r="DC21" s="468"/>
      <c r="DD21" s="468"/>
      <c r="DE21" s="468"/>
      <c r="DF21" s="693"/>
      <c r="DG21" s="456"/>
      <c r="DH21" s="468"/>
      <c r="DI21" s="468"/>
      <c r="DJ21" s="468"/>
      <c r="DK21" s="693"/>
      <c r="DL21" s="456"/>
      <c r="DM21" s="468"/>
      <c r="DN21" s="468"/>
      <c r="DO21" s="468"/>
      <c r="DP21" s="693"/>
      <c r="DQ21" s="456"/>
      <c r="DR21" s="468"/>
      <c r="DS21" s="468"/>
      <c r="DT21" s="468"/>
      <c r="DU21" s="693"/>
      <c r="DV21" s="412"/>
      <c r="DW21" s="432"/>
      <c r="DX21" s="432"/>
      <c r="DY21" s="432"/>
      <c r="DZ21" s="729"/>
      <c r="EA21" s="586"/>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8"/>
      <c r="AG22" s="468"/>
      <c r="AH22" s="468"/>
      <c r="AI22" s="468"/>
      <c r="AJ22" s="536"/>
      <c r="AK22" s="544"/>
      <c r="AL22" s="463"/>
      <c r="AM22" s="463"/>
      <c r="AN22" s="463"/>
      <c r="AO22" s="463"/>
      <c r="AP22" s="463"/>
      <c r="AQ22" s="463"/>
      <c r="AR22" s="463"/>
      <c r="AS22" s="463"/>
      <c r="AT22" s="463"/>
      <c r="AU22" s="577"/>
      <c r="AV22" s="577"/>
      <c r="AW22" s="577"/>
      <c r="AX22" s="577"/>
      <c r="AY22" s="599"/>
      <c r="AZ22" s="603" t="s">
        <v>456</v>
      </c>
      <c r="BA22" s="603"/>
      <c r="BB22" s="603"/>
      <c r="BC22" s="603"/>
      <c r="BD22" s="616"/>
      <c r="BE22" s="586"/>
      <c r="BF22" s="586"/>
      <c r="BG22" s="586"/>
      <c r="BH22" s="586"/>
      <c r="BI22" s="586"/>
      <c r="BJ22" s="586"/>
      <c r="BK22" s="586"/>
      <c r="BL22" s="586"/>
      <c r="BM22" s="586"/>
      <c r="BN22" s="586"/>
      <c r="BO22" s="586"/>
      <c r="BP22" s="586"/>
      <c r="BQ22" s="385">
        <v>16</v>
      </c>
      <c r="BR22" s="649"/>
      <c r="BS22" s="412"/>
      <c r="BT22" s="432"/>
      <c r="BU22" s="432"/>
      <c r="BV22" s="432"/>
      <c r="BW22" s="432"/>
      <c r="BX22" s="432"/>
      <c r="BY22" s="432"/>
      <c r="BZ22" s="432"/>
      <c r="CA22" s="432"/>
      <c r="CB22" s="432"/>
      <c r="CC22" s="432"/>
      <c r="CD22" s="432"/>
      <c r="CE22" s="432"/>
      <c r="CF22" s="432"/>
      <c r="CG22" s="444"/>
      <c r="CH22" s="456"/>
      <c r="CI22" s="468"/>
      <c r="CJ22" s="468"/>
      <c r="CK22" s="468"/>
      <c r="CL22" s="693"/>
      <c r="CM22" s="456"/>
      <c r="CN22" s="468"/>
      <c r="CO22" s="468"/>
      <c r="CP22" s="468"/>
      <c r="CQ22" s="693"/>
      <c r="CR22" s="456"/>
      <c r="CS22" s="468"/>
      <c r="CT22" s="468"/>
      <c r="CU22" s="468"/>
      <c r="CV22" s="693"/>
      <c r="CW22" s="456"/>
      <c r="CX22" s="468"/>
      <c r="CY22" s="468"/>
      <c r="CZ22" s="468"/>
      <c r="DA22" s="693"/>
      <c r="DB22" s="456"/>
      <c r="DC22" s="468"/>
      <c r="DD22" s="468"/>
      <c r="DE22" s="468"/>
      <c r="DF22" s="693"/>
      <c r="DG22" s="456"/>
      <c r="DH22" s="468"/>
      <c r="DI22" s="468"/>
      <c r="DJ22" s="468"/>
      <c r="DK22" s="693"/>
      <c r="DL22" s="456"/>
      <c r="DM22" s="468"/>
      <c r="DN22" s="468"/>
      <c r="DO22" s="468"/>
      <c r="DP22" s="693"/>
      <c r="DQ22" s="456"/>
      <c r="DR22" s="468"/>
      <c r="DS22" s="468"/>
      <c r="DT22" s="468"/>
      <c r="DU22" s="693"/>
      <c r="DV22" s="412"/>
      <c r="DW22" s="432"/>
      <c r="DX22" s="432"/>
      <c r="DY22" s="432"/>
      <c r="DZ22" s="729"/>
      <c r="EA22" s="586"/>
    </row>
    <row r="23" spans="1:131" s="376" customFormat="1" ht="26.25" customHeight="1">
      <c r="A23" s="386" t="s">
        <v>256</v>
      </c>
      <c r="B23" s="413" t="s">
        <v>312</v>
      </c>
      <c r="C23" s="433"/>
      <c r="D23" s="433"/>
      <c r="E23" s="433"/>
      <c r="F23" s="433"/>
      <c r="G23" s="433"/>
      <c r="H23" s="433"/>
      <c r="I23" s="433"/>
      <c r="J23" s="433"/>
      <c r="K23" s="433"/>
      <c r="L23" s="433"/>
      <c r="M23" s="433"/>
      <c r="N23" s="433"/>
      <c r="O23" s="433"/>
      <c r="P23" s="445"/>
      <c r="Q23" s="452">
        <f>SUM(Q7:U22)</f>
        <v>20180</v>
      </c>
      <c r="R23" s="464"/>
      <c r="S23" s="464"/>
      <c r="T23" s="464"/>
      <c r="U23" s="464"/>
      <c r="V23" s="452">
        <f>SUM(V7:Z22)</f>
        <v>19449</v>
      </c>
      <c r="W23" s="464"/>
      <c r="X23" s="464"/>
      <c r="Y23" s="464"/>
      <c r="Z23" s="464"/>
      <c r="AA23" s="452">
        <f>SUM(AA7:AE22)</f>
        <v>731</v>
      </c>
      <c r="AB23" s="464"/>
      <c r="AC23" s="464"/>
      <c r="AD23" s="464"/>
      <c r="AE23" s="464"/>
      <c r="AF23" s="519">
        <v>553</v>
      </c>
      <c r="AG23" s="464"/>
      <c r="AH23" s="464"/>
      <c r="AI23" s="464"/>
      <c r="AJ23" s="537"/>
      <c r="AK23" s="545"/>
      <c r="AL23" s="467"/>
      <c r="AM23" s="467"/>
      <c r="AN23" s="467"/>
      <c r="AO23" s="467"/>
      <c r="AP23" s="452">
        <f>SUM(AP7:AT22)</f>
        <v>14694</v>
      </c>
      <c r="AQ23" s="464"/>
      <c r="AR23" s="464"/>
      <c r="AS23" s="464"/>
      <c r="AT23" s="464"/>
      <c r="AU23" s="452">
        <f>SUM(AU7:AY22)</f>
        <v>0</v>
      </c>
      <c r="AV23" s="464"/>
      <c r="AW23" s="464"/>
      <c r="AX23" s="464"/>
      <c r="AY23" s="464"/>
      <c r="AZ23" s="604" t="s">
        <v>204</v>
      </c>
      <c r="BA23" s="614"/>
      <c r="BB23" s="614"/>
      <c r="BC23" s="614"/>
      <c r="BD23" s="617"/>
      <c r="BE23" s="586"/>
      <c r="BF23" s="586"/>
      <c r="BG23" s="586"/>
      <c r="BH23" s="586"/>
      <c r="BI23" s="586"/>
      <c r="BJ23" s="586"/>
      <c r="BK23" s="586"/>
      <c r="BL23" s="586"/>
      <c r="BM23" s="586"/>
      <c r="BN23" s="586"/>
      <c r="BO23" s="586"/>
      <c r="BP23" s="586"/>
      <c r="BQ23" s="385">
        <v>17</v>
      </c>
      <c r="BR23" s="649"/>
      <c r="BS23" s="412"/>
      <c r="BT23" s="432"/>
      <c r="BU23" s="432"/>
      <c r="BV23" s="432"/>
      <c r="BW23" s="432"/>
      <c r="BX23" s="432"/>
      <c r="BY23" s="432"/>
      <c r="BZ23" s="432"/>
      <c r="CA23" s="432"/>
      <c r="CB23" s="432"/>
      <c r="CC23" s="432"/>
      <c r="CD23" s="432"/>
      <c r="CE23" s="432"/>
      <c r="CF23" s="432"/>
      <c r="CG23" s="444"/>
      <c r="CH23" s="456"/>
      <c r="CI23" s="468"/>
      <c r="CJ23" s="468"/>
      <c r="CK23" s="468"/>
      <c r="CL23" s="693"/>
      <c r="CM23" s="456"/>
      <c r="CN23" s="468"/>
      <c r="CO23" s="468"/>
      <c r="CP23" s="468"/>
      <c r="CQ23" s="693"/>
      <c r="CR23" s="456"/>
      <c r="CS23" s="468"/>
      <c r="CT23" s="468"/>
      <c r="CU23" s="468"/>
      <c r="CV23" s="693"/>
      <c r="CW23" s="456"/>
      <c r="CX23" s="468"/>
      <c r="CY23" s="468"/>
      <c r="CZ23" s="468"/>
      <c r="DA23" s="693"/>
      <c r="DB23" s="456"/>
      <c r="DC23" s="468"/>
      <c r="DD23" s="468"/>
      <c r="DE23" s="468"/>
      <c r="DF23" s="693"/>
      <c r="DG23" s="456"/>
      <c r="DH23" s="468"/>
      <c r="DI23" s="468"/>
      <c r="DJ23" s="468"/>
      <c r="DK23" s="693"/>
      <c r="DL23" s="456"/>
      <c r="DM23" s="468"/>
      <c r="DN23" s="468"/>
      <c r="DO23" s="468"/>
      <c r="DP23" s="693"/>
      <c r="DQ23" s="456"/>
      <c r="DR23" s="468"/>
      <c r="DS23" s="468"/>
      <c r="DT23" s="468"/>
      <c r="DU23" s="693"/>
      <c r="DV23" s="412"/>
      <c r="DW23" s="432"/>
      <c r="DX23" s="432"/>
      <c r="DY23" s="432"/>
      <c r="DZ23" s="729"/>
      <c r="EA23" s="586"/>
    </row>
    <row r="24" spans="1:131" s="376" customFormat="1" ht="26.25" customHeight="1">
      <c r="A24" s="387" t="s">
        <v>388</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6"/>
      <c r="BF24" s="586"/>
      <c r="BG24" s="586"/>
      <c r="BH24" s="586"/>
      <c r="BI24" s="586"/>
      <c r="BJ24" s="586"/>
      <c r="BK24" s="586"/>
      <c r="BL24" s="586"/>
      <c r="BM24" s="586"/>
      <c r="BN24" s="586"/>
      <c r="BO24" s="586"/>
      <c r="BP24" s="586"/>
      <c r="BQ24" s="385">
        <v>18</v>
      </c>
      <c r="BR24" s="649"/>
      <c r="BS24" s="412"/>
      <c r="BT24" s="432"/>
      <c r="BU24" s="432"/>
      <c r="BV24" s="432"/>
      <c r="BW24" s="432"/>
      <c r="BX24" s="432"/>
      <c r="BY24" s="432"/>
      <c r="BZ24" s="432"/>
      <c r="CA24" s="432"/>
      <c r="CB24" s="432"/>
      <c r="CC24" s="432"/>
      <c r="CD24" s="432"/>
      <c r="CE24" s="432"/>
      <c r="CF24" s="432"/>
      <c r="CG24" s="444"/>
      <c r="CH24" s="456"/>
      <c r="CI24" s="468"/>
      <c r="CJ24" s="468"/>
      <c r="CK24" s="468"/>
      <c r="CL24" s="693"/>
      <c r="CM24" s="456"/>
      <c r="CN24" s="468"/>
      <c r="CO24" s="468"/>
      <c r="CP24" s="468"/>
      <c r="CQ24" s="693"/>
      <c r="CR24" s="456"/>
      <c r="CS24" s="468"/>
      <c r="CT24" s="468"/>
      <c r="CU24" s="468"/>
      <c r="CV24" s="693"/>
      <c r="CW24" s="456"/>
      <c r="CX24" s="468"/>
      <c r="CY24" s="468"/>
      <c r="CZ24" s="468"/>
      <c r="DA24" s="693"/>
      <c r="DB24" s="456"/>
      <c r="DC24" s="468"/>
      <c r="DD24" s="468"/>
      <c r="DE24" s="468"/>
      <c r="DF24" s="693"/>
      <c r="DG24" s="456"/>
      <c r="DH24" s="468"/>
      <c r="DI24" s="468"/>
      <c r="DJ24" s="468"/>
      <c r="DK24" s="693"/>
      <c r="DL24" s="456"/>
      <c r="DM24" s="468"/>
      <c r="DN24" s="468"/>
      <c r="DO24" s="468"/>
      <c r="DP24" s="693"/>
      <c r="DQ24" s="456"/>
      <c r="DR24" s="468"/>
      <c r="DS24" s="468"/>
      <c r="DT24" s="468"/>
      <c r="DU24" s="693"/>
      <c r="DV24" s="412"/>
      <c r="DW24" s="432"/>
      <c r="DX24" s="432"/>
      <c r="DY24" s="432"/>
      <c r="DZ24" s="729"/>
      <c r="EA24" s="586"/>
    </row>
    <row r="25" spans="1:131" ht="26.25" customHeight="1">
      <c r="A25" s="381" t="s">
        <v>419</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49"/>
      <c r="BS25" s="412"/>
      <c r="BT25" s="432"/>
      <c r="BU25" s="432"/>
      <c r="BV25" s="432"/>
      <c r="BW25" s="432"/>
      <c r="BX25" s="432"/>
      <c r="BY25" s="432"/>
      <c r="BZ25" s="432"/>
      <c r="CA25" s="432"/>
      <c r="CB25" s="432"/>
      <c r="CC25" s="432"/>
      <c r="CD25" s="432"/>
      <c r="CE25" s="432"/>
      <c r="CF25" s="432"/>
      <c r="CG25" s="444"/>
      <c r="CH25" s="456"/>
      <c r="CI25" s="468"/>
      <c r="CJ25" s="468"/>
      <c r="CK25" s="468"/>
      <c r="CL25" s="693"/>
      <c r="CM25" s="456"/>
      <c r="CN25" s="468"/>
      <c r="CO25" s="468"/>
      <c r="CP25" s="468"/>
      <c r="CQ25" s="693"/>
      <c r="CR25" s="456"/>
      <c r="CS25" s="468"/>
      <c r="CT25" s="468"/>
      <c r="CU25" s="468"/>
      <c r="CV25" s="693"/>
      <c r="CW25" s="456"/>
      <c r="CX25" s="468"/>
      <c r="CY25" s="468"/>
      <c r="CZ25" s="468"/>
      <c r="DA25" s="693"/>
      <c r="DB25" s="456"/>
      <c r="DC25" s="468"/>
      <c r="DD25" s="468"/>
      <c r="DE25" s="468"/>
      <c r="DF25" s="693"/>
      <c r="DG25" s="456"/>
      <c r="DH25" s="468"/>
      <c r="DI25" s="468"/>
      <c r="DJ25" s="468"/>
      <c r="DK25" s="693"/>
      <c r="DL25" s="456"/>
      <c r="DM25" s="468"/>
      <c r="DN25" s="468"/>
      <c r="DO25" s="468"/>
      <c r="DP25" s="693"/>
      <c r="DQ25" s="456"/>
      <c r="DR25" s="468"/>
      <c r="DS25" s="468"/>
      <c r="DT25" s="468"/>
      <c r="DU25" s="693"/>
      <c r="DV25" s="412"/>
      <c r="DW25" s="432"/>
      <c r="DX25" s="432"/>
      <c r="DY25" s="432"/>
      <c r="DZ25" s="729"/>
      <c r="EA25" s="377"/>
    </row>
    <row r="26" spans="1:131" ht="26.25" customHeight="1">
      <c r="A26" s="382" t="s">
        <v>440</v>
      </c>
      <c r="B26" s="409"/>
      <c r="C26" s="409"/>
      <c r="D26" s="409"/>
      <c r="E26" s="409"/>
      <c r="F26" s="409"/>
      <c r="G26" s="409"/>
      <c r="H26" s="409"/>
      <c r="I26" s="409"/>
      <c r="J26" s="409"/>
      <c r="K26" s="409"/>
      <c r="L26" s="409"/>
      <c r="M26" s="409"/>
      <c r="N26" s="409"/>
      <c r="O26" s="409"/>
      <c r="P26" s="441"/>
      <c r="Q26" s="447" t="s">
        <v>458</v>
      </c>
      <c r="R26" s="459"/>
      <c r="S26" s="459"/>
      <c r="T26" s="459"/>
      <c r="U26" s="470"/>
      <c r="V26" s="447" t="s">
        <v>459</v>
      </c>
      <c r="W26" s="459"/>
      <c r="X26" s="459"/>
      <c r="Y26" s="459"/>
      <c r="Z26" s="470"/>
      <c r="AA26" s="447" t="s">
        <v>460</v>
      </c>
      <c r="AB26" s="459"/>
      <c r="AC26" s="459"/>
      <c r="AD26" s="459"/>
      <c r="AE26" s="459"/>
      <c r="AF26" s="520" t="s">
        <v>253</v>
      </c>
      <c r="AG26" s="531"/>
      <c r="AH26" s="531"/>
      <c r="AI26" s="531"/>
      <c r="AJ26" s="538"/>
      <c r="AK26" s="459" t="s">
        <v>166</v>
      </c>
      <c r="AL26" s="459"/>
      <c r="AM26" s="459"/>
      <c r="AN26" s="459"/>
      <c r="AO26" s="470"/>
      <c r="AP26" s="447" t="s">
        <v>362</v>
      </c>
      <c r="AQ26" s="459"/>
      <c r="AR26" s="459"/>
      <c r="AS26" s="459"/>
      <c r="AT26" s="470"/>
      <c r="AU26" s="447" t="s">
        <v>461</v>
      </c>
      <c r="AV26" s="459"/>
      <c r="AW26" s="459"/>
      <c r="AX26" s="459"/>
      <c r="AY26" s="470"/>
      <c r="AZ26" s="447" t="s">
        <v>462</v>
      </c>
      <c r="BA26" s="459"/>
      <c r="BB26" s="459"/>
      <c r="BC26" s="459"/>
      <c r="BD26" s="470"/>
      <c r="BE26" s="447" t="s">
        <v>445</v>
      </c>
      <c r="BF26" s="459"/>
      <c r="BG26" s="459"/>
      <c r="BH26" s="459"/>
      <c r="BI26" s="533"/>
      <c r="BJ26" s="390"/>
      <c r="BK26" s="390"/>
      <c r="BL26" s="390"/>
      <c r="BM26" s="390"/>
      <c r="BN26" s="390"/>
      <c r="BO26" s="389"/>
      <c r="BP26" s="389"/>
      <c r="BQ26" s="385">
        <v>20</v>
      </c>
      <c r="BR26" s="649"/>
      <c r="BS26" s="412"/>
      <c r="BT26" s="432"/>
      <c r="BU26" s="432"/>
      <c r="BV26" s="432"/>
      <c r="BW26" s="432"/>
      <c r="BX26" s="432"/>
      <c r="BY26" s="432"/>
      <c r="BZ26" s="432"/>
      <c r="CA26" s="432"/>
      <c r="CB26" s="432"/>
      <c r="CC26" s="432"/>
      <c r="CD26" s="432"/>
      <c r="CE26" s="432"/>
      <c r="CF26" s="432"/>
      <c r="CG26" s="444"/>
      <c r="CH26" s="456"/>
      <c r="CI26" s="468"/>
      <c r="CJ26" s="468"/>
      <c r="CK26" s="468"/>
      <c r="CL26" s="693"/>
      <c r="CM26" s="456"/>
      <c r="CN26" s="468"/>
      <c r="CO26" s="468"/>
      <c r="CP26" s="468"/>
      <c r="CQ26" s="693"/>
      <c r="CR26" s="456"/>
      <c r="CS26" s="468"/>
      <c r="CT26" s="468"/>
      <c r="CU26" s="468"/>
      <c r="CV26" s="693"/>
      <c r="CW26" s="456"/>
      <c r="CX26" s="468"/>
      <c r="CY26" s="468"/>
      <c r="CZ26" s="468"/>
      <c r="DA26" s="693"/>
      <c r="DB26" s="456"/>
      <c r="DC26" s="468"/>
      <c r="DD26" s="468"/>
      <c r="DE26" s="468"/>
      <c r="DF26" s="693"/>
      <c r="DG26" s="456"/>
      <c r="DH26" s="468"/>
      <c r="DI26" s="468"/>
      <c r="DJ26" s="468"/>
      <c r="DK26" s="693"/>
      <c r="DL26" s="456"/>
      <c r="DM26" s="468"/>
      <c r="DN26" s="468"/>
      <c r="DO26" s="468"/>
      <c r="DP26" s="693"/>
      <c r="DQ26" s="456"/>
      <c r="DR26" s="468"/>
      <c r="DS26" s="468"/>
      <c r="DT26" s="468"/>
      <c r="DU26" s="693"/>
      <c r="DV26" s="412"/>
      <c r="DW26" s="432"/>
      <c r="DX26" s="432"/>
      <c r="DY26" s="432"/>
      <c r="DZ26" s="729"/>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1"/>
      <c r="AG27" s="532"/>
      <c r="AH27" s="532"/>
      <c r="AI27" s="532"/>
      <c r="AJ27" s="539"/>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4"/>
      <c r="BJ27" s="390"/>
      <c r="BK27" s="390"/>
      <c r="BL27" s="390"/>
      <c r="BM27" s="390"/>
      <c r="BN27" s="390"/>
      <c r="BO27" s="389"/>
      <c r="BP27" s="389"/>
      <c r="BQ27" s="385">
        <v>21</v>
      </c>
      <c r="BR27" s="649"/>
      <c r="BS27" s="412"/>
      <c r="BT27" s="432"/>
      <c r="BU27" s="432"/>
      <c r="BV27" s="432"/>
      <c r="BW27" s="432"/>
      <c r="BX27" s="432"/>
      <c r="BY27" s="432"/>
      <c r="BZ27" s="432"/>
      <c r="CA27" s="432"/>
      <c r="CB27" s="432"/>
      <c r="CC27" s="432"/>
      <c r="CD27" s="432"/>
      <c r="CE27" s="432"/>
      <c r="CF27" s="432"/>
      <c r="CG27" s="444"/>
      <c r="CH27" s="456"/>
      <c r="CI27" s="468"/>
      <c r="CJ27" s="468"/>
      <c r="CK27" s="468"/>
      <c r="CL27" s="693"/>
      <c r="CM27" s="456"/>
      <c r="CN27" s="468"/>
      <c r="CO27" s="468"/>
      <c r="CP27" s="468"/>
      <c r="CQ27" s="693"/>
      <c r="CR27" s="456"/>
      <c r="CS27" s="468"/>
      <c r="CT27" s="468"/>
      <c r="CU27" s="468"/>
      <c r="CV27" s="693"/>
      <c r="CW27" s="456"/>
      <c r="CX27" s="468"/>
      <c r="CY27" s="468"/>
      <c r="CZ27" s="468"/>
      <c r="DA27" s="693"/>
      <c r="DB27" s="456"/>
      <c r="DC27" s="468"/>
      <c r="DD27" s="468"/>
      <c r="DE27" s="468"/>
      <c r="DF27" s="693"/>
      <c r="DG27" s="456"/>
      <c r="DH27" s="468"/>
      <c r="DI27" s="468"/>
      <c r="DJ27" s="468"/>
      <c r="DK27" s="693"/>
      <c r="DL27" s="456"/>
      <c r="DM27" s="468"/>
      <c r="DN27" s="468"/>
      <c r="DO27" s="468"/>
      <c r="DP27" s="693"/>
      <c r="DQ27" s="456"/>
      <c r="DR27" s="468"/>
      <c r="DS27" s="468"/>
      <c r="DT27" s="468"/>
      <c r="DU27" s="693"/>
      <c r="DV27" s="412"/>
      <c r="DW27" s="432"/>
      <c r="DX27" s="432"/>
      <c r="DY27" s="432"/>
      <c r="DZ27" s="729"/>
      <c r="EA27" s="377"/>
    </row>
    <row r="28" spans="1:131" ht="26.25" customHeight="1">
      <c r="A28" s="388">
        <v>1</v>
      </c>
      <c r="B28" s="411" t="s">
        <v>463</v>
      </c>
      <c r="C28" s="431"/>
      <c r="D28" s="431"/>
      <c r="E28" s="431"/>
      <c r="F28" s="431"/>
      <c r="G28" s="431"/>
      <c r="H28" s="431"/>
      <c r="I28" s="431"/>
      <c r="J28" s="431"/>
      <c r="K28" s="431"/>
      <c r="L28" s="431"/>
      <c r="M28" s="431"/>
      <c r="N28" s="431"/>
      <c r="O28" s="431"/>
      <c r="P28" s="443"/>
      <c r="Q28" s="453">
        <v>3742</v>
      </c>
      <c r="R28" s="465"/>
      <c r="S28" s="465"/>
      <c r="T28" s="465"/>
      <c r="U28" s="465"/>
      <c r="V28" s="465">
        <v>3699</v>
      </c>
      <c r="W28" s="465"/>
      <c r="X28" s="465"/>
      <c r="Y28" s="465"/>
      <c r="Z28" s="465"/>
      <c r="AA28" s="465">
        <v>43</v>
      </c>
      <c r="AB28" s="465"/>
      <c r="AC28" s="465"/>
      <c r="AD28" s="465"/>
      <c r="AE28" s="506"/>
      <c r="AF28" s="522">
        <v>43</v>
      </c>
      <c r="AG28" s="465"/>
      <c r="AH28" s="465"/>
      <c r="AI28" s="465"/>
      <c r="AJ28" s="540"/>
      <c r="AK28" s="546">
        <v>320</v>
      </c>
      <c r="AL28" s="465"/>
      <c r="AM28" s="465"/>
      <c r="AN28" s="465"/>
      <c r="AO28" s="465"/>
      <c r="AP28" s="465" t="s">
        <v>204</v>
      </c>
      <c r="AQ28" s="465"/>
      <c r="AR28" s="465"/>
      <c r="AS28" s="465"/>
      <c r="AT28" s="465"/>
      <c r="AU28" s="465" t="s">
        <v>204</v>
      </c>
      <c r="AV28" s="465"/>
      <c r="AW28" s="465"/>
      <c r="AX28" s="465"/>
      <c r="AY28" s="465"/>
      <c r="AZ28" s="605" t="s">
        <v>204</v>
      </c>
      <c r="BA28" s="605"/>
      <c r="BB28" s="605"/>
      <c r="BC28" s="605"/>
      <c r="BD28" s="605"/>
      <c r="BE28" s="620"/>
      <c r="BF28" s="620"/>
      <c r="BG28" s="620"/>
      <c r="BH28" s="620"/>
      <c r="BI28" s="632"/>
      <c r="BJ28" s="390"/>
      <c r="BK28" s="390"/>
      <c r="BL28" s="390"/>
      <c r="BM28" s="390"/>
      <c r="BN28" s="390"/>
      <c r="BO28" s="389"/>
      <c r="BP28" s="389"/>
      <c r="BQ28" s="385">
        <v>22</v>
      </c>
      <c r="BR28" s="649"/>
      <c r="BS28" s="412"/>
      <c r="BT28" s="432"/>
      <c r="BU28" s="432"/>
      <c r="BV28" s="432"/>
      <c r="BW28" s="432"/>
      <c r="BX28" s="432"/>
      <c r="BY28" s="432"/>
      <c r="BZ28" s="432"/>
      <c r="CA28" s="432"/>
      <c r="CB28" s="432"/>
      <c r="CC28" s="432"/>
      <c r="CD28" s="432"/>
      <c r="CE28" s="432"/>
      <c r="CF28" s="432"/>
      <c r="CG28" s="444"/>
      <c r="CH28" s="456"/>
      <c r="CI28" s="468"/>
      <c r="CJ28" s="468"/>
      <c r="CK28" s="468"/>
      <c r="CL28" s="693"/>
      <c r="CM28" s="456"/>
      <c r="CN28" s="468"/>
      <c r="CO28" s="468"/>
      <c r="CP28" s="468"/>
      <c r="CQ28" s="693"/>
      <c r="CR28" s="456"/>
      <c r="CS28" s="468"/>
      <c r="CT28" s="468"/>
      <c r="CU28" s="468"/>
      <c r="CV28" s="693"/>
      <c r="CW28" s="456"/>
      <c r="CX28" s="468"/>
      <c r="CY28" s="468"/>
      <c r="CZ28" s="468"/>
      <c r="DA28" s="693"/>
      <c r="DB28" s="456"/>
      <c r="DC28" s="468"/>
      <c r="DD28" s="468"/>
      <c r="DE28" s="468"/>
      <c r="DF28" s="693"/>
      <c r="DG28" s="456"/>
      <c r="DH28" s="468"/>
      <c r="DI28" s="468"/>
      <c r="DJ28" s="468"/>
      <c r="DK28" s="693"/>
      <c r="DL28" s="456"/>
      <c r="DM28" s="468"/>
      <c r="DN28" s="468"/>
      <c r="DO28" s="468"/>
      <c r="DP28" s="693"/>
      <c r="DQ28" s="456"/>
      <c r="DR28" s="468"/>
      <c r="DS28" s="468"/>
      <c r="DT28" s="468"/>
      <c r="DU28" s="693"/>
      <c r="DV28" s="412"/>
      <c r="DW28" s="432"/>
      <c r="DX28" s="432"/>
      <c r="DY28" s="432"/>
      <c r="DZ28" s="729"/>
      <c r="EA28" s="377"/>
    </row>
    <row r="29" spans="1:131" ht="26.25" customHeight="1">
      <c r="A29" s="388">
        <v>2</v>
      </c>
      <c r="B29" s="412" t="s">
        <v>208</v>
      </c>
      <c r="C29" s="432"/>
      <c r="D29" s="432"/>
      <c r="E29" s="432"/>
      <c r="F29" s="432"/>
      <c r="G29" s="432"/>
      <c r="H29" s="432"/>
      <c r="I29" s="432"/>
      <c r="J29" s="432"/>
      <c r="K29" s="432"/>
      <c r="L29" s="432"/>
      <c r="M29" s="432"/>
      <c r="N29" s="432"/>
      <c r="O29" s="432"/>
      <c r="P29" s="444"/>
      <c r="Q29" s="450">
        <v>3652</v>
      </c>
      <c r="R29" s="462"/>
      <c r="S29" s="462"/>
      <c r="T29" s="462"/>
      <c r="U29" s="462"/>
      <c r="V29" s="462">
        <v>3393</v>
      </c>
      <c r="W29" s="462"/>
      <c r="X29" s="462"/>
      <c r="Y29" s="462"/>
      <c r="Z29" s="462"/>
      <c r="AA29" s="462">
        <v>259</v>
      </c>
      <c r="AB29" s="462"/>
      <c r="AC29" s="462"/>
      <c r="AD29" s="462"/>
      <c r="AE29" s="473"/>
      <c r="AF29" s="518">
        <v>259</v>
      </c>
      <c r="AG29" s="468"/>
      <c r="AH29" s="468"/>
      <c r="AI29" s="468"/>
      <c r="AJ29" s="536"/>
      <c r="AK29" s="472">
        <v>548</v>
      </c>
      <c r="AL29" s="462"/>
      <c r="AM29" s="462"/>
      <c r="AN29" s="462"/>
      <c r="AO29" s="462"/>
      <c r="AP29" s="462" t="s">
        <v>204</v>
      </c>
      <c r="AQ29" s="462"/>
      <c r="AR29" s="462"/>
      <c r="AS29" s="462"/>
      <c r="AT29" s="462"/>
      <c r="AU29" s="462" t="s">
        <v>204</v>
      </c>
      <c r="AV29" s="462"/>
      <c r="AW29" s="462"/>
      <c r="AX29" s="462"/>
      <c r="AY29" s="462"/>
      <c r="AZ29" s="606" t="s">
        <v>204</v>
      </c>
      <c r="BA29" s="606"/>
      <c r="BB29" s="606"/>
      <c r="BC29" s="606"/>
      <c r="BD29" s="606"/>
      <c r="BE29" s="576"/>
      <c r="BF29" s="576"/>
      <c r="BG29" s="576"/>
      <c r="BH29" s="576"/>
      <c r="BI29" s="598"/>
      <c r="BJ29" s="390"/>
      <c r="BK29" s="390"/>
      <c r="BL29" s="390"/>
      <c r="BM29" s="390"/>
      <c r="BN29" s="390"/>
      <c r="BO29" s="389"/>
      <c r="BP29" s="389"/>
      <c r="BQ29" s="385">
        <v>23</v>
      </c>
      <c r="BR29" s="649"/>
      <c r="BS29" s="412"/>
      <c r="BT29" s="432"/>
      <c r="BU29" s="432"/>
      <c r="BV29" s="432"/>
      <c r="BW29" s="432"/>
      <c r="BX29" s="432"/>
      <c r="BY29" s="432"/>
      <c r="BZ29" s="432"/>
      <c r="CA29" s="432"/>
      <c r="CB29" s="432"/>
      <c r="CC29" s="432"/>
      <c r="CD29" s="432"/>
      <c r="CE29" s="432"/>
      <c r="CF29" s="432"/>
      <c r="CG29" s="444"/>
      <c r="CH29" s="456"/>
      <c r="CI29" s="468"/>
      <c r="CJ29" s="468"/>
      <c r="CK29" s="468"/>
      <c r="CL29" s="693"/>
      <c r="CM29" s="456"/>
      <c r="CN29" s="468"/>
      <c r="CO29" s="468"/>
      <c r="CP29" s="468"/>
      <c r="CQ29" s="693"/>
      <c r="CR29" s="456"/>
      <c r="CS29" s="468"/>
      <c r="CT29" s="468"/>
      <c r="CU29" s="468"/>
      <c r="CV29" s="693"/>
      <c r="CW29" s="456"/>
      <c r="CX29" s="468"/>
      <c r="CY29" s="468"/>
      <c r="CZ29" s="468"/>
      <c r="DA29" s="693"/>
      <c r="DB29" s="456"/>
      <c r="DC29" s="468"/>
      <c r="DD29" s="468"/>
      <c r="DE29" s="468"/>
      <c r="DF29" s="693"/>
      <c r="DG29" s="456"/>
      <c r="DH29" s="468"/>
      <c r="DI29" s="468"/>
      <c r="DJ29" s="468"/>
      <c r="DK29" s="693"/>
      <c r="DL29" s="456"/>
      <c r="DM29" s="468"/>
      <c r="DN29" s="468"/>
      <c r="DO29" s="468"/>
      <c r="DP29" s="693"/>
      <c r="DQ29" s="456"/>
      <c r="DR29" s="468"/>
      <c r="DS29" s="468"/>
      <c r="DT29" s="468"/>
      <c r="DU29" s="693"/>
      <c r="DV29" s="412"/>
      <c r="DW29" s="432"/>
      <c r="DX29" s="432"/>
      <c r="DY29" s="432"/>
      <c r="DZ29" s="729"/>
      <c r="EA29" s="377"/>
    </row>
    <row r="30" spans="1:131" ht="26.25" customHeight="1">
      <c r="A30" s="388">
        <v>3</v>
      </c>
      <c r="B30" s="412" t="s">
        <v>231</v>
      </c>
      <c r="C30" s="432"/>
      <c r="D30" s="432"/>
      <c r="E30" s="432"/>
      <c r="F30" s="432"/>
      <c r="G30" s="432"/>
      <c r="H30" s="432"/>
      <c r="I30" s="432"/>
      <c r="J30" s="432"/>
      <c r="K30" s="432"/>
      <c r="L30" s="432"/>
      <c r="M30" s="432"/>
      <c r="N30" s="432"/>
      <c r="O30" s="432"/>
      <c r="P30" s="444"/>
      <c r="Q30" s="450">
        <v>530</v>
      </c>
      <c r="R30" s="462"/>
      <c r="S30" s="462"/>
      <c r="T30" s="462"/>
      <c r="U30" s="462"/>
      <c r="V30" s="462">
        <v>517</v>
      </c>
      <c r="W30" s="462"/>
      <c r="X30" s="462"/>
      <c r="Y30" s="462"/>
      <c r="Z30" s="462"/>
      <c r="AA30" s="462">
        <v>13</v>
      </c>
      <c r="AB30" s="462"/>
      <c r="AC30" s="462"/>
      <c r="AD30" s="462"/>
      <c r="AE30" s="473"/>
      <c r="AF30" s="518">
        <v>13</v>
      </c>
      <c r="AG30" s="468"/>
      <c r="AH30" s="468"/>
      <c r="AI30" s="468"/>
      <c r="AJ30" s="536"/>
      <c r="AK30" s="472">
        <v>2</v>
      </c>
      <c r="AL30" s="462"/>
      <c r="AM30" s="462"/>
      <c r="AN30" s="462"/>
      <c r="AO30" s="462"/>
      <c r="AP30" s="462" t="s">
        <v>204</v>
      </c>
      <c r="AQ30" s="462"/>
      <c r="AR30" s="462"/>
      <c r="AS30" s="462"/>
      <c r="AT30" s="462"/>
      <c r="AU30" s="462" t="s">
        <v>204</v>
      </c>
      <c r="AV30" s="462"/>
      <c r="AW30" s="462"/>
      <c r="AX30" s="462"/>
      <c r="AY30" s="462"/>
      <c r="AZ30" s="606" t="s">
        <v>204</v>
      </c>
      <c r="BA30" s="606"/>
      <c r="BB30" s="606"/>
      <c r="BC30" s="606"/>
      <c r="BD30" s="606"/>
      <c r="BE30" s="576"/>
      <c r="BF30" s="576"/>
      <c r="BG30" s="576"/>
      <c r="BH30" s="576"/>
      <c r="BI30" s="598"/>
      <c r="BJ30" s="390"/>
      <c r="BK30" s="390"/>
      <c r="BL30" s="390"/>
      <c r="BM30" s="390"/>
      <c r="BN30" s="390"/>
      <c r="BO30" s="389"/>
      <c r="BP30" s="389"/>
      <c r="BQ30" s="385">
        <v>24</v>
      </c>
      <c r="BR30" s="649"/>
      <c r="BS30" s="412"/>
      <c r="BT30" s="432"/>
      <c r="BU30" s="432"/>
      <c r="BV30" s="432"/>
      <c r="BW30" s="432"/>
      <c r="BX30" s="432"/>
      <c r="BY30" s="432"/>
      <c r="BZ30" s="432"/>
      <c r="CA30" s="432"/>
      <c r="CB30" s="432"/>
      <c r="CC30" s="432"/>
      <c r="CD30" s="432"/>
      <c r="CE30" s="432"/>
      <c r="CF30" s="432"/>
      <c r="CG30" s="444"/>
      <c r="CH30" s="456"/>
      <c r="CI30" s="468"/>
      <c r="CJ30" s="468"/>
      <c r="CK30" s="468"/>
      <c r="CL30" s="693"/>
      <c r="CM30" s="456"/>
      <c r="CN30" s="468"/>
      <c r="CO30" s="468"/>
      <c r="CP30" s="468"/>
      <c r="CQ30" s="693"/>
      <c r="CR30" s="456"/>
      <c r="CS30" s="468"/>
      <c r="CT30" s="468"/>
      <c r="CU30" s="468"/>
      <c r="CV30" s="693"/>
      <c r="CW30" s="456"/>
      <c r="CX30" s="468"/>
      <c r="CY30" s="468"/>
      <c r="CZ30" s="468"/>
      <c r="DA30" s="693"/>
      <c r="DB30" s="456"/>
      <c r="DC30" s="468"/>
      <c r="DD30" s="468"/>
      <c r="DE30" s="468"/>
      <c r="DF30" s="693"/>
      <c r="DG30" s="456"/>
      <c r="DH30" s="468"/>
      <c r="DI30" s="468"/>
      <c r="DJ30" s="468"/>
      <c r="DK30" s="693"/>
      <c r="DL30" s="456"/>
      <c r="DM30" s="468"/>
      <c r="DN30" s="468"/>
      <c r="DO30" s="468"/>
      <c r="DP30" s="693"/>
      <c r="DQ30" s="456"/>
      <c r="DR30" s="468"/>
      <c r="DS30" s="468"/>
      <c r="DT30" s="468"/>
      <c r="DU30" s="693"/>
      <c r="DV30" s="412"/>
      <c r="DW30" s="432"/>
      <c r="DX30" s="432"/>
      <c r="DY30" s="432"/>
      <c r="DZ30" s="729"/>
      <c r="EA30" s="377"/>
    </row>
    <row r="31" spans="1:131" ht="26.25" customHeight="1">
      <c r="A31" s="388">
        <v>4</v>
      </c>
      <c r="B31" s="412" t="s">
        <v>464</v>
      </c>
      <c r="C31" s="432"/>
      <c r="D31" s="432"/>
      <c r="E31" s="432"/>
      <c r="F31" s="432"/>
      <c r="G31" s="432"/>
      <c r="H31" s="432"/>
      <c r="I31" s="432"/>
      <c r="J31" s="432"/>
      <c r="K31" s="432"/>
      <c r="L31" s="432"/>
      <c r="M31" s="432"/>
      <c r="N31" s="432"/>
      <c r="O31" s="432"/>
      <c r="P31" s="444"/>
      <c r="Q31" s="450">
        <v>12</v>
      </c>
      <c r="R31" s="462"/>
      <c r="S31" s="462"/>
      <c r="T31" s="462"/>
      <c r="U31" s="462"/>
      <c r="V31" s="462">
        <v>12</v>
      </c>
      <c r="W31" s="462"/>
      <c r="X31" s="462"/>
      <c r="Y31" s="462"/>
      <c r="Z31" s="462"/>
      <c r="AA31" s="462" t="s">
        <v>204</v>
      </c>
      <c r="AB31" s="462"/>
      <c r="AC31" s="462"/>
      <c r="AD31" s="462"/>
      <c r="AE31" s="473"/>
      <c r="AF31" s="518" t="s">
        <v>204</v>
      </c>
      <c r="AG31" s="468"/>
      <c r="AH31" s="468"/>
      <c r="AI31" s="468"/>
      <c r="AJ31" s="536"/>
      <c r="AK31" s="472">
        <v>165</v>
      </c>
      <c r="AL31" s="462"/>
      <c r="AM31" s="462"/>
      <c r="AN31" s="462"/>
      <c r="AO31" s="462"/>
      <c r="AP31" s="462" t="s">
        <v>204</v>
      </c>
      <c r="AQ31" s="462"/>
      <c r="AR31" s="462"/>
      <c r="AS31" s="462"/>
      <c r="AT31" s="462"/>
      <c r="AU31" s="462" t="s">
        <v>204</v>
      </c>
      <c r="AV31" s="462"/>
      <c r="AW31" s="462"/>
      <c r="AX31" s="462"/>
      <c r="AY31" s="462"/>
      <c r="AZ31" s="606" t="s">
        <v>204</v>
      </c>
      <c r="BA31" s="606"/>
      <c r="BB31" s="606"/>
      <c r="BC31" s="606"/>
      <c r="BD31" s="606"/>
      <c r="BE31" s="576"/>
      <c r="BF31" s="576"/>
      <c r="BG31" s="576"/>
      <c r="BH31" s="576"/>
      <c r="BI31" s="598"/>
      <c r="BJ31" s="390"/>
      <c r="BK31" s="390"/>
      <c r="BL31" s="390"/>
      <c r="BM31" s="390"/>
      <c r="BN31" s="390"/>
      <c r="BO31" s="389"/>
      <c r="BP31" s="389"/>
      <c r="BQ31" s="385">
        <v>25</v>
      </c>
      <c r="BR31" s="649"/>
      <c r="BS31" s="412"/>
      <c r="BT31" s="432"/>
      <c r="BU31" s="432"/>
      <c r="BV31" s="432"/>
      <c r="BW31" s="432"/>
      <c r="BX31" s="432"/>
      <c r="BY31" s="432"/>
      <c r="BZ31" s="432"/>
      <c r="CA31" s="432"/>
      <c r="CB31" s="432"/>
      <c r="CC31" s="432"/>
      <c r="CD31" s="432"/>
      <c r="CE31" s="432"/>
      <c r="CF31" s="432"/>
      <c r="CG31" s="444"/>
      <c r="CH31" s="456"/>
      <c r="CI31" s="468"/>
      <c r="CJ31" s="468"/>
      <c r="CK31" s="468"/>
      <c r="CL31" s="693"/>
      <c r="CM31" s="456"/>
      <c r="CN31" s="468"/>
      <c r="CO31" s="468"/>
      <c r="CP31" s="468"/>
      <c r="CQ31" s="693"/>
      <c r="CR31" s="456"/>
      <c r="CS31" s="468"/>
      <c r="CT31" s="468"/>
      <c r="CU31" s="468"/>
      <c r="CV31" s="693"/>
      <c r="CW31" s="456"/>
      <c r="CX31" s="468"/>
      <c r="CY31" s="468"/>
      <c r="CZ31" s="468"/>
      <c r="DA31" s="693"/>
      <c r="DB31" s="456"/>
      <c r="DC31" s="468"/>
      <c r="DD31" s="468"/>
      <c r="DE31" s="468"/>
      <c r="DF31" s="693"/>
      <c r="DG31" s="456"/>
      <c r="DH31" s="468"/>
      <c r="DI31" s="468"/>
      <c r="DJ31" s="468"/>
      <c r="DK31" s="693"/>
      <c r="DL31" s="456"/>
      <c r="DM31" s="468"/>
      <c r="DN31" s="468"/>
      <c r="DO31" s="468"/>
      <c r="DP31" s="693"/>
      <c r="DQ31" s="456"/>
      <c r="DR31" s="468"/>
      <c r="DS31" s="468"/>
      <c r="DT31" s="468"/>
      <c r="DU31" s="693"/>
      <c r="DV31" s="412"/>
      <c r="DW31" s="432"/>
      <c r="DX31" s="432"/>
      <c r="DY31" s="432"/>
      <c r="DZ31" s="729"/>
      <c r="EA31" s="377"/>
    </row>
    <row r="32" spans="1:131" ht="26.25" customHeight="1">
      <c r="A32" s="388">
        <v>5</v>
      </c>
      <c r="B32" s="412" t="s">
        <v>465</v>
      </c>
      <c r="C32" s="432"/>
      <c r="D32" s="432"/>
      <c r="E32" s="432"/>
      <c r="F32" s="432"/>
      <c r="G32" s="432"/>
      <c r="H32" s="432"/>
      <c r="I32" s="432"/>
      <c r="J32" s="432"/>
      <c r="K32" s="432"/>
      <c r="L32" s="432"/>
      <c r="M32" s="432"/>
      <c r="N32" s="432"/>
      <c r="O32" s="432"/>
      <c r="P32" s="444"/>
      <c r="Q32" s="450">
        <v>218</v>
      </c>
      <c r="R32" s="462"/>
      <c r="S32" s="462"/>
      <c r="T32" s="462"/>
      <c r="U32" s="462"/>
      <c r="V32" s="462">
        <v>187</v>
      </c>
      <c r="W32" s="462"/>
      <c r="X32" s="462"/>
      <c r="Y32" s="462"/>
      <c r="Z32" s="462"/>
      <c r="AA32" s="462">
        <v>31</v>
      </c>
      <c r="AB32" s="462"/>
      <c r="AC32" s="462"/>
      <c r="AD32" s="462"/>
      <c r="AE32" s="473"/>
      <c r="AF32" s="518">
        <v>468</v>
      </c>
      <c r="AG32" s="468"/>
      <c r="AH32" s="468"/>
      <c r="AI32" s="468"/>
      <c r="AJ32" s="536"/>
      <c r="AK32" s="472">
        <v>0</v>
      </c>
      <c r="AL32" s="462"/>
      <c r="AM32" s="462"/>
      <c r="AN32" s="462"/>
      <c r="AO32" s="462"/>
      <c r="AP32" s="462">
        <v>214</v>
      </c>
      <c r="AQ32" s="462"/>
      <c r="AR32" s="462"/>
      <c r="AS32" s="462"/>
      <c r="AT32" s="462"/>
      <c r="AU32" s="462">
        <v>6</v>
      </c>
      <c r="AV32" s="462"/>
      <c r="AW32" s="462"/>
      <c r="AX32" s="462"/>
      <c r="AY32" s="462"/>
      <c r="AZ32" s="606" t="s">
        <v>204</v>
      </c>
      <c r="BA32" s="606"/>
      <c r="BB32" s="606"/>
      <c r="BC32" s="606"/>
      <c r="BD32" s="606"/>
      <c r="BE32" s="576" t="s">
        <v>466</v>
      </c>
      <c r="BF32" s="576"/>
      <c r="BG32" s="576"/>
      <c r="BH32" s="576"/>
      <c r="BI32" s="598"/>
      <c r="BJ32" s="390"/>
      <c r="BK32" s="390"/>
      <c r="BL32" s="390"/>
      <c r="BM32" s="390"/>
      <c r="BN32" s="390"/>
      <c r="BO32" s="389"/>
      <c r="BP32" s="389"/>
      <c r="BQ32" s="385">
        <v>26</v>
      </c>
      <c r="BR32" s="649"/>
      <c r="BS32" s="412"/>
      <c r="BT32" s="432"/>
      <c r="BU32" s="432"/>
      <c r="BV32" s="432"/>
      <c r="BW32" s="432"/>
      <c r="BX32" s="432"/>
      <c r="BY32" s="432"/>
      <c r="BZ32" s="432"/>
      <c r="CA32" s="432"/>
      <c r="CB32" s="432"/>
      <c r="CC32" s="432"/>
      <c r="CD32" s="432"/>
      <c r="CE32" s="432"/>
      <c r="CF32" s="432"/>
      <c r="CG32" s="444"/>
      <c r="CH32" s="456"/>
      <c r="CI32" s="468"/>
      <c r="CJ32" s="468"/>
      <c r="CK32" s="468"/>
      <c r="CL32" s="693"/>
      <c r="CM32" s="456"/>
      <c r="CN32" s="468"/>
      <c r="CO32" s="468"/>
      <c r="CP32" s="468"/>
      <c r="CQ32" s="693"/>
      <c r="CR32" s="456"/>
      <c r="CS32" s="468"/>
      <c r="CT32" s="468"/>
      <c r="CU32" s="468"/>
      <c r="CV32" s="693"/>
      <c r="CW32" s="456"/>
      <c r="CX32" s="468"/>
      <c r="CY32" s="468"/>
      <c r="CZ32" s="468"/>
      <c r="DA32" s="693"/>
      <c r="DB32" s="456"/>
      <c r="DC32" s="468"/>
      <c r="DD32" s="468"/>
      <c r="DE32" s="468"/>
      <c r="DF32" s="693"/>
      <c r="DG32" s="456"/>
      <c r="DH32" s="468"/>
      <c r="DI32" s="468"/>
      <c r="DJ32" s="468"/>
      <c r="DK32" s="693"/>
      <c r="DL32" s="456"/>
      <c r="DM32" s="468"/>
      <c r="DN32" s="468"/>
      <c r="DO32" s="468"/>
      <c r="DP32" s="693"/>
      <c r="DQ32" s="456"/>
      <c r="DR32" s="468"/>
      <c r="DS32" s="468"/>
      <c r="DT32" s="468"/>
      <c r="DU32" s="693"/>
      <c r="DV32" s="412"/>
      <c r="DW32" s="432"/>
      <c r="DX32" s="432"/>
      <c r="DY32" s="432"/>
      <c r="DZ32" s="729"/>
      <c r="EA32" s="377"/>
    </row>
    <row r="33" spans="1:131" ht="26.25" customHeight="1">
      <c r="A33" s="388">
        <v>6</v>
      </c>
      <c r="B33" s="412" t="s">
        <v>51</v>
      </c>
      <c r="C33" s="432"/>
      <c r="D33" s="432"/>
      <c r="E33" s="432"/>
      <c r="F33" s="432"/>
      <c r="G33" s="432"/>
      <c r="H33" s="432"/>
      <c r="I33" s="432"/>
      <c r="J33" s="432"/>
      <c r="K33" s="432"/>
      <c r="L33" s="432"/>
      <c r="M33" s="432"/>
      <c r="N33" s="432"/>
      <c r="O33" s="432"/>
      <c r="P33" s="444"/>
      <c r="Q33" s="450">
        <v>535</v>
      </c>
      <c r="R33" s="462"/>
      <c r="S33" s="462"/>
      <c r="T33" s="462"/>
      <c r="U33" s="462"/>
      <c r="V33" s="462">
        <v>448</v>
      </c>
      <c r="W33" s="462"/>
      <c r="X33" s="462"/>
      <c r="Y33" s="462"/>
      <c r="Z33" s="462"/>
      <c r="AA33" s="462">
        <v>87</v>
      </c>
      <c r="AB33" s="462"/>
      <c r="AC33" s="462"/>
      <c r="AD33" s="462"/>
      <c r="AE33" s="473"/>
      <c r="AF33" s="518">
        <v>80</v>
      </c>
      <c r="AG33" s="468"/>
      <c r="AH33" s="468"/>
      <c r="AI33" s="468"/>
      <c r="AJ33" s="536"/>
      <c r="AK33" s="472">
        <v>337</v>
      </c>
      <c r="AL33" s="462"/>
      <c r="AM33" s="462"/>
      <c r="AN33" s="462"/>
      <c r="AO33" s="462"/>
      <c r="AP33" s="462">
        <v>1176</v>
      </c>
      <c r="AQ33" s="462"/>
      <c r="AR33" s="462"/>
      <c r="AS33" s="462"/>
      <c r="AT33" s="462"/>
      <c r="AU33" s="462">
        <v>1049</v>
      </c>
      <c r="AV33" s="462"/>
      <c r="AW33" s="462"/>
      <c r="AX33" s="462"/>
      <c r="AY33" s="462"/>
      <c r="AZ33" s="606" t="s">
        <v>204</v>
      </c>
      <c r="BA33" s="606"/>
      <c r="BB33" s="606"/>
      <c r="BC33" s="606"/>
      <c r="BD33" s="606"/>
      <c r="BE33" s="576" t="s">
        <v>24</v>
      </c>
      <c r="BF33" s="576"/>
      <c r="BG33" s="576"/>
      <c r="BH33" s="576"/>
      <c r="BI33" s="598"/>
      <c r="BJ33" s="390"/>
      <c r="BK33" s="390"/>
      <c r="BL33" s="390"/>
      <c r="BM33" s="390"/>
      <c r="BN33" s="390"/>
      <c r="BO33" s="389"/>
      <c r="BP33" s="389"/>
      <c r="BQ33" s="385">
        <v>27</v>
      </c>
      <c r="BR33" s="649"/>
      <c r="BS33" s="412"/>
      <c r="BT33" s="432"/>
      <c r="BU33" s="432"/>
      <c r="BV33" s="432"/>
      <c r="BW33" s="432"/>
      <c r="BX33" s="432"/>
      <c r="BY33" s="432"/>
      <c r="BZ33" s="432"/>
      <c r="CA33" s="432"/>
      <c r="CB33" s="432"/>
      <c r="CC33" s="432"/>
      <c r="CD33" s="432"/>
      <c r="CE33" s="432"/>
      <c r="CF33" s="432"/>
      <c r="CG33" s="444"/>
      <c r="CH33" s="456"/>
      <c r="CI33" s="468"/>
      <c r="CJ33" s="468"/>
      <c r="CK33" s="468"/>
      <c r="CL33" s="693"/>
      <c r="CM33" s="456"/>
      <c r="CN33" s="468"/>
      <c r="CO33" s="468"/>
      <c r="CP33" s="468"/>
      <c r="CQ33" s="693"/>
      <c r="CR33" s="456"/>
      <c r="CS33" s="468"/>
      <c r="CT33" s="468"/>
      <c r="CU33" s="468"/>
      <c r="CV33" s="693"/>
      <c r="CW33" s="456"/>
      <c r="CX33" s="468"/>
      <c r="CY33" s="468"/>
      <c r="CZ33" s="468"/>
      <c r="DA33" s="693"/>
      <c r="DB33" s="456"/>
      <c r="DC33" s="468"/>
      <c r="DD33" s="468"/>
      <c r="DE33" s="468"/>
      <c r="DF33" s="693"/>
      <c r="DG33" s="456"/>
      <c r="DH33" s="468"/>
      <c r="DI33" s="468"/>
      <c r="DJ33" s="468"/>
      <c r="DK33" s="693"/>
      <c r="DL33" s="456"/>
      <c r="DM33" s="468"/>
      <c r="DN33" s="468"/>
      <c r="DO33" s="468"/>
      <c r="DP33" s="693"/>
      <c r="DQ33" s="456"/>
      <c r="DR33" s="468"/>
      <c r="DS33" s="468"/>
      <c r="DT33" s="468"/>
      <c r="DU33" s="693"/>
      <c r="DV33" s="412"/>
      <c r="DW33" s="432"/>
      <c r="DX33" s="432"/>
      <c r="DY33" s="432"/>
      <c r="DZ33" s="729"/>
      <c r="EA33" s="377"/>
    </row>
    <row r="34" spans="1:131" ht="26.25" customHeight="1">
      <c r="A34" s="388">
        <v>7</v>
      </c>
      <c r="B34" s="412" t="s">
        <v>468</v>
      </c>
      <c r="C34" s="432"/>
      <c r="D34" s="432"/>
      <c r="E34" s="432"/>
      <c r="F34" s="432"/>
      <c r="G34" s="432"/>
      <c r="H34" s="432"/>
      <c r="I34" s="432"/>
      <c r="J34" s="432"/>
      <c r="K34" s="432"/>
      <c r="L34" s="432"/>
      <c r="M34" s="432"/>
      <c r="N34" s="432"/>
      <c r="O34" s="432"/>
      <c r="P34" s="444"/>
      <c r="Q34" s="450">
        <v>654</v>
      </c>
      <c r="R34" s="462"/>
      <c r="S34" s="462"/>
      <c r="T34" s="462"/>
      <c r="U34" s="462"/>
      <c r="V34" s="462">
        <v>540</v>
      </c>
      <c r="W34" s="462"/>
      <c r="X34" s="462"/>
      <c r="Y34" s="462"/>
      <c r="Z34" s="462"/>
      <c r="AA34" s="462">
        <v>114</v>
      </c>
      <c r="AB34" s="462"/>
      <c r="AC34" s="462"/>
      <c r="AD34" s="462"/>
      <c r="AE34" s="473"/>
      <c r="AF34" s="518">
        <v>119</v>
      </c>
      <c r="AG34" s="468"/>
      <c r="AH34" s="468"/>
      <c r="AI34" s="468"/>
      <c r="AJ34" s="536"/>
      <c r="AK34" s="472">
        <v>248</v>
      </c>
      <c r="AL34" s="462"/>
      <c r="AM34" s="462"/>
      <c r="AN34" s="462"/>
      <c r="AO34" s="462"/>
      <c r="AP34" s="462">
        <v>1773</v>
      </c>
      <c r="AQ34" s="462"/>
      <c r="AR34" s="462"/>
      <c r="AS34" s="462"/>
      <c r="AT34" s="462"/>
      <c r="AU34" s="462">
        <v>1376</v>
      </c>
      <c r="AV34" s="462"/>
      <c r="AW34" s="462"/>
      <c r="AX34" s="462"/>
      <c r="AY34" s="462"/>
      <c r="AZ34" s="606" t="s">
        <v>204</v>
      </c>
      <c r="BA34" s="606"/>
      <c r="BB34" s="606"/>
      <c r="BC34" s="606"/>
      <c r="BD34" s="606"/>
      <c r="BE34" s="576" t="s">
        <v>24</v>
      </c>
      <c r="BF34" s="576"/>
      <c r="BG34" s="576"/>
      <c r="BH34" s="576"/>
      <c r="BI34" s="598"/>
      <c r="BJ34" s="390"/>
      <c r="BK34" s="390"/>
      <c r="BL34" s="390"/>
      <c r="BM34" s="390"/>
      <c r="BN34" s="390"/>
      <c r="BO34" s="389"/>
      <c r="BP34" s="389"/>
      <c r="BQ34" s="385">
        <v>28</v>
      </c>
      <c r="BR34" s="649"/>
      <c r="BS34" s="412"/>
      <c r="BT34" s="432"/>
      <c r="BU34" s="432"/>
      <c r="BV34" s="432"/>
      <c r="BW34" s="432"/>
      <c r="BX34" s="432"/>
      <c r="BY34" s="432"/>
      <c r="BZ34" s="432"/>
      <c r="CA34" s="432"/>
      <c r="CB34" s="432"/>
      <c r="CC34" s="432"/>
      <c r="CD34" s="432"/>
      <c r="CE34" s="432"/>
      <c r="CF34" s="432"/>
      <c r="CG34" s="444"/>
      <c r="CH34" s="456"/>
      <c r="CI34" s="468"/>
      <c r="CJ34" s="468"/>
      <c r="CK34" s="468"/>
      <c r="CL34" s="693"/>
      <c r="CM34" s="456"/>
      <c r="CN34" s="468"/>
      <c r="CO34" s="468"/>
      <c r="CP34" s="468"/>
      <c r="CQ34" s="693"/>
      <c r="CR34" s="456"/>
      <c r="CS34" s="468"/>
      <c r="CT34" s="468"/>
      <c r="CU34" s="468"/>
      <c r="CV34" s="693"/>
      <c r="CW34" s="456"/>
      <c r="CX34" s="468"/>
      <c r="CY34" s="468"/>
      <c r="CZ34" s="468"/>
      <c r="DA34" s="693"/>
      <c r="DB34" s="456"/>
      <c r="DC34" s="468"/>
      <c r="DD34" s="468"/>
      <c r="DE34" s="468"/>
      <c r="DF34" s="693"/>
      <c r="DG34" s="456"/>
      <c r="DH34" s="468"/>
      <c r="DI34" s="468"/>
      <c r="DJ34" s="468"/>
      <c r="DK34" s="693"/>
      <c r="DL34" s="456"/>
      <c r="DM34" s="468"/>
      <c r="DN34" s="468"/>
      <c r="DO34" s="468"/>
      <c r="DP34" s="693"/>
      <c r="DQ34" s="456"/>
      <c r="DR34" s="468"/>
      <c r="DS34" s="468"/>
      <c r="DT34" s="468"/>
      <c r="DU34" s="693"/>
      <c r="DV34" s="412"/>
      <c r="DW34" s="432"/>
      <c r="DX34" s="432"/>
      <c r="DY34" s="432"/>
      <c r="DZ34" s="729"/>
      <c r="EA34" s="377"/>
    </row>
    <row r="35" spans="1:131" ht="26.25" customHeight="1">
      <c r="A35" s="388">
        <v>8</v>
      </c>
      <c r="B35" s="412" t="s">
        <v>110</v>
      </c>
      <c r="C35" s="432"/>
      <c r="D35" s="432"/>
      <c r="E35" s="432"/>
      <c r="F35" s="432"/>
      <c r="G35" s="432"/>
      <c r="H35" s="432"/>
      <c r="I35" s="432"/>
      <c r="J35" s="432"/>
      <c r="K35" s="432"/>
      <c r="L35" s="432"/>
      <c r="M35" s="432"/>
      <c r="N35" s="432"/>
      <c r="O35" s="432"/>
      <c r="P35" s="444"/>
      <c r="Q35" s="450">
        <v>169</v>
      </c>
      <c r="R35" s="462"/>
      <c r="S35" s="462"/>
      <c r="T35" s="462"/>
      <c r="U35" s="462"/>
      <c r="V35" s="462">
        <v>105</v>
      </c>
      <c r="W35" s="462"/>
      <c r="X35" s="462"/>
      <c r="Y35" s="462"/>
      <c r="Z35" s="462"/>
      <c r="AA35" s="462">
        <v>64</v>
      </c>
      <c r="AB35" s="462"/>
      <c r="AC35" s="462"/>
      <c r="AD35" s="462"/>
      <c r="AE35" s="473"/>
      <c r="AF35" s="518">
        <v>62</v>
      </c>
      <c r="AG35" s="468"/>
      <c r="AH35" s="468"/>
      <c r="AI35" s="468"/>
      <c r="AJ35" s="536"/>
      <c r="AK35" s="472">
        <v>143</v>
      </c>
      <c r="AL35" s="462"/>
      <c r="AM35" s="462"/>
      <c r="AN35" s="462"/>
      <c r="AO35" s="462"/>
      <c r="AP35" s="462">
        <v>613</v>
      </c>
      <c r="AQ35" s="462"/>
      <c r="AR35" s="462"/>
      <c r="AS35" s="462"/>
      <c r="AT35" s="462"/>
      <c r="AU35" s="462">
        <v>613</v>
      </c>
      <c r="AV35" s="462"/>
      <c r="AW35" s="462"/>
      <c r="AX35" s="462"/>
      <c r="AY35" s="462"/>
      <c r="AZ35" s="606" t="s">
        <v>204</v>
      </c>
      <c r="BA35" s="606"/>
      <c r="BB35" s="606"/>
      <c r="BC35" s="606"/>
      <c r="BD35" s="606"/>
      <c r="BE35" s="576" t="s">
        <v>24</v>
      </c>
      <c r="BF35" s="576"/>
      <c r="BG35" s="576"/>
      <c r="BH35" s="576"/>
      <c r="BI35" s="598"/>
      <c r="BJ35" s="390"/>
      <c r="BK35" s="390"/>
      <c r="BL35" s="390"/>
      <c r="BM35" s="390"/>
      <c r="BN35" s="390"/>
      <c r="BO35" s="389"/>
      <c r="BP35" s="389"/>
      <c r="BQ35" s="385">
        <v>29</v>
      </c>
      <c r="BR35" s="649"/>
      <c r="BS35" s="412"/>
      <c r="BT35" s="432"/>
      <c r="BU35" s="432"/>
      <c r="BV35" s="432"/>
      <c r="BW35" s="432"/>
      <c r="BX35" s="432"/>
      <c r="BY35" s="432"/>
      <c r="BZ35" s="432"/>
      <c r="CA35" s="432"/>
      <c r="CB35" s="432"/>
      <c r="CC35" s="432"/>
      <c r="CD35" s="432"/>
      <c r="CE35" s="432"/>
      <c r="CF35" s="432"/>
      <c r="CG35" s="444"/>
      <c r="CH35" s="456"/>
      <c r="CI35" s="468"/>
      <c r="CJ35" s="468"/>
      <c r="CK35" s="468"/>
      <c r="CL35" s="693"/>
      <c r="CM35" s="456"/>
      <c r="CN35" s="468"/>
      <c r="CO35" s="468"/>
      <c r="CP35" s="468"/>
      <c r="CQ35" s="693"/>
      <c r="CR35" s="456"/>
      <c r="CS35" s="468"/>
      <c r="CT35" s="468"/>
      <c r="CU35" s="468"/>
      <c r="CV35" s="693"/>
      <c r="CW35" s="456"/>
      <c r="CX35" s="468"/>
      <c r="CY35" s="468"/>
      <c r="CZ35" s="468"/>
      <c r="DA35" s="693"/>
      <c r="DB35" s="456"/>
      <c r="DC35" s="468"/>
      <c r="DD35" s="468"/>
      <c r="DE35" s="468"/>
      <c r="DF35" s="693"/>
      <c r="DG35" s="456"/>
      <c r="DH35" s="468"/>
      <c r="DI35" s="468"/>
      <c r="DJ35" s="468"/>
      <c r="DK35" s="693"/>
      <c r="DL35" s="456"/>
      <c r="DM35" s="468"/>
      <c r="DN35" s="468"/>
      <c r="DO35" s="468"/>
      <c r="DP35" s="693"/>
      <c r="DQ35" s="456"/>
      <c r="DR35" s="468"/>
      <c r="DS35" s="468"/>
      <c r="DT35" s="468"/>
      <c r="DU35" s="693"/>
      <c r="DV35" s="412"/>
      <c r="DW35" s="432"/>
      <c r="DX35" s="432"/>
      <c r="DY35" s="432"/>
      <c r="DZ35" s="729"/>
      <c r="EA35" s="377"/>
    </row>
    <row r="36" spans="1:131" ht="26.25" customHeight="1">
      <c r="A36" s="388">
        <v>9</v>
      </c>
      <c r="B36" s="412" t="s">
        <v>469</v>
      </c>
      <c r="C36" s="432"/>
      <c r="D36" s="432"/>
      <c r="E36" s="432"/>
      <c r="F36" s="432"/>
      <c r="G36" s="432"/>
      <c r="H36" s="432"/>
      <c r="I36" s="432"/>
      <c r="J36" s="432"/>
      <c r="K36" s="432"/>
      <c r="L36" s="432"/>
      <c r="M36" s="432"/>
      <c r="N36" s="432"/>
      <c r="O36" s="432"/>
      <c r="P36" s="444"/>
      <c r="Q36" s="450">
        <v>52</v>
      </c>
      <c r="R36" s="462"/>
      <c r="S36" s="462"/>
      <c r="T36" s="462"/>
      <c r="U36" s="462"/>
      <c r="V36" s="462">
        <v>35</v>
      </c>
      <c r="W36" s="462"/>
      <c r="X36" s="462"/>
      <c r="Y36" s="462"/>
      <c r="Z36" s="462"/>
      <c r="AA36" s="462">
        <v>17</v>
      </c>
      <c r="AB36" s="462"/>
      <c r="AC36" s="462"/>
      <c r="AD36" s="462"/>
      <c r="AE36" s="473"/>
      <c r="AF36" s="518">
        <v>15</v>
      </c>
      <c r="AG36" s="468"/>
      <c r="AH36" s="468"/>
      <c r="AI36" s="468"/>
      <c r="AJ36" s="536"/>
      <c r="AK36" s="472">
        <v>45</v>
      </c>
      <c r="AL36" s="462"/>
      <c r="AM36" s="462"/>
      <c r="AN36" s="462"/>
      <c r="AO36" s="462"/>
      <c r="AP36" s="462">
        <v>150</v>
      </c>
      <c r="AQ36" s="462"/>
      <c r="AR36" s="462"/>
      <c r="AS36" s="462"/>
      <c r="AT36" s="462"/>
      <c r="AU36" s="462">
        <v>150</v>
      </c>
      <c r="AV36" s="462"/>
      <c r="AW36" s="462"/>
      <c r="AX36" s="462"/>
      <c r="AY36" s="462"/>
      <c r="AZ36" s="606" t="s">
        <v>204</v>
      </c>
      <c r="BA36" s="606"/>
      <c r="BB36" s="606"/>
      <c r="BC36" s="606"/>
      <c r="BD36" s="606"/>
      <c r="BE36" s="576" t="s">
        <v>24</v>
      </c>
      <c r="BF36" s="576"/>
      <c r="BG36" s="576"/>
      <c r="BH36" s="576"/>
      <c r="BI36" s="598"/>
      <c r="BJ36" s="390"/>
      <c r="BK36" s="390"/>
      <c r="BL36" s="390"/>
      <c r="BM36" s="390"/>
      <c r="BN36" s="390"/>
      <c r="BO36" s="389"/>
      <c r="BP36" s="389"/>
      <c r="BQ36" s="385">
        <v>30</v>
      </c>
      <c r="BR36" s="649"/>
      <c r="BS36" s="412"/>
      <c r="BT36" s="432"/>
      <c r="BU36" s="432"/>
      <c r="BV36" s="432"/>
      <c r="BW36" s="432"/>
      <c r="BX36" s="432"/>
      <c r="BY36" s="432"/>
      <c r="BZ36" s="432"/>
      <c r="CA36" s="432"/>
      <c r="CB36" s="432"/>
      <c r="CC36" s="432"/>
      <c r="CD36" s="432"/>
      <c r="CE36" s="432"/>
      <c r="CF36" s="432"/>
      <c r="CG36" s="444"/>
      <c r="CH36" s="456"/>
      <c r="CI36" s="468"/>
      <c r="CJ36" s="468"/>
      <c r="CK36" s="468"/>
      <c r="CL36" s="693"/>
      <c r="CM36" s="456"/>
      <c r="CN36" s="468"/>
      <c r="CO36" s="468"/>
      <c r="CP36" s="468"/>
      <c r="CQ36" s="693"/>
      <c r="CR36" s="456"/>
      <c r="CS36" s="468"/>
      <c r="CT36" s="468"/>
      <c r="CU36" s="468"/>
      <c r="CV36" s="693"/>
      <c r="CW36" s="456"/>
      <c r="CX36" s="468"/>
      <c r="CY36" s="468"/>
      <c r="CZ36" s="468"/>
      <c r="DA36" s="693"/>
      <c r="DB36" s="456"/>
      <c r="DC36" s="468"/>
      <c r="DD36" s="468"/>
      <c r="DE36" s="468"/>
      <c r="DF36" s="693"/>
      <c r="DG36" s="456"/>
      <c r="DH36" s="468"/>
      <c r="DI36" s="468"/>
      <c r="DJ36" s="468"/>
      <c r="DK36" s="693"/>
      <c r="DL36" s="456"/>
      <c r="DM36" s="468"/>
      <c r="DN36" s="468"/>
      <c r="DO36" s="468"/>
      <c r="DP36" s="693"/>
      <c r="DQ36" s="456"/>
      <c r="DR36" s="468"/>
      <c r="DS36" s="468"/>
      <c r="DT36" s="468"/>
      <c r="DU36" s="693"/>
      <c r="DV36" s="412"/>
      <c r="DW36" s="432"/>
      <c r="DX36" s="432"/>
      <c r="DY36" s="432"/>
      <c r="DZ36" s="729"/>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8"/>
      <c r="AG37" s="468"/>
      <c r="AH37" s="468"/>
      <c r="AI37" s="468"/>
      <c r="AJ37" s="536"/>
      <c r="AK37" s="472"/>
      <c r="AL37" s="462"/>
      <c r="AM37" s="462"/>
      <c r="AN37" s="462"/>
      <c r="AO37" s="462"/>
      <c r="AP37" s="462"/>
      <c r="AQ37" s="462"/>
      <c r="AR37" s="462"/>
      <c r="AS37" s="462"/>
      <c r="AT37" s="462"/>
      <c r="AU37" s="462"/>
      <c r="AV37" s="462"/>
      <c r="AW37" s="462"/>
      <c r="AX37" s="462"/>
      <c r="AY37" s="462"/>
      <c r="AZ37" s="606"/>
      <c r="BA37" s="606"/>
      <c r="BB37" s="606"/>
      <c r="BC37" s="606"/>
      <c r="BD37" s="606"/>
      <c r="BE37" s="576"/>
      <c r="BF37" s="576"/>
      <c r="BG37" s="576"/>
      <c r="BH37" s="576"/>
      <c r="BI37" s="598"/>
      <c r="BJ37" s="390"/>
      <c r="BK37" s="390"/>
      <c r="BL37" s="390"/>
      <c r="BM37" s="390"/>
      <c r="BN37" s="390"/>
      <c r="BO37" s="389"/>
      <c r="BP37" s="389"/>
      <c r="BQ37" s="385">
        <v>31</v>
      </c>
      <c r="BR37" s="649"/>
      <c r="BS37" s="412"/>
      <c r="BT37" s="432"/>
      <c r="BU37" s="432"/>
      <c r="BV37" s="432"/>
      <c r="BW37" s="432"/>
      <c r="BX37" s="432"/>
      <c r="BY37" s="432"/>
      <c r="BZ37" s="432"/>
      <c r="CA37" s="432"/>
      <c r="CB37" s="432"/>
      <c r="CC37" s="432"/>
      <c r="CD37" s="432"/>
      <c r="CE37" s="432"/>
      <c r="CF37" s="432"/>
      <c r="CG37" s="444"/>
      <c r="CH37" s="456"/>
      <c r="CI37" s="468"/>
      <c r="CJ37" s="468"/>
      <c r="CK37" s="468"/>
      <c r="CL37" s="693"/>
      <c r="CM37" s="456"/>
      <c r="CN37" s="468"/>
      <c r="CO37" s="468"/>
      <c r="CP37" s="468"/>
      <c r="CQ37" s="693"/>
      <c r="CR37" s="456"/>
      <c r="CS37" s="468"/>
      <c r="CT37" s="468"/>
      <c r="CU37" s="468"/>
      <c r="CV37" s="693"/>
      <c r="CW37" s="456"/>
      <c r="CX37" s="468"/>
      <c r="CY37" s="468"/>
      <c r="CZ37" s="468"/>
      <c r="DA37" s="693"/>
      <c r="DB37" s="456"/>
      <c r="DC37" s="468"/>
      <c r="DD37" s="468"/>
      <c r="DE37" s="468"/>
      <c r="DF37" s="693"/>
      <c r="DG37" s="456"/>
      <c r="DH37" s="468"/>
      <c r="DI37" s="468"/>
      <c r="DJ37" s="468"/>
      <c r="DK37" s="693"/>
      <c r="DL37" s="456"/>
      <c r="DM37" s="468"/>
      <c r="DN37" s="468"/>
      <c r="DO37" s="468"/>
      <c r="DP37" s="693"/>
      <c r="DQ37" s="456"/>
      <c r="DR37" s="468"/>
      <c r="DS37" s="468"/>
      <c r="DT37" s="468"/>
      <c r="DU37" s="693"/>
      <c r="DV37" s="412"/>
      <c r="DW37" s="432"/>
      <c r="DX37" s="432"/>
      <c r="DY37" s="432"/>
      <c r="DZ37" s="729"/>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8"/>
      <c r="AG38" s="468"/>
      <c r="AH38" s="468"/>
      <c r="AI38" s="468"/>
      <c r="AJ38" s="536"/>
      <c r="AK38" s="472"/>
      <c r="AL38" s="462"/>
      <c r="AM38" s="462"/>
      <c r="AN38" s="462"/>
      <c r="AO38" s="462"/>
      <c r="AP38" s="462"/>
      <c r="AQ38" s="462"/>
      <c r="AR38" s="462"/>
      <c r="AS38" s="462"/>
      <c r="AT38" s="462"/>
      <c r="AU38" s="462"/>
      <c r="AV38" s="462"/>
      <c r="AW38" s="462"/>
      <c r="AX38" s="462"/>
      <c r="AY38" s="462"/>
      <c r="AZ38" s="606"/>
      <c r="BA38" s="606"/>
      <c r="BB38" s="606"/>
      <c r="BC38" s="606"/>
      <c r="BD38" s="606"/>
      <c r="BE38" s="576"/>
      <c r="BF38" s="576"/>
      <c r="BG38" s="576"/>
      <c r="BH38" s="576"/>
      <c r="BI38" s="598"/>
      <c r="BJ38" s="390"/>
      <c r="BK38" s="390"/>
      <c r="BL38" s="390"/>
      <c r="BM38" s="390"/>
      <c r="BN38" s="390"/>
      <c r="BO38" s="389"/>
      <c r="BP38" s="389"/>
      <c r="BQ38" s="385">
        <v>32</v>
      </c>
      <c r="BR38" s="649"/>
      <c r="BS38" s="412"/>
      <c r="BT38" s="432"/>
      <c r="BU38" s="432"/>
      <c r="BV38" s="432"/>
      <c r="BW38" s="432"/>
      <c r="BX38" s="432"/>
      <c r="BY38" s="432"/>
      <c r="BZ38" s="432"/>
      <c r="CA38" s="432"/>
      <c r="CB38" s="432"/>
      <c r="CC38" s="432"/>
      <c r="CD38" s="432"/>
      <c r="CE38" s="432"/>
      <c r="CF38" s="432"/>
      <c r="CG38" s="444"/>
      <c r="CH38" s="456"/>
      <c r="CI38" s="468"/>
      <c r="CJ38" s="468"/>
      <c r="CK38" s="468"/>
      <c r="CL38" s="693"/>
      <c r="CM38" s="456"/>
      <c r="CN38" s="468"/>
      <c r="CO38" s="468"/>
      <c r="CP38" s="468"/>
      <c r="CQ38" s="693"/>
      <c r="CR38" s="456"/>
      <c r="CS38" s="468"/>
      <c r="CT38" s="468"/>
      <c r="CU38" s="468"/>
      <c r="CV38" s="693"/>
      <c r="CW38" s="456"/>
      <c r="CX38" s="468"/>
      <c r="CY38" s="468"/>
      <c r="CZ38" s="468"/>
      <c r="DA38" s="693"/>
      <c r="DB38" s="456"/>
      <c r="DC38" s="468"/>
      <c r="DD38" s="468"/>
      <c r="DE38" s="468"/>
      <c r="DF38" s="693"/>
      <c r="DG38" s="456"/>
      <c r="DH38" s="468"/>
      <c r="DI38" s="468"/>
      <c r="DJ38" s="468"/>
      <c r="DK38" s="693"/>
      <c r="DL38" s="456"/>
      <c r="DM38" s="468"/>
      <c r="DN38" s="468"/>
      <c r="DO38" s="468"/>
      <c r="DP38" s="693"/>
      <c r="DQ38" s="456"/>
      <c r="DR38" s="468"/>
      <c r="DS38" s="468"/>
      <c r="DT38" s="468"/>
      <c r="DU38" s="693"/>
      <c r="DV38" s="412"/>
      <c r="DW38" s="432"/>
      <c r="DX38" s="432"/>
      <c r="DY38" s="432"/>
      <c r="DZ38" s="729"/>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8"/>
      <c r="AG39" s="468"/>
      <c r="AH39" s="468"/>
      <c r="AI39" s="468"/>
      <c r="AJ39" s="536"/>
      <c r="AK39" s="472"/>
      <c r="AL39" s="462"/>
      <c r="AM39" s="462"/>
      <c r="AN39" s="462"/>
      <c r="AO39" s="462"/>
      <c r="AP39" s="462"/>
      <c r="AQ39" s="462"/>
      <c r="AR39" s="462"/>
      <c r="AS39" s="462"/>
      <c r="AT39" s="462"/>
      <c r="AU39" s="462"/>
      <c r="AV39" s="462"/>
      <c r="AW39" s="462"/>
      <c r="AX39" s="462"/>
      <c r="AY39" s="462"/>
      <c r="AZ39" s="606"/>
      <c r="BA39" s="606"/>
      <c r="BB39" s="606"/>
      <c r="BC39" s="606"/>
      <c r="BD39" s="606"/>
      <c r="BE39" s="576"/>
      <c r="BF39" s="576"/>
      <c r="BG39" s="576"/>
      <c r="BH39" s="576"/>
      <c r="BI39" s="598"/>
      <c r="BJ39" s="390"/>
      <c r="BK39" s="390"/>
      <c r="BL39" s="390"/>
      <c r="BM39" s="390"/>
      <c r="BN39" s="390"/>
      <c r="BO39" s="389"/>
      <c r="BP39" s="389"/>
      <c r="BQ39" s="385">
        <v>33</v>
      </c>
      <c r="BR39" s="649"/>
      <c r="BS39" s="412"/>
      <c r="BT39" s="432"/>
      <c r="BU39" s="432"/>
      <c r="BV39" s="432"/>
      <c r="BW39" s="432"/>
      <c r="BX39" s="432"/>
      <c r="BY39" s="432"/>
      <c r="BZ39" s="432"/>
      <c r="CA39" s="432"/>
      <c r="CB39" s="432"/>
      <c r="CC39" s="432"/>
      <c r="CD39" s="432"/>
      <c r="CE39" s="432"/>
      <c r="CF39" s="432"/>
      <c r="CG39" s="444"/>
      <c r="CH39" s="456"/>
      <c r="CI39" s="468"/>
      <c r="CJ39" s="468"/>
      <c r="CK39" s="468"/>
      <c r="CL39" s="693"/>
      <c r="CM39" s="456"/>
      <c r="CN39" s="468"/>
      <c r="CO39" s="468"/>
      <c r="CP39" s="468"/>
      <c r="CQ39" s="693"/>
      <c r="CR39" s="456"/>
      <c r="CS39" s="468"/>
      <c r="CT39" s="468"/>
      <c r="CU39" s="468"/>
      <c r="CV39" s="693"/>
      <c r="CW39" s="456"/>
      <c r="CX39" s="468"/>
      <c r="CY39" s="468"/>
      <c r="CZ39" s="468"/>
      <c r="DA39" s="693"/>
      <c r="DB39" s="456"/>
      <c r="DC39" s="468"/>
      <c r="DD39" s="468"/>
      <c r="DE39" s="468"/>
      <c r="DF39" s="693"/>
      <c r="DG39" s="456"/>
      <c r="DH39" s="468"/>
      <c r="DI39" s="468"/>
      <c r="DJ39" s="468"/>
      <c r="DK39" s="693"/>
      <c r="DL39" s="456"/>
      <c r="DM39" s="468"/>
      <c r="DN39" s="468"/>
      <c r="DO39" s="468"/>
      <c r="DP39" s="693"/>
      <c r="DQ39" s="456"/>
      <c r="DR39" s="468"/>
      <c r="DS39" s="468"/>
      <c r="DT39" s="468"/>
      <c r="DU39" s="693"/>
      <c r="DV39" s="412"/>
      <c r="DW39" s="432"/>
      <c r="DX39" s="432"/>
      <c r="DY39" s="432"/>
      <c r="DZ39" s="729"/>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8"/>
      <c r="AG40" s="468"/>
      <c r="AH40" s="468"/>
      <c r="AI40" s="468"/>
      <c r="AJ40" s="536"/>
      <c r="AK40" s="472"/>
      <c r="AL40" s="462"/>
      <c r="AM40" s="462"/>
      <c r="AN40" s="462"/>
      <c r="AO40" s="462"/>
      <c r="AP40" s="462"/>
      <c r="AQ40" s="462"/>
      <c r="AR40" s="462"/>
      <c r="AS40" s="462"/>
      <c r="AT40" s="462"/>
      <c r="AU40" s="462"/>
      <c r="AV40" s="462"/>
      <c r="AW40" s="462"/>
      <c r="AX40" s="462"/>
      <c r="AY40" s="462"/>
      <c r="AZ40" s="606"/>
      <c r="BA40" s="606"/>
      <c r="BB40" s="606"/>
      <c r="BC40" s="606"/>
      <c r="BD40" s="606"/>
      <c r="BE40" s="576"/>
      <c r="BF40" s="576"/>
      <c r="BG40" s="576"/>
      <c r="BH40" s="576"/>
      <c r="BI40" s="598"/>
      <c r="BJ40" s="390"/>
      <c r="BK40" s="390"/>
      <c r="BL40" s="390"/>
      <c r="BM40" s="390"/>
      <c r="BN40" s="390"/>
      <c r="BO40" s="389"/>
      <c r="BP40" s="389"/>
      <c r="BQ40" s="385">
        <v>34</v>
      </c>
      <c r="BR40" s="649"/>
      <c r="BS40" s="412"/>
      <c r="BT40" s="432"/>
      <c r="BU40" s="432"/>
      <c r="BV40" s="432"/>
      <c r="BW40" s="432"/>
      <c r="BX40" s="432"/>
      <c r="BY40" s="432"/>
      <c r="BZ40" s="432"/>
      <c r="CA40" s="432"/>
      <c r="CB40" s="432"/>
      <c r="CC40" s="432"/>
      <c r="CD40" s="432"/>
      <c r="CE40" s="432"/>
      <c r="CF40" s="432"/>
      <c r="CG40" s="444"/>
      <c r="CH40" s="456"/>
      <c r="CI40" s="468"/>
      <c r="CJ40" s="468"/>
      <c r="CK40" s="468"/>
      <c r="CL40" s="693"/>
      <c r="CM40" s="456"/>
      <c r="CN40" s="468"/>
      <c r="CO40" s="468"/>
      <c r="CP40" s="468"/>
      <c r="CQ40" s="693"/>
      <c r="CR40" s="456"/>
      <c r="CS40" s="468"/>
      <c r="CT40" s="468"/>
      <c r="CU40" s="468"/>
      <c r="CV40" s="693"/>
      <c r="CW40" s="456"/>
      <c r="CX40" s="468"/>
      <c r="CY40" s="468"/>
      <c r="CZ40" s="468"/>
      <c r="DA40" s="693"/>
      <c r="DB40" s="456"/>
      <c r="DC40" s="468"/>
      <c r="DD40" s="468"/>
      <c r="DE40" s="468"/>
      <c r="DF40" s="693"/>
      <c r="DG40" s="456"/>
      <c r="DH40" s="468"/>
      <c r="DI40" s="468"/>
      <c r="DJ40" s="468"/>
      <c r="DK40" s="693"/>
      <c r="DL40" s="456"/>
      <c r="DM40" s="468"/>
      <c r="DN40" s="468"/>
      <c r="DO40" s="468"/>
      <c r="DP40" s="693"/>
      <c r="DQ40" s="456"/>
      <c r="DR40" s="468"/>
      <c r="DS40" s="468"/>
      <c r="DT40" s="468"/>
      <c r="DU40" s="693"/>
      <c r="DV40" s="412"/>
      <c r="DW40" s="432"/>
      <c r="DX40" s="432"/>
      <c r="DY40" s="432"/>
      <c r="DZ40" s="729"/>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8"/>
      <c r="AG41" s="468"/>
      <c r="AH41" s="468"/>
      <c r="AI41" s="468"/>
      <c r="AJ41" s="536"/>
      <c r="AK41" s="472"/>
      <c r="AL41" s="462"/>
      <c r="AM41" s="462"/>
      <c r="AN41" s="462"/>
      <c r="AO41" s="462"/>
      <c r="AP41" s="462"/>
      <c r="AQ41" s="462"/>
      <c r="AR41" s="462"/>
      <c r="AS41" s="462"/>
      <c r="AT41" s="462"/>
      <c r="AU41" s="462"/>
      <c r="AV41" s="462"/>
      <c r="AW41" s="462"/>
      <c r="AX41" s="462"/>
      <c r="AY41" s="462"/>
      <c r="AZ41" s="606"/>
      <c r="BA41" s="606"/>
      <c r="BB41" s="606"/>
      <c r="BC41" s="606"/>
      <c r="BD41" s="606"/>
      <c r="BE41" s="576"/>
      <c r="BF41" s="576"/>
      <c r="BG41" s="576"/>
      <c r="BH41" s="576"/>
      <c r="BI41" s="598"/>
      <c r="BJ41" s="390"/>
      <c r="BK41" s="390"/>
      <c r="BL41" s="390"/>
      <c r="BM41" s="390"/>
      <c r="BN41" s="390"/>
      <c r="BO41" s="389"/>
      <c r="BP41" s="389"/>
      <c r="BQ41" s="385">
        <v>35</v>
      </c>
      <c r="BR41" s="649"/>
      <c r="BS41" s="412"/>
      <c r="BT41" s="432"/>
      <c r="BU41" s="432"/>
      <c r="BV41" s="432"/>
      <c r="BW41" s="432"/>
      <c r="BX41" s="432"/>
      <c r="BY41" s="432"/>
      <c r="BZ41" s="432"/>
      <c r="CA41" s="432"/>
      <c r="CB41" s="432"/>
      <c r="CC41" s="432"/>
      <c r="CD41" s="432"/>
      <c r="CE41" s="432"/>
      <c r="CF41" s="432"/>
      <c r="CG41" s="444"/>
      <c r="CH41" s="456"/>
      <c r="CI41" s="468"/>
      <c r="CJ41" s="468"/>
      <c r="CK41" s="468"/>
      <c r="CL41" s="693"/>
      <c r="CM41" s="456"/>
      <c r="CN41" s="468"/>
      <c r="CO41" s="468"/>
      <c r="CP41" s="468"/>
      <c r="CQ41" s="693"/>
      <c r="CR41" s="456"/>
      <c r="CS41" s="468"/>
      <c r="CT41" s="468"/>
      <c r="CU41" s="468"/>
      <c r="CV41" s="693"/>
      <c r="CW41" s="456"/>
      <c r="CX41" s="468"/>
      <c r="CY41" s="468"/>
      <c r="CZ41" s="468"/>
      <c r="DA41" s="693"/>
      <c r="DB41" s="456"/>
      <c r="DC41" s="468"/>
      <c r="DD41" s="468"/>
      <c r="DE41" s="468"/>
      <c r="DF41" s="693"/>
      <c r="DG41" s="456"/>
      <c r="DH41" s="468"/>
      <c r="DI41" s="468"/>
      <c r="DJ41" s="468"/>
      <c r="DK41" s="693"/>
      <c r="DL41" s="456"/>
      <c r="DM41" s="468"/>
      <c r="DN41" s="468"/>
      <c r="DO41" s="468"/>
      <c r="DP41" s="693"/>
      <c r="DQ41" s="456"/>
      <c r="DR41" s="468"/>
      <c r="DS41" s="468"/>
      <c r="DT41" s="468"/>
      <c r="DU41" s="693"/>
      <c r="DV41" s="412"/>
      <c r="DW41" s="432"/>
      <c r="DX41" s="432"/>
      <c r="DY41" s="432"/>
      <c r="DZ41" s="729"/>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8"/>
      <c r="AG42" s="468"/>
      <c r="AH42" s="468"/>
      <c r="AI42" s="468"/>
      <c r="AJ42" s="536"/>
      <c r="AK42" s="472"/>
      <c r="AL42" s="462"/>
      <c r="AM42" s="462"/>
      <c r="AN42" s="462"/>
      <c r="AO42" s="462"/>
      <c r="AP42" s="462"/>
      <c r="AQ42" s="462"/>
      <c r="AR42" s="462"/>
      <c r="AS42" s="462"/>
      <c r="AT42" s="462"/>
      <c r="AU42" s="462"/>
      <c r="AV42" s="462"/>
      <c r="AW42" s="462"/>
      <c r="AX42" s="462"/>
      <c r="AY42" s="462"/>
      <c r="AZ42" s="606"/>
      <c r="BA42" s="606"/>
      <c r="BB42" s="606"/>
      <c r="BC42" s="606"/>
      <c r="BD42" s="606"/>
      <c r="BE42" s="576"/>
      <c r="BF42" s="576"/>
      <c r="BG42" s="576"/>
      <c r="BH42" s="576"/>
      <c r="BI42" s="598"/>
      <c r="BJ42" s="390"/>
      <c r="BK42" s="390"/>
      <c r="BL42" s="390"/>
      <c r="BM42" s="390"/>
      <c r="BN42" s="390"/>
      <c r="BO42" s="389"/>
      <c r="BP42" s="389"/>
      <c r="BQ42" s="385">
        <v>36</v>
      </c>
      <c r="BR42" s="649"/>
      <c r="BS42" s="412"/>
      <c r="BT42" s="432"/>
      <c r="BU42" s="432"/>
      <c r="BV42" s="432"/>
      <c r="BW42" s="432"/>
      <c r="BX42" s="432"/>
      <c r="BY42" s="432"/>
      <c r="BZ42" s="432"/>
      <c r="CA42" s="432"/>
      <c r="CB42" s="432"/>
      <c r="CC42" s="432"/>
      <c r="CD42" s="432"/>
      <c r="CE42" s="432"/>
      <c r="CF42" s="432"/>
      <c r="CG42" s="444"/>
      <c r="CH42" s="456"/>
      <c r="CI42" s="468"/>
      <c r="CJ42" s="468"/>
      <c r="CK42" s="468"/>
      <c r="CL42" s="693"/>
      <c r="CM42" s="456"/>
      <c r="CN42" s="468"/>
      <c r="CO42" s="468"/>
      <c r="CP42" s="468"/>
      <c r="CQ42" s="693"/>
      <c r="CR42" s="456"/>
      <c r="CS42" s="468"/>
      <c r="CT42" s="468"/>
      <c r="CU42" s="468"/>
      <c r="CV42" s="693"/>
      <c r="CW42" s="456"/>
      <c r="CX42" s="468"/>
      <c r="CY42" s="468"/>
      <c r="CZ42" s="468"/>
      <c r="DA42" s="693"/>
      <c r="DB42" s="456"/>
      <c r="DC42" s="468"/>
      <c r="DD42" s="468"/>
      <c r="DE42" s="468"/>
      <c r="DF42" s="693"/>
      <c r="DG42" s="456"/>
      <c r="DH42" s="468"/>
      <c r="DI42" s="468"/>
      <c r="DJ42" s="468"/>
      <c r="DK42" s="693"/>
      <c r="DL42" s="456"/>
      <c r="DM42" s="468"/>
      <c r="DN42" s="468"/>
      <c r="DO42" s="468"/>
      <c r="DP42" s="693"/>
      <c r="DQ42" s="456"/>
      <c r="DR42" s="468"/>
      <c r="DS42" s="468"/>
      <c r="DT42" s="468"/>
      <c r="DU42" s="693"/>
      <c r="DV42" s="412"/>
      <c r="DW42" s="432"/>
      <c r="DX42" s="432"/>
      <c r="DY42" s="432"/>
      <c r="DZ42" s="729"/>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8"/>
      <c r="AG43" s="468"/>
      <c r="AH43" s="468"/>
      <c r="AI43" s="468"/>
      <c r="AJ43" s="536"/>
      <c r="AK43" s="472"/>
      <c r="AL43" s="462"/>
      <c r="AM43" s="462"/>
      <c r="AN43" s="462"/>
      <c r="AO43" s="462"/>
      <c r="AP43" s="462"/>
      <c r="AQ43" s="462"/>
      <c r="AR43" s="462"/>
      <c r="AS43" s="462"/>
      <c r="AT43" s="462"/>
      <c r="AU43" s="462"/>
      <c r="AV43" s="462"/>
      <c r="AW43" s="462"/>
      <c r="AX43" s="462"/>
      <c r="AY43" s="462"/>
      <c r="AZ43" s="606"/>
      <c r="BA43" s="606"/>
      <c r="BB43" s="606"/>
      <c r="BC43" s="606"/>
      <c r="BD43" s="606"/>
      <c r="BE43" s="576"/>
      <c r="BF43" s="576"/>
      <c r="BG43" s="576"/>
      <c r="BH43" s="576"/>
      <c r="BI43" s="598"/>
      <c r="BJ43" s="390"/>
      <c r="BK43" s="390"/>
      <c r="BL43" s="390"/>
      <c r="BM43" s="390"/>
      <c r="BN43" s="390"/>
      <c r="BO43" s="389"/>
      <c r="BP43" s="389"/>
      <c r="BQ43" s="385">
        <v>37</v>
      </c>
      <c r="BR43" s="649"/>
      <c r="BS43" s="412"/>
      <c r="BT43" s="432"/>
      <c r="BU43" s="432"/>
      <c r="BV43" s="432"/>
      <c r="BW43" s="432"/>
      <c r="BX43" s="432"/>
      <c r="BY43" s="432"/>
      <c r="BZ43" s="432"/>
      <c r="CA43" s="432"/>
      <c r="CB43" s="432"/>
      <c r="CC43" s="432"/>
      <c r="CD43" s="432"/>
      <c r="CE43" s="432"/>
      <c r="CF43" s="432"/>
      <c r="CG43" s="444"/>
      <c r="CH43" s="456"/>
      <c r="CI43" s="468"/>
      <c r="CJ43" s="468"/>
      <c r="CK43" s="468"/>
      <c r="CL43" s="693"/>
      <c r="CM43" s="456"/>
      <c r="CN43" s="468"/>
      <c r="CO43" s="468"/>
      <c r="CP43" s="468"/>
      <c r="CQ43" s="693"/>
      <c r="CR43" s="456"/>
      <c r="CS43" s="468"/>
      <c r="CT43" s="468"/>
      <c r="CU43" s="468"/>
      <c r="CV43" s="693"/>
      <c r="CW43" s="456"/>
      <c r="CX43" s="468"/>
      <c r="CY43" s="468"/>
      <c r="CZ43" s="468"/>
      <c r="DA43" s="693"/>
      <c r="DB43" s="456"/>
      <c r="DC43" s="468"/>
      <c r="DD43" s="468"/>
      <c r="DE43" s="468"/>
      <c r="DF43" s="693"/>
      <c r="DG43" s="456"/>
      <c r="DH43" s="468"/>
      <c r="DI43" s="468"/>
      <c r="DJ43" s="468"/>
      <c r="DK43" s="693"/>
      <c r="DL43" s="456"/>
      <c r="DM43" s="468"/>
      <c r="DN43" s="468"/>
      <c r="DO43" s="468"/>
      <c r="DP43" s="693"/>
      <c r="DQ43" s="456"/>
      <c r="DR43" s="468"/>
      <c r="DS43" s="468"/>
      <c r="DT43" s="468"/>
      <c r="DU43" s="693"/>
      <c r="DV43" s="412"/>
      <c r="DW43" s="432"/>
      <c r="DX43" s="432"/>
      <c r="DY43" s="432"/>
      <c r="DZ43" s="729"/>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8"/>
      <c r="AG44" s="468"/>
      <c r="AH44" s="468"/>
      <c r="AI44" s="468"/>
      <c r="AJ44" s="536"/>
      <c r="AK44" s="472"/>
      <c r="AL44" s="462"/>
      <c r="AM44" s="462"/>
      <c r="AN44" s="462"/>
      <c r="AO44" s="462"/>
      <c r="AP44" s="462"/>
      <c r="AQ44" s="462"/>
      <c r="AR44" s="462"/>
      <c r="AS44" s="462"/>
      <c r="AT44" s="462"/>
      <c r="AU44" s="462"/>
      <c r="AV44" s="462"/>
      <c r="AW44" s="462"/>
      <c r="AX44" s="462"/>
      <c r="AY44" s="462"/>
      <c r="AZ44" s="606"/>
      <c r="BA44" s="606"/>
      <c r="BB44" s="606"/>
      <c r="BC44" s="606"/>
      <c r="BD44" s="606"/>
      <c r="BE44" s="576"/>
      <c r="BF44" s="576"/>
      <c r="BG44" s="576"/>
      <c r="BH44" s="576"/>
      <c r="BI44" s="598"/>
      <c r="BJ44" s="390"/>
      <c r="BK44" s="390"/>
      <c r="BL44" s="390"/>
      <c r="BM44" s="390"/>
      <c r="BN44" s="390"/>
      <c r="BO44" s="389"/>
      <c r="BP44" s="389"/>
      <c r="BQ44" s="385">
        <v>38</v>
      </c>
      <c r="BR44" s="649"/>
      <c r="BS44" s="412"/>
      <c r="BT44" s="432"/>
      <c r="BU44" s="432"/>
      <c r="BV44" s="432"/>
      <c r="BW44" s="432"/>
      <c r="BX44" s="432"/>
      <c r="BY44" s="432"/>
      <c r="BZ44" s="432"/>
      <c r="CA44" s="432"/>
      <c r="CB44" s="432"/>
      <c r="CC44" s="432"/>
      <c r="CD44" s="432"/>
      <c r="CE44" s="432"/>
      <c r="CF44" s="432"/>
      <c r="CG44" s="444"/>
      <c r="CH44" s="456"/>
      <c r="CI44" s="468"/>
      <c r="CJ44" s="468"/>
      <c r="CK44" s="468"/>
      <c r="CL44" s="693"/>
      <c r="CM44" s="456"/>
      <c r="CN44" s="468"/>
      <c r="CO44" s="468"/>
      <c r="CP44" s="468"/>
      <c r="CQ44" s="693"/>
      <c r="CR44" s="456"/>
      <c r="CS44" s="468"/>
      <c r="CT44" s="468"/>
      <c r="CU44" s="468"/>
      <c r="CV44" s="693"/>
      <c r="CW44" s="456"/>
      <c r="CX44" s="468"/>
      <c r="CY44" s="468"/>
      <c r="CZ44" s="468"/>
      <c r="DA44" s="693"/>
      <c r="DB44" s="456"/>
      <c r="DC44" s="468"/>
      <c r="DD44" s="468"/>
      <c r="DE44" s="468"/>
      <c r="DF44" s="693"/>
      <c r="DG44" s="456"/>
      <c r="DH44" s="468"/>
      <c r="DI44" s="468"/>
      <c r="DJ44" s="468"/>
      <c r="DK44" s="693"/>
      <c r="DL44" s="456"/>
      <c r="DM44" s="468"/>
      <c r="DN44" s="468"/>
      <c r="DO44" s="468"/>
      <c r="DP44" s="693"/>
      <c r="DQ44" s="456"/>
      <c r="DR44" s="468"/>
      <c r="DS44" s="468"/>
      <c r="DT44" s="468"/>
      <c r="DU44" s="693"/>
      <c r="DV44" s="412"/>
      <c r="DW44" s="432"/>
      <c r="DX44" s="432"/>
      <c r="DY44" s="432"/>
      <c r="DZ44" s="729"/>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8"/>
      <c r="AG45" s="468"/>
      <c r="AH45" s="468"/>
      <c r="AI45" s="468"/>
      <c r="AJ45" s="536"/>
      <c r="AK45" s="472"/>
      <c r="AL45" s="462"/>
      <c r="AM45" s="462"/>
      <c r="AN45" s="462"/>
      <c r="AO45" s="462"/>
      <c r="AP45" s="462"/>
      <c r="AQ45" s="462"/>
      <c r="AR45" s="462"/>
      <c r="AS45" s="462"/>
      <c r="AT45" s="462"/>
      <c r="AU45" s="462"/>
      <c r="AV45" s="462"/>
      <c r="AW45" s="462"/>
      <c r="AX45" s="462"/>
      <c r="AY45" s="462"/>
      <c r="AZ45" s="606"/>
      <c r="BA45" s="606"/>
      <c r="BB45" s="606"/>
      <c r="BC45" s="606"/>
      <c r="BD45" s="606"/>
      <c r="BE45" s="576"/>
      <c r="BF45" s="576"/>
      <c r="BG45" s="576"/>
      <c r="BH45" s="576"/>
      <c r="BI45" s="598"/>
      <c r="BJ45" s="390"/>
      <c r="BK45" s="390"/>
      <c r="BL45" s="390"/>
      <c r="BM45" s="390"/>
      <c r="BN45" s="390"/>
      <c r="BO45" s="389"/>
      <c r="BP45" s="389"/>
      <c r="BQ45" s="385">
        <v>39</v>
      </c>
      <c r="BR45" s="649"/>
      <c r="BS45" s="412"/>
      <c r="BT45" s="432"/>
      <c r="BU45" s="432"/>
      <c r="BV45" s="432"/>
      <c r="BW45" s="432"/>
      <c r="BX45" s="432"/>
      <c r="BY45" s="432"/>
      <c r="BZ45" s="432"/>
      <c r="CA45" s="432"/>
      <c r="CB45" s="432"/>
      <c r="CC45" s="432"/>
      <c r="CD45" s="432"/>
      <c r="CE45" s="432"/>
      <c r="CF45" s="432"/>
      <c r="CG45" s="444"/>
      <c r="CH45" s="456"/>
      <c r="CI45" s="468"/>
      <c r="CJ45" s="468"/>
      <c r="CK45" s="468"/>
      <c r="CL45" s="693"/>
      <c r="CM45" s="456"/>
      <c r="CN45" s="468"/>
      <c r="CO45" s="468"/>
      <c r="CP45" s="468"/>
      <c r="CQ45" s="693"/>
      <c r="CR45" s="456"/>
      <c r="CS45" s="468"/>
      <c r="CT45" s="468"/>
      <c r="CU45" s="468"/>
      <c r="CV45" s="693"/>
      <c r="CW45" s="456"/>
      <c r="CX45" s="468"/>
      <c r="CY45" s="468"/>
      <c r="CZ45" s="468"/>
      <c r="DA45" s="693"/>
      <c r="DB45" s="456"/>
      <c r="DC45" s="468"/>
      <c r="DD45" s="468"/>
      <c r="DE45" s="468"/>
      <c r="DF45" s="693"/>
      <c r="DG45" s="456"/>
      <c r="DH45" s="468"/>
      <c r="DI45" s="468"/>
      <c r="DJ45" s="468"/>
      <c r="DK45" s="693"/>
      <c r="DL45" s="456"/>
      <c r="DM45" s="468"/>
      <c r="DN45" s="468"/>
      <c r="DO45" s="468"/>
      <c r="DP45" s="693"/>
      <c r="DQ45" s="456"/>
      <c r="DR45" s="468"/>
      <c r="DS45" s="468"/>
      <c r="DT45" s="468"/>
      <c r="DU45" s="693"/>
      <c r="DV45" s="412"/>
      <c r="DW45" s="432"/>
      <c r="DX45" s="432"/>
      <c r="DY45" s="432"/>
      <c r="DZ45" s="729"/>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8"/>
      <c r="AG46" s="468"/>
      <c r="AH46" s="468"/>
      <c r="AI46" s="468"/>
      <c r="AJ46" s="536"/>
      <c r="AK46" s="472"/>
      <c r="AL46" s="462"/>
      <c r="AM46" s="462"/>
      <c r="AN46" s="462"/>
      <c r="AO46" s="462"/>
      <c r="AP46" s="462"/>
      <c r="AQ46" s="462"/>
      <c r="AR46" s="462"/>
      <c r="AS46" s="462"/>
      <c r="AT46" s="462"/>
      <c r="AU46" s="462"/>
      <c r="AV46" s="462"/>
      <c r="AW46" s="462"/>
      <c r="AX46" s="462"/>
      <c r="AY46" s="462"/>
      <c r="AZ46" s="606"/>
      <c r="BA46" s="606"/>
      <c r="BB46" s="606"/>
      <c r="BC46" s="606"/>
      <c r="BD46" s="606"/>
      <c r="BE46" s="576"/>
      <c r="BF46" s="576"/>
      <c r="BG46" s="576"/>
      <c r="BH46" s="576"/>
      <c r="BI46" s="598"/>
      <c r="BJ46" s="390"/>
      <c r="BK46" s="390"/>
      <c r="BL46" s="390"/>
      <c r="BM46" s="390"/>
      <c r="BN46" s="390"/>
      <c r="BO46" s="389"/>
      <c r="BP46" s="389"/>
      <c r="BQ46" s="385">
        <v>40</v>
      </c>
      <c r="BR46" s="649"/>
      <c r="BS46" s="412"/>
      <c r="BT46" s="432"/>
      <c r="BU46" s="432"/>
      <c r="BV46" s="432"/>
      <c r="BW46" s="432"/>
      <c r="BX46" s="432"/>
      <c r="BY46" s="432"/>
      <c r="BZ46" s="432"/>
      <c r="CA46" s="432"/>
      <c r="CB46" s="432"/>
      <c r="CC46" s="432"/>
      <c r="CD46" s="432"/>
      <c r="CE46" s="432"/>
      <c r="CF46" s="432"/>
      <c r="CG46" s="444"/>
      <c r="CH46" s="456"/>
      <c r="CI46" s="468"/>
      <c r="CJ46" s="468"/>
      <c r="CK46" s="468"/>
      <c r="CL46" s="693"/>
      <c r="CM46" s="456"/>
      <c r="CN46" s="468"/>
      <c r="CO46" s="468"/>
      <c r="CP46" s="468"/>
      <c r="CQ46" s="693"/>
      <c r="CR46" s="456"/>
      <c r="CS46" s="468"/>
      <c r="CT46" s="468"/>
      <c r="CU46" s="468"/>
      <c r="CV46" s="693"/>
      <c r="CW46" s="456"/>
      <c r="CX46" s="468"/>
      <c r="CY46" s="468"/>
      <c r="CZ46" s="468"/>
      <c r="DA46" s="693"/>
      <c r="DB46" s="456"/>
      <c r="DC46" s="468"/>
      <c r="DD46" s="468"/>
      <c r="DE46" s="468"/>
      <c r="DF46" s="693"/>
      <c r="DG46" s="456"/>
      <c r="DH46" s="468"/>
      <c r="DI46" s="468"/>
      <c r="DJ46" s="468"/>
      <c r="DK46" s="693"/>
      <c r="DL46" s="456"/>
      <c r="DM46" s="468"/>
      <c r="DN46" s="468"/>
      <c r="DO46" s="468"/>
      <c r="DP46" s="693"/>
      <c r="DQ46" s="456"/>
      <c r="DR46" s="468"/>
      <c r="DS46" s="468"/>
      <c r="DT46" s="468"/>
      <c r="DU46" s="693"/>
      <c r="DV46" s="412"/>
      <c r="DW46" s="432"/>
      <c r="DX46" s="432"/>
      <c r="DY46" s="432"/>
      <c r="DZ46" s="729"/>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8"/>
      <c r="AG47" s="468"/>
      <c r="AH47" s="468"/>
      <c r="AI47" s="468"/>
      <c r="AJ47" s="536"/>
      <c r="AK47" s="472"/>
      <c r="AL47" s="462"/>
      <c r="AM47" s="462"/>
      <c r="AN47" s="462"/>
      <c r="AO47" s="462"/>
      <c r="AP47" s="462"/>
      <c r="AQ47" s="462"/>
      <c r="AR47" s="462"/>
      <c r="AS47" s="462"/>
      <c r="AT47" s="462"/>
      <c r="AU47" s="462"/>
      <c r="AV47" s="462"/>
      <c r="AW47" s="462"/>
      <c r="AX47" s="462"/>
      <c r="AY47" s="462"/>
      <c r="AZ47" s="606"/>
      <c r="BA47" s="606"/>
      <c r="BB47" s="606"/>
      <c r="BC47" s="606"/>
      <c r="BD47" s="606"/>
      <c r="BE47" s="576"/>
      <c r="BF47" s="576"/>
      <c r="BG47" s="576"/>
      <c r="BH47" s="576"/>
      <c r="BI47" s="598"/>
      <c r="BJ47" s="390"/>
      <c r="BK47" s="390"/>
      <c r="BL47" s="390"/>
      <c r="BM47" s="390"/>
      <c r="BN47" s="390"/>
      <c r="BO47" s="389"/>
      <c r="BP47" s="389"/>
      <c r="BQ47" s="385">
        <v>41</v>
      </c>
      <c r="BR47" s="649"/>
      <c r="BS47" s="412"/>
      <c r="BT47" s="432"/>
      <c r="BU47" s="432"/>
      <c r="BV47" s="432"/>
      <c r="BW47" s="432"/>
      <c r="BX47" s="432"/>
      <c r="BY47" s="432"/>
      <c r="BZ47" s="432"/>
      <c r="CA47" s="432"/>
      <c r="CB47" s="432"/>
      <c r="CC47" s="432"/>
      <c r="CD47" s="432"/>
      <c r="CE47" s="432"/>
      <c r="CF47" s="432"/>
      <c r="CG47" s="444"/>
      <c r="CH47" s="456"/>
      <c r="CI47" s="468"/>
      <c r="CJ47" s="468"/>
      <c r="CK47" s="468"/>
      <c r="CL47" s="693"/>
      <c r="CM47" s="456"/>
      <c r="CN47" s="468"/>
      <c r="CO47" s="468"/>
      <c r="CP47" s="468"/>
      <c r="CQ47" s="693"/>
      <c r="CR47" s="456"/>
      <c r="CS47" s="468"/>
      <c r="CT47" s="468"/>
      <c r="CU47" s="468"/>
      <c r="CV47" s="693"/>
      <c r="CW47" s="456"/>
      <c r="CX47" s="468"/>
      <c r="CY47" s="468"/>
      <c r="CZ47" s="468"/>
      <c r="DA47" s="693"/>
      <c r="DB47" s="456"/>
      <c r="DC47" s="468"/>
      <c r="DD47" s="468"/>
      <c r="DE47" s="468"/>
      <c r="DF47" s="693"/>
      <c r="DG47" s="456"/>
      <c r="DH47" s="468"/>
      <c r="DI47" s="468"/>
      <c r="DJ47" s="468"/>
      <c r="DK47" s="693"/>
      <c r="DL47" s="456"/>
      <c r="DM47" s="468"/>
      <c r="DN47" s="468"/>
      <c r="DO47" s="468"/>
      <c r="DP47" s="693"/>
      <c r="DQ47" s="456"/>
      <c r="DR47" s="468"/>
      <c r="DS47" s="468"/>
      <c r="DT47" s="468"/>
      <c r="DU47" s="693"/>
      <c r="DV47" s="412"/>
      <c r="DW47" s="432"/>
      <c r="DX47" s="432"/>
      <c r="DY47" s="432"/>
      <c r="DZ47" s="729"/>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8"/>
      <c r="AG48" s="468"/>
      <c r="AH48" s="468"/>
      <c r="AI48" s="468"/>
      <c r="AJ48" s="536"/>
      <c r="AK48" s="472"/>
      <c r="AL48" s="462"/>
      <c r="AM48" s="462"/>
      <c r="AN48" s="462"/>
      <c r="AO48" s="462"/>
      <c r="AP48" s="462"/>
      <c r="AQ48" s="462"/>
      <c r="AR48" s="462"/>
      <c r="AS48" s="462"/>
      <c r="AT48" s="462"/>
      <c r="AU48" s="462"/>
      <c r="AV48" s="462"/>
      <c r="AW48" s="462"/>
      <c r="AX48" s="462"/>
      <c r="AY48" s="462"/>
      <c r="AZ48" s="606"/>
      <c r="BA48" s="606"/>
      <c r="BB48" s="606"/>
      <c r="BC48" s="606"/>
      <c r="BD48" s="606"/>
      <c r="BE48" s="576"/>
      <c r="BF48" s="576"/>
      <c r="BG48" s="576"/>
      <c r="BH48" s="576"/>
      <c r="BI48" s="598"/>
      <c r="BJ48" s="390"/>
      <c r="BK48" s="390"/>
      <c r="BL48" s="390"/>
      <c r="BM48" s="390"/>
      <c r="BN48" s="390"/>
      <c r="BO48" s="389"/>
      <c r="BP48" s="389"/>
      <c r="BQ48" s="385">
        <v>42</v>
      </c>
      <c r="BR48" s="649"/>
      <c r="BS48" s="412"/>
      <c r="BT48" s="432"/>
      <c r="BU48" s="432"/>
      <c r="BV48" s="432"/>
      <c r="BW48" s="432"/>
      <c r="BX48" s="432"/>
      <c r="BY48" s="432"/>
      <c r="BZ48" s="432"/>
      <c r="CA48" s="432"/>
      <c r="CB48" s="432"/>
      <c r="CC48" s="432"/>
      <c r="CD48" s="432"/>
      <c r="CE48" s="432"/>
      <c r="CF48" s="432"/>
      <c r="CG48" s="444"/>
      <c r="CH48" s="456"/>
      <c r="CI48" s="468"/>
      <c r="CJ48" s="468"/>
      <c r="CK48" s="468"/>
      <c r="CL48" s="693"/>
      <c r="CM48" s="456"/>
      <c r="CN48" s="468"/>
      <c r="CO48" s="468"/>
      <c r="CP48" s="468"/>
      <c r="CQ48" s="693"/>
      <c r="CR48" s="456"/>
      <c r="CS48" s="468"/>
      <c r="CT48" s="468"/>
      <c r="CU48" s="468"/>
      <c r="CV48" s="693"/>
      <c r="CW48" s="456"/>
      <c r="CX48" s="468"/>
      <c r="CY48" s="468"/>
      <c r="CZ48" s="468"/>
      <c r="DA48" s="693"/>
      <c r="DB48" s="456"/>
      <c r="DC48" s="468"/>
      <c r="DD48" s="468"/>
      <c r="DE48" s="468"/>
      <c r="DF48" s="693"/>
      <c r="DG48" s="456"/>
      <c r="DH48" s="468"/>
      <c r="DI48" s="468"/>
      <c r="DJ48" s="468"/>
      <c r="DK48" s="693"/>
      <c r="DL48" s="456"/>
      <c r="DM48" s="468"/>
      <c r="DN48" s="468"/>
      <c r="DO48" s="468"/>
      <c r="DP48" s="693"/>
      <c r="DQ48" s="456"/>
      <c r="DR48" s="468"/>
      <c r="DS48" s="468"/>
      <c r="DT48" s="468"/>
      <c r="DU48" s="693"/>
      <c r="DV48" s="412"/>
      <c r="DW48" s="432"/>
      <c r="DX48" s="432"/>
      <c r="DY48" s="432"/>
      <c r="DZ48" s="729"/>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8"/>
      <c r="AG49" s="468"/>
      <c r="AH49" s="468"/>
      <c r="AI49" s="468"/>
      <c r="AJ49" s="536"/>
      <c r="AK49" s="472"/>
      <c r="AL49" s="462"/>
      <c r="AM49" s="462"/>
      <c r="AN49" s="462"/>
      <c r="AO49" s="462"/>
      <c r="AP49" s="462"/>
      <c r="AQ49" s="462"/>
      <c r="AR49" s="462"/>
      <c r="AS49" s="462"/>
      <c r="AT49" s="462"/>
      <c r="AU49" s="462"/>
      <c r="AV49" s="462"/>
      <c r="AW49" s="462"/>
      <c r="AX49" s="462"/>
      <c r="AY49" s="462"/>
      <c r="AZ49" s="606"/>
      <c r="BA49" s="606"/>
      <c r="BB49" s="606"/>
      <c r="BC49" s="606"/>
      <c r="BD49" s="606"/>
      <c r="BE49" s="576"/>
      <c r="BF49" s="576"/>
      <c r="BG49" s="576"/>
      <c r="BH49" s="576"/>
      <c r="BI49" s="598"/>
      <c r="BJ49" s="390"/>
      <c r="BK49" s="390"/>
      <c r="BL49" s="390"/>
      <c r="BM49" s="390"/>
      <c r="BN49" s="390"/>
      <c r="BO49" s="389"/>
      <c r="BP49" s="389"/>
      <c r="BQ49" s="385">
        <v>43</v>
      </c>
      <c r="BR49" s="649"/>
      <c r="BS49" s="412"/>
      <c r="BT49" s="432"/>
      <c r="BU49" s="432"/>
      <c r="BV49" s="432"/>
      <c r="BW49" s="432"/>
      <c r="BX49" s="432"/>
      <c r="BY49" s="432"/>
      <c r="BZ49" s="432"/>
      <c r="CA49" s="432"/>
      <c r="CB49" s="432"/>
      <c r="CC49" s="432"/>
      <c r="CD49" s="432"/>
      <c r="CE49" s="432"/>
      <c r="CF49" s="432"/>
      <c r="CG49" s="444"/>
      <c r="CH49" s="456"/>
      <c r="CI49" s="468"/>
      <c r="CJ49" s="468"/>
      <c r="CK49" s="468"/>
      <c r="CL49" s="693"/>
      <c r="CM49" s="456"/>
      <c r="CN49" s="468"/>
      <c r="CO49" s="468"/>
      <c r="CP49" s="468"/>
      <c r="CQ49" s="693"/>
      <c r="CR49" s="456"/>
      <c r="CS49" s="468"/>
      <c r="CT49" s="468"/>
      <c r="CU49" s="468"/>
      <c r="CV49" s="693"/>
      <c r="CW49" s="456"/>
      <c r="CX49" s="468"/>
      <c r="CY49" s="468"/>
      <c r="CZ49" s="468"/>
      <c r="DA49" s="693"/>
      <c r="DB49" s="456"/>
      <c r="DC49" s="468"/>
      <c r="DD49" s="468"/>
      <c r="DE49" s="468"/>
      <c r="DF49" s="693"/>
      <c r="DG49" s="456"/>
      <c r="DH49" s="468"/>
      <c r="DI49" s="468"/>
      <c r="DJ49" s="468"/>
      <c r="DK49" s="693"/>
      <c r="DL49" s="456"/>
      <c r="DM49" s="468"/>
      <c r="DN49" s="468"/>
      <c r="DO49" s="468"/>
      <c r="DP49" s="693"/>
      <c r="DQ49" s="456"/>
      <c r="DR49" s="468"/>
      <c r="DS49" s="468"/>
      <c r="DT49" s="468"/>
      <c r="DU49" s="693"/>
      <c r="DV49" s="412"/>
      <c r="DW49" s="432"/>
      <c r="DX49" s="432"/>
      <c r="DY49" s="432"/>
      <c r="DZ49" s="729"/>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7"/>
      <c r="AF50" s="518"/>
      <c r="AG50" s="468"/>
      <c r="AH50" s="468"/>
      <c r="AI50" s="468"/>
      <c r="AJ50" s="536"/>
      <c r="AK50" s="547"/>
      <c r="AL50" s="466"/>
      <c r="AM50" s="466"/>
      <c r="AN50" s="466"/>
      <c r="AO50" s="466"/>
      <c r="AP50" s="466"/>
      <c r="AQ50" s="466"/>
      <c r="AR50" s="466"/>
      <c r="AS50" s="466"/>
      <c r="AT50" s="466"/>
      <c r="AU50" s="466"/>
      <c r="AV50" s="466"/>
      <c r="AW50" s="466"/>
      <c r="AX50" s="466"/>
      <c r="AY50" s="466"/>
      <c r="AZ50" s="607"/>
      <c r="BA50" s="607"/>
      <c r="BB50" s="607"/>
      <c r="BC50" s="607"/>
      <c r="BD50" s="607"/>
      <c r="BE50" s="576"/>
      <c r="BF50" s="576"/>
      <c r="BG50" s="576"/>
      <c r="BH50" s="576"/>
      <c r="BI50" s="598"/>
      <c r="BJ50" s="390"/>
      <c r="BK50" s="390"/>
      <c r="BL50" s="390"/>
      <c r="BM50" s="390"/>
      <c r="BN50" s="390"/>
      <c r="BO50" s="389"/>
      <c r="BP50" s="389"/>
      <c r="BQ50" s="385">
        <v>44</v>
      </c>
      <c r="BR50" s="649"/>
      <c r="BS50" s="412"/>
      <c r="BT50" s="432"/>
      <c r="BU50" s="432"/>
      <c r="BV50" s="432"/>
      <c r="BW50" s="432"/>
      <c r="BX50" s="432"/>
      <c r="BY50" s="432"/>
      <c r="BZ50" s="432"/>
      <c r="CA50" s="432"/>
      <c r="CB50" s="432"/>
      <c r="CC50" s="432"/>
      <c r="CD50" s="432"/>
      <c r="CE50" s="432"/>
      <c r="CF50" s="432"/>
      <c r="CG50" s="444"/>
      <c r="CH50" s="456"/>
      <c r="CI50" s="468"/>
      <c r="CJ50" s="468"/>
      <c r="CK50" s="468"/>
      <c r="CL50" s="693"/>
      <c r="CM50" s="456"/>
      <c r="CN50" s="468"/>
      <c r="CO50" s="468"/>
      <c r="CP50" s="468"/>
      <c r="CQ50" s="693"/>
      <c r="CR50" s="456"/>
      <c r="CS50" s="468"/>
      <c r="CT50" s="468"/>
      <c r="CU50" s="468"/>
      <c r="CV50" s="693"/>
      <c r="CW50" s="456"/>
      <c r="CX50" s="468"/>
      <c r="CY50" s="468"/>
      <c r="CZ50" s="468"/>
      <c r="DA50" s="693"/>
      <c r="DB50" s="456"/>
      <c r="DC50" s="468"/>
      <c r="DD50" s="468"/>
      <c r="DE50" s="468"/>
      <c r="DF50" s="693"/>
      <c r="DG50" s="456"/>
      <c r="DH50" s="468"/>
      <c r="DI50" s="468"/>
      <c r="DJ50" s="468"/>
      <c r="DK50" s="693"/>
      <c r="DL50" s="456"/>
      <c r="DM50" s="468"/>
      <c r="DN50" s="468"/>
      <c r="DO50" s="468"/>
      <c r="DP50" s="693"/>
      <c r="DQ50" s="456"/>
      <c r="DR50" s="468"/>
      <c r="DS50" s="468"/>
      <c r="DT50" s="468"/>
      <c r="DU50" s="693"/>
      <c r="DV50" s="412"/>
      <c r="DW50" s="432"/>
      <c r="DX50" s="432"/>
      <c r="DY50" s="432"/>
      <c r="DZ50" s="729"/>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7"/>
      <c r="AF51" s="518"/>
      <c r="AG51" s="468"/>
      <c r="AH51" s="468"/>
      <c r="AI51" s="468"/>
      <c r="AJ51" s="536"/>
      <c r="AK51" s="547"/>
      <c r="AL51" s="466"/>
      <c r="AM51" s="466"/>
      <c r="AN51" s="466"/>
      <c r="AO51" s="466"/>
      <c r="AP51" s="466"/>
      <c r="AQ51" s="466"/>
      <c r="AR51" s="466"/>
      <c r="AS51" s="466"/>
      <c r="AT51" s="466"/>
      <c r="AU51" s="466"/>
      <c r="AV51" s="466"/>
      <c r="AW51" s="466"/>
      <c r="AX51" s="466"/>
      <c r="AY51" s="466"/>
      <c r="AZ51" s="607"/>
      <c r="BA51" s="607"/>
      <c r="BB51" s="607"/>
      <c r="BC51" s="607"/>
      <c r="BD51" s="607"/>
      <c r="BE51" s="576"/>
      <c r="BF51" s="576"/>
      <c r="BG51" s="576"/>
      <c r="BH51" s="576"/>
      <c r="BI51" s="598"/>
      <c r="BJ51" s="390"/>
      <c r="BK51" s="390"/>
      <c r="BL51" s="390"/>
      <c r="BM51" s="390"/>
      <c r="BN51" s="390"/>
      <c r="BO51" s="389"/>
      <c r="BP51" s="389"/>
      <c r="BQ51" s="385">
        <v>45</v>
      </c>
      <c r="BR51" s="649"/>
      <c r="BS51" s="412"/>
      <c r="BT51" s="432"/>
      <c r="BU51" s="432"/>
      <c r="BV51" s="432"/>
      <c r="BW51" s="432"/>
      <c r="BX51" s="432"/>
      <c r="BY51" s="432"/>
      <c r="BZ51" s="432"/>
      <c r="CA51" s="432"/>
      <c r="CB51" s="432"/>
      <c r="CC51" s="432"/>
      <c r="CD51" s="432"/>
      <c r="CE51" s="432"/>
      <c r="CF51" s="432"/>
      <c r="CG51" s="444"/>
      <c r="CH51" s="456"/>
      <c r="CI51" s="468"/>
      <c r="CJ51" s="468"/>
      <c r="CK51" s="468"/>
      <c r="CL51" s="693"/>
      <c r="CM51" s="456"/>
      <c r="CN51" s="468"/>
      <c r="CO51" s="468"/>
      <c r="CP51" s="468"/>
      <c r="CQ51" s="693"/>
      <c r="CR51" s="456"/>
      <c r="CS51" s="468"/>
      <c r="CT51" s="468"/>
      <c r="CU51" s="468"/>
      <c r="CV51" s="693"/>
      <c r="CW51" s="456"/>
      <c r="CX51" s="468"/>
      <c r="CY51" s="468"/>
      <c r="CZ51" s="468"/>
      <c r="DA51" s="693"/>
      <c r="DB51" s="456"/>
      <c r="DC51" s="468"/>
      <c r="DD51" s="468"/>
      <c r="DE51" s="468"/>
      <c r="DF51" s="693"/>
      <c r="DG51" s="456"/>
      <c r="DH51" s="468"/>
      <c r="DI51" s="468"/>
      <c r="DJ51" s="468"/>
      <c r="DK51" s="693"/>
      <c r="DL51" s="456"/>
      <c r="DM51" s="468"/>
      <c r="DN51" s="468"/>
      <c r="DO51" s="468"/>
      <c r="DP51" s="693"/>
      <c r="DQ51" s="456"/>
      <c r="DR51" s="468"/>
      <c r="DS51" s="468"/>
      <c r="DT51" s="468"/>
      <c r="DU51" s="693"/>
      <c r="DV51" s="412"/>
      <c r="DW51" s="432"/>
      <c r="DX51" s="432"/>
      <c r="DY51" s="432"/>
      <c r="DZ51" s="729"/>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7"/>
      <c r="AF52" s="518"/>
      <c r="AG52" s="468"/>
      <c r="AH52" s="468"/>
      <c r="AI52" s="468"/>
      <c r="AJ52" s="536"/>
      <c r="AK52" s="547"/>
      <c r="AL52" s="466"/>
      <c r="AM52" s="466"/>
      <c r="AN52" s="466"/>
      <c r="AO52" s="466"/>
      <c r="AP52" s="466"/>
      <c r="AQ52" s="466"/>
      <c r="AR52" s="466"/>
      <c r="AS52" s="466"/>
      <c r="AT52" s="466"/>
      <c r="AU52" s="466"/>
      <c r="AV52" s="466"/>
      <c r="AW52" s="466"/>
      <c r="AX52" s="466"/>
      <c r="AY52" s="466"/>
      <c r="AZ52" s="607"/>
      <c r="BA52" s="607"/>
      <c r="BB52" s="607"/>
      <c r="BC52" s="607"/>
      <c r="BD52" s="607"/>
      <c r="BE52" s="576"/>
      <c r="BF52" s="576"/>
      <c r="BG52" s="576"/>
      <c r="BH52" s="576"/>
      <c r="BI52" s="598"/>
      <c r="BJ52" s="390"/>
      <c r="BK52" s="390"/>
      <c r="BL52" s="390"/>
      <c r="BM52" s="390"/>
      <c r="BN52" s="390"/>
      <c r="BO52" s="389"/>
      <c r="BP52" s="389"/>
      <c r="BQ52" s="385">
        <v>46</v>
      </c>
      <c r="BR52" s="649"/>
      <c r="BS52" s="412"/>
      <c r="BT52" s="432"/>
      <c r="BU52" s="432"/>
      <c r="BV52" s="432"/>
      <c r="BW52" s="432"/>
      <c r="BX52" s="432"/>
      <c r="BY52" s="432"/>
      <c r="BZ52" s="432"/>
      <c r="CA52" s="432"/>
      <c r="CB52" s="432"/>
      <c r="CC52" s="432"/>
      <c r="CD52" s="432"/>
      <c r="CE52" s="432"/>
      <c r="CF52" s="432"/>
      <c r="CG52" s="444"/>
      <c r="CH52" s="456"/>
      <c r="CI52" s="468"/>
      <c r="CJ52" s="468"/>
      <c r="CK52" s="468"/>
      <c r="CL52" s="693"/>
      <c r="CM52" s="456"/>
      <c r="CN52" s="468"/>
      <c r="CO52" s="468"/>
      <c r="CP52" s="468"/>
      <c r="CQ52" s="693"/>
      <c r="CR52" s="456"/>
      <c r="CS52" s="468"/>
      <c r="CT52" s="468"/>
      <c r="CU52" s="468"/>
      <c r="CV52" s="693"/>
      <c r="CW52" s="456"/>
      <c r="CX52" s="468"/>
      <c r="CY52" s="468"/>
      <c r="CZ52" s="468"/>
      <c r="DA52" s="693"/>
      <c r="DB52" s="456"/>
      <c r="DC52" s="468"/>
      <c r="DD52" s="468"/>
      <c r="DE52" s="468"/>
      <c r="DF52" s="693"/>
      <c r="DG52" s="456"/>
      <c r="DH52" s="468"/>
      <c r="DI52" s="468"/>
      <c r="DJ52" s="468"/>
      <c r="DK52" s="693"/>
      <c r="DL52" s="456"/>
      <c r="DM52" s="468"/>
      <c r="DN52" s="468"/>
      <c r="DO52" s="468"/>
      <c r="DP52" s="693"/>
      <c r="DQ52" s="456"/>
      <c r="DR52" s="468"/>
      <c r="DS52" s="468"/>
      <c r="DT52" s="468"/>
      <c r="DU52" s="693"/>
      <c r="DV52" s="412"/>
      <c r="DW52" s="432"/>
      <c r="DX52" s="432"/>
      <c r="DY52" s="432"/>
      <c r="DZ52" s="729"/>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7"/>
      <c r="AF53" s="518"/>
      <c r="AG53" s="468"/>
      <c r="AH53" s="468"/>
      <c r="AI53" s="468"/>
      <c r="AJ53" s="536"/>
      <c r="AK53" s="547"/>
      <c r="AL53" s="466"/>
      <c r="AM53" s="466"/>
      <c r="AN53" s="466"/>
      <c r="AO53" s="466"/>
      <c r="AP53" s="466"/>
      <c r="AQ53" s="466"/>
      <c r="AR53" s="466"/>
      <c r="AS53" s="466"/>
      <c r="AT53" s="466"/>
      <c r="AU53" s="466"/>
      <c r="AV53" s="466"/>
      <c r="AW53" s="466"/>
      <c r="AX53" s="466"/>
      <c r="AY53" s="466"/>
      <c r="AZ53" s="607"/>
      <c r="BA53" s="607"/>
      <c r="BB53" s="607"/>
      <c r="BC53" s="607"/>
      <c r="BD53" s="607"/>
      <c r="BE53" s="576"/>
      <c r="BF53" s="576"/>
      <c r="BG53" s="576"/>
      <c r="BH53" s="576"/>
      <c r="BI53" s="598"/>
      <c r="BJ53" s="390"/>
      <c r="BK53" s="390"/>
      <c r="BL53" s="390"/>
      <c r="BM53" s="390"/>
      <c r="BN53" s="390"/>
      <c r="BO53" s="389"/>
      <c r="BP53" s="389"/>
      <c r="BQ53" s="385">
        <v>47</v>
      </c>
      <c r="BR53" s="649"/>
      <c r="BS53" s="412"/>
      <c r="BT53" s="432"/>
      <c r="BU53" s="432"/>
      <c r="BV53" s="432"/>
      <c r="BW53" s="432"/>
      <c r="BX53" s="432"/>
      <c r="BY53" s="432"/>
      <c r="BZ53" s="432"/>
      <c r="CA53" s="432"/>
      <c r="CB53" s="432"/>
      <c r="CC53" s="432"/>
      <c r="CD53" s="432"/>
      <c r="CE53" s="432"/>
      <c r="CF53" s="432"/>
      <c r="CG53" s="444"/>
      <c r="CH53" s="456"/>
      <c r="CI53" s="468"/>
      <c r="CJ53" s="468"/>
      <c r="CK53" s="468"/>
      <c r="CL53" s="693"/>
      <c r="CM53" s="456"/>
      <c r="CN53" s="468"/>
      <c r="CO53" s="468"/>
      <c r="CP53" s="468"/>
      <c r="CQ53" s="693"/>
      <c r="CR53" s="456"/>
      <c r="CS53" s="468"/>
      <c r="CT53" s="468"/>
      <c r="CU53" s="468"/>
      <c r="CV53" s="693"/>
      <c r="CW53" s="456"/>
      <c r="CX53" s="468"/>
      <c r="CY53" s="468"/>
      <c r="CZ53" s="468"/>
      <c r="DA53" s="693"/>
      <c r="DB53" s="456"/>
      <c r="DC53" s="468"/>
      <c r="DD53" s="468"/>
      <c r="DE53" s="468"/>
      <c r="DF53" s="693"/>
      <c r="DG53" s="456"/>
      <c r="DH53" s="468"/>
      <c r="DI53" s="468"/>
      <c r="DJ53" s="468"/>
      <c r="DK53" s="693"/>
      <c r="DL53" s="456"/>
      <c r="DM53" s="468"/>
      <c r="DN53" s="468"/>
      <c r="DO53" s="468"/>
      <c r="DP53" s="693"/>
      <c r="DQ53" s="456"/>
      <c r="DR53" s="468"/>
      <c r="DS53" s="468"/>
      <c r="DT53" s="468"/>
      <c r="DU53" s="693"/>
      <c r="DV53" s="412"/>
      <c r="DW53" s="432"/>
      <c r="DX53" s="432"/>
      <c r="DY53" s="432"/>
      <c r="DZ53" s="729"/>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7"/>
      <c r="AF54" s="518"/>
      <c r="AG54" s="468"/>
      <c r="AH54" s="468"/>
      <c r="AI54" s="468"/>
      <c r="AJ54" s="536"/>
      <c r="AK54" s="547"/>
      <c r="AL54" s="466"/>
      <c r="AM54" s="466"/>
      <c r="AN54" s="466"/>
      <c r="AO54" s="466"/>
      <c r="AP54" s="466"/>
      <c r="AQ54" s="466"/>
      <c r="AR54" s="466"/>
      <c r="AS54" s="466"/>
      <c r="AT54" s="466"/>
      <c r="AU54" s="466"/>
      <c r="AV54" s="466"/>
      <c r="AW54" s="466"/>
      <c r="AX54" s="466"/>
      <c r="AY54" s="466"/>
      <c r="AZ54" s="607"/>
      <c r="BA54" s="607"/>
      <c r="BB54" s="607"/>
      <c r="BC54" s="607"/>
      <c r="BD54" s="607"/>
      <c r="BE54" s="576"/>
      <c r="BF54" s="576"/>
      <c r="BG54" s="576"/>
      <c r="BH54" s="576"/>
      <c r="BI54" s="598"/>
      <c r="BJ54" s="390"/>
      <c r="BK54" s="390"/>
      <c r="BL54" s="390"/>
      <c r="BM54" s="390"/>
      <c r="BN54" s="390"/>
      <c r="BO54" s="389"/>
      <c r="BP54" s="389"/>
      <c r="BQ54" s="385">
        <v>48</v>
      </c>
      <c r="BR54" s="649"/>
      <c r="BS54" s="412"/>
      <c r="BT54" s="432"/>
      <c r="BU54" s="432"/>
      <c r="BV54" s="432"/>
      <c r="BW54" s="432"/>
      <c r="BX54" s="432"/>
      <c r="BY54" s="432"/>
      <c r="BZ54" s="432"/>
      <c r="CA54" s="432"/>
      <c r="CB54" s="432"/>
      <c r="CC54" s="432"/>
      <c r="CD54" s="432"/>
      <c r="CE54" s="432"/>
      <c r="CF54" s="432"/>
      <c r="CG54" s="444"/>
      <c r="CH54" s="456"/>
      <c r="CI54" s="468"/>
      <c r="CJ54" s="468"/>
      <c r="CK54" s="468"/>
      <c r="CL54" s="693"/>
      <c r="CM54" s="456"/>
      <c r="CN54" s="468"/>
      <c r="CO54" s="468"/>
      <c r="CP54" s="468"/>
      <c r="CQ54" s="693"/>
      <c r="CR54" s="456"/>
      <c r="CS54" s="468"/>
      <c r="CT54" s="468"/>
      <c r="CU54" s="468"/>
      <c r="CV54" s="693"/>
      <c r="CW54" s="456"/>
      <c r="CX54" s="468"/>
      <c r="CY54" s="468"/>
      <c r="CZ54" s="468"/>
      <c r="DA54" s="693"/>
      <c r="DB54" s="456"/>
      <c r="DC54" s="468"/>
      <c r="DD54" s="468"/>
      <c r="DE54" s="468"/>
      <c r="DF54" s="693"/>
      <c r="DG54" s="456"/>
      <c r="DH54" s="468"/>
      <c r="DI54" s="468"/>
      <c r="DJ54" s="468"/>
      <c r="DK54" s="693"/>
      <c r="DL54" s="456"/>
      <c r="DM54" s="468"/>
      <c r="DN54" s="468"/>
      <c r="DO54" s="468"/>
      <c r="DP54" s="693"/>
      <c r="DQ54" s="456"/>
      <c r="DR54" s="468"/>
      <c r="DS54" s="468"/>
      <c r="DT54" s="468"/>
      <c r="DU54" s="693"/>
      <c r="DV54" s="412"/>
      <c r="DW54" s="432"/>
      <c r="DX54" s="432"/>
      <c r="DY54" s="432"/>
      <c r="DZ54" s="729"/>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7"/>
      <c r="AF55" s="518"/>
      <c r="AG55" s="468"/>
      <c r="AH55" s="468"/>
      <c r="AI55" s="468"/>
      <c r="AJ55" s="536"/>
      <c r="AK55" s="547"/>
      <c r="AL55" s="466"/>
      <c r="AM55" s="466"/>
      <c r="AN55" s="466"/>
      <c r="AO55" s="466"/>
      <c r="AP55" s="466"/>
      <c r="AQ55" s="466"/>
      <c r="AR55" s="466"/>
      <c r="AS55" s="466"/>
      <c r="AT55" s="466"/>
      <c r="AU55" s="466"/>
      <c r="AV55" s="466"/>
      <c r="AW55" s="466"/>
      <c r="AX55" s="466"/>
      <c r="AY55" s="466"/>
      <c r="AZ55" s="607"/>
      <c r="BA55" s="607"/>
      <c r="BB55" s="607"/>
      <c r="BC55" s="607"/>
      <c r="BD55" s="607"/>
      <c r="BE55" s="576"/>
      <c r="BF55" s="576"/>
      <c r="BG55" s="576"/>
      <c r="BH55" s="576"/>
      <c r="BI55" s="598"/>
      <c r="BJ55" s="390"/>
      <c r="BK55" s="390"/>
      <c r="BL55" s="390"/>
      <c r="BM55" s="390"/>
      <c r="BN55" s="390"/>
      <c r="BO55" s="389"/>
      <c r="BP55" s="389"/>
      <c r="BQ55" s="385">
        <v>49</v>
      </c>
      <c r="BR55" s="649"/>
      <c r="BS55" s="412"/>
      <c r="BT55" s="432"/>
      <c r="BU55" s="432"/>
      <c r="BV55" s="432"/>
      <c r="BW55" s="432"/>
      <c r="BX55" s="432"/>
      <c r="BY55" s="432"/>
      <c r="BZ55" s="432"/>
      <c r="CA55" s="432"/>
      <c r="CB55" s="432"/>
      <c r="CC55" s="432"/>
      <c r="CD55" s="432"/>
      <c r="CE55" s="432"/>
      <c r="CF55" s="432"/>
      <c r="CG55" s="444"/>
      <c r="CH55" s="456"/>
      <c r="CI55" s="468"/>
      <c r="CJ55" s="468"/>
      <c r="CK55" s="468"/>
      <c r="CL55" s="693"/>
      <c r="CM55" s="456"/>
      <c r="CN55" s="468"/>
      <c r="CO55" s="468"/>
      <c r="CP55" s="468"/>
      <c r="CQ55" s="693"/>
      <c r="CR55" s="456"/>
      <c r="CS55" s="468"/>
      <c r="CT55" s="468"/>
      <c r="CU55" s="468"/>
      <c r="CV55" s="693"/>
      <c r="CW55" s="456"/>
      <c r="CX55" s="468"/>
      <c r="CY55" s="468"/>
      <c r="CZ55" s="468"/>
      <c r="DA55" s="693"/>
      <c r="DB55" s="456"/>
      <c r="DC55" s="468"/>
      <c r="DD55" s="468"/>
      <c r="DE55" s="468"/>
      <c r="DF55" s="693"/>
      <c r="DG55" s="456"/>
      <c r="DH55" s="468"/>
      <c r="DI55" s="468"/>
      <c r="DJ55" s="468"/>
      <c r="DK55" s="693"/>
      <c r="DL55" s="456"/>
      <c r="DM55" s="468"/>
      <c r="DN55" s="468"/>
      <c r="DO55" s="468"/>
      <c r="DP55" s="693"/>
      <c r="DQ55" s="456"/>
      <c r="DR55" s="468"/>
      <c r="DS55" s="468"/>
      <c r="DT55" s="468"/>
      <c r="DU55" s="693"/>
      <c r="DV55" s="412"/>
      <c r="DW55" s="432"/>
      <c r="DX55" s="432"/>
      <c r="DY55" s="432"/>
      <c r="DZ55" s="729"/>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7"/>
      <c r="AF56" s="518"/>
      <c r="AG56" s="468"/>
      <c r="AH56" s="468"/>
      <c r="AI56" s="468"/>
      <c r="AJ56" s="536"/>
      <c r="AK56" s="547"/>
      <c r="AL56" s="466"/>
      <c r="AM56" s="466"/>
      <c r="AN56" s="466"/>
      <c r="AO56" s="466"/>
      <c r="AP56" s="466"/>
      <c r="AQ56" s="466"/>
      <c r="AR56" s="466"/>
      <c r="AS56" s="466"/>
      <c r="AT56" s="466"/>
      <c r="AU56" s="466"/>
      <c r="AV56" s="466"/>
      <c r="AW56" s="466"/>
      <c r="AX56" s="466"/>
      <c r="AY56" s="466"/>
      <c r="AZ56" s="607"/>
      <c r="BA56" s="607"/>
      <c r="BB56" s="607"/>
      <c r="BC56" s="607"/>
      <c r="BD56" s="607"/>
      <c r="BE56" s="576"/>
      <c r="BF56" s="576"/>
      <c r="BG56" s="576"/>
      <c r="BH56" s="576"/>
      <c r="BI56" s="598"/>
      <c r="BJ56" s="390"/>
      <c r="BK56" s="390"/>
      <c r="BL56" s="390"/>
      <c r="BM56" s="390"/>
      <c r="BN56" s="390"/>
      <c r="BO56" s="389"/>
      <c r="BP56" s="389"/>
      <c r="BQ56" s="385">
        <v>50</v>
      </c>
      <c r="BR56" s="649"/>
      <c r="BS56" s="412"/>
      <c r="BT56" s="432"/>
      <c r="BU56" s="432"/>
      <c r="BV56" s="432"/>
      <c r="BW56" s="432"/>
      <c r="BX56" s="432"/>
      <c r="BY56" s="432"/>
      <c r="BZ56" s="432"/>
      <c r="CA56" s="432"/>
      <c r="CB56" s="432"/>
      <c r="CC56" s="432"/>
      <c r="CD56" s="432"/>
      <c r="CE56" s="432"/>
      <c r="CF56" s="432"/>
      <c r="CG56" s="444"/>
      <c r="CH56" s="456"/>
      <c r="CI56" s="468"/>
      <c r="CJ56" s="468"/>
      <c r="CK56" s="468"/>
      <c r="CL56" s="693"/>
      <c r="CM56" s="456"/>
      <c r="CN56" s="468"/>
      <c r="CO56" s="468"/>
      <c r="CP56" s="468"/>
      <c r="CQ56" s="693"/>
      <c r="CR56" s="456"/>
      <c r="CS56" s="468"/>
      <c r="CT56" s="468"/>
      <c r="CU56" s="468"/>
      <c r="CV56" s="693"/>
      <c r="CW56" s="456"/>
      <c r="CX56" s="468"/>
      <c r="CY56" s="468"/>
      <c r="CZ56" s="468"/>
      <c r="DA56" s="693"/>
      <c r="DB56" s="456"/>
      <c r="DC56" s="468"/>
      <c r="DD56" s="468"/>
      <c r="DE56" s="468"/>
      <c r="DF56" s="693"/>
      <c r="DG56" s="456"/>
      <c r="DH56" s="468"/>
      <c r="DI56" s="468"/>
      <c r="DJ56" s="468"/>
      <c r="DK56" s="693"/>
      <c r="DL56" s="456"/>
      <c r="DM56" s="468"/>
      <c r="DN56" s="468"/>
      <c r="DO56" s="468"/>
      <c r="DP56" s="693"/>
      <c r="DQ56" s="456"/>
      <c r="DR56" s="468"/>
      <c r="DS56" s="468"/>
      <c r="DT56" s="468"/>
      <c r="DU56" s="693"/>
      <c r="DV56" s="412"/>
      <c r="DW56" s="432"/>
      <c r="DX56" s="432"/>
      <c r="DY56" s="432"/>
      <c r="DZ56" s="729"/>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7"/>
      <c r="AF57" s="518"/>
      <c r="AG57" s="468"/>
      <c r="AH57" s="468"/>
      <c r="AI57" s="468"/>
      <c r="AJ57" s="536"/>
      <c r="AK57" s="547"/>
      <c r="AL57" s="466"/>
      <c r="AM57" s="466"/>
      <c r="AN57" s="466"/>
      <c r="AO57" s="466"/>
      <c r="AP57" s="466"/>
      <c r="AQ57" s="466"/>
      <c r="AR57" s="466"/>
      <c r="AS57" s="466"/>
      <c r="AT57" s="466"/>
      <c r="AU57" s="466"/>
      <c r="AV57" s="466"/>
      <c r="AW57" s="466"/>
      <c r="AX57" s="466"/>
      <c r="AY57" s="466"/>
      <c r="AZ57" s="607"/>
      <c r="BA57" s="607"/>
      <c r="BB57" s="607"/>
      <c r="BC57" s="607"/>
      <c r="BD57" s="607"/>
      <c r="BE57" s="576"/>
      <c r="BF57" s="576"/>
      <c r="BG57" s="576"/>
      <c r="BH57" s="576"/>
      <c r="BI57" s="598"/>
      <c r="BJ57" s="390"/>
      <c r="BK57" s="390"/>
      <c r="BL57" s="390"/>
      <c r="BM57" s="390"/>
      <c r="BN57" s="390"/>
      <c r="BO57" s="389"/>
      <c r="BP57" s="389"/>
      <c r="BQ57" s="385">
        <v>51</v>
      </c>
      <c r="BR57" s="649"/>
      <c r="BS57" s="412"/>
      <c r="BT57" s="432"/>
      <c r="BU57" s="432"/>
      <c r="BV57" s="432"/>
      <c r="BW57" s="432"/>
      <c r="BX57" s="432"/>
      <c r="BY57" s="432"/>
      <c r="BZ57" s="432"/>
      <c r="CA57" s="432"/>
      <c r="CB57" s="432"/>
      <c r="CC57" s="432"/>
      <c r="CD57" s="432"/>
      <c r="CE57" s="432"/>
      <c r="CF57" s="432"/>
      <c r="CG57" s="444"/>
      <c r="CH57" s="456"/>
      <c r="CI57" s="468"/>
      <c r="CJ57" s="468"/>
      <c r="CK57" s="468"/>
      <c r="CL57" s="693"/>
      <c r="CM57" s="456"/>
      <c r="CN57" s="468"/>
      <c r="CO57" s="468"/>
      <c r="CP57" s="468"/>
      <c r="CQ57" s="693"/>
      <c r="CR57" s="456"/>
      <c r="CS57" s="468"/>
      <c r="CT57" s="468"/>
      <c r="CU57" s="468"/>
      <c r="CV57" s="693"/>
      <c r="CW57" s="456"/>
      <c r="CX57" s="468"/>
      <c r="CY57" s="468"/>
      <c r="CZ57" s="468"/>
      <c r="DA57" s="693"/>
      <c r="DB57" s="456"/>
      <c r="DC57" s="468"/>
      <c r="DD57" s="468"/>
      <c r="DE57" s="468"/>
      <c r="DF57" s="693"/>
      <c r="DG57" s="456"/>
      <c r="DH57" s="468"/>
      <c r="DI57" s="468"/>
      <c r="DJ57" s="468"/>
      <c r="DK57" s="693"/>
      <c r="DL57" s="456"/>
      <c r="DM57" s="468"/>
      <c r="DN57" s="468"/>
      <c r="DO57" s="468"/>
      <c r="DP57" s="693"/>
      <c r="DQ57" s="456"/>
      <c r="DR57" s="468"/>
      <c r="DS57" s="468"/>
      <c r="DT57" s="468"/>
      <c r="DU57" s="693"/>
      <c r="DV57" s="412"/>
      <c r="DW57" s="432"/>
      <c r="DX57" s="432"/>
      <c r="DY57" s="432"/>
      <c r="DZ57" s="729"/>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7"/>
      <c r="AF58" s="518"/>
      <c r="AG58" s="468"/>
      <c r="AH58" s="468"/>
      <c r="AI58" s="468"/>
      <c r="AJ58" s="536"/>
      <c r="AK58" s="547"/>
      <c r="AL58" s="466"/>
      <c r="AM58" s="466"/>
      <c r="AN58" s="466"/>
      <c r="AO58" s="466"/>
      <c r="AP58" s="466"/>
      <c r="AQ58" s="466"/>
      <c r="AR58" s="466"/>
      <c r="AS58" s="466"/>
      <c r="AT58" s="466"/>
      <c r="AU58" s="466"/>
      <c r="AV58" s="466"/>
      <c r="AW58" s="466"/>
      <c r="AX58" s="466"/>
      <c r="AY58" s="466"/>
      <c r="AZ58" s="607"/>
      <c r="BA58" s="607"/>
      <c r="BB58" s="607"/>
      <c r="BC58" s="607"/>
      <c r="BD58" s="607"/>
      <c r="BE58" s="576"/>
      <c r="BF58" s="576"/>
      <c r="BG58" s="576"/>
      <c r="BH58" s="576"/>
      <c r="BI58" s="598"/>
      <c r="BJ58" s="390"/>
      <c r="BK58" s="390"/>
      <c r="BL58" s="390"/>
      <c r="BM58" s="390"/>
      <c r="BN58" s="390"/>
      <c r="BO58" s="389"/>
      <c r="BP58" s="389"/>
      <c r="BQ58" s="385">
        <v>52</v>
      </c>
      <c r="BR58" s="649"/>
      <c r="BS58" s="412"/>
      <c r="BT58" s="432"/>
      <c r="BU58" s="432"/>
      <c r="BV58" s="432"/>
      <c r="BW58" s="432"/>
      <c r="BX58" s="432"/>
      <c r="BY58" s="432"/>
      <c r="BZ58" s="432"/>
      <c r="CA58" s="432"/>
      <c r="CB58" s="432"/>
      <c r="CC58" s="432"/>
      <c r="CD58" s="432"/>
      <c r="CE58" s="432"/>
      <c r="CF58" s="432"/>
      <c r="CG58" s="444"/>
      <c r="CH58" s="456"/>
      <c r="CI58" s="468"/>
      <c r="CJ58" s="468"/>
      <c r="CK58" s="468"/>
      <c r="CL58" s="693"/>
      <c r="CM58" s="456"/>
      <c r="CN58" s="468"/>
      <c r="CO58" s="468"/>
      <c r="CP58" s="468"/>
      <c r="CQ58" s="693"/>
      <c r="CR58" s="456"/>
      <c r="CS58" s="468"/>
      <c r="CT58" s="468"/>
      <c r="CU58" s="468"/>
      <c r="CV58" s="693"/>
      <c r="CW58" s="456"/>
      <c r="CX58" s="468"/>
      <c r="CY58" s="468"/>
      <c r="CZ58" s="468"/>
      <c r="DA58" s="693"/>
      <c r="DB58" s="456"/>
      <c r="DC58" s="468"/>
      <c r="DD58" s="468"/>
      <c r="DE58" s="468"/>
      <c r="DF58" s="693"/>
      <c r="DG58" s="456"/>
      <c r="DH58" s="468"/>
      <c r="DI58" s="468"/>
      <c r="DJ58" s="468"/>
      <c r="DK58" s="693"/>
      <c r="DL58" s="456"/>
      <c r="DM58" s="468"/>
      <c r="DN58" s="468"/>
      <c r="DO58" s="468"/>
      <c r="DP58" s="693"/>
      <c r="DQ58" s="456"/>
      <c r="DR58" s="468"/>
      <c r="DS58" s="468"/>
      <c r="DT58" s="468"/>
      <c r="DU58" s="693"/>
      <c r="DV58" s="412"/>
      <c r="DW58" s="432"/>
      <c r="DX58" s="432"/>
      <c r="DY58" s="432"/>
      <c r="DZ58" s="729"/>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7"/>
      <c r="AF59" s="518"/>
      <c r="AG59" s="468"/>
      <c r="AH59" s="468"/>
      <c r="AI59" s="468"/>
      <c r="AJ59" s="536"/>
      <c r="AK59" s="547"/>
      <c r="AL59" s="466"/>
      <c r="AM59" s="466"/>
      <c r="AN59" s="466"/>
      <c r="AO59" s="466"/>
      <c r="AP59" s="466"/>
      <c r="AQ59" s="466"/>
      <c r="AR59" s="466"/>
      <c r="AS59" s="466"/>
      <c r="AT59" s="466"/>
      <c r="AU59" s="466"/>
      <c r="AV59" s="466"/>
      <c r="AW59" s="466"/>
      <c r="AX59" s="466"/>
      <c r="AY59" s="466"/>
      <c r="AZ59" s="607"/>
      <c r="BA59" s="607"/>
      <c r="BB59" s="607"/>
      <c r="BC59" s="607"/>
      <c r="BD59" s="607"/>
      <c r="BE59" s="576"/>
      <c r="BF59" s="576"/>
      <c r="BG59" s="576"/>
      <c r="BH59" s="576"/>
      <c r="BI59" s="598"/>
      <c r="BJ59" s="390"/>
      <c r="BK59" s="390"/>
      <c r="BL59" s="390"/>
      <c r="BM59" s="390"/>
      <c r="BN59" s="390"/>
      <c r="BO59" s="389"/>
      <c r="BP59" s="389"/>
      <c r="BQ59" s="385">
        <v>53</v>
      </c>
      <c r="BR59" s="649"/>
      <c r="BS59" s="412"/>
      <c r="BT59" s="432"/>
      <c r="BU59" s="432"/>
      <c r="BV59" s="432"/>
      <c r="BW59" s="432"/>
      <c r="BX59" s="432"/>
      <c r="BY59" s="432"/>
      <c r="BZ59" s="432"/>
      <c r="CA59" s="432"/>
      <c r="CB59" s="432"/>
      <c r="CC59" s="432"/>
      <c r="CD59" s="432"/>
      <c r="CE59" s="432"/>
      <c r="CF59" s="432"/>
      <c r="CG59" s="444"/>
      <c r="CH59" s="456"/>
      <c r="CI59" s="468"/>
      <c r="CJ59" s="468"/>
      <c r="CK59" s="468"/>
      <c r="CL59" s="693"/>
      <c r="CM59" s="456"/>
      <c r="CN59" s="468"/>
      <c r="CO59" s="468"/>
      <c r="CP59" s="468"/>
      <c r="CQ59" s="693"/>
      <c r="CR59" s="456"/>
      <c r="CS59" s="468"/>
      <c r="CT59" s="468"/>
      <c r="CU59" s="468"/>
      <c r="CV59" s="693"/>
      <c r="CW59" s="456"/>
      <c r="CX59" s="468"/>
      <c r="CY59" s="468"/>
      <c r="CZ59" s="468"/>
      <c r="DA59" s="693"/>
      <c r="DB59" s="456"/>
      <c r="DC59" s="468"/>
      <c r="DD59" s="468"/>
      <c r="DE59" s="468"/>
      <c r="DF59" s="693"/>
      <c r="DG59" s="456"/>
      <c r="DH59" s="468"/>
      <c r="DI59" s="468"/>
      <c r="DJ59" s="468"/>
      <c r="DK59" s="693"/>
      <c r="DL59" s="456"/>
      <c r="DM59" s="468"/>
      <c r="DN59" s="468"/>
      <c r="DO59" s="468"/>
      <c r="DP59" s="693"/>
      <c r="DQ59" s="456"/>
      <c r="DR59" s="468"/>
      <c r="DS59" s="468"/>
      <c r="DT59" s="468"/>
      <c r="DU59" s="693"/>
      <c r="DV59" s="412"/>
      <c r="DW59" s="432"/>
      <c r="DX59" s="432"/>
      <c r="DY59" s="432"/>
      <c r="DZ59" s="729"/>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7"/>
      <c r="AF60" s="518"/>
      <c r="AG60" s="468"/>
      <c r="AH60" s="468"/>
      <c r="AI60" s="468"/>
      <c r="AJ60" s="536"/>
      <c r="AK60" s="547"/>
      <c r="AL60" s="466"/>
      <c r="AM60" s="466"/>
      <c r="AN60" s="466"/>
      <c r="AO60" s="466"/>
      <c r="AP60" s="466"/>
      <c r="AQ60" s="466"/>
      <c r="AR60" s="466"/>
      <c r="AS60" s="466"/>
      <c r="AT60" s="466"/>
      <c r="AU60" s="466"/>
      <c r="AV60" s="466"/>
      <c r="AW60" s="466"/>
      <c r="AX60" s="466"/>
      <c r="AY60" s="466"/>
      <c r="AZ60" s="607"/>
      <c r="BA60" s="607"/>
      <c r="BB60" s="607"/>
      <c r="BC60" s="607"/>
      <c r="BD60" s="607"/>
      <c r="BE60" s="576"/>
      <c r="BF60" s="576"/>
      <c r="BG60" s="576"/>
      <c r="BH60" s="576"/>
      <c r="BI60" s="598"/>
      <c r="BJ60" s="390"/>
      <c r="BK60" s="390"/>
      <c r="BL60" s="390"/>
      <c r="BM60" s="390"/>
      <c r="BN60" s="390"/>
      <c r="BO60" s="389"/>
      <c r="BP60" s="389"/>
      <c r="BQ60" s="385">
        <v>54</v>
      </c>
      <c r="BR60" s="649"/>
      <c r="BS60" s="412"/>
      <c r="BT60" s="432"/>
      <c r="BU60" s="432"/>
      <c r="BV60" s="432"/>
      <c r="BW60" s="432"/>
      <c r="BX60" s="432"/>
      <c r="BY60" s="432"/>
      <c r="BZ60" s="432"/>
      <c r="CA60" s="432"/>
      <c r="CB60" s="432"/>
      <c r="CC60" s="432"/>
      <c r="CD60" s="432"/>
      <c r="CE60" s="432"/>
      <c r="CF60" s="432"/>
      <c r="CG60" s="444"/>
      <c r="CH60" s="456"/>
      <c r="CI60" s="468"/>
      <c r="CJ60" s="468"/>
      <c r="CK60" s="468"/>
      <c r="CL60" s="693"/>
      <c r="CM60" s="456"/>
      <c r="CN60" s="468"/>
      <c r="CO60" s="468"/>
      <c r="CP60" s="468"/>
      <c r="CQ60" s="693"/>
      <c r="CR60" s="456"/>
      <c r="CS60" s="468"/>
      <c r="CT60" s="468"/>
      <c r="CU60" s="468"/>
      <c r="CV60" s="693"/>
      <c r="CW60" s="456"/>
      <c r="CX60" s="468"/>
      <c r="CY60" s="468"/>
      <c r="CZ60" s="468"/>
      <c r="DA60" s="693"/>
      <c r="DB60" s="456"/>
      <c r="DC60" s="468"/>
      <c r="DD60" s="468"/>
      <c r="DE60" s="468"/>
      <c r="DF60" s="693"/>
      <c r="DG60" s="456"/>
      <c r="DH60" s="468"/>
      <c r="DI60" s="468"/>
      <c r="DJ60" s="468"/>
      <c r="DK60" s="693"/>
      <c r="DL60" s="456"/>
      <c r="DM60" s="468"/>
      <c r="DN60" s="468"/>
      <c r="DO60" s="468"/>
      <c r="DP60" s="693"/>
      <c r="DQ60" s="456"/>
      <c r="DR60" s="468"/>
      <c r="DS60" s="468"/>
      <c r="DT60" s="468"/>
      <c r="DU60" s="693"/>
      <c r="DV60" s="412"/>
      <c r="DW60" s="432"/>
      <c r="DX60" s="432"/>
      <c r="DY60" s="432"/>
      <c r="DZ60" s="729"/>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7"/>
      <c r="AF61" s="518"/>
      <c r="AG61" s="468"/>
      <c r="AH61" s="468"/>
      <c r="AI61" s="468"/>
      <c r="AJ61" s="536"/>
      <c r="AK61" s="547"/>
      <c r="AL61" s="466"/>
      <c r="AM61" s="466"/>
      <c r="AN61" s="466"/>
      <c r="AO61" s="466"/>
      <c r="AP61" s="466"/>
      <c r="AQ61" s="466"/>
      <c r="AR61" s="466"/>
      <c r="AS61" s="466"/>
      <c r="AT61" s="466"/>
      <c r="AU61" s="466"/>
      <c r="AV61" s="466"/>
      <c r="AW61" s="466"/>
      <c r="AX61" s="466"/>
      <c r="AY61" s="466"/>
      <c r="AZ61" s="607"/>
      <c r="BA61" s="607"/>
      <c r="BB61" s="607"/>
      <c r="BC61" s="607"/>
      <c r="BD61" s="607"/>
      <c r="BE61" s="576"/>
      <c r="BF61" s="576"/>
      <c r="BG61" s="576"/>
      <c r="BH61" s="576"/>
      <c r="BI61" s="598"/>
      <c r="BJ61" s="390"/>
      <c r="BK61" s="390"/>
      <c r="BL61" s="390"/>
      <c r="BM61" s="390"/>
      <c r="BN61" s="390"/>
      <c r="BO61" s="389"/>
      <c r="BP61" s="389"/>
      <c r="BQ61" s="385">
        <v>55</v>
      </c>
      <c r="BR61" s="649"/>
      <c r="BS61" s="412"/>
      <c r="BT61" s="432"/>
      <c r="BU61" s="432"/>
      <c r="BV61" s="432"/>
      <c r="BW61" s="432"/>
      <c r="BX61" s="432"/>
      <c r="BY61" s="432"/>
      <c r="BZ61" s="432"/>
      <c r="CA61" s="432"/>
      <c r="CB61" s="432"/>
      <c r="CC61" s="432"/>
      <c r="CD61" s="432"/>
      <c r="CE61" s="432"/>
      <c r="CF61" s="432"/>
      <c r="CG61" s="444"/>
      <c r="CH61" s="456"/>
      <c r="CI61" s="468"/>
      <c r="CJ61" s="468"/>
      <c r="CK61" s="468"/>
      <c r="CL61" s="693"/>
      <c r="CM61" s="456"/>
      <c r="CN61" s="468"/>
      <c r="CO61" s="468"/>
      <c r="CP61" s="468"/>
      <c r="CQ61" s="693"/>
      <c r="CR61" s="456"/>
      <c r="CS61" s="468"/>
      <c r="CT61" s="468"/>
      <c r="CU61" s="468"/>
      <c r="CV61" s="693"/>
      <c r="CW61" s="456"/>
      <c r="CX61" s="468"/>
      <c r="CY61" s="468"/>
      <c r="CZ61" s="468"/>
      <c r="DA61" s="693"/>
      <c r="DB61" s="456"/>
      <c r="DC61" s="468"/>
      <c r="DD61" s="468"/>
      <c r="DE61" s="468"/>
      <c r="DF61" s="693"/>
      <c r="DG61" s="456"/>
      <c r="DH61" s="468"/>
      <c r="DI61" s="468"/>
      <c r="DJ61" s="468"/>
      <c r="DK61" s="693"/>
      <c r="DL61" s="456"/>
      <c r="DM61" s="468"/>
      <c r="DN61" s="468"/>
      <c r="DO61" s="468"/>
      <c r="DP61" s="693"/>
      <c r="DQ61" s="456"/>
      <c r="DR61" s="468"/>
      <c r="DS61" s="468"/>
      <c r="DT61" s="468"/>
      <c r="DU61" s="693"/>
      <c r="DV61" s="412"/>
      <c r="DW61" s="432"/>
      <c r="DX61" s="432"/>
      <c r="DY61" s="432"/>
      <c r="DZ61" s="729"/>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7"/>
      <c r="AF62" s="518"/>
      <c r="AG62" s="468"/>
      <c r="AH62" s="468"/>
      <c r="AI62" s="468"/>
      <c r="AJ62" s="536"/>
      <c r="AK62" s="547"/>
      <c r="AL62" s="466"/>
      <c r="AM62" s="466"/>
      <c r="AN62" s="466"/>
      <c r="AO62" s="466"/>
      <c r="AP62" s="466"/>
      <c r="AQ62" s="466"/>
      <c r="AR62" s="466"/>
      <c r="AS62" s="466"/>
      <c r="AT62" s="466"/>
      <c r="AU62" s="466"/>
      <c r="AV62" s="466"/>
      <c r="AW62" s="466"/>
      <c r="AX62" s="466"/>
      <c r="AY62" s="466"/>
      <c r="AZ62" s="607"/>
      <c r="BA62" s="607"/>
      <c r="BB62" s="607"/>
      <c r="BC62" s="607"/>
      <c r="BD62" s="607"/>
      <c r="BE62" s="576"/>
      <c r="BF62" s="576"/>
      <c r="BG62" s="576"/>
      <c r="BH62" s="576"/>
      <c r="BI62" s="598"/>
      <c r="BJ62" s="633" t="s">
        <v>471</v>
      </c>
      <c r="BK62" s="603"/>
      <c r="BL62" s="603"/>
      <c r="BM62" s="603"/>
      <c r="BN62" s="616"/>
      <c r="BO62" s="389"/>
      <c r="BP62" s="389"/>
      <c r="BQ62" s="385">
        <v>56</v>
      </c>
      <c r="BR62" s="649"/>
      <c r="BS62" s="412"/>
      <c r="BT62" s="432"/>
      <c r="BU62" s="432"/>
      <c r="BV62" s="432"/>
      <c r="BW62" s="432"/>
      <c r="BX62" s="432"/>
      <c r="BY62" s="432"/>
      <c r="BZ62" s="432"/>
      <c r="CA62" s="432"/>
      <c r="CB62" s="432"/>
      <c r="CC62" s="432"/>
      <c r="CD62" s="432"/>
      <c r="CE62" s="432"/>
      <c r="CF62" s="432"/>
      <c r="CG62" s="444"/>
      <c r="CH62" s="456"/>
      <c r="CI62" s="468"/>
      <c r="CJ62" s="468"/>
      <c r="CK62" s="468"/>
      <c r="CL62" s="693"/>
      <c r="CM62" s="456"/>
      <c r="CN62" s="468"/>
      <c r="CO62" s="468"/>
      <c r="CP62" s="468"/>
      <c r="CQ62" s="693"/>
      <c r="CR62" s="456"/>
      <c r="CS62" s="468"/>
      <c r="CT62" s="468"/>
      <c r="CU62" s="468"/>
      <c r="CV62" s="693"/>
      <c r="CW62" s="456"/>
      <c r="CX62" s="468"/>
      <c r="CY62" s="468"/>
      <c r="CZ62" s="468"/>
      <c r="DA62" s="693"/>
      <c r="DB62" s="456"/>
      <c r="DC62" s="468"/>
      <c r="DD62" s="468"/>
      <c r="DE62" s="468"/>
      <c r="DF62" s="693"/>
      <c r="DG62" s="456"/>
      <c r="DH62" s="468"/>
      <c r="DI62" s="468"/>
      <c r="DJ62" s="468"/>
      <c r="DK62" s="693"/>
      <c r="DL62" s="456"/>
      <c r="DM62" s="468"/>
      <c r="DN62" s="468"/>
      <c r="DO62" s="468"/>
      <c r="DP62" s="693"/>
      <c r="DQ62" s="456"/>
      <c r="DR62" s="468"/>
      <c r="DS62" s="468"/>
      <c r="DT62" s="468"/>
      <c r="DU62" s="693"/>
      <c r="DV62" s="412"/>
      <c r="DW62" s="432"/>
      <c r="DX62" s="432"/>
      <c r="DY62" s="432"/>
      <c r="DZ62" s="729"/>
      <c r="EA62" s="377"/>
    </row>
    <row r="63" spans="1:131" ht="26.25" customHeight="1">
      <c r="A63" s="386" t="s">
        <v>256</v>
      </c>
      <c r="B63" s="413" t="s">
        <v>376</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8"/>
      <c r="AF63" s="519">
        <v>1059</v>
      </c>
      <c r="AG63" s="464"/>
      <c r="AH63" s="464"/>
      <c r="AI63" s="464"/>
      <c r="AJ63" s="537"/>
      <c r="AK63" s="545"/>
      <c r="AL63" s="467"/>
      <c r="AM63" s="467"/>
      <c r="AN63" s="467"/>
      <c r="AO63" s="467"/>
      <c r="AP63" s="464">
        <v>3926</v>
      </c>
      <c r="AQ63" s="464"/>
      <c r="AR63" s="464"/>
      <c r="AS63" s="464"/>
      <c r="AT63" s="464"/>
      <c r="AU63" s="464">
        <v>3194</v>
      </c>
      <c r="AV63" s="464"/>
      <c r="AW63" s="464"/>
      <c r="AX63" s="464"/>
      <c r="AY63" s="464"/>
      <c r="AZ63" s="608"/>
      <c r="BA63" s="608"/>
      <c r="BB63" s="608"/>
      <c r="BC63" s="608"/>
      <c r="BD63" s="608"/>
      <c r="BE63" s="610"/>
      <c r="BF63" s="610"/>
      <c r="BG63" s="610"/>
      <c r="BH63" s="610"/>
      <c r="BI63" s="619"/>
      <c r="BJ63" s="604" t="s">
        <v>204</v>
      </c>
      <c r="BK63" s="614"/>
      <c r="BL63" s="614"/>
      <c r="BM63" s="614"/>
      <c r="BN63" s="617"/>
      <c r="BO63" s="389"/>
      <c r="BP63" s="389"/>
      <c r="BQ63" s="385">
        <v>57</v>
      </c>
      <c r="BR63" s="649"/>
      <c r="BS63" s="412"/>
      <c r="BT63" s="432"/>
      <c r="BU63" s="432"/>
      <c r="BV63" s="432"/>
      <c r="BW63" s="432"/>
      <c r="BX63" s="432"/>
      <c r="BY63" s="432"/>
      <c r="BZ63" s="432"/>
      <c r="CA63" s="432"/>
      <c r="CB63" s="432"/>
      <c r="CC63" s="432"/>
      <c r="CD63" s="432"/>
      <c r="CE63" s="432"/>
      <c r="CF63" s="432"/>
      <c r="CG63" s="444"/>
      <c r="CH63" s="456"/>
      <c r="CI63" s="468"/>
      <c r="CJ63" s="468"/>
      <c r="CK63" s="468"/>
      <c r="CL63" s="693"/>
      <c r="CM63" s="456"/>
      <c r="CN63" s="468"/>
      <c r="CO63" s="468"/>
      <c r="CP63" s="468"/>
      <c r="CQ63" s="693"/>
      <c r="CR63" s="456"/>
      <c r="CS63" s="468"/>
      <c r="CT63" s="468"/>
      <c r="CU63" s="468"/>
      <c r="CV63" s="693"/>
      <c r="CW63" s="456"/>
      <c r="CX63" s="468"/>
      <c r="CY63" s="468"/>
      <c r="CZ63" s="468"/>
      <c r="DA63" s="693"/>
      <c r="DB63" s="456"/>
      <c r="DC63" s="468"/>
      <c r="DD63" s="468"/>
      <c r="DE63" s="468"/>
      <c r="DF63" s="693"/>
      <c r="DG63" s="456"/>
      <c r="DH63" s="468"/>
      <c r="DI63" s="468"/>
      <c r="DJ63" s="468"/>
      <c r="DK63" s="693"/>
      <c r="DL63" s="456"/>
      <c r="DM63" s="468"/>
      <c r="DN63" s="468"/>
      <c r="DO63" s="468"/>
      <c r="DP63" s="693"/>
      <c r="DQ63" s="456"/>
      <c r="DR63" s="468"/>
      <c r="DS63" s="468"/>
      <c r="DT63" s="468"/>
      <c r="DU63" s="693"/>
      <c r="DV63" s="412"/>
      <c r="DW63" s="432"/>
      <c r="DX63" s="432"/>
      <c r="DY63" s="432"/>
      <c r="DZ63" s="729"/>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49"/>
      <c r="BS64" s="412"/>
      <c r="BT64" s="432"/>
      <c r="BU64" s="432"/>
      <c r="BV64" s="432"/>
      <c r="BW64" s="432"/>
      <c r="BX64" s="432"/>
      <c r="BY64" s="432"/>
      <c r="BZ64" s="432"/>
      <c r="CA64" s="432"/>
      <c r="CB64" s="432"/>
      <c r="CC64" s="432"/>
      <c r="CD64" s="432"/>
      <c r="CE64" s="432"/>
      <c r="CF64" s="432"/>
      <c r="CG64" s="444"/>
      <c r="CH64" s="456"/>
      <c r="CI64" s="468"/>
      <c r="CJ64" s="468"/>
      <c r="CK64" s="468"/>
      <c r="CL64" s="693"/>
      <c r="CM64" s="456"/>
      <c r="CN64" s="468"/>
      <c r="CO64" s="468"/>
      <c r="CP64" s="468"/>
      <c r="CQ64" s="693"/>
      <c r="CR64" s="456"/>
      <c r="CS64" s="468"/>
      <c r="CT64" s="468"/>
      <c r="CU64" s="468"/>
      <c r="CV64" s="693"/>
      <c r="CW64" s="456"/>
      <c r="CX64" s="468"/>
      <c r="CY64" s="468"/>
      <c r="CZ64" s="468"/>
      <c r="DA64" s="693"/>
      <c r="DB64" s="456"/>
      <c r="DC64" s="468"/>
      <c r="DD64" s="468"/>
      <c r="DE64" s="468"/>
      <c r="DF64" s="693"/>
      <c r="DG64" s="456"/>
      <c r="DH64" s="468"/>
      <c r="DI64" s="468"/>
      <c r="DJ64" s="468"/>
      <c r="DK64" s="693"/>
      <c r="DL64" s="456"/>
      <c r="DM64" s="468"/>
      <c r="DN64" s="468"/>
      <c r="DO64" s="468"/>
      <c r="DP64" s="693"/>
      <c r="DQ64" s="456"/>
      <c r="DR64" s="468"/>
      <c r="DS64" s="468"/>
      <c r="DT64" s="468"/>
      <c r="DU64" s="693"/>
      <c r="DV64" s="412"/>
      <c r="DW64" s="432"/>
      <c r="DX64" s="432"/>
      <c r="DY64" s="432"/>
      <c r="DZ64" s="729"/>
      <c r="EA64" s="377"/>
    </row>
    <row r="65" spans="1:131" ht="26.25" customHeight="1">
      <c r="A65" s="390" t="s">
        <v>455</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49"/>
      <c r="BS65" s="412"/>
      <c r="BT65" s="432"/>
      <c r="BU65" s="432"/>
      <c r="BV65" s="432"/>
      <c r="BW65" s="432"/>
      <c r="BX65" s="432"/>
      <c r="BY65" s="432"/>
      <c r="BZ65" s="432"/>
      <c r="CA65" s="432"/>
      <c r="CB65" s="432"/>
      <c r="CC65" s="432"/>
      <c r="CD65" s="432"/>
      <c r="CE65" s="432"/>
      <c r="CF65" s="432"/>
      <c r="CG65" s="444"/>
      <c r="CH65" s="456"/>
      <c r="CI65" s="468"/>
      <c r="CJ65" s="468"/>
      <c r="CK65" s="468"/>
      <c r="CL65" s="693"/>
      <c r="CM65" s="456"/>
      <c r="CN65" s="468"/>
      <c r="CO65" s="468"/>
      <c r="CP65" s="468"/>
      <c r="CQ65" s="693"/>
      <c r="CR65" s="456"/>
      <c r="CS65" s="468"/>
      <c r="CT65" s="468"/>
      <c r="CU65" s="468"/>
      <c r="CV65" s="693"/>
      <c r="CW65" s="456"/>
      <c r="CX65" s="468"/>
      <c r="CY65" s="468"/>
      <c r="CZ65" s="468"/>
      <c r="DA65" s="693"/>
      <c r="DB65" s="456"/>
      <c r="DC65" s="468"/>
      <c r="DD65" s="468"/>
      <c r="DE65" s="468"/>
      <c r="DF65" s="693"/>
      <c r="DG65" s="456"/>
      <c r="DH65" s="468"/>
      <c r="DI65" s="468"/>
      <c r="DJ65" s="468"/>
      <c r="DK65" s="693"/>
      <c r="DL65" s="456"/>
      <c r="DM65" s="468"/>
      <c r="DN65" s="468"/>
      <c r="DO65" s="468"/>
      <c r="DP65" s="693"/>
      <c r="DQ65" s="456"/>
      <c r="DR65" s="468"/>
      <c r="DS65" s="468"/>
      <c r="DT65" s="468"/>
      <c r="DU65" s="693"/>
      <c r="DV65" s="412"/>
      <c r="DW65" s="432"/>
      <c r="DX65" s="432"/>
      <c r="DY65" s="432"/>
      <c r="DZ65" s="729"/>
      <c r="EA65" s="377"/>
    </row>
    <row r="66" spans="1:131" ht="26.25" customHeight="1">
      <c r="A66" s="382" t="s">
        <v>448</v>
      </c>
      <c r="B66" s="409"/>
      <c r="C66" s="409"/>
      <c r="D66" s="409"/>
      <c r="E66" s="409"/>
      <c r="F66" s="409"/>
      <c r="G66" s="409"/>
      <c r="H66" s="409"/>
      <c r="I66" s="409"/>
      <c r="J66" s="409"/>
      <c r="K66" s="409"/>
      <c r="L66" s="409"/>
      <c r="M66" s="409"/>
      <c r="N66" s="409"/>
      <c r="O66" s="409"/>
      <c r="P66" s="441"/>
      <c r="Q66" s="447" t="s">
        <v>458</v>
      </c>
      <c r="R66" s="459"/>
      <c r="S66" s="459"/>
      <c r="T66" s="459"/>
      <c r="U66" s="470"/>
      <c r="V66" s="447" t="s">
        <v>459</v>
      </c>
      <c r="W66" s="459"/>
      <c r="X66" s="459"/>
      <c r="Y66" s="459"/>
      <c r="Z66" s="470"/>
      <c r="AA66" s="447" t="s">
        <v>460</v>
      </c>
      <c r="AB66" s="459"/>
      <c r="AC66" s="459"/>
      <c r="AD66" s="459"/>
      <c r="AE66" s="470"/>
      <c r="AF66" s="523" t="s">
        <v>253</v>
      </c>
      <c r="AG66" s="531"/>
      <c r="AH66" s="531"/>
      <c r="AI66" s="531"/>
      <c r="AJ66" s="541"/>
      <c r="AK66" s="447" t="s">
        <v>166</v>
      </c>
      <c r="AL66" s="409"/>
      <c r="AM66" s="409"/>
      <c r="AN66" s="409"/>
      <c r="AO66" s="441"/>
      <c r="AP66" s="447" t="s">
        <v>362</v>
      </c>
      <c r="AQ66" s="459"/>
      <c r="AR66" s="459"/>
      <c r="AS66" s="459"/>
      <c r="AT66" s="470"/>
      <c r="AU66" s="447" t="s">
        <v>472</v>
      </c>
      <c r="AV66" s="459"/>
      <c r="AW66" s="459"/>
      <c r="AX66" s="459"/>
      <c r="AY66" s="470"/>
      <c r="AZ66" s="447" t="s">
        <v>445</v>
      </c>
      <c r="BA66" s="459"/>
      <c r="BB66" s="459"/>
      <c r="BC66" s="459"/>
      <c r="BD66" s="533"/>
      <c r="BE66" s="389"/>
      <c r="BF66" s="389"/>
      <c r="BG66" s="389"/>
      <c r="BH66" s="389"/>
      <c r="BI66" s="389"/>
      <c r="BJ66" s="389"/>
      <c r="BK66" s="389"/>
      <c r="BL66" s="389"/>
      <c r="BM66" s="389"/>
      <c r="BN66" s="389"/>
      <c r="BO66" s="389"/>
      <c r="BP66" s="389"/>
      <c r="BQ66" s="385">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4"/>
      <c r="AG67" s="532"/>
      <c r="AH67" s="532"/>
      <c r="AI67" s="532"/>
      <c r="AJ67" s="542"/>
      <c r="AK67" s="548"/>
      <c r="AL67" s="410"/>
      <c r="AM67" s="410"/>
      <c r="AN67" s="410"/>
      <c r="AO67" s="442"/>
      <c r="AP67" s="448"/>
      <c r="AQ67" s="460"/>
      <c r="AR67" s="460"/>
      <c r="AS67" s="460"/>
      <c r="AT67" s="471"/>
      <c r="AU67" s="448"/>
      <c r="AV67" s="460"/>
      <c r="AW67" s="460"/>
      <c r="AX67" s="460"/>
      <c r="AY67" s="471"/>
      <c r="AZ67" s="448"/>
      <c r="BA67" s="460"/>
      <c r="BB67" s="460"/>
      <c r="BC67" s="460"/>
      <c r="BD67" s="534"/>
      <c r="BE67" s="389"/>
      <c r="BF67" s="389"/>
      <c r="BG67" s="389"/>
      <c r="BH67" s="389"/>
      <c r="BI67" s="389"/>
      <c r="BJ67" s="389"/>
      <c r="BK67" s="389"/>
      <c r="BL67" s="389"/>
      <c r="BM67" s="389"/>
      <c r="BN67" s="389"/>
      <c r="BO67" s="389"/>
      <c r="BP67" s="389"/>
      <c r="BQ67" s="385">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7"/>
    </row>
    <row r="68" spans="1:131" ht="26.25" customHeight="1">
      <c r="A68" s="384">
        <v>1</v>
      </c>
      <c r="B68" s="411" t="s">
        <v>511</v>
      </c>
      <c r="C68" s="431"/>
      <c r="D68" s="431"/>
      <c r="E68" s="431"/>
      <c r="F68" s="431"/>
      <c r="G68" s="431"/>
      <c r="H68" s="431"/>
      <c r="I68" s="431"/>
      <c r="J68" s="431"/>
      <c r="K68" s="431"/>
      <c r="L68" s="431"/>
      <c r="M68" s="431"/>
      <c r="N68" s="431"/>
      <c r="O68" s="431"/>
      <c r="P68" s="443"/>
      <c r="Q68" s="449">
        <v>1</v>
      </c>
      <c r="R68" s="461"/>
      <c r="S68" s="461"/>
      <c r="T68" s="461"/>
      <c r="U68" s="461"/>
      <c r="V68" s="461">
        <v>0</v>
      </c>
      <c r="W68" s="461"/>
      <c r="X68" s="461"/>
      <c r="Y68" s="461"/>
      <c r="Z68" s="461"/>
      <c r="AA68" s="461">
        <v>1</v>
      </c>
      <c r="AB68" s="461"/>
      <c r="AC68" s="461"/>
      <c r="AD68" s="461"/>
      <c r="AE68" s="461"/>
      <c r="AF68" s="461">
        <v>1</v>
      </c>
      <c r="AG68" s="461"/>
      <c r="AH68" s="461"/>
      <c r="AI68" s="461"/>
      <c r="AJ68" s="461"/>
      <c r="AK68" s="461" t="s">
        <v>204</v>
      </c>
      <c r="AL68" s="461"/>
      <c r="AM68" s="461"/>
      <c r="AN68" s="461"/>
      <c r="AO68" s="461"/>
      <c r="AP68" s="461" t="s">
        <v>204</v>
      </c>
      <c r="AQ68" s="461"/>
      <c r="AR68" s="461"/>
      <c r="AS68" s="461"/>
      <c r="AT68" s="461"/>
      <c r="AU68" s="461" t="s">
        <v>204</v>
      </c>
      <c r="AV68" s="461"/>
      <c r="AW68" s="461"/>
      <c r="AX68" s="461"/>
      <c r="AY68" s="461"/>
      <c r="AZ68" s="575"/>
      <c r="BA68" s="575"/>
      <c r="BB68" s="575"/>
      <c r="BC68" s="575"/>
      <c r="BD68" s="597"/>
      <c r="BE68" s="389"/>
      <c r="BF68" s="389"/>
      <c r="BG68" s="389"/>
      <c r="BH68" s="389"/>
      <c r="BI68" s="389"/>
      <c r="BJ68" s="389"/>
      <c r="BK68" s="389"/>
      <c r="BL68" s="389"/>
      <c r="BM68" s="389"/>
      <c r="BN68" s="389"/>
      <c r="BO68" s="389"/>
      <c r="BP68" s="389"/>
      <c r="BQ68" s="385">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7"/>
    </row>
    <row r="69" spans="1:131" ht="26.25" customHeight="1">
      <c r="A69" s="385">
        <v>2</v>
      </c>
      <c r="B69" s="412" t="s">
        <v>547</v>
      </c>
      <c r="C69" s="432"/>
      <c r="D69" s="432"/>
      <c r="E69" s="432"/>
      <c r="F69" s="432"/>
      <c r="G69" s="432"/>
      <c r="H69" s="432"/>
      <c r="I69" s="432"/>
      <c r="J69" s="432"/>
      <c r="K69" s="432"/>
      <c r="L69" s="432"/>
      <c r="M69" s="432"/>
      <c r="N69" s="432"/>
      <c r="O69" s="432"/>
      <c r="P69" s="444"/>
      <c r="Q69" s="450">
        <v>156</v>
      </c>
      <c r="R69" s="462"/>
      <c r="S69" s="462"/>
      <c r="T69" s="462"/>
      <c r="U69" s="462"/>
      <c r="V69" s="462">
        <v>148</v>
      </c>
      <c r="W69" s="462"/>
      <c r="X69" s="462"/>
      <c r="Y69" s="462"/>
      <c r="Z69" s="462"/>
      <c r="AA69" s="462">
        <v>8</v>
      </c>
      <c r="AB69" s="462"/>
      <c r="AC69" s="462"/>
      <c r="AD69" s="462"/>
      <c r="AE69" s="462"/>
      <c r="AF69" s="462">
        <v>8</v>
      </c>
      <c r="AG69" s="462"/>
      <c r="AH69" s="462"/>
      <c r="AI69" s="462"/>
      <c r="AJ69" s="462"/>
      <c r="AK69" s="462" t="s">
        <v>204</v>
      </c>
      <c r="AL69" s="462"/>
      <c r="AM69" s="462"/>
      <c r="AN69" s="462"/>
      <c r="AO69" s="462"/>
      <c r="AP69" s="462" t="s">
        <v>204</v>
      </c>
      <c r="AQ69" s="462"/>
      <c r="AR69" s="462"/>
      <c r="AS69" s="462"/>
      <c r="AT69" s="462"/>
      <c r="AU69" s="462" t="s">
        <v>204</v>
      </c>
      <c r="AV69" s="462"/>
      <c r="AW69" s="462"/>
      <c r="AX69" s="462"/>
      <c r="AY69" s="462"/>
      <c r="AZ69" s="576"/>
      <c r="BA69" s="576"/>
      <c r="BB69" s="576"/>
      <c r="BC69" s="576"/>
      <c r="BD69" s="598"/>
      <c r="BE69" s="389"/>
      <c r="BF69" s="389"/>
      <c r="BG69" s="389"/>
      <c r="BH69" s="389"/>
      <c r="BI69" s="389"/>
      <c r="BJ69" s="389"/>
      <c r="BK69" s="389"/>
      <c r="BL69" s="389"/>
      <c r="BM69" s="389"/>
      <c r="BN69" s="389"/>
      <c r="BO69" s="389"/>
      <c r="BP69" s="389"/>
      <c r="BQ69" s="385">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7"/>
    </row>
    <row r="70" spans="1:131" ht="26.25" customHeight="1">
      <c r="A70" s="385">
        <v>3</v>
      </c>
      <c r="B70" s="412" t="s">
        <v>548</v>
      </c>
      <c r="C70" s="432"/>
      <c r="D70" s="432"/>
      <c r="E70" s="432"/>
      <c r="F70" s="432"/>
      <c r="G70" s="432"/>
      <c r="H70" s="432"/>
      <c r="I70" s="432"/>
      <c r="J70" s="432"/>
      <c r="K70" s="432"/>
      <c r="L70" s="432"/>
      <c r="M70" s="432"/>
      <c r="N70" s="432"/>
      <c r="O70" s="432"/>
      <c r="P70" s="444"/>
      <c r="Q70" s="450">
        <v>313</v>
      </c>
      <c r="R70" s="462"/>
      <c r="S70" s="462"/>
      <c r="T70" s="462"/>
      <c r="U70" s="462"/>
      <c r="V70" s="462">
        <v>307</v>
      </c>
      <c r="W70" s="462"/>
      <c r="X70" s="462"/>
      <c r="Y70" s="462"/>
      <c r="Z70" s="462"/>
      <c r="AA70" s="462">
        <v>6</v>
      </c>
      <c r="AB70" s="462"/>
      <c r="AC70" s="462"/>
      <c r="AD70" s="462"/>
      <c r="AE70" s="462"/>
      <c r="AF70" s="462">
        <v>6</v>
      </c>
      <c r="AG70" s="462"/>
      <c r="AH70" s="462"/>
      <c r="AI70" s="462"/>
      <c r="AJ70" s="462"/>
      <c r="AK70" s="462" t="s">
        <v>204</v>
      </c>
      <c r="AL70" s="462"/>
      <c r="AM70" s="462"/>
      <c r="AN70" s="462"/>
      <c r="AO70" s="462"/>
      <c r="AP70" s="462" t="s">
        <v>204</v>
      </c>
      <c r="AQ70" s="462"/>
      <c r="AR70" s="462"/>
      <c r="AS70" s="462"/>
      <c r="AT70" s="462"/>
      <c r="AU70" s="462" t="s">
        <v>204</v>
      </c>
      <c r="AV70" s="462"/>
      <c r="AW70" s="462"/>
      <c r="AX70" s="462"/>
      <c r="AY70" s="462"/>
      <c r="AZ70" s="576"/>
      <c r="BA70" s="576"/>
      <c r="BB70" s="576"/>
      <c r="BC70" s="576"/>
      <c r="BD70" s="598"/>
      <c r="BE70" s="389"/>
      <c r="BF70" s="389"/>
      <c r="BG70" s="389"/>
      <c r="BH70" s="389"/>
      <c r="BI70" s="389"/>
      <c r="BJ70" s="389"/>
      <c r="BK70" s="389"/>
      <c r="BL70" s="389"/>
      <c r="BM70" s="389"/>
      <c r="BN70" s="389"/>
      <c r="BO70" s="389"/>
      <c r="BP70" s="389"/>
      <c r="BQ70" s="385">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7"/>
    </row>
    <row r="71" spans="1:131" ht="26.25" customHeight="1">
      <c r="A71" s="385">
        <v>4</v>
      </c>
      <c r="B71" s="412" t="s">
        <v>549</v>
      </c>
      <c r="C71" s="432"/>
      <c r="D71" s="432"/>
      <c r="E71" s="432"/>
      <c r="F71" s="432"/>
      <c r="G71" s="432"/>
      <c r="H71" s="432"/>
      <c r="I71" s="432"/>
      <c r="J71" s="432"/>
      <c r="K71" s="432"/>
      <c r="L71" s="432"/>
      <c r="M71" s="432"/>
      <c r="N71" s="432"/>
      <c r="O71" s="432"/>
      <c r="P71" s="444"/>
      <c r="Q71" s="450">
        <v>191</v>
      </c>
      <c r="R71" s="462"/>
      <c r="S71" s="462"/>
      <c r="T71" s="462"/>
      <c r="U71" s="462"/>
      <c r="V71" s="462">
        <v>189</v>
      </c>
      <c r="W71" s="462"/>
      <c r="X71" s="462"/>
      <c r="Y71" s="462"/>
      <c r="Z71" s="462"/>
      <c r="AA71" s="462">
        <v>2</v>
      </c>
      <c r="AB71" s="462"/>
      <c r="AC71" s="462"/>
      <c r="AD71" s="462"/>
      <c r="AE71" s="462"/>
      <c r="AF71" s="462">
        <v>2</v>
      </c>
      <c r="AG71" s="462"/>
      <c r="AH71" s="462"/>
      <c r="AI71" s="462"/>
      <c r="AJ71" s="462"/>
      <c r="AK71" s="462" t="s">
        <v>204</v>
      </c>
      <c r="AL71" s="462"/>
      <c r="AM71" s="462"/>
      <c r="AN71" s="462"/>
      <c r="AO71" s="462"/>
      <c r="AP71" s="462">
        <v>141</v>
      </c>
      <c r="AQ71" s="462"/>
      <c r="AR71" s="462"/>
      <c r="AS71" s="462"/>
      <c r="AT71" s="462"/>
      <c r="AU71" s="462">
        <v>99</v>
      </c>
      <c r="AV71" s="462"/>
      <c r="AW71" s="462"/>
      <c r="AX71" s="462"/>
      <c r="AY71" s="462"/>
      <c r="AZ71" s="576" t="s">
        <v>555</v>
      </c>
      <c r="BA71" s="576"/>
      <c r="BB71" s="576"/>
      <c r="BC71" s="576"/>
      <c r="BD71" s="598"/>
      <c r="BE71" s="389"/>
      <c r="BF71" s="389"/>
      <c r="BG71" s="389"/>
      <c r="BH71" s="389"/>
      <c r="BI71" s="389"/>
      <c r="BJ71" s="389"/>
      <c r="BK71" s="389"/>
      <c r="BL71" s="389"/>
      <c r="BM71" s="389"/>
      <c r="BN71" s="389"/>
      <c r="BO71" s="389"/>
      <c r="BP71" s="389"/>
      <c r="BQ71" s="385">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7"/>
    </row>
    <row r="72" spans="1:131" ht="26.25" customHeight="1">
      <c r="A72" s="385">
        <v>5</v>
      </c>
      <c r="B72" s="412" t="s">
        <v>549</v>
      </c>
      <c r="C72" s="432"/>
      <c r="D72" s="432"/>
      <c r="E72" s="432"/>
      <c r="F72" s="432"/>
      <c r="G72" s="432"/>
      <c r="H72" s="432"/>
      <c r="I72" s="432"/>
      <c r="J72" s="432"/>
      <c r="K72" s="432"/>
      <c r="L72" s="432"/>
      <c r="M72" s="432"/>
      <c r="N72" s="432"/>
      <c r="O72" s="432"/>
      <c r="P72" s="444"/>
      <c r="Q72" s="450">
        <v>825</v>
      </c>
      <c r="R72" s="462"/>
      <c r="S72" s="462"/>
      <c r="T72" s="462"/>
      <c r="U72" s="462"/>
      <c r="V72" s="462">
        <v>823</v>
      </c>
      <c r="W72" s="462"/>
      <c r="X72" s="462"/>
      <c r="Y72" s="462"/>
      <c r="Z72" s="462"/>
      <c r="AA72" s="462">
        <v>2</v>
      </c>
      <c r="AB72" s="462"/>
      <c r="AC72" s="462"/>
      <c r="AD72" s="462"/>
      <c r="AE72" s="462"/>
      <c r="AF72" s="462">
        <v>2</v>
      </c>
      <c r="AG72" s="462"/>
      <c r="AH72" s="462"/>
      <c r="AI72" s="462"/>
      <c r="AJ72" s="462"/>
      <c r="AK72" s="462" t="s">
        <v>204</v>
      </c>
      <c r="AL72" s="462"/>
      <c r="AM72" s="462"/>
      <c r="AN72" s="462"/>
      <c r="AO72" s="462"/>
      <c r="AP72" s="462">
        <v>60</v>
      </c>
      <c r="AQ72" s="462"/>
      <c r="AR72" s="462"/>
      <c r="AS72" s="462"/>
      <c r="AT72" s="462"/>
      <c r="AU72" s="462">
        <v>43</v>
      </c>
      <c r="AV72" s="462"/>
      <c r="AW72" s="462"/>
      <c r="AX72" s="462"/>
      <c r="AY72" s="462"/>
      <c r="AZ72" s="576" t="s">
        <v>474</v>
      </c>
      <c r="BA72" s="576"/>
      <c r="BB72" s="576"/>
      <c r="BC72" s="576"/>
      <c r="BD72" s="598"/>
      <c r="BE72" s="389"/>
      <c r="BF72" s="389"/>
      <c r="BG72" s="389"/>
      <c r="BH72" s="389"/>
      <c r="BI72" s="389"/>
      <c r="BJ72" s="389"/>
      <c r="BK72" s="389"/>
      <c r="BL72" s="389"/>
      <c r="BM72" s="389"/>
      <c r="BN72" s="389"/>
      <c r="BO72" s="389"/>
      <c r="BP72" s="389"/>
      <c r="BQ72" s="385">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7"/>
    </row>
    <row r="73" spans="1:131" ht="26.25" customHeight="1">
      <c r="A73" s="385">
        <v>6</v>
      </c>
      <c r="B73" s="412" t="s">
        <v>550</v>
      </c>
      <c r="C73" s="432"/>
      <c r="D73" s="432"/>
      <c r="E73" s="432"/>
      <c r="F73" s="432"/>
      <c r="G73" s="432"/>
      <c r="H73" s="432"/>
      <c r="I73" s="432"/>
      <c r="J73" s="432"/>
      <c r="K73" s="432"/>
      <c r="L73" s="432"/>
      <c r="M73" s="432"/>
      <c r="N73" s="432"/>
      <c r="O73" s="432"/>
      <c r="P73" s="444"/>
      <c r="Q73" s="450">
        <v>934</v>
      </c>
      <c r="R73" s="462"/>
      <c r="S73" s="462"/>
      <c r="T73" s="462"/>
      <c r="U73" s="462"/>
      <c r="V73" s="462">
        <v>892</v>
      </c>
      <c r="W73" s="462"/>
      <c r="X73" s="462"/>
      <c r="Y73" s="462"/>
      <c r="Z73" s="462"/>
      <c r="AA73" s="462">
        <v>42</v>
      </c>
      <c r="AB73" s="462"/>
      <c r="AC73" s="462"/>
      <c r="AD73" s="462"/>
      <c r="AE73" s="462"/>
      <c r="AF73" s="462">
        <v>42</v>
      </c>
      <c r="AG73" s="462"/>
      <c r="AH73" s="462"/>
      <c r="AI73" s="462"/>
      <c r="AJ73" s="462"/>
      <c r="AK73" s="462" t="s">
        <v>204</v>
      </c>
      <c r="AL73" s="462"/>
      <c r="AM73" s="462"/>
      <c r="AN73" s="462"/>
      <c r="AO73" s="462"/>
      <c r="AP73" s="462">
        <v>4095</v>
      </c>
      <c r="AQ73" s="462"/>
      <c r="AR73" s="462"/>
      <c r="AS73" s="462"/>
      <c r="AT73" s="462"/>
      <c r="AU73" s="462">
        <v>1024</v>
      </c>
      <c r="AV73" s="462"/>
      <c r="AW73" s="462"/>
      <c r="AX73" s="462"/>
      <c r="AY73" s="462"/>
      <c r="AZ73" s="576"/>
      <c r="BA73" s="576"/>
      <c r="BB73" s="576"/>
      <c r="BC73" s="576"/>
      <c r="BD73" s="598"/>
      <c r="BE73" s="389"/>
      <c r="BF73" s="389"/>
      <c r="BG73" s="389"/>
      <c r="BH73" s="389"/>
      <c r="BI73" s="389"/>
      <c r="BJ73" s="389"/>
      <c r="BK73" s="389"/>
      <c r="BL73" s="389"/>
      <c r="BM73" s="389"/>
      <c r="BN73" s="389"/>
      <c r="BO73" s="389"/>
      <c r="BP73" s="389"/>
      <c r="BQ73" s="385">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7"/>
    </row>
    <row r="74" spans="1:131" ht="26.25" customHeight="1">
      <c r="A74" s="385">
        <v>7</v>
      </c>
      <c r="B74" s="412" t="s">
        <v>551</v>
      </c>
      <c r="C74" s="432"/>
      <c r="D74" s="432"/>
      <c r="E74" s="432"/>
      <c r="F74" s="432"/>
      <c r="G74" s="432"/>
      <c r="H74" s="432"/>
      <c r="I74" s="432"/>
      <c r="J74" s="432"/>
      <c r="K74" s="432"/>
      <c r="L74" s="432"/>
      <c r="M74" s="432"/>
      <c r="N74" s="432"/>
      <c r="O74" s="432"/>
      <c r="P74" s="444"/>
      <c r="Q74" s="450">
        <v>16</v>
      </c>
      <c r="R74" s="462"/>
      <c r="S74" s="462"/>
      <c r="T74" s="462"/>
      <c r="U74" s="462"/>
      <c r="V74" s="462">
        <v>16</v>
      </c>
      <c r="W74" s="462"/>
      <c r="X74" s="462"/>
      <c r="Y74" s="462"/>
      <c r="Z74" s="462"/>
      <c r="AA74" s="462">
        <v>0</v>
      </c>
      <c r="AB74" s="462"/>
      <c r="AC74" s="462"/>
      <c r="AD74" s="462"/>
      <c r="AE74" s="462"/>
      <c r="AF74" s="462">
        <v>0</v>
      </c>
      <c r="AG74" s="462"/>
      <c r="AH74" s="462"/>
      <c r="AI74" s="462"/>
      <c r="AJ74" s="462"/>
      <c r="AK74" s="462" t="s">
        <v>204</v>
      </c>
      <c r="AL74" s="462"/>
      <c r="AM74" s="462"/>
      <c r="AN74" s="462"/>
      <c r="AO74" s="462"/>
      <c r="AP74" s="462" t="s">
        <v>204</v>
      </c>
      <c r="AQ74" s="462"/>
      <c r="AR74" s="462"/>
      <c r="AS74" s="462"/>
      <c r="AT74" s="462"/>
      <c r="AU74" s="462" t="s">
        <v>204</v>
      </c>
      <c r="AV74" s="462"/>
      <c r="AW74" s="462"/>
      <c r="AX74" s="462"/>
      <c r="AY74" s="462"/>
      <c r="AZ74" s="576"/>
      <c r="BA74" s="576"/>
      <c r="BB74" s="576"/>
      <c r="BC74" s="576"/>
      <c r="BD74" s="598"/>
      <c r="BE74" s="389"/>
      <c r="BF74" s="389"/>
      <c r="BG74" s="389"/>
      <c r="BH74" s="389"/>
      <c r="BI74" s="389"/>
      <c r="BJ74" s="389"/>
      <c r="BK74" s="389"/>
      <c r="BL74" s="389"/>
      <c r="BM74" s="389"/>
      <c r="BN74" s="389"/>
      <c r="BO74" s="389"/>
      <c r="BP74" s="389"/>
      <c r="BQ74" s="385">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7"/>
    </row>
    <row r="75" spans="1:131" ht="26.25" customHeight="1">
      <c r="A75" s="385">
        <v>8</v>
      </c>
      <c r="B75" s="412" t="s">
        <v>552</v>
      </c>
      <c r="C75" s="432"/>
      <c r="D75" s="432"/>
      <c r="E75" s="432"/>
      <c r="F75" s="432"/>
      <c r="G75" s="432"/>
      <c r="H75" s="432"/>
      <c r="I75" s="432"/>
      <c r="J75" s="432"/>
      <c r="K75" s="432"/>
      <c r="L75" s="432"/>
      <c r="M75" s="432"/>
      <c r="N75" s="432"/>
      <c r="O75" s="432"/>
      <c r="P75" s="444"/>
      <c r="Q75" s="456">
        <v>131</v>
      </c>
      <c r="R75" s="468"/>
      <c r="S75" s="468"/>
      <c r="T75" s="468"/>
      <c r="U75" s="472"/>
      <c r="V75" s="473">
        <v>122</v>
      </c>
      <c r="W75" s="468"/>
      <c r="X75" s="468"/>
      <c r="Y75" s="468"/>
      <c r="Z75" s="472"/>
      <c r="AA75" s="473">
        <v>9</v>
      </c>
      <c r="AB75" s="468"/>
      <c r="AC75" s="468"/>
      <c r="AD75" s="468"/>
      <c r="AE75" s="472"/>
      <c r="AF75" s="473">
        <v>9</v>
      </c>
      <c r="AG75" s="468"/>
      <c r="AH75" s="468"/>
      <c r="AI75" s="468"/>
      <c r="AJ75" s="472"/>
      <c r="AK75" s="462" t="s">
        <v>204</v>
      </c>
      <c r="AL75" s="462"/>
      <c r="AM75" s="462"/>
      <c r="AN75" s="462"/>
      <c r="AO75" s="462"/>
      <c r="AP75" s="462" t="s">
        <v>204</v>
      </c>
      <c r="AQ75" s="462"/>
      <c r="AR75" s="462"/>
      <c r="AS75" s="462"/>
      <c r="AT75" s="462"/>
      <c r="AU75" s="462" t="s">
        <v>204</v>
      </c>
      <c r="AV75" s="462"/>
      <c r="AW75" s="462"/>
      <c r="AX75" s="462"/>
      <c r="AY75" s="462"/>
      <c r="AZ75" s="576"/>
      <c r="BA75" s="576"/>
      <c r="BB75" s="576"/>
      <c r="BC75" s="576"/>
      <c r="BD75" s="598"/>
      <c r="BE75" s="389"/>
      <c r="BF75" s="389"/>
      <c r="BG75" s="389"/>
      <c r="BH75" s="389"/>
      <c r="BI75" s="389"/>
      <c r="BJ75" s="389"/>
      <c r="BK75" s="389"/>
      <c r="BL75" s="389"/>
      <c r="BM75" s="389"/>
      <c r="BN75" s="389"/>
      <c r="BO75" s="389"/>
      <c r="BP75" s="389"/>
      <c r="BQ75" s="385">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7"/>
    </row>
    <row r="76" spans="1:131" ht="26.25" customHeight="1">
      <c r="A76" s="385">
        <v>9</v>
      </c>
      <c r="B76" s="412" t="s">
        <v>553</v>
      </c>
      <c r="C76" s="432"/>
      <c r="D76" s="432"/>
      <c r="E76" s="432"/>
      <c r="F76" s="432"/>
      <c r="G76" s="432"/>
      <c r="H76" s="432"/>
      <c r="I76" s="432"/>
      <c r="J76" s="432"/>
      <c r="K76" s="432"/>
      <c r="L76" s="432"/>
      <c r="M76" s="432"/>
      <c r="N76" s="432"/>
      <c r="O76" s="432"/>
      <c r="P76" s="444"/>
      <c r="Q76" s="456">
        <v>5084</v>
      </c>
      <c r="R76" s="468"/>
      <c r="S76" s="468"/>
      <c r="T76" s="468"/>
      <c r="U76" s="472"/>
      <c r="V76" s="473">
        <v>4696</v>
      </c>
      <c r="W76" s="468"/>
      <c r="X76" s="468"/>
      <c r="Y76" s="468"/>
      <c r="Z76" s="472"/>
      <c r="AA76" s="473">
        <v>388</v>
      </c>
      <c r="AB76" s="468"/>
      <c r="AC76" s="468"/>
      <c r="AD76" s="468"/>
      <c r="AE76" s="472"/>
      <c r="AF76" s="473">
        <v>388</v>
      </c>
      <c r="AG76" s="468"/>
      <c r="AH76" s="468"/>
      <c r="AI76" s="468"/>
      <c r="AJ76" s="472"/>
      <c r="AK76" s="462">
        <v>3</v>
      </c>
      <c r="AL76" s="462"/>
      <c r="AM76" s="462"/>
      <c r="AN76" s="462"/>
      <c r="AO76" s="462"/>
      <c r="AP76" s="462" t="s">
        <v>204</v>
      </c>
      <c r="AQ76" s="462"/>
      <c r="AR76" s="462"/>
      <c r="AS76" s="462"/>
      <c r="AT76" s="462"/>
      <c r="AU76" s="462" t="s">
        <v>204</v>
      </c>
      <c r="AV76" s="462"/>
      <c r="AW76" s="462"/>
      <c r="AX76" s="462"/>
      <c r="AY76" s="462"/>
      <c r="AZ76" s="576" t="s">
        <v>555</v>
      </c>
      <c r="BA76" s="576"/>
      <c r="BB76" s="576"/>
      <c r="BC76" s="576"/>
      <c r="BD76" s="598"/>
      <c r="BE76" s="389"/>
      <c r="BF76" s="389"/>
      <c r="BG76" s="389"/>
      <c r="BH76" s="389"/>
      <c r="BI76" s="389"/>
      <c r="BJ76" s="389"/>
      <c r="BK76" s="389"/>
      <c r="BL76" s="389"/>
      <c r="BM76" s="389"/>
      <c r="BN76" s="389"/>
      <c r="BO76" s="389"/>
      <c r="BP76" s="389"/>
      <c r="BQ76" s="385">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7"/>
    </row>
    <row r="77" spans="1:131" ht="26.25" customHeight="1">
      <c r="A77" s="385">
        <v>10</v>
      </c>
      <c r="B77" s="412" t="s">
        <v>553</v>
      </c>
      <c r="C77" s="432"/>
      <c r="D77" s="432"/>
      <c r="E77" s="432"/>
      <c r="F77" s="432"/>
      <c r="G77" s="432"/>
      <c r="H77" s="432"/>
      <c r="I77" s="432"/>
      <c r="J77" s="432"/>
      <c r="K77" s="432"/>
      <c r="L77" s="432"/>
      <c r="M77" s="432"/>
      <c r="N77" s="432"/>
      <c r="O77" s="432"/>
      <c r="P77" s="444"/>
      <c r="Q77" s="456">
        <v>7</v>
      </c>
      <c r="R77" s="468"/>
      <c r="S77" s="468"/>
      <c r="T77" s="468"/>
      <c r="U77" s="472"/>
      <c r="V77" s="473">
        <v>7</v>
      </c>
      <c r="W77" s="468"/>
      <c r="X77" s="468"/>
      <c r="Y77" s="468"/>
      <c r="Z77" s="472"/>
      <c r="AA77" s="473">
        <v>0</v>
      </c>
      <c r="AB77" s="468"/>
      <c r="AC77" s="468"/>
      <c r="AD77" s="468"/>
      <c r="AE77" s="472"/>
      <c r="AF77" s="473">
        <v>0</v>
      </c>
      <c r="AG77" s="468"/>
      <c r="AH77" s="468"/>
      <c r="AI77" s="468"/>
      <c r="AJ77" s="472"/>
      <c r="AK77" s="462" t="s">
        <v>204</v>
      </c>
      <c r="AL77" s="462"/>
      <c r="AM77" s="462"/>
      <c r="AN77" s="462"/>
      <c r="AO77" s="462"/>
      <c r="AP77" s="462" t="s">
        <v>204</v>
      </c>
      <c r="AQ77" s="462"/>
      <c r="AR77" s="462"/>
      <c r="AS77" s="462"/>
      <c r="AT77" s="462"/>
      <c r="AU77" s="462" t="s">
        <v>204</v>
      </c>
      <c r="AV77" s="462"/>
      <c r="AW77" s="462"/>
      <c r="AX77" s="462"/>
      <c r="AY77" s="462"/>
      <c r="AZ77" s="576" t="s">
        <v>153</v>
      </c>
      <c r="BA77" s="576"/>
      <c r="BB77" s="576"/>
      <c r="BC77" s="576"/>
      <c r="BD77" s="598"/>
      <c r="BE77" s="389"/>
      <c r="BF77" s="389"/>
      <c r="BG77" s="389"/>
      <c r="BH77" s="389"/>
      <c r="BI77" s="389"/>
      <c r="BJ77" s="389"/>
      <c r="BK77" s="389"/>
      <c r="BL77" s="389"/>
      <c r="BM77" s="389"/>
      <c r="BN77" s="389"/>
      <c r="BO77" s="389"/>
      <c r="BP77" s="389"/>
      <c r="BQ77" s="385">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7"/>
    </row>
    <row r="78" spans="1:131" ht="26.25" customHeight="1">
      <c r="A78" s="385">
        <v>11</v>
      </c>
      <c r="B78" s="412" t="s">
        <v>554</v>
      </c>
      <c r="C78" s="432"/>
      <c r="D78" s="432"/>
      <c r="E78" s="432"/>
      <c r="F78" s="432"/>
      <c r="G78" s="432"/>
      <c r="H78" s="432"/>
      <c r="I78" s="432"/>
      <c r="J78" s="432"/>
      <c r="K78" s="432"/>
      <c r="L78" s="432"/>
      <c r="M78" s="432"/>
      <c r="N78" s="432"/>
      <c r="O78" s="432"/>
      <c r="P78" s="444"/>
      <c r="Q78" s="450">
        <v>61</v>
      </c>
      <c r="R78" s="462"/>
      <c r="S78" s="462"/>
      <c r="T78" s="462"/>
      <c r="U78" s="462"/>
      <c r="V78" s="462">
        <v>51</v>
      </c>
      <c r="W78" s="462"/>
      <c r="X78" s="462"/>
      <c r="Y78" s="462"/>
      <c r="Z78" s="462"/>
      <c r="AA78" s="462">
        <v>10</v>
      </c>
      <c r="AB78" s="462"/>
      <c r="AC78" s="462"/>
      <c r="AD78" s="462"/>
      <c r="AE78" s="462"/>
      <c r="AF78" s="462">
        <v>10</v>
      </c>
      <c r="AG78" s="462"/>
      <c r="AH78" s="462"/>
      <c r="AI78" s="462"/>
      <c r="AJ78" s="462"/>
      <c r="AK78" s="462" t="s">
        <v>204</v>
      </c>
      <c r="AL78" s="462"/>
      <c r="AM78" s="462"/>
      <c r="AN78" s="462"/>
      <c r="AO78" s="462"/>
      <c r="AP78" s="462" t="s">
        <v>204</v>
      </c>
      <c r="AQ78" s="462"/>
      <c r="AR78" s="462"/>
      <c r="AS78" s="462"/>
      <c r="AT78" s="462"/>
      <c r="AU78" s="462" t="s">
        <v>204</v>
      </c>
      <c r="AV78" s="462"/>
      <c r="AW78" s="462"/>
      <c r="AX78" s="462"/>
      <c r="AY78" s="462"/>
      <c r="AZ78" s="576" t="s">
        <v>555</v>
      </c>
      <c r="BA78" s="576"/>
      <c r="BB78" s="576"/>
      <c r="BC78" s="576"/>
      <c r="BD78" s="598"/>
      <c r="BE78" s="389"/>
      <c r="BF78" s="389"/>
      <c r="BG78" s="389"/>
      <c r="BH78" s="389"/>
      <c r="BI78" s="389"/>
      <c r="BJ78" s="377"/>
      <c r="BK78" s="377"/>
      <c r="BL78" s="377"/>
      <c r="BM78" s="377"/>
      <c r="BN78" s="377"/>
      <c r="BO78" s="389"/>
      <c r="BP78" s="389"/>
      <c r="BQ78" s="385">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7"/>
    </row>
    <row r="79" spans="1:131" ht="26.25" customHeight="1">
      <c r="A79" s="385">
        <v>12</v>
      </c>
      <c r="B79" s="412" t="s">
        <v>554</v>
      </c>
      <c r="C79" s="432"/>
      <c r="D79" s="432"/>
      <c r="E79" s="432"/>
      <c r="F79" s="432"/>
      <c r="G79" s="432"/>
      <c r="H79" s="432"/>
      <c r="I79" s="432"/>
      <c r="J79" s="432"/>
      <c r="K79" s="432"/>
      <c r="L79" s="432"/>
      <c r="M79" s="432"/>
      <c r="N79" s="432"/>
      <c r="O79" s="432"/>
      <c r="P79" s="444"/>
      <c r="Q79" s="450">
        <v>147690</v>
      </c>
      <c r="R79" s="462"/>
      <c r="S79" s="462"/>
      <c r="T79" s="462"/>
      <c r="U79" s="462"/>
      <c r="V79" s="462">
        <v>143296</v>
      </c>
      <c r="W79" s="462"/>
      <c r="X79" s="462"/>
      <c r="Y79" s="462"/>
      <c r="Z79" s="462"/>
      <c r="AA79" s="462">
        <v>4394</v>
      </c>
      <c r="AB79" s="462"/>
      <c r="AC79" s="462"/>
      <c r="AD79" s="462"/>
      <c r="AE79" s="462"/>
      <c r="AF79" s="462">
        <v>4394</v>
      </c>
      <c r="AG79" s="462"/>
      <c r="AH79" s="462"/>
      <c r="AI79" s="462"/>
      <c r="AJ79" s="462"/>
      <c r="AK79" s="462" t="s">
        <v>204</v>
      </c>
      <c r="AL79" s="462"/>
      <c r="AM79" s="462"/>
      <c r="AN79" s="462"/>
      <c r="AO79" s="462"/>
      <c r="AP79" s="462" t="s">
        <v>204</v>
      </c>
      <c r="AQ79" s="462"/>
      <c r="AR79" s="462"/>
      <c r="AS79" s="462"/>
      <c r="AT79" s="462"/>
      <c r="AU79" s="462" t="s">
        <v>204</v>
      </c>
      <c r="AV79" s="462"/>
      <c r="AW79" s="462"/>
      <c r="AX79" s="462"/>
      <c r="AY79" s="462"/>
      <c r="AZ79" s="576" t="s">
        <v>474</v>
      </c>
      <c r="BA79" s="576"/>
      <c r="BB79" s="576"/>
      <c r="BC79" s="576"/>
      <c r="BD79" s="598"/>
      <c r="BE79" s="389"/>
      <c r="BF79" s="389"/>
      <c r="BG79" s="389"/>
      <c r="BH79" s="389"/>
      <c r="BI79" s="389"/>
      <c r="BJ79" s="377"/>
      <c r="BK79" s="377"/>
      <c r="BL79" s="377"/>
      <c r="BM79" s="377"/>
      <c r="BN79" s="377"/>
      <c r="BO79" s="389"/>
      <c r="BP79" s="389"/>
      <c r="BQ79" s="385">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7"/>
    </row>
    <row r="80" spans="1:131" ht="26.25" customHeight="1">
      <c r="A80" s="385">
        <v>13</v>
      </c>
      <c r="B80" s="412" t="s">
        <v>389</v>
      </c>
      <c r="C80" s="432"/>
      <c r="D80" s="432"/>
      <c r="E80" s="432"/>
      <c r="F80" s="432"/>
      <c r="G80" s="432"/>
      <c r="H80" s="432"/>
      <c r="I80" s="432"/>
      <c r="J80" s="432"/>
      <c r="K80" s="432"/>
      <c r="L80" s="432"/>
      <c r="M80" s="432"/>
      <c r="N80" s="432"/>
      <c r="O80" s="432"/>
      <c r="P80" s="444"/>
      <c r="Q80" s="450">
        <v>55</v>
      </c>
      <c r="R80" s="462"/>
      <c r="S80" s="462"/>
      <c r="T80" s="462"/>
      <c r="U80" s="462"/>
      <c r="V80" s="462">
        <v>55</v>
      </c>
      <c r="W80" s="462"/>
      <c r="X80" s="462"/>
      <c r="Y80" s="462"/>
      <c r="Z80" s="462"/>
      <c r="AA80" s="462">
        <v>0</v>
      </c>
      <c r="AB80" s="462"/>
      <c r="AC80" s="462"/>
      <c r="AD80" s="462"/>
      <c r="AE80" s="462"/>
      <c r="AF80" s="462">
        <v>0</v>
      </c>
      <c r="AG80" s="462"/>
      <c r="AH80" s="462"/>
      <c r="AI80" s="462"/>
      <c r="AJ80" s="462"/>
      <c r="AK80" s="462" t="s">
        <v>204</v>
      </c>
      <c r="AL80" s="462"/>
      <c r="AM80" s="462"/>
      <c r="AN80" s="462"/>
      <c r="AO80" s="462"/>
      <c r="AP80" s="462" t="s">
        <v>204</v>
      </c>
      <c r="AQ80" s="462"/>
      <c r="AR80" s="462"/>
      <c r="AS80" s="462"/>
      <c r="AT80" s="462"/>
      <c r="AU80" s="462" t="s">
        <v>204</v>
      </c>
      <c r="AV80" s="462"/>
      <c r="AW80" s="462"/>
      <c r="AX80" s="462"/>
      <c r="AY80" s="462"/>
      <c r="AZ80" s="576"/>
      <c r="BA80" s="576"/>
      <c r="BB80" s="576"/>
      <c r="BC80" s="576"/>
      <c r="BD80" s="598"/>
      <c r="BE80" s="389"/>
      <c r="BF80" s="389"/>
      <c r="BG80" s="389"/>
      <c r="BH80" s="389"/>
      <c r="BI80" s="389"/>
      <c r="BJ80" s="389"/>
      <c r="BK80" s="389"/>
      <c r="BL80" s="389"/>
      <c r="BM80" s="389"/>
      <c r="BN80" s="389"/>
      <c r="BO80" s="389"/>
      <c r="BP80" s="389"/>
      <c r="BQ80" s="385">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6"/>
      <c r="BA81" s="576"/>
      <c r="BB81" s="576"/>
      <c r="BC81" s="576"/>
      <c r="BD81" s="598"/>
      <c r="BE81" s="389"/>
      <c r="BF81" s="389"/>
      <c r="BG81" s="389"/>
      <c r="BH81" s="389"/>
      <c r="BI81" s="389"/>
      <c r="BJ81" s="389"/>
      <c r="BK81" s="389"/>
      <c r="BL81" s="389"/>
      <c r="BM81" s="389"/>
      <c r="BN81" s="389"/>
      <c r="BO81" s="389"/>
      <c r="BP81" s="389"/>
      <c r="BQ81" s="385">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6"/>
      <c r="BA82" s="576"/>
      <c r="BB82" s="576"/>
      <c r="BC82" s="576"/>
      <c r="BD82" s="598"/>
      <c r="BE82" s="389"/>
      <c r="BF82" s="389"/>
      <c r="BG82" s="389"/>
      <c r="BH82" s="389"/>
      <c r="BI82" s="389"/>
      <c r="BJ82" s="389"/>
      <c r="BK82" s="389"/>
      <c r="BL82" s="389"/>
      <c r="BM82" s="389"/>
      <c r="BN82" s="389"/>
      <c r="BO82" s="389"/>
      <c r="BP82" s="389"/>
      <c r="BQ82" s="385">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6"/>
      <c r="BA83" s="576"/>
      <c r="BB83" s="576"/>
      <c r="BC83" s="576"/>
      <c r="BD83" s="598"/>
      <c r="BE83" s="389"/>
      <c r="BF83" s="389"/>
      <c r="BG83" s="389"/>
      <c r="BH83" s="389"/>
      <c r="BI83" s="389"/>
      <c r="BJ83" s="389"/>
      <c r="BK83" s="389"/>
      <c r="BL83" s="389"/>
      <c r="BM83" s="389"/>
      <c r="BN83" s="389"/>
      <c r="BO83" s="389"/>
      <c r="BP83" s="389"/>
      <c r="BQ83" s="385">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6"/>
      <c r="BA84" s="576"/>
      <c r="BB84" s="576"/>
      <c r="BC84" s="576"/>
      <c r="BD84" s="598"/>
      <c r="BE84" s="389"/>
      <c r="BF84" s="389"/>
      <c r="BG84" s="389"/>
      <c r="BH84" s="389"/>
      <c r="BI84" s="389"/>
      <c r="BJ84" s="389"/>
      <c r="BK84" s="389"/>
      <c r="BL84" s="389"/>
      <c r="BM84" s="389"/>
      <c r="BN84" s="389"/>
      <c r="BO84" s="389"/>
      <c r="BP84" s="389"/>
      <c r="BQ84" s="385">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6"/>
      <c r="BA85" s="576"/>
      <c r="BB85" s="576"/>
      <c r="BC85" s="576"/>
      <c r="BD85" s="598"/>
      <c r="BE85" s="389"/>
      <c r="BF85" s="389"/>
      <c r="BG85" s="389"/>
      <c r="BH85" s="389"/>
      <c r="BI85" s="389"/>
      <c r="BJ85" s="389"/>
      <c r="BK85" s="389"/>
      <c r="BL85" s="389"/>
      <c r="BM85" s="389"/>
      <c r="BN85" s="389"/>
      <c r="BO85" s="389"/>
      <c r="BP85" s="389"/>
      <c r="BQ85" s="385">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6"/>
      <c r="BA86" s="576"/>
      <c r="BB86" s="576"/>
      <c r="BC86" s="576"/>
      <c r="BD86" s="598"/>
      <c r="BE86" s="389"/>
      <c r="BF86" s="389"/>
      <c r="BG86" s="389"/>
      <c r="BH86" s="389"/>
      <c r="BI86" s="389"/>
      <c r="BJ86" s="389"/>
      <c r="BK86" s="389"/>
      <c r="BL86" s="389"/>
      <c r="BM86" s="389"/>
      <c r="BN86" s="389"/>
      <c r="BO86" s="389"/>
      <c r="BP86" s="389"/>
      <c r="BQ86" s="385">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09"/>
      <c r="BA87" s="609"/>
      <c r="BB87" s="609"/>
      <c r="BC87" s="609"/>
      <c r="BD87" s="618"/>
      <c r="BE87" s="389"/>
      <c r="BF87" s="389"/>
      <c r="BG87" s="389"/>
      <c r="BH87" s="389"/>
      <c r="BI87" s="389"/>
      <c r="BJ87" s="389"/>
      <c r="BK87" s="389"/>
      <c r="BL87" s="389"/>
      <c r="BM87" s="389"/>
      <c r="BN87" s="389"/>
      <c r="BO87" s="389"/>
      <c r="BP87" s="389"/>
      <c r="BQ87" s="385">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7"/>
    </row>
    <row r="88" spans="1:131" ht="26.25" customHeight="1">
      <c r="A88" s="386" t="s">
        <v>256</v>
      </c>
      <c r="B88" s="413" t="s">
        <v>187</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4862</v>
      </c>
      <c r="AG88" s="464"/>
      <c r="AH88" s="464"/>
      <c r="AI88" s="464"/>
      <c r="AJ88" s="464"/>
      <c r="AK88" s="467"/>
      <c r="AL88" s="467"/>
      <c r="AM88" s="467"/>
      <c r="AN88" s="467"/>
      <c r="AO88" s="467"/>
      <c r="AP88" s="464">
        <v>4296</v>
      </c>
      <c r="AQ88" s="464"/>
      <c r="AR88" s="464"/>
      <c r="AS88" s="464"/>
      <c r="AT88" s="464"/>
      <c r="AU88" s="464">
        <v>1166</v>
      </c>
      <c r="AV88" s="464"/>
      <c r="AW88" s="464"/>
      <c r="AX88" s="464"/>
      <c r="AY88" s="464"/>
      <c r="AZ88" s="610"/>
      <c r="BA88" s="610"/>
      <c r="BB88" s="610"/>
      <c r="BC88" s="610"/>
      <c r="BD88" s="619"/>
      <c r="BE88" s="389"/>
      <c r="BF88" s="389"/>
      <c r="BG88" s="389"/>
      <c r="BH88" s="389"/>
      <c r="BI88" s="389"/>
      <c r="BJ88" s="389"/>
      <c r="BK88" s="389"/>
      <c r="BL88" s="389"/>
      <c r="BM88" s="389"/>
      <c r="BN88" s="389"/>
      <c r="BO88" s="389"/>
      <c r="BP88" s="389"/>
      <c r="BQ88" s="385">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1"/>
      <c r="BA89" s="611"/>
      <c r="BB89" s="611"/>
      <c r="BC89" s="611"/>
      <c r="BD89" s="611"/>
      <c r="BE89" s="389"/>
      <c r="BF89" s="389"/>
      <c r="BG89" s="389"/>
      <c r="BH89" s="389"/>
      <c r="BI89" s="389"/>
      <c r="BJ89" s="389"/>
      <c r="BK89" s="389"/>
      <c r="BL89" s="389"/>
      <c r="BM89" s="389"/>
      <c r="BN89" s="389"/>
      <c r="BO89" s="389"/>
      <c r="BP89" s="389"/>
      <c r="BQ89" s="385">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1"/>
      <c r="BA90" s="611"/>
      <c r="BB90" s="611"/>
      <c r="BC90" s="611"/>
      <c r="BD90" s="611"/>
      <c r="BE90" s="389"/>
      <c r="BF90" s="389"/>
      <c r="BG90" s="389"/>
      <c r="BH90" s="389"/>
      <c r="BI90" s="389"/>
      <c r="BJ90" s="389"/>
      <c r="BK90" s="389"/>
      <c r="BL90" s="389"/>
      <c r="BM90" s="389"/>
      <c r="BN90" s="389"/>
      <c r="BO90" s="389"/>
      <c r="BP90" s="389"/>
      <c r="BQ90" s="385">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1"/>
      <c r="BA91" s="611"/>
      <c r="BB91" s="611"/>
      <c r="BC91" s="611"/>
      <c r="BD91" s="611"/>
      <c r="BE91" s="389"/>
      <c r="BF91" s="389"/>
      <c r="BG91" s="389"/>
      <c r="BH91" s="389"/>
      <c r="BI91" s="389"/>
      <c r="BJ91" s="389"/>
      <c r="BK91" s="389"/>
      <c r="BL91" s="389"/>
      <c r="BM91" s="389"/>
      <c r="BN91" s="389"/>
      <c r="BO91" s="389"/>
      <c r="BP91" s="389"/>
      <c r="BQ91" s="385">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1"/>
      <c r="BA92" s="611"/>
      <c r="BB92" s="611"/>
      <c r="BC92" s="611"/>
      <c r="BD92" s="611"/>
      <c r="BE92" s="389"/>
      <c r="BF92" s="389"/>
      <c r="BG92" s="389"/>
      <c r="BH92" s="389"/>
      <c r="BI92" s="389"/>
      <c r="BJ92" s="389"/>
      <c r="BK92" s="389"/>
      <c r="BL92" s="389"/>
      <c r="BM92" s="389"/>
      <c r="BN92" s="389"/>
      <c r="BO92" s="389"/>
      <c r="BP92" s="389"/>
      <c r="BQ92" s="385">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1"/>
      <c r="BA93" s="611"/>
      <c r="BB93" s="611"/>
      <c r="BC93" s="611"/>
      <c r="BD93" s="611"/>
      <c r="BE93" s="389"/>
      <c r="BF93" s="389"/>
      <c r="BG93" s="389"/>
      <c r="BH93" s="389"/>
      <c r="BI93" s="389"/>
      <c r="BJ93" s="389"/>
      <c r="BK93" s="389"/>
      <c r="BL93" s="389"/>
      <c r="BM93" s="389"/>
      <c r="BN93" s="389"/>
      <c r="BO93" s="389"/>
      <c r="BP93" s="389"/>
      <c r="BQ93" s="385">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1"/>
      <c r="BA94" s="611"/>
      <c r="BB94" s="611"/>
      <c r="BC94" s="611"/>
      <c r="BD94" s="611"/>
      <c r="BE94" s="389"/>
      <c r="BF94" s="389"/>
      <c r="BG94" s="389"/>
      <c r="BH94" s="389"/>
      <c r="BI94" s="389"/>
      <c r="BJ94" s="389"/>
      <c r="BK94" s="389"/>
      <c r="BL94" s="389"/>
      <c r="BM94" s="389"/>
      <c r="BN94" s="389"/>
      <c r="BO94" s="389"/>
      <c r="BP94" s="389"/>
      <c r="BQ94" s="385">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1"/>
      <c r="BA95" s="611"/>
      <c r="BB95" s="611"/>
      <c r="BC95" s="611"/>
      <c r="BD95" s="611"/>
      <c r="BE95" s="389"/>
      <c r="BF95" s="389"/>
      <c r="BG95" s="389"/>
      <c r="BH95" s="389"/>
      <c r="BI95" s="389"/>
      <c r="BJ95" s="389"/>
      <c r="BK95" s="389"/>
      <c r="BL95" s="389"/>
      <c r="BM95" s="389"/>
      <c r="BN95" s="389"/>
      <c r="BO95" s="389"/>
      <c r="BP95" s="389"/>
      <c r="BQ95" s="385">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1"/>
      <c r="BA96" s="611"/>
      <c r="BB96" s="611"/>
      <c r="BC96" s="611"/>
      <c r="BD96" s="611"/>
      <c r="BE96" s="389"/>
      <c r="BF96" s="389"/>
      <c r="BG96" s="389"/>
      <c r="BH96" s="389"/>
      <c r="BI96" s="389"/>
      <c r="BJ96" s="389"/>
      <c r="BK96" s="389"/>
      <c r="BL96" s="389"/>
      <c r="BM96" s="389"/>
      <c r="BN96" s="389"/>
      <c r="BO96" s="389"/>
      <c r="BP96" s="389"/>
      <c r="BQ96" s="385">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1"/>
      <c r="BA97" s="611"/>
      <c r="BB97" s="611"/>
      <c r="BC97" s="611"/>
      <c r="BD97" s="611"/>
      <c r="BE97" s="389"/>
      <c r="BF97" s="389"/>
      <c r="BG97" s="389"/>
      <c r="BH97" s="389"/>
      <c r="BI97" s="389"/>
      <c r="BJ97" s="389"/>
      <c r="BK97" s="389"/>
      <c r="BL97" s="389"/>
      <c r="BM97" s="389"/>
      <c r="BN97" s="389"/>
      <c r="BO97" s="389"/>
      <c r="BP97" s="389"/>
      <c r="BQ97" s="385">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1"/>
      <c r="BA98" s="611"/>
      <c r="BB98" s="611"/>
      <c r="BC98" s="611"/>
      <c r="BD98" s="611"/>
      <c r="BE98" s="389"/>
      <c r="BF98" s="389"/>
      <c r="BG98" s="389"/>
      <c r="BH98" s="389"/>
      <c r="BI98" s="389"/>
      <c r="BJ98" s="389"/>
      <c r="BK98" s="389"/>
      <c r="BL98" s="389"/>
      <c r="BM98" s="389"/>
      <c r="BN98" s="389"/>
      <c r="BO98" s="389"/>
      <c r="BP98" s="389"/>
      <c r="BQ98" s="385">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1"/>
      <c r="BA99" s="611"/>
      <c r="BB99" s="611"/>
      <c r="BC99" s="611"/>
      <c r="BD99" s="611"/>
      <c r="BE99" s="389"/>
      <c r="BF99" s="389"/>
      <c r="BG99" s="389"/>
      <c r="BH99" s="389"/>
      <c r="BI99" s="389"/>
      <c r="BJ99" s="389"/>
      <c r="BK99" s="389"/>
      <c r="BL99" s="389"/>
      <c r="BM99" s="389"/>
      <c r="BN99" s="389"/>
      <c r="BO99" s="389"/>
      <c r="BP99" s="389"/>
      <c r="BQ99" s="385">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1"/>
      <c r="BA100" s="611"/>
      <c r="BB100" s="611"/>
      <c r="BC100" s="611"/>
      <c r="BD100" s="611"/>
      <c r="BE100" s="389"/>
      <c r="BF100" s="389"/>
      <c r="BG100" s="389"/>
      <c r="BH100" s="389"/>
      <c r="BI100" s="389"/>
      <c r="BJ100" s="389"/>
      <c r="BK100" s="389"/>
      <c r="BL100" s="389"/>
      <c r="BM100" s="389"/>
      <c r="BN100" s="389"/>
      <c r="BO100" s="389"/>
      <c r="BP100" s="389"/>
      <c r="BQ100" s="385">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1"/>
      <c r="BA101" s="611"/>
      <c r="BB101" s="611"/>
      <c r="BC101" s="611"/>
      <c r="BD101" s="611"/>
      <c r="BE101" s="389"/>
      <c r="BF101" s="389"/>
      <c r="BG101" s="389"/>
      <c r="BH101" s="389"/>
      <c r="BI101" s="389"/>
      <c r="BJ101" s="389"/>
      <c r="BK101" s="389"/>
      <c r="BL101" s="389"/>
      <c r="BM101" s="389"/>
      <c r="BN101" s="389"/>
      <c r="BO101" s="389"/>
      <c r="BP101" s="389"/>
      <c r="BQ101" s="385">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1"/>
      <c r="BA102" s="611"/>
      <c r="BB102" s="611"/>
      <c r="BC102" s="611"/>
      <c r="BD102" s="611"/>
      <c r="BE102" s="389"/>
      <c r="BF102" s="389"/>
      <c r="BG102" s="389"/>
      <c r="BH102" s="389"/>
      <c r="BI102" s="389"/>
      <c r="BJ102" s="389"/>
      <c r="BK102" s="389"/>
      <c r="BL102" s="389"/>
      <c r="BM102" s="389"/>
      <c r="BN102" s="389"/>
      <c r="BO102" s="389"/>
      <c r="BP102" s="389"/>
      <c r="BQ102" s="386" t="s">
        <v>256</v>
      </c>
      <c r="BR102" s="413" t="s">
        <v>453</v>
      </c>
      <c r="BS102" s="433"/>
      <c r="BT102" s="433"/>
      <c r="BU102" s="433"/>
      <c r="BV102" s="433"/>
      <c r="BW102" s="433"/>
      <c r="BX102" s="433"/>
      <c r="BY102" s="433"/>
      <c r="BZ102" s="433"/>
      <c r="CA102" s="433"/>
      <c r="CB102" s="433"/>
      <c r="CC102" s="433"/>
      <c r="CD102" s="433"/>
      <c r="CE102" s="433"/>
      <c r="CF102" s="433"/>
      <c r="CG102" s="445"/>
      <c r="CH102" s="676"/>
      <c r="CI102" s="679"/>
      <c r="CJ102" s="679"/>
      <c r="CK102" s="679"/>
      <c r="CL102" s="695"/>
      <c r="CM102" s="676"/>
      <c r="CN102" s="679"/>
      <c r="CO102" s="679"/>
      <c r="CP102" s="679"/>
      <c r="CQ102" s="695"/>
      <c r="CR102" s="707"/>
      <c r="CS102" s="614"/>
      <c r="CT102" s="614"/>
      <c r="CU102" s="614"/>
      <c r="CV102" s="708"/>
      <c r="CW102" s="707"/>
      <c r="CX102" s="614"/>
      <c r="CY102" s="614"/>
      <c r="CZ102" s="614"/>
      <c r="DA102" s="708"/>
      <c r="DB102" s="707"/>
      <c r="DC102" s="614"/>
      <c r="DD102" s="614"/>
      <c r="DE102" s="614"/>
      <c r="DF102" s="708"/>
      <c r="DG102" s="707"/>
      <c r="DH102" s="614"/>
      <c r="DI102" s="614"/>
      <c r="DJ102" s="614"/>
      <c r="DK102" s="708"/>
      <c r="DL102" s="707"/>
      <c r="DM102" s="614"/>
      <c r="DN102" s="614"/>
      <c r="DO102" s="614"/>
      <c r="DP102" s="708"/>
      <c r="DQ102" s="707"/>
      <c r="DR102" s="614"/>
      <c r="DS102" s="614"/>
      <c r="DT102" s="614"/>
      <c r="DU102" s="708"/>
      <c r="DV102" s="413"/>
      <c r="DW102" s="433"/>
      <c r="DX102" s="433"/>
      <c r="DY102" s="433"/>
      <c r="DZ102" s="731"/>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1"/>
      <c r="BA103" s="611"/>
      <c r="BB103" s="611"/>
      <c r="BC103" s="611"/>
      <c r="BD103" s="611"/>
      <c r="BE103" s="389"/>
      <c r="BF103" s="389"/>
      <c r="BG103" s="389"/>
      <c r="BH103" s="389"/>
      <c r="BI103" s="389"/>
      <c r="BJ103" s="389"/>
      <c r="BK103" s="389"/>
      <c r="BL103" s="389"/>
      <c r="BM103" s="389"/>
      <c r="BN103" s="389"/>
      <c r="BO103" s="389"/>
      <c r="BP103" s="389"/>
      <c r="BQ103" s="642" t="s">
        <v>473</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1"/>
      <c r="BA104" s="611"/>
      <c r="BB104" s="611"/>
      <c r="BC104" s="611"/>
      <c r="BD104" s="611"/>
      <c r="BE104" s="389"/>
      <c r="BF104" s="389"/>
      <c r="BG104" s="389"/>
      <c r="BH104" s="389"/>
      <c r="BI104" s="389"/>
      <c r="BJ104" s="389"/>
      <c r="BK104" s="389"/>
      <c r="BL104" s="389"/>
      <c r="BM104" s="389"/>
      <c r="BN104" s="389"/>
      <c r="BO104" s="389"/>
      <c r="BP104" s="389"/>
      <c r="BQ104" s="420" t="s">
        <v>475</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476</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286</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477</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5"/>
      <c r="AU108" s="394" t="s">
        <v>58</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5"/>
    </row>
    <row r="109" spans="1:131" s="377" customFormat="1" ht="26.25" customHeight="1">
      <c r="A109" s="395" t="s">
        <v>478</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14</v>
      </c>
      <c r="AB109" s="418"/>
      <c r="AC109" s="418"/>
      <c r="AD109" s="418"/>
      <c r="AE109" s="481"/>
      <c r="AF109" s="492" t="s">
        <v>434</v>
      </c>
      <c r="AG109" s="418"/>
      <c r="AH109" s="418"/>
      <c r="AI109" s="418"/>
      <c r="AJ109" s="481"/>
      <c r="AK109" s="492" t="s">
        <v>390</v>
      </c>
      <c r="AL109" s="418"/>
      <c r="AM109" s="418"/>
      <c r="AN109" s="418"/>
      <c r="AO109" s="481"/>
      <c r="AP109" s="492" t="s">
        <v>479</v>
      </c>
      <c r="AQ109" s="418"/>
      <c r="AR109" s="418"/>
      <c r="AS109" s="418"/>
      <c r="AT109" s="566"/>
      <c r="AU109" s="395" t="s">
        <v>478</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14</v>
      </c>
      <c r="BR109" s="418"/>
      <c r="BS109" s="418"/>
      <c r="BT109" s="418"/>
      <c r="BU109" s="481"/>
      <c r="BV109" s="492" t="s">
        <v>434</v>
      </c>
      <c r="BW109" s="418"/>
      <c r="BX109" s="418"/>
      <c r="BY109" s="418"/>
      <c r="BZ109" s="481"/>
      <c r="CA109" s="492" t="s">
        <v>390</v>
      </c>
      <c r="CB109" s="418"/>
      <c r="CC109" s="418"/>
      <c r="CD109" s="418"/>
      <c r="CE109" s="481"/>
      <c r="CF109" s="666" t="s">
        <v>479</v>
      </c>
      <c r="CG109" s="666"/>
      <c r="CH109" s="666"/>
      <c r="CI109" s="666"/>
      <c r="CJ109" s="666"/>
      <c r="CK109" s="492" t="s">
        <v>102</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14</v>
      </c>
      <c r="DH109" s="418"/>
      <c r="DI109" s="418"/>
      <c r="DJ109" s="418"/>
      <c r="DK109" s="481"/>
      <c r="DL109" s="492" t="s">
        <v>434</v>
      </c>
      <c r="DM109" s="418"/>
      <c r="DN109" s="418"/>
      <c r="DO109" s="418"/>
      <c r="DP109" s="481"/>
      <c r="DQ109" s="492" t="s">
        <v>390</v>
      </c>
      <c r="DR109" s="418"/>
      <c r="DS109" s="418"/>
      <c r="DT109" s="418"/>
      <c r="DU109" s="481"/>
      <c r="DV109" s="492" t="s">
        <v>479</v>
      </c>
      <c r="DW109" s="418"/>
      <c r="DX109" s="418"/>
      <c r="DY109" s="418"/>
      <c r="DZ109" s="566"/>
    </row>
    <row r="110" spans="1:131" s="377" customFormat="1" ht="26.25" customHeight="1">
      <c r="A110" s="396" t="s">
        <v>331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2313799</v>
      </c>
      <c r="AB110" s="499"/>
      <c r="AC110" s="499"/>
      <c r="AD110" s="499"/>
      <c r="AE110" s="509"/>
      <c r="AF110" s="525">
        <v>2245561</v>
      </c>
      <c r="AG110" s="499"/>
      <c r="AH110" s="499"/>
      <c r="AI110" s="499"/>
      <c r="AJ110" s="509"/>
      <c r="AK110" s="525">
        <v>2071949</v>
      </c>
      <c r="AL110" s="499"/>
      <c r="AM110" s="499"/>
      <c r="AN110" s="499"/>
      <c r="AO110" s="509"/>
      <c r="AP110" s="549">
        <v>24.1</v>
      </c>
      <c r="AQ110" s="557"/>
      <c r="AR110" s="557"/>
      <c r="AS110" s="557"/>
      <c r="AT110" s="567"/>
      <c r="AU110" s="578" t="s">
        <v>113</v>
      </c>
      <c r="AV110" s="587"/>
      <c r="AW110" s="587"/>
      <c r="AX110" s="587"/>
      <c r="AY110" s="587"/>
      <c r="AZ110" s="436" t="s">
        <v>198</v>
      </c>
      <c r="BA110" s="419"/>
      <c r="BB110" s="419"/>
      <c r="BC110" s="419"/>
      <c r="BD110" s="419"/>
      <c r="BE110" s="419"/>
      <c r="BF110" s="419"/>
      <c r="BG110" s="419"/>
      <c r="BH110" s="419"/>
      <c r="BI110" s="419"/>
      <c r="BJ110" s="419"/>
      <c r="BK110" s="419"/>
      <c r="BL110" s="419"/>
      <c r="BM110" s="419"/>
      <c r="BN110" s="419"/>
      <c r="BO110" s="419"/>
      <c r="BP110" s="482"/>
      <c r="BQ110" s="643">
        <v>15224062</v>
      </c>
      <c r="BR110" s="651"/>
      <c r="BS110" s="651"/>
      <c r="BT110" s="651"/>
      <c r="BU110" s="651"/>
      <c r="BV110" s="651">
        <v>14631227</v>
      </c>
      <c r="BW110" s="651"/>
      <c r="BX110" s="651"/>
      <c r="BY110" s="651"/>
      <c r="BZ110" s="651"/>
      <c r="CA110" s="651">
        <v>14693512</v>
      </c>
      <c r="CB110" s="651"/>
      <c r="CC110" s="651"/>
      <c r="CD110" s="651"/>
      <c r="CE110" s="651"/>
      <c r="CF110" s="667">
        <v>170.7</v>
      </c>
      <c r="CG110" s="671"/>
      <c r="CH110" s="671"/>
      <c r="CI110" s="671"/>
      <c r="CJ110" s="671"/>
      <c r="CK110" s="683" t="s">
        <v>386</v>
      </c>
      <c r="CL110" s="424"/>
      <c r="CM110" s="436" t="s">
        <v>480</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3" t="s">
        <v>204</v>
      </c>
      <c r="DH110" s="651"/>
      <c r="DI110" s="651"/>
      <c r="DJ110" s="651"/>
      <c r="DK110" s="651"/>
      <c r="DL110" s="651" t="s">
        <v>204</v>
      </c>
      <c r="DM110" s="651"/>
      <c r="DN110" s="651"/>
      <c r="DO110" s="651"/>
      <c r="DP110" s="651"/>
      <c r="DQ110" s="651" t="s">
        <v>204</v>
      </c>
      <c r="DR110" s="651"/>
      <c r="DS110" s="651"/>
      <c r="DT110" s="651"/>
      <c r="DU110" s="651"/>
      <c r="DV110" s="723" t="s">
        <v>204</v>
      </c>
      <c r="DW110" s="723"/>
      <c r="DX110" s="723"/>
      <c r="DY110" s="723"/>
      <c r="DZ110" s="732"/>
    </row>
    <row r="111" spans="1:131" s="377" customFormat="1" ht="26.25" customHeight="1">
      <c r="A111" s="397" t="s">
        <v>457</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204</v>
      </c>
      <c r="AB111" s="458"/>
      <c r="AC111" s="458"/>
      <c r="AD111" s="458"/>
      <c r="AE111" s="510"/>
      <c r="AF111" s="526" t="s">
        <v>204</v>
      </c>
      <c r="AG111" s="458"/>
      <c r="AH111" s="458"/>
      <c r="AI111" s="458"/>
      <c r="AJ111" s="510"/>
      <c r="AK111" s="526" t="s">
        <v>204</v>
      </c>
      <c r="AL111" s="458"/>
      <c r="AM111" s="458"/>
      <c r="AN111" s="458"/>
      <c r="AO111" s="510"/>
      <c r="AP111" s="550" t="s">
        <v>204</v>
      </c>
      <c r="AQ111" s="558"/>
      <c r="AR111" s="558"/>
      <c r="AS111" s="558"/>
      <c r="AT111" s="568"/>
      <c r="AU111" s="579"/>
      <c r="AV111" s="588"/>
      <c r="AW111" s="588"/>
      <c r="AX111" s="588"/>
      <c r="AY111" s="588"/>
      <c r="AZ111" s="437" t="s">
        <v>482</v>
      </c>
      <c r="BA111" s="390"/>
      <c r="BB111" s="390"/>
      <c r="BC111" s="390"/>
      <c r="BD111" s="390"/>
      <c r="BE111" s="390"/>
      <c r="BF111" s="390"/>
      <c r="BG111" s="390"/>
      <c r="BH111" s="390"/>
      <c r="BI111" s="390"/>
      <c r="BJ111" s="390"/>
      <c r="BK111" s="390"/>
      <c r="BL111" s="390"/>
      <c r="BM111" s="390"/>
      <c r="BN111" s="390"/>
      <c r="BO111" s="390"/>
      <c r="BP111" s="484"/>
      <c r="BQ111" s="644" t="s">
        <v>204</v>
      </c>
      <c r="BR111" s="652"/>
      <c r="BS111" s="652"/>
      <c r="BT111" s="652"/>
      <c r="BU111" s="652"/>
      <c r="BV111" s="652" t="s">
        <v>204</v>
      </c>
      <c r="BW111" s="652"/>
      <c r="BX111" s="652"/>
      <c r="BY111" s="652"/>
      <c r="BZ111" s="652"/>
      <c r="CA111" s="652" t="s">
        <v>204</v>
      </c>
      <c r="CB111" s="652"/>
      <c r="CC111" s="652"/>
      <c r="CD111" s="652"/>
      <c r="CE111" s="652"/>
      <c r="CF111" s="668" t="s">
        <v>204</v>
      </c>
      <c r="CG111" s="672"/>
      <c r="CH111" s="672"/>
      <c r="CI111" s="672"/>
      <c r="CJ111" s="672"/>
      <c r="CK111" s="684"/>
      <c r="CL111" s="425"/>
      <c r="CM111" s="437" t="s">
        <v>137</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4" t="s">
        <v>204</v>
      </c>
      <c r="DH111" s="652"/>
      <c r="DI111" s="652"/>
      <c r="DJ111" s="652"/>
      <c r="DK111" s="652"/>
      <c r="DL111" s="652" t="s">
        <v>204</v>
      </c>
      <c r="DM111" s="652"/>
      <c r="DN111" s="652"/>
      <c r="DO111" s="652"/>
      <c r="DP111" s="652"/>
      <c r="DQ111" s="652" t="s">
        <v>204</v>
      </c>
      <c r="DR111" s="652"/>
      <c r="DS111" s="652"/>
      <c r="DT111" s="652"/>
      <c r="DU111" s="652"/>
      <c r="DV111" s="724" t="s">
        <v>204</v>
      </c>
      <c r="DW111" s="724"/>
      <c r="DX111" s="724"/>
      <c r="DY111" s="724"/>
      <c r="DZ111" s="733"/>
    </row>
    <row r="112" spans="1:131" s="377" customFormat="1" ht="26.25" customHeight="1">
      <c r="A112" s="398" t="s">
        <v>157</v>
      </c>
      <c r="B112" s="421"/>
      <c r="C112" s="390" t="s">
        <v>483</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204</v>
      </c>
      <c r="AB112" s="458"/>
      <c r="AC112" s="458"/>
      <c r="AD112" s="458"/>
      <c r="AE112" s="510"/>
      <c r="AF112" s="526" t="s">
        <v>204</v>
      </c>
      <c r="AG112" s="458"/>
      <c r="AH112" s="458"/>
      <c r="AI112" s="458"/>
      <c r="AJ112" s="510"/>
      <c r="AK112" s="526" t="s">
        <v>204</v>
      </c>
      <c r="AL112" s="458"/>
      <c r="AM112" s="458"/>
      <c r="AN112" s="458"/>
      <c r="AO112" s="510"/>
      <c r="AP112" s="550" t="s">
        <v>204</v>
      </c>
      <c r="AQ112" s="558"/>
      <c r="AR112" s="558"/>
      <c r="AS112" s="558"/>
      <c r="AT112" s="568"/>
      <c r="AU112" s="579"/>
      <c r="AV112" s="588"/>
      <c r="AW112" s="588"/>
      <c r="AX112" s="588"/>
      <c r="AY112" s="588"/>
      <c r="AZ112" s="437" t="s">
        <v>274</v>
      </c>
      <c r="BA112" s="390"/>
      <c r="BB112" s="390"/>
      <c r="BC112" s="390"/>
      <c r="BD112" s="390"/>
      <c r="BE112" s="390"/>
      <c r="BF112" s="390"/>
      <c r="BG112" s="390"/>
      <c r="BH112" s="390"/>
      <c r="BI112" s="390"/>
      <c r="BJ112" s="390"/>
      <c r="BK112" s="390"/>
      <c r="BL112" s="390"/>
      <c r="BM112" s="390"/>
      <c r="BN112" s="390"/>
      <c r="BO112" s="390"/>
      <c r="BP112" s="484"/>
      <c r="BQ112" s="644">
        <v>3532888</v>
      </c>
      <c r="BR112" s="652"/>
      <c r="BS112" s="652"/>
      <c r="BT112" s="652"/>
      <c r="BU112" s="652"/>
      <c r="BV112" s="652">
        <v>3256450</v>
      </c>
      <c r="BW112" s="652"/>
      <c r="BX112" s="652"/>
      <c r="BY112" s="652"/>
      <c r="BZ112" s="652"/>
      <c r="CA112" s="652">
        <v>3193648</v>
      </c>
      <c r="CB112" s="652"/>
      <c r="CC112" s="652"/>
      <c r="CD112" s="652"/>
      <c r="CE112" s="652"/>
      <c r="CF112" s="668">
        <v>37.1</v>
      </c>
      <c r="CG112" s="672"/>
      <c r="CH112" s="672"/>
      <c r="CI112" s="672"/>
      <c r="CJ112" s="672"/>
      <c r="CK112" s="684"/>
      <c r="CL112" s="425"/>
      <c r="CM112" s="437" t="s">
        <v>395</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4" t="s">
        <v>204</v>
      </c>
      <c r="DH112" s="652"/>
      <c r="DI112" s="652"/>
      <c r="DJ112" s="652"/>
      <c r="DK112" s="652"/>
      <c r="DL112" s="652" t="s">
        <v>204</v>
      </c>
      <c r="DM112" s="652"/>
      <c r="DN112" s="652"/>
      <c r="DO112" s="652"/>
      <c r="DP112" s="652"/>
      <c r="DQ112" s="652" t="s">
        <v>204</v>
      </c>
      <c r="DR112" s="652"/>
      <c r="DS112" s="652"/>
      <c r="DT112" s="652"/>
      <c r="DU112" s="652"/>
      <c r="DV112" s="724" t="s">
        <v>204</v>
      </c>
      <c r="DW112" s="724"/>
      <c r="DX112" s="724"/>
      <c r="DY112" s="724"/>
      <c r="DZ112" s="733"/>
    </row>
    <row r="113" spans="1:130" s="377" customFormat="1" ht="26.25" customHeight="1">
      <c r="A113" s="399"/>
      <c r="B113" s="422"/>
      <c r="C113" s="390" t="s">
        <v>486</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415605</v>
      </c>
      <c r="AB113" s="458"/>
      <c r="AC113" s="458"/>
      <c r="AD113" s="458"/>
      <c r="AE113" s="510"/>
      <c r="AF113" s="526">
        <v>381518</v>
      </c>
      <c r="AG113" s="458"/>
      <c r="AH113" s="458"/>
      <c r="AI113" s="458"/>
      <c r="AJ113" s="510"/>
      <c r="AK113" s="526">
        <v>428634</v>
      </c>
      <c r="AL113" s="458"/>
      <c r="AM113" s="458"/>
      <c r="AN113" s="458"/>
      <c r="AO113" s="510"/>
      <c r="AP113" s="550">
        <v>5</v>
      </c>
      <c r="AQ113" s="558"/>
      <c r="AR113" s="558"/>
      <c r="AS113" s="558"/>
      <c r="AT113" s="568"/>
      <c r="AU113" s="579"/>
      <c r="AV113" s="588"/>
      <c r="AW113" s="588"/>
      <c r="AX113" s="588"/>
      <c r="AY113" s="588"/>
      <c r="AZ113" s="437" t="s">
        <v>209</v>
      </c>
      <c r="BA113" s="390"/>
      <c r="BB113" s="390"/>
      <c r="BC113" s="390"/>
      <c r="BD113" s="390"/>
      <c r="BE113" s="390"/>
      <c r="BF113" s="390"/>
      <c r="BG113" s="390"/>
      <c r="BH113" s="390"/>
      <c r="BI113" s="390"/>
      <c r="BJ113" s="390"/>
      <c r="BK113" s="390"/>
      <c r="BL113" s="390"/>
      <c r="BM113" s="390"/>
      <c r="BN113" s="390"/>
      <c r="BO113" s="390"/>
      <c r="BP113" s="484"/>
      <c r="BQ113" s="644">
        <v>1456191</v>
      </c>
      <c r="BR113" s="652"/>
      <c r="BS113" s="652"/>
      <c r="BT113" s="652"/>
      <c r="BU113" s="652"/>
      <c r="BV113" s="652">
        <v>1309999</v>
      </c>
      <c r="BW113" s="652"/>
      <c r="BX113" s="652"/>
      <c r="BY113" s="652"/>
      <c r="BZ113" s="652"/>
      <c r="CA113" s="652">
        <v>1166050</v>
      </c>
      <c r="CB113" s="652"/>
      <c r="CC113" s="652"/>
      <c r="CD113" s="652"/>
      <c r="CE113" s="652"/>
      <c r="CF113" s="668">
        <v>13.5</v>
      </c>
      <c r="CG113" s="672"/>
      <c r="CH113" s="672"/>
      <c r="CI113" s="672"/>
      <c r="CJ113" s="672"/>
      <c r="CK113" s="684"/>
      <c r="CL113" s="425"/>
      <c r="CM113" s="437" t="s">
        <v>406</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204</v>
      </c>
      <c r="DH113" s="458"/>
      <c r="DI113" s="458"/>
      <c r="DJ113" s="458"/>
      <c r="DK113" s="510"/>
      <c r="DL113" s="526" t="s">
        <v>204</v>
      </c>
      <c r="DM113" s="458"/>
      <c r="DN113" s="458"/>
      <c r="DO113" s="458"/>
      <c r="DP113" s="510"/>
      <c r="DQ113" s="526" t="s">
        <v>204</v>
      </c>
      <c r="DR113" s="458"/>
      <c r="DS113" s="458"/>
      <c r="DT113" s="458"/>
      <c r="DU113" s="510"/>
      <c r="DV113" s="550" t="s">
        <v>204</v>
      </c>
      <c r="DW113" s="558"/>
      <c r="DX113" s="558"/>
      <c r="DY113" s="558"/>
      <c r="DZ113" s="568"/>
    </row>
    <row r="114" spans="1:130" s="377" customFormat="1" ht="26.25" customHeight="1">
      <c r="A114" s="399"/>
      <c r="B114" s="422"/>
      <c r="C114" s="390" t="s">
        <v>487</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71845</v>
      </c>
      <c r="AB114" s="458"/>
      <c r="AC114" s="458"/>
      <c r="AD114" s="458"/>
      <c r="AE114" s="510"/>
      <c r="AF114" s="526">
        <v>136109</v>
      </c>
      <c r="AG114" s="458"/>
      <c r="AH114" s="458"/>
      <c r="AI114" s="458"/>
      <c r="AJ114" s="510"/>
      <c r="AK114" s="526">
        <v>136169</v>
      </c>
      <c r="AL114" s="458"/>
      <c r="AM114" s="458"/>
      <c r="AN114" s="458"/>
      <c r="AO114" s="510"/>
      <c r="AP114" s="550">
        <v>1.6</v>
      </c>
      <c r="AQ114" s="558"/>
      <c r="AR114" s="558"/>
      <c r="AS114" s="558"/>
      <c r="AT114" s="568"/>
      <c r="AU114" s="579"/>
      <c r="AV114" s="588"/>
      <c r="AW114" s="588"/>
      <c r="AX114" s="588"/>
      <c r="AY114" s="588"/>
      <c r="AZ114" s="437" t="s">
        <v>488</v>
      </c>
      <c r="BA114" s="390"/>
      <c r="BB114" s="390"/>
      <c r="BC114" s="390"/>
      <c r="BD114" s="390"/>
      <c r="BE114" s="390"/>
      <c r="BF114" s="390"/>
      <c r="BG114" s="390"/>
      <c r="BH114" s="390"/>
      <c r="BI114" s="390"/>
      <c r="BJ114" s="390"/>
      <c r="BK114" s="390"/>
      <c r="BL114" s="390"/>
      <c r="BM114" s="390"/>
      <c r="BN114" s="390"/>
      <c r="BO114" s="390"/>
      <c r="BP114" s="484"/>
      <c r="BQ114" s="644">
        <v>2904416</v>
      </c>
      <c r="BR114" s="652"/>
      <c r="BS114" s="652"/>
      <c r="BT114" s="652"/>
      <c r="BU114" s="652"/>
      <c r="BV114" s="652">
        <v>2842301</v>
      </c>
      <c r="BW114" s="652"/>
      <c r="BX114" s="652"/>
      <c r="BY114" s="652"/>
      <c r="BZ114" s="652"/>
      <c r="CA114" s="652">
        <v>2738911</v>
      </c>
      <c r="CB114" s="652"/>
      <c r="CC114" s="652"/>
      <c r="CD114" s="652"/>
      <c r="CE114" s="652"/>
      <c r="CF114" s="668">
        <v>31.8</v>
      </c>
      <c r="CG114" s="672"/>
      <c r="CH114" s="672"/>
      <c r="CI114" s="672"/>
      <c r="CJ114" s="672"/>
      <c r="CK114" s="684"/>
      <c r="CL114" s="425"/>
      <c r="CM114" s="437" t="s">
        <v>489</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204</v>
      </c>
      <c r="DH114" s="458"/>
      <c r="DI114" s="458"/>
      <c r="DJ114" s="458"/>
      <c r="DK114" s="510"/>
      <c r="DL114" s="526" t="s">
        <v>204</v>
      </c>
      <c r="DM114" s="458"/>
      <c r="DN114" s="458"/>
      <c r="DO114" s="458"/>
      <c r="DP114" s="510"/>
      <c r="DQ114" s="526" t="s">
        <v>204</v>
      </c>
      <c r="DR114" s="458"/>
      <c r="DS114" s="458"/>
      <c r="DT114" s="458"/>
      <c r="DU114" s="510"/>
      <c r="DV114" s="550" t="s">
        <v>204</v>
      </c>
      <c r="DW114" s="558"/>
      <c r="DX114" s="558"/>
      <c r="DY114" s="558"/>
      <c r="DZ114" s="568"/>
    </row>
    <row r="115" spans="1:130" s="377" customFormat="1" ht="26.25" customHeight="1">
      <c r="A115" s="399"/>
      <c r="B115" s="422"/>
      <c r="C115" s="390" t="s">
        <v>377</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204</v>
      </c>
      <c r="AB115" s="458"/>
      <c r="AC115" s="458"/>
      <c r="AD115" s="458"/>
      <c r="AE115" s="510"/>
      <c r="AF115" s="526" t="s">
        <v>204</v>
      </c>
      <c r="AG115" s="458"/>
      <c r="AH115" s="458"/>
      <c r="AI115" s="458"/>
      <c r="AJ115" s="510"/>
      <c r="AK115" s="526" t="s">
        <v>204</v>
      </c>
      <c r="AL115" s="458"/>
      <c r="AM115" s="458"/>
      <c r="AN115" s="458"/>
      <c r="AO115" s="510"/>
      <c r="AP115" s="550" t="s">
        <v>204</v>
      </c>
      <c r="AQ115" s="558"/>
      <c r="AR115" s="558"/>
      <c r="AS115" s="558"/>
      <c r="AT115" s="568"/>
      <c r="AU115" s="579"/>
      <c r="AV115" s="588"/>
      <c r="AW115" s="588"/>
      <c r="AX115" s="588"/>
      <c r="AY115" s="588"/>
      <c r="AZ115" s="437" t="s">
        <v>350</v>
      </c>
      <c r="BA115" s="390"/>
      <c r="BB115" s="390"/>
      <c r="BC115" s="390"/>
      <c r="BD115" s="390"/>
      <c r="BE115" s="390"/>
      <c r="BF115" s="390"/>
      <c r="BG115" s="390"/>
      <c r="BH115" s="390"/>
      <c r="BI115" s="390"/>
      <c r="BJ115" s="390"/>
      <c r="BK115" s="390"/>
      <c r="BL115" s="390"/>
      <c r="BM115" s="390"/>
      <c r="BN115" s="390"/>
      <c r="BO115" s="390"/>
      <c r="BP115" s="484"/>
      <c r="BQ115" s="644" t="s">
        <v>204</v>
      </c>
      <c r="BR115" s="652"/>
      <c r="BS115" s="652"/>
      <c r="BT115" s="652"/>
      <c r="BU115" s="652"/>
      <c r="BV115" s="652" t="s">
        <v>204</v>
      </c>
      <c r="BW115" s="652"/>
      <c r="BX115" s="652"/>
      <c r="BY115" s="652"/>
      <c r="BZ115" s="652"/>
      <c r="CA115" s="652" t="s">
        <v>204</v>
      </c>
      <c r="CB115" s="652"/>
      <c r="CC115" s="652"/>
      <c r="CD115" s="652"/>
      <c r="CE115" s="652"/>
      <c r="CF115" s="668" t="s">
        <v>204</v>
      </c>
      <c r="CG115" s="672"/>
      <c r="CH115" s="672"/>
      <c r="CI115" s="672"/>
      <c r="CJ115" s="672"/>
      <c r="CK115" s="684"/>
      <c r="CL115" s="425"/>
      <c r="CM115" s="437" t="s">
        <v>32</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204</v>
      </c>
      <c r="DH115" s="458"/>
      <c r="DI115" s="458"/>
      <c r="DJ115" s="458"/>
      <c r="DK115" s="510"/>
      <c r="DL115" s="526" t="s">
        <v>204</v>
      </c>
      <c r="DM115" s="458"/>
      <c r="DN115" s="458"/>
      <c r="DO115" s="458"/>
      <c r="DP115" s="510"/>
      <c r="DQ115" s="526" t="s">
        <v>204</v>
      </c>
      <c r="DR115" s="458"/>
      <c r="DS115" s="458"/>
      <c r="DT115" s="458"/>
      <c r="DU115" s="510"/>
      <c r="DV115" s="550" t="s">
        <v>204</v>
      </c>
      <c r="DW115" s="558"/>
      <c r="DX115" s="558"/>
      <c r="DY115" s="558"/>
      <c r="DZ115" s="568"/>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204</v>
      </c>
      <c r="AB116" s="458"/>
      <c r="AC116" s="458"/>
      <c r="AD116" s="458"/>
      <c r="AE116" s="510"/>
      <c r="AF116" s="526" t="s">
        <v>204</v>
      </c>
      <c r="AG116" s="458"/>
      <c r="AH116" s="458"/>
      <c r="AI116" s="458"/>
      <c r="AJ116" s="510"/>
      <c r="AK116" s="526" t="s">
        <v>204</v>
      </c>
      <c r="AL116" s="458"/>
      <c r="AM116" s="458"/>
      <c r="AN116" s="458"/>
      <c r="AO116" s="510"/>
      <c r="AP116" s="550" t="s">
        <v>204</v>
      </c>
      <c r="AQ116" s="558"/>
      <c r="AR116" s="558"/>
      <c r="AS116" s="558"/>
      <c r="AT116" s="568"/>
      <c r="AU116" s="579"/>
      <c r="AV116" s="588"/>
      <c r="AW116" s="588"/>
      <c r="AX116" s="588"/>
      <c r="AY116" s="588"/>
      <c r="AZ116" s="612" t="s">
        <v>229</v>
      </c>
      <c r="BA116" s="615"/>
      <c r="BB116" s="615"/>
      <c r="BC116" s="615"/>
      <c r="BD116" s="615"/>
      <c r="BE116" s="615"/>
      <c r="BF116" s="615"/>
      <c r="BG116" s="615"/>
      <c r="BH116" s="615"/>
      <c r="BI116" s="615"/>
      <c r="BJ116" s="615"/>
      <c r="BK116" s="615"/>
      <c r="BL116" s="615"/>
      <c r="BM116" s="615"/>
      <c r="BN116" s="615"/>
      <c r="BO116" s="615"/>
      <c r="BP116" s="639"/>
      <c r="BQ116" s="644" t="s">
        <v>204</v>
      </c>
      <c r="BR116" s="652"/>
      <c r="BS116" s="652"/>
      <c r="BT116" s="652"/>
      <c r="BU116" s="652"/>
      <c r="BV116" s="652" t="s">
        <v>204</v>
      </c>
      <c r="BW116" s="652"/>
      <c r="BX116" s="652"/>
      <c r="BY116" s="652"/>
      <c r="BZ116" s="652"/>
      <c r="CA116" s="652" t="s">
        <v>204</v>
      </c>
      <c r="CB116" s="652"/>
      <c r="CC116" s="652"/>
      <c r="CD116" s="652"/>
      <c r="CE116" s="652"/>
      <c r="CF116" s="668" t="s">
        <v>204</v>
      </c>
      <c r="CG116" s="672"/>
      <c r="CH116" s="672"/>
      <c r="CI116" s="672"/>
      <c r="CJ116" s="672"/>
      <c r="CK116" s="684"/>
      <c r="CL116" s="425"/>
      <c r="CM116" s="437" t="s">
        <v>490</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204</v>
      </c>
      <c r="DH116" s="458"/>
      <c r="DI116" s="458"/>
      <c r="DJ116" s="458"/>
      <c r="DK116" s="510"/>
      <c r="DL116" s="526" t="s">
        <v>204</v>
      </c>
      <c r="DM116" s="458"/>
      <c r="DN116" s="458"/>
      <c r="DO116" s="458"/>
      <c r="DP116" s="510"/>
      <c r="DQ116" s="526" t="s">
        <v>204</v>
      </c>
      <c r="DR116" s="458"/>
      <c r="DS116" s="458"/>
      <c r="DT116" s="458"/>
      <c r="DU116" s="510"/>
      <c r="DV116" s="550" t="s">
        <v>204</v>
      </c>
      <c r="DW116" s="558"/>
      <c r="DX116" s="558"/>
      <c r="DY116" s="558"/>
      <c r="DZ116" s="568"/>
    </row>
    <row r="117" spans="1:130" s="377" customFormat="1" ht="26.25" customHeight="1">
      <c r="A117" s="395" t="s">
        <v>278</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326</v>
      </c>
      <c r="Z117" s="481"/>
      <c r="AA117" s="495">
        <v>2801249</v>
      </c>
      <c r="AB117" s="500"/>
      <c r="AC117" s="500"/>
      <c r="AD117" s="500"/>
      <c r="AE117" s="511"/>
      <c r="AF117" s="527">
        <v>2763188</v>
      </c>
      <c r="AG117" s="500"/>
      <c r="AH117" s="500"/>
      <c r="AI117" s="500"/>
      <c r="AJ117" s="511"/>
      <c r="AK117" s="527">
        <v>2636752</v>
      </c>
      <c r="AL117" s="500"/>
      <c r="AM117" s="500"/>
      <c r="AN117" s="500"/>
      <c r="AO117" s="511"/>
      <c r="AP117" s="551"/>
      <c r="AQ117" s="559"/>
      <c r="AR117" s="559"/>
      <c r="AS117" s="559"/>
      <c r="AT117" s="569"/>
      <c r="AU117" s="579"/>
      <c r="AV117" s="588"/>
      <c r="AW117" s="588"/>
      <c r="AX117" s="588"/>
      <c r="AY117" s="588"/>
      <c r="AZ117" s="438" t="s">
        <v>491</v>
      </c>
      <c r="BA117" s="440"/>
      <c r="BB117" s="440"/>
      <c r="BC117" s="440"/>
      <c r="BD117" s="440"/>
      <c r="BE117" s="440"/>
      <c r="BF117" s="440"/>
      <c r="BG117" s="440"/>
      <c r="BH117" s="440"/>
      <c r="BI117" s="440"/>
      <c r="BJ117" s="440"/>
      <c r="BK117" s="440"/>
      <c r="BL117" s="440"/>
      <c r="BM117" s="440"/>
      <c r="BN117" s="440"/>
      <c r="BO117" s="440"/>
      <c r="BP117" s="486"/>
      <c r="BQ117" s="644" t="s">
        <v>204</v>
      </c>
      <c r="BR117" s="652"/>
      <c r="BS117" s="652"/>
      <c r="BT117" s="652"/>
      <c r="BU117" s="652"/>
      <c r="BV117" s="652" t="s">
        <v>204</v>
      </c>
      <c r="BW117" s="652"/>
      <c r="BX117" s="652"/>
      <c r="BY117" s="652"/>
      <c r="BZ117" s="652"/>
      <c r="CA117" s="652" t="s">
        <v>204</v>
      </c>
      <c r="CB117" s="652"/>
      <c r="CC117" s="652"/>
      <c r="CD117" s="652"/>
      <c r="CE117" s="652"/>
      <c r="CF117" s="668" t="s">
        <v>204</v>
      </c>
      <c r="CG117" s="672"/>
      <c r="CH117" s="672"/>
      <c r="CI117" s="672"/>
      <c r="CJ117" s="672"/>
      <c r="CK117" s="684"/>
      <c r="CL117" s="425"/>
      <c r="CM117" s="437" t="s">
        <v>342</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204</v>
      </c>
      <c r="DH117" s="458"/>
      <c r="DI117" s="458"/>
      <c r="DJ117" s="458"/>
      <c r="DK117" s="510"/>
      <c r="DL117" s="526" t="s">
        <v>204</v>
      </c>
      <c r="DM117" s="458"/>
      <c r="DN117" s="458"/>
      <c r="DO117" s="458"/>
      <c r="DP117" s="510"/>
      <c r="DQ117" s="526" t="s">
        <v>204</v>
      </c>
      <c r="DR117" s="458"/>
      <c r="DS117" s="458"/>
      <c r="DT117" s="458"/>
      <c r="DU117" s="510"/>
      <c r="DV117" s="550" t="s">
        <v>204</v>
      </c>
      <c r="DW117" s="558"/>
      <c r="DX117" s="558"/>
      <c r="DY117" s="558"/>
      <c r="DZ117" s="568"/>
    </row>
    <row r="118" spans="1:130" s="377" customFormat="1" ht="26.25" customHeight="1">
      <c r="A118" s="395" t="s">
        <v>102</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14</v>
      </c>
      <c r="AB118" s="418"/>
      <c r="AC118" s="418"/>
      <c r="AD118" s="418"/>
      <c r="AE118" s="481"/>
      <c r="AF118" s="492" t="s">
        <v>434</v>
      </c>
      <c r="AG118" s="418"/>
      <c r="AH118" s="418"/>
      <c r="AI118" s="418"/>
      <c r="AJ118" s="481"/>
      <c r="AK118" s="492" t="s">
        <v>390</v>
      </c>
      <c r="AL118" s="418"/>
      <c r="AM118" s="418"/>
      <c r="AN118" s="418"/>
      <c r="AO118" s="481"/>
      <c r="AP118" s="492" t="s">
        <v>479</v>
      </c>
      <c r="AQ118" s="418"/>
      <c r="AR118" s="418"/>
      <c r="AS118" s="418"/>
      <c r="AT118" s="566"/>
      <c r="AU118" s="579"/>
      <c r="AV118" s="588"/>
      <c r="AW118" s="588"/>
      <c r="AX118" s="588"/>
      <c r="AY118" s="588"/>
      <c r="AZ118" s="439" t="s">
        <v>492</v>
      </c>
      <c r="BA118" s="435"/>
      <c r="BB118" s="435"/>
      <c r="BC118" s="435"/>
      <c r="BD118" s="435"/>
      <c r="BE118" s="435"/>
      <c r="BF118" s="435"/>
      <c r="BG118" s="435"/>
      <c r="BH118" s="435"/>
      <c r="BI118" s="435"/>
      <c r="BJ118" s="435"/>
      <c r="BK118" s="435"/>
      <c r="BL118" s="435"/>
      <c r="BM118" s="435"/>
      <c r="BN118" s="435"/>
      <c r="BO118" s="435"/>
      <c r="BP118" s="485"/>
      <c r="BQ118" s="645" t="s">
        <v>204</v>
      </c>
      <c r="BR118" s="653"/>
      <c r="BS118" s="653"/>
      <c r="BT118" s="653"/>
      <c r="BU118" s="653"/>
      <c r="BV118" s="653" t="s">
        <v>204</v>
      </c>
      <c r="BW118" s="653"/>
      <c r="BX118" s="653"/>
      <c r="BY118" s="653"/>
      <c r="BZ118" s="653"/>
      <c r="CA118" s="653" t="s">
        <v>204</v>
      </c>
      <c r="CB118" s="653"/>
      <c r="CC118" s="653"/>
      <c r="CD118" s="653"/>
      <c r="CE118" s="653"/>
      <c r="CF118" s="668" t="s">
        <v>204</v>
      </c>
      <c r="CG118" s="672"/>
      <c r="CH118" s="672"/>
      <c r="CI118" s="672"/>
      <c r="CJ118" s="672"/>
      <c r="CK118" s="684"/>
      <c r="CL118" s="425"/>
      <c r="CM118" s="437" t="s">
        <v>493</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204</v>
      </c>
      <c r="DH118" s="458"/>
      <c r="DI118" s="458"/>
      <c r="DJ118" s="458"/>
      <c r="DK118" s="510"/>
      <c r="DL118" s="526" t="s">
        <v>204</v>
      </c>
      <c r="DM118" s="458"/>
      <c r="DN118" s="458"/>
      <c r="DO118" s="458"/>
      <c r="DP118" s="510"/>
      <c r="DQ118" s="526" t="s">
        <v>204</v>
      </c>
      <c r="DR118" s="458"/>
      <c r="DS118" s="458"/>
      <c r="DT118" s="458"/>
      <c r="DU118" s="510"/>
      <c r="DV118" s="550" t="s">
        <v>204</v>
      </c>
      <c r="DW118" s="558"/>
      <c r="DX118" s="558"/>
      <c r="DY118" s="558"/>
      <c r="DZ118" s="568"/>
    </row>
    <row r="119" spans="1:130" s="377" customFormat="1" ht="26.25" customHeight="1">
      <c r="A119" s="401" t="s">
        <v>386</v>
      </c>
      <c r="B119" s="424"/>
      <c r="C119" s="436" t="s">
        <v>480</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204</v>
      </c>
      <c r="AB119" s="499"/>
      <c r="AC119" s="499"/>
      <c r="AD119" s="499"/>
      <c r="AE119" s="509"/>
      <c r="AF119" s="525" t="s">
        <v>204</v>
      </c>
      <c r="AG119" s="499"/>
      <c r="AH119" s="499"/>
      <c r="AI119" s="499"/>
      <c r="AJ119" s="509"/>
      <c r="AK119" s="525" t="s">
        <v>204</v>
      </c>
      <c r="AL119" s="499"/>
      <c r="AM119" s="499"/>
      <c r="AN119" s="499"/>
      <c r="AO119" s="509"/>
      <c r="AP119" s="549" t="s">
        <v>204</v>
      </c>
      <c r="AQ119" s="557"/>
      <c r="AR119" s="557"/>
      <c r="AS119" s="557"/>
      <c r="AT119" s="567"/>
      <c r="AU119" s="580"/>
      <c r="AV119" s="589"/>
      <c r="AW119" s="589"/>
      <c r="AX119" s="589"/>
      <c r="AY119" s="589"/>
      <c r="AZ119" s="613" t="s">
        <v>278</v>
      </c>
      <c r="BA119" s="613"/>
      <c r="BB119" s="613"/>
      <c r="BC119" s="613"/>
      <c r="BD119" s="613"/>
      <c r="BE119" s="613"/>
      <c r="BF119" s="613"/>
      <c r="BG119" s="613"/>
      <c r="BH119" s="613"/>
      <c r="BI119" s="613"/>
      <c r="BJ119" s="613"/>
      <c r="BK119" s="613"/>
      <c r="BL119" s="613"/>
      <c r="BM119" s="613"/>
      <c r="BN119" s="613"/>
      <c r="BO119" s="480" t="s">
        <v>172</v>
      </c>
      <c r="BP119" s="640"/>
      <c r="BQ119" s="645">
        <v>23117557</v>
      </c>
      <c r="BR119" s="653"/>
      <c r="BS119" s="653"/>
      <c r="BT119" s="653"/>
      <c r="BU119" s="653"/>
      <c r="BV119" s="653">
        <v>22039977</v>
      </c>
      <c r="BW119" s="653"/>
      <c r="BX119" s="653"/>
      <c r="BY119" s="653"/>
      <c r="BZ119" s="653"/>
      <c r="CA119" s="653">
        <v>21792121</v>
      </c>
      <c r="CB119" s="653"/>
      <c r="CC119" s="653"/>
      <c r="CD119" s="653"/>
      <c r="CE119" s="653"/>
      <c r="CF119" s="555"/>
      <c r="CG119" s="563"/>
      <c r="CH119" s="563"/>
      <c r="CI119" s="563"/>
      <c r="CJ119" s="680"/>
      <c r="CK119" s="685"/>
      <c r="CL119" s="426"/>
      <c r="CM119" s="439" t="s">
        <v>494</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204</v>
      </c>
      <c r="DH119" s="501"/>
      <c r="DI119" s="501"/>
      <c r="DJ119" s="501"/>
      <c r="DK119" s="512"/>
      <c r="DL119" s="528" t="s">
        <v>204</v>
      </c>
      <c r="DM119" s="501"/>
      <c r="DN119" s="501"/>
      <c r="DO119" s="501"/>
      <c r="DP119" s="512"/>
      <c r="DQ119" s="528" t="s">
        <v>204</v>
      </c>
      <c r="DR119" s="501"/>
      <c r="DS119" s="501"/>
      <c r="DT119" s="501"/>
      <c r="DU119" s="512"/>
      <c r="DV119" s="725" t="s">
        <v>204</v>
      </c>
      <c r="DW119" s="727"/>
      <c r="DX119" s="727"/>
      <c r="DY119" s="727"/>
      <c r="DZ119" s="734"/>
    </row>
    <row r="120" spans="1:130" s="377" customFormat="1" ht="26.25" customHeight="1">
      <c r="A120" s="402"/>
      <c r="B120" s="425"/>
      <c r="C120" s="437" t="s">
        <v>137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204</v>
      </c>
      <c r="AB120" s="458"/>
      <c r="AC120" s="458"/>
      <c r="AD120" s="458"/>
      <c r="AE120" s="510"/>
      <c r="AF120" s="526" t="s">
        <v>204</v>
      </c>
      <c r="AG120" s="458"/>
      <c r="AH120" s="458"/>
      <c r="AI120" s="458"/>
      <c r="AJ120" s="510"/>
      <c r="AK120" s="526" t="s">
        <v>204</v>
      </c>
      <c r="AL120" s="458"/>
      <c r="AM120" s="458"/>
      <c r="AN120" s="458"/>
      <c r="AO120" s="510"/>
      <c r="AP120" s="550" t="s">
        <v>204</v>
      </c>
      <c r="AQ120" s="558"/>
      <c r="AR120" s="558"/>
      <c r="AS120" s="558"/>
      <c r="AT120" s="568"/>
      <c r="AU120" s="581" t="s">
        <v>484</v>
      </c>
      <c r="AV120" s="590"/>
      <c r="AW120" s="590"/>
      <c r="AX120" s="590"/>
      <c r="AY120" s="600"/>
      <c r="AZ120" s="436" t="s">
        <v>219</v>
      </c>
      <c r="BA120" s="419"/>
      <c r="BB120" s="419"/>
      <c r="BC120" s="419"/>
      <c r="BD120" s="419"/>
      <c r="BE120" s="419"/>
      <c r="BF120" s="419"/>
      <c r="BG120" s="419"/>
      <c r="BH120" s="419"/>
      <c r="BI120" s="419"/>
      <c r="BJ120" s="419"/>
      <c r="BK120" s="419"/>
      <c r="BL120" s="419"/>
      <c r="BM120" s="419"/>
      <c r="BN120" s="419"/>
      <c r="BO120" s="419"/>
      <c r="BP120" s="482"/>
      <c r="BQ120" s="643">
        <v>10168591</v>
      </c>
      <c r="BR120" s="651"/>
      <c r="BS120" s="651"/>
      <c r="BT120" s="651"/>
      <c r="BU120" s="651"/>
      <c r="BV120" s="651">
        <v>10120453</v>
      </c>
      <c r="BW120" s="651"/>
      <c r="BX120" s="651"/>
      <c r="BY120" s="651"/>
      <c r="BZ120" s="651"/>
      <c r="CA120" s="651">
        <v>10248056</v>
      </c>
      <c r="CB120" s="651"/>
      <c r="CC120" s="651"/>
      <c r="CD120" s="651"/>
      <c r="CE120" s="651"/>
      <c r="CF120" s="667">
        <v>119</v>
      </c>
      <c r="CG120" s="671"/>
      <c r="CH120" s="671"/>
      <c r="CI120" s="671"/>
      <c r="CJ120" s="671"/>
      <c r="CK120" s="686" t="s">
        <v>275</v>
      </c>
      <c r="CL120" s="696"/>
      <c r="CM120" s="696"/>
      <c r="CN120" s="696"/>
      <c r="CO120" s="699"/>
      <c r="CP120" s="703" t="s">
        <v>468</v>
      </c>
      <c r="CQ120" s="706"/>
      <c r="CR120" s="706"/>
      <c r="CS120" s="706"/>
      <c r="CT120" s="706"/>
      <c r="CU120" s="706"/>
      <c r="CV120" s="706"/>
      <c r="CW120" s="706"/>
      <c r="CX120" s="706"/>
      <c r="CY120" s="706"/>
      <c r="CZ120" s="706"/>
      <c r="DA120" s="706"/>
      <c r="DB120" s="706"/>
      <c r="DC120" s="706"/>
      <c r="DD120" s="706"/>
      <c r="DE120" s="706"/>
      <c r="DF120" s="709"/>
      <c r="DG120" s="643">
        <v>1334555</v>
      </c>
      <c r="DH120" s="651"/>
      <c r="DI120" s="651"/>
      <c r="DJ120" s="651"/>
      <c r="DK120" s="651"/>
      <c r="DL120" s="651">
        <v>1342869</v>
      </c>
      <c r="DM120" s="651"/>
      <c r="DN120" s="651"/>
      <c r="DO120" s="651"/>
      <c r="DP120" s="651"/>
      <c r="DQ120" s="651">
        <v>1375686</v>
      </c>
      <c r="DR120" s="651"/>
      <c r="DS120" s="651"/>
      <c r="DT120" s="651"/>
      <c r="DU120" s="651"/>
      <c r="DV120" s="723">
        <v>16</v>
      </c>
      <c r="DW120" s="723"/>
      <c r="DX120" s="723"/>
      <c r="DY120" s="723"/>
      <c r="DZ120" s="732"/>
    </row>
    <row r="121" spans="1:130" s="377" customFormat="1" ht="26.25" customHeight="1">
      <c r="A121" s="402"/>
      <c r="B121" s="425"/>
      <c r="C121" s="438"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204</v>
      </c>
      <c r="AB121" s="458"/>
      <c r="AC121" s="458"/>
      <c r="AD121" s="458"/>
      <c r="AE121" s="510"/>
      <c r="AF121" s="526" t="s">
        <v>204</v>
      </c>
      <c r="AG121" s="458"/>
      <c r="AH121" s="458"/>
      <c r="AI121" s="458"/>
      <c r="AJ121" s="510"/>
      <c r="AK121" s="526" t="s">
        <v>204</v>
      </c>
      <c r="AL121" s="458"/>
      <c r="AM121" s="458"/>
      <c r="AN121" s="458"/>
      <c r="AO121" s="510"/>
      <c r="AP121" s="550" t="s">
        <v>204</v>
      </c>
      <c r="AQ121" s="558"/>
      <c r="AR121" s="558"/>
      <c r="AS121" s="558"/>
      <c r="AT121" s="568"/>
      <c r="AU121" s="582"/>
      <c r="AV121" s="591"/>
      <c r="AW121" s="591"/>
      <c r="AX121" s="591"/>
      <c r="AY121" s="601"/>
      <c r="AZ121" s="437" t="s">
        <v>495</v>
      </c>
      <c r="BA121" s="390"/>
      <c r="BB121" s="390"/>
      <c r="BC121" s="390"/>
      <c r="BD121" s="390"/>
      <c r="BE121" s="390"/>
      <c r="BF121" s="390"/>
      <c r="BG121" s="390"/>
      <c r="BH121" s="390"/>
      <c r="BI121" s="390"/>
      <c r="BJ121" s="390"/>
      <c r="BK121" s="390"/>
      <c r="BL121" s="390"/>
      <c r="BM121" s="390"/>
      <c r="BN121" s="390"/>
      <c r="BO121" s="390"/>
      <c r="BP121" s="484"/>
      <c r="BQ121" s="644">
        <v>336221</v>
      </c>
      <c r="BR121" s="652"/>
      <c r="BS121" s="652"/>
      <c r="BT121" s="652"/>
      <c r="BU121" s="652"/>
      <c r="BV121" s="652">
        <v>263786</v>
      </c>
      <c r="BW121" s="652"/>
      <c r="BX121" s="652"/>
      <c r="BY121" s="652"/>
      <c r="BZ121" s="652"/>
      <c r="CA121" s="652">
        <v>179328</v>
      </c>
      <c r="CB121" s="652"/>
      <c r="CC121" s="652"/>
      <c r="CD121" s="652"/>
      <c r="CE121" s="652"/>
      <c r="CF121" s="668">
        <v>2.1</v>
      </c>
      <c r="CG121" s="672"/>
      <c r="CH121" s="672"/>
      <c r="CI121" s="672"/>
      <c r="CJ121" s="672"/>
      <c r="CK121" s="687"/>
      <c r="CL121" s="697"/>
      <c r="CM121" s="697"/>
      <c r="CN121" s="697"/>
      <c r="CO121" s="700"/>
      <c r="CP121" s="704" t="s">
        <v>51</v>
      </c>
      <c r="CQ121" s="415"/>
      <c r="CR121" s="415"/>
      <c r="CS121" s="415"/>
      <c r="CT121" s="415"/>
      <c r="CU121" s="415"/>
      <c r="CV121" s="415"/>
      <c r="CW121" s="415"/>
      <c r="CX121" s="415"/>
      <c r="CY121" s="415"/>
      <c r="CZ121" s="415"/>
      <c r="DA121" s="415"/>
      <c r="DB121" s="415"/>
      <c r="DC121" s="415"/>
      <c r="DD121" s="415"/>
      <c r="DE121" s="415"/>
      <c r="DF121" s="710"/>
      <c r="DG121" s="644">
        <v>1139481</v>
      </c>
      <c r="DH121" s="652"/>
      <c r="DI121" s="652"/>
      <c r="DJ121" s="652"/>
      <c r="DK121" s="652"/>
      <c r="DL121" s="652">
        <v>1063216</v>
      </c>
      <c r="DM121" s="652"/>
      <c r="DN121" s="652"/>
      <c r="DO121" s="652"/>
      <c r="DP121" s="652"/>
      <c r="DQ121" s="652">
        <v>1049373</v>
      </c>
      <c r="DR121" s="652"/>
      <c r="DS121" s="652"/>
      <c r="DT121" s="652"/>
      <c r="DU121" s="652"/>
      <c r="DV121" s="724">
        <v>12.2</v>
      </c>
      <c r="DW121" s="724"/>
      <c r="DX121" s="724"/>
      <c r="DY121" s="724"/>
      <c r="DZ121" s="733"/>
    </row>
    <row r="122" spans="1:130" s="377" customFormat="1" ht="26.25" customHeight="1">
      <c r="A122" s="402"/>
      <c r="B122" s="425"/>
      <c r="C122" s="437" t="s">
        <v>489</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204</v>
      </c>
      <c r="AB122" s="458"/>
      <c r="AC122" s="458"/>
      <c r="AD122" s="458"/>
      <c r="AE122" s="510"/>
      <c r="AF122" s="526" t="s">
        <v>204</v>
      </c>
      <c r="AG122" s="458"/>
      <c r="AH122" s="458"/>
      <c r="AI122" s="458"/>
      <c r="AJ122" s="510"/>
      <c r="AK122" s="526" t="s">
        <v>204</v>
      </c>
      <c r="AL122" s="458"/>
      <c r="AM122" s="458"/>
      <c r="AN122" s="458"/>
      <c r="AO122" s="510"/>
      <c r="AP122" s="550" t="s">
        <v>204</v>
      </c>
      <c r="AQ122" s="558"/>
      <c r="AR122" s="558"/>
      <c r="AS122" s="558"/>
      <c r="AT122" s="568"/>
      <c r="AU122" s="582"/>
      <c r="AV122" s="591"/>
      <c r="AW122" s="591"/>
      <c r="AX122" s="591"/>
      <c r="AY122" s="601"/>
      <c r="AZ122" s="439" t="s">
        <v>497</v>
      </c>
      <c r="BA122" s="435"/>
      <c r="BB122" s="435"/>
      <c r="BC122" s="435"/>
      <c r="BD122" s="435"/>
      <c r="BE122" s="435"/>
      <c r="BF122" s="435"/>
      <c r="BG122" s="435"/>
      <c r="BH122" s="435"/>
      <c r="BI122" s="435"/>
      <c r="BJ122" s="435"/>
      <c r="BK122" s="435"/>
      <c r="BL122" s="435"/>
      <c r="BM122" s="435"/>
      <c r="BN122" s="435"/>
      <c r="BO122" s="435"/>
      <c r="BP122" s="485"/>
      <c r="BQ122" s="645">
        <v>16770508</v>
      </c>
      <c r="BR122" s="653"/>
      <c r="BS122" s="653"/>
      <c r="BT122" s="653"/>
      <c r="BU122" s="653"/>
      <c r="BV122" s="653">
        <v>16087129</v>
      </c>
      <c r="BW122" s="653"/>
      <c r="BX122" s="653"/>
      <c r="BY122" s="653"/>
      <c r="BZ122" s="653"/>
      <c r="CA122" s="653">
        <v>15927908</v>
      </c>
      <c r="CB122" s="653"/>
      <c r="CC122" s="653"/>
      <c r="CD122" s="653"/>
      <c r="CE122" s="653"/>
      <c r="CF122" s="669">
        <v>185</v>
      </c>
      <c r="CG122" s="673"/>
      <c r="CH122" s="673"/>
      <c r="CI122" s="673"/>
      <c r="CJ122" s="673"/>
      <c r="CK122" s="687"/>
      <c r="CL122" s="697"/>
      <c r="CM122" s="697"/>
      <c r="CN122" s="697"/>
      <c r="CO122" s="700"/>
      <c r="CP122" s="704" t="s">
        <v>110</v>
      </c>
      <c r="CQ122" s="415"/>
      <c r="CR122" s="415"/>
      <c r="CS122" s="415"/>
      <c r="CT122" s="415"/>
      <c r="CU122" s="415"/>
      <c r="CV122" s="415"/>
      <c r="CW122" s="415"/>
      <c r="CX122" s="415"/>
      <c r="CY122" s="415"/>
      <c r="CZ122" s="415"/>
      <c r="DA122" s="415"/>
      <c r="DB122" s="415"/>
      <c r="DC122" s="415"/>
      <c r="DD122" s="415"/>
      <c r="DE122" s="415"/>
      <c r="DF122" s="710"/>
      <c r="DG122" s="644">
        <v>731346</v>
      </c>
      <c r="DH122" s="652"/>
      <c r="DI122" s="652"/>
      <c r="DJ122" s="652"/>
      <c r="DK122" s="652"/>
      <c r="DL122" s="652">
        <v>672035</v>
      </c>
      <c r="DM122" s="652"/>
      <c r="DN122" s="652"/>
      <c r="DO122" s="652"/>
      <c r="DP122" s="652"/>
      <c r="DQ122" s="652">
        <v>612501</v>
      </c>
      <c r="DR122" s="652"/>
      <c r="DS122" s="652"/>
      <c r="DT122" s="652"/>
      <c r="DU122" s="652"/>
      <c r="DV122" s="724">
        <v>7.1</v>
      </c>
      <c r="DW122" s="724"/>
      <c r="DX122" s="724"/>
      <c r="DY122" s="724"/>
      <c r="DZ122" s="733"/>
    </row>
    <row r="123" spans="1:130" s="377" customFormat="1" ht="26.25" customHeight="1">
      <c r="A123" s="402"/>
      <c r="B123" s="425"/>
      <c r="C123" s="437" t="s">
        <v>490</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204</v>
      </c>
      <c r="AB123" s="458"/>
      <c r="AC123" s="458"/>
      <c r="AD123" s="458"/>
      <c r="AE123" s="510"/>
      <c r="AF123" s="526" t="s">
        <v>204</v>
      </c>
      <c r="AG123" s="458"/>
      <c r="AH123" s="458"/>
      <c r="AI123" s="458"/>
      <c r="AJ123" s="510"/>
      <c r="AK123" s="526" t="s">
        <v>204</v>
      </c>
      <c r="AL123" s="458"/>
      <c r="AM123" s="458"/>
      <c r="AN123" s="458"/>
      <c r="AO123" s="510"/>
      <c r="AP123" s="550" t="s">
        <v>204</v>
      </c>
      <c r="AQ123" s="558"/>
      <c r="AR123" s="558"/>
      <c r="AS123" s="558"/>
      <c r="AT123" s="568"/>
      <c r="AU123" s="583"/>
      <c r="AV123" s="592"/>
      <c r="AW123" s="592"/>
      <c r="AX123" s="592"/>
      <c r="AY123" s="592"/>
      <c r="AZ123" s="613" t="s">
        <v>278</v>
      </c>
      <c r="BA123" s="613"/>
      <c r="BB123" s="613"/>
      <c r="BC123" s="613"/>
      <c r="BD123" s="613"/>
      <c r="BE123" s="613"/>
      <c r="BF123" s="613"/>
      <c r="BG123" s="613"/>
      <c r="BH123" s="613"/>
      <c r="BI123" s="613"/>
      <c r="BJ123" s="613"/>
      <c r="BK123" s="613"/>
      <c r="BL123" s="613"/>
      <c r="BM123" s="613"/>
      <c r="BN123" s="613"/>
      <c r="BO123" s="480" t="s">
        <v>498</v>
      </c>
      <c r="BP123" s="640"/>
      <c r="BQ123" s="646">
        <v>27275320</v>
      </c>
      <c r="BR123" s="654"/>
      <c r="BS123" s="654"/>
      <c r="BT123" s="654"/>
      <c r="BU123" s="654"/>
      <c r="BV123" s="654">
        <v>26471368</v>
      </c>
      <c r="BW123" s="654"/>
      <c r="BX123" s="654"/>
      <c r="BY123" s="654"/>
      <c r="BZ123" s="654"/>
      <c r="CA123" s="654">
        <v>26355292</v>
      </c>
      <c r="CB123" s="654"/>
      <c r="CC123" s="654"/>
      <c r="CD123" s="654"/>
      <c r="CE123" s="654"/>
      <c r="CF123" s="555"/>
      <c r="CG123" s="563"/>
      <c r="CH123" s="563"/>
      <c r="CI123" s="563"/>
      <c r="CJ123" s="680"/>
      <c r="CK123" s="687"/>
      <c r="CL123" s="697"/>
      <c r="CM123" s="697"/>
      <c r="CN123" s="697"/>
      <c r="CO123" s="700"/>
      <c r="CP123" s="704" t="s">
        <v>469</v>
      </c>
      <c r="CQ123" s="415"/>
      <c r="CR123" s="415"/>
      <c r="CS123" s="415"/>
      <c r="CT123" s="415"/>
      <c r="CU123" s="415"/>
      <c r="CV123" s="415"/>
      <c r="CW123" s="415"/>
      <c r="CX123" s="415"/>
      <c r="CY123" s="415"/>
      <c r="CZ123" s="415"/>
      <c r="DA123" s="415"/>
      <c r="DB123" s="415"/>
      <c r="DC123" s="415"/>
      <c r="DD123" s="415"/>
      <c r="DE123" s="415"/>
      <c r="DF123" s="710"/>
      <c r="DG123" s="494">
        <v>196014</v>
      </c>
      <c r="DH123" s="458"/>
      <c r="DI123" s="458"/>
      <c r="DJ123" s="458"/>
      <c r="DK123" s="510"/>
      <c r="DL123" s="526">
        <v>174007</v>
      </c>
      <c r="DM123" s="458"/>
      <c r="DN123" s="458"/>
      <c r="DO123" s="458"/>
      <c r="DP123" s="510"/>
      <c r="DQ123" s="526">
        <v>150319</v>
      </c>
      <c r="DR123" s="458"/>
      <c r="DS123" s="458"/>
      <c r="DT123" s="458"/>
      <c r="DU123" s="510"/>
      <c r="DV123" s="550">
        <v>1.7</v>
      </c>
      <c r="DW123" s="558"/>
      <c r="DX123" s="558"/>
      <c r="DY123" s="558"/>
      <c r="DZ123" s="568"/>
    </row>
    <row r="124" spans="1:130" s="377" customFormat="1" ht="26.25" customHeight="1">
      <c r="A124" s="402"/>
      <c r="B124" s="425"/>
      <c r="C124" s="437" t="s">
        <v>342</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204</v>
      </c>
      <c r="AB124" s="458"/>
      <c r="AC124" s="458"/>
      <c r="AD124" s="458"/>
      <c r="AE124" s="510"/>
      <c r="AF124" s="526" t="s">
        <v>204</v>
      </c>
      <c r="AG124" s="458"/>
      <c r="AH124" s="458"/>
      <c r="AI124" s="458"/>
      <c r="AJ124" s="510"/>
      <c r="AK124" s="526" t="s">
        <v>204</v>
      </c>
      <c r="AL124" s="458"/>
      <c r="AM124" s="458"/>
      <c r="AN124" s="458"/>
      <c r="AO124" s="510"/>
      <c r="AP124" s="550" t="s">
        <v>204</v>
      </c>
      <c r="AQ124" s="558"/>
      <c r="AR124" s="558"/>
      <c r="AS124" s="558"/>
      <c r="AT124" s="568"/>
      <c r="AU124" s="584" t="s">
        <v>499</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1"/>
      <c r="BQ124" s="647" t="s">
        <v>204</v>
      </c>
      <c r="BR124" s="655"/>
      <c r="BS124" s="655"/>
      <c r="BT124" s="655"/>
      <c r="BU124" s="655"/>
      <c r="BV124" s="655" t="s">
        <v>204</v>
      </c>
      <c r="BW124" s="655"/>
      <c r="BX124" s="655"/>
      <c r="BY124" s="655"/>
      <c r="BZ124" s="655"/>
      <c r="CA124" s="655" t="s">
        <v>204</v>
      </c>
      <c r="CB124" s="655"/>
      <c r="CC124" s="655"/>
      <c r="CD124" s="655"/>
      <c r="CE124" s="655"/>
      <c r="CF124" s="556"/>
      <c r="CG124" s="564"/>
      <c r="CH124" s="564"/>
      <c r="CI124" s="564"/>
      <c r="CJ124" s="681"/>
      <c r="CK124" s="688"/>
      <c r="CL124" s="688"/>
      <c r="CM124" s="688"/>
      <c r="CN124" s="688"/>
      <c r="CO124" s="701"/>
      <c r="CP124" s="704" t="s">
        <v>500</v>
      </c>
      <c r="CQ124" s="415"/>
      <c r="CR124" s="415"/>
      <c r="CS124" s="415"/>
      <c r="CT124" s="415"/>
      <c r="CU124" s="415"/>
      <c r="CV124" s="415"/>
      <c r="CW124" s="415"/>
      <c r="CX124" s="415"/>
      <c r="CY124" s="415"/>
      <c r="CZ124" s="415"/>
      <c r="DA124" s="415"/>
      <c r="DB124" s="415"/>
      <c r="DC124" s="415"/>
      <c r="DD124" s="415"/>
      <c r="DE124" s="415"/>
      <c r="DF124" s="710"/>
      <c r="DG124" s="496">
        <v>131492</v>
      </c>
      <c r="DH124" s="501"/>
      <c r="DI124" s="501"/>
      <c r="DJ124" s="501"/>
      <c r="DK124" s="512"/>
      <c r="DL124" s="528">
        <v>4323</v>
      </c>
      <c r="DM124" s="501"/>
      <c r="DN124" s="501"/>
      <c r="DO124" s="501"/>
      <c r="DP124" s="512"/>
      <c r="DQ124" s="528">
        <v>5769</v>
      </c>
      <c r="DR124" s="501"/>
      <c r="DS124" s="501"/>
      <c r="DT124" s="501"/>
      <c r="DU124" s="512"/>
      <c r="DV124" s="725">
        <v>0.1</v>
      </c>
      <c r="DW124" s="727"/>
      <c r="DX124" s="727"/>
      <c r="DY124" s="727"/>
      <c r="DZ124" s="734"/>
    </row>
    <row r="125" spans="1:130" s="377" customFormat="1" ht="26.25" customHeight="1">
      <c r="A125" s="402"/>
      <c r="B125" s="425"/>
      <c r="C125" s="437" t="s">
        <v>493</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204</v>
      </c>
      <c r="AB125" s="458"/>
      <c r="AC125" s="458"/>
      <c r="AD125" s="458"/>
      <c r="AE125" s="510"/>
      <c r="AF125" s="526" t="s">
        <v>204</v>
      </c>
      <c r="AG125" s="458"/>
      <c r="AH125" s="458"/>
      <c r="AI125" s="458"/>
      <c r="AJ125" s="510"/>
      <c r="AK125" s="526" t="s">
        <v>204</v>
      </c>
      <c r="AL125" s="458"/>
      <c r="AM125" s="458"/>
      <c r="AN125" s="458"/>
      <c r="AO125" s="510"/>
      <c r="AP125" s="550" t="s">
        <v>204</v>
      </c>
      <c r="AQ125" s="558"/>
      <c r="AR125" s="558"/>
      <c r="AS125" s="558"/>
      <c r="AT125" s="568"/>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2"/>
      <c r="CK125" s="689" t="s">
        <v>501</v>
      </c>
      <c r="CL125" s="696"/>
      <c r="CM125" s="696"/>
      <c r="CN125" s="696"/>
      <c r="CO125" s="699"/>
      <c r="CP125" s="436" t="s">
        <v>143</v>
      </c>
      <c r="CQ125" s="419"/>
      <c r="CR125" s="419"/>
      <c r="CS125" s="419"/>
      <c r="CT125" s="419"/>
      <c r="CU125" s="419"/>
      <c r="CV125" s="419"/>
      <c r="CW125" s="419"/>
      <c r="CX125" s="419"/>
      <c r="CY125" s="419"/>
      <c r="CZ125" s="419"/>
      <c r="DA125" s="419"/>
      <c r="DB125" s="419"/>
      <c r="DC125" s="419"/>
      <c r="DD125" s="419"/>
      <c r="DE125" s="419"/>
      <c r="DF125" s="482"/>
      <c r="DG125" s="643" t="s">
        <v>204</v>
      </c>
      <c r="DH125" s="651"/>
      <c r="DI125" s="651"/>
      <c r="DJ125" s="651"/>
      <c r="DK125" s="651"/>
      <c r="DL125" s="651" t="s">
        <v>204</v>
      </c>
      <c r="DM125" s="651"/>
      <c r="DN125" s="651"/>
      <c r="DO125" s="651"/>
      <c r="DP125" s="651"/>
      <c r="DQ125" s="651" t="s">
        <v>204</v>
      </c>
      <c r="DR125" s="651"/>
      <c r="DS125" s="651"/>
      <c r="DT125" s="651"/>
      <c r="DU125" s="651"/>
      <c r="DV125" s="723" t="s">
        <v>204</v>
      </c>
      <c r="DW125" s="723"/>
      <c r="DX125" s="723"/>
      <c r="DY125" s="723"/>
      <c r="DZ125" s="732"/>
    </row>
    <row r="126" spans="1:130" s="377" customFormat="1" ht="26.25" customHeight="1">
      <c r="A126" s="402"/>
      <c r="B126" s="425"/>
      <c r="C126" s="437" t="s">
        <v>494</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204</v>
      </c>
      <c r="AB126" s="458"/>
      <c r="AC126" s="458"/>
      <c r="AD126" s="458"/>
      <c r="AE126" s="510"/>
      <c r="AF126" s="526" t="s">
        <v>204</v>
      </c>
      <c r="AG126" s="458"/>
      <c r="AH126" s="458"/>
      <c r="AI126" s="458"/>
      <c r="AJ126" s="510"/>
      <c r="AK126" s="526" t="s">
        <v>204</v>
      </c>
      <c r="AL126" s="458"/>
      <c r="AM126" s="458"/>
      <c r="AN126" s="458"/>
      <c r="AO126" s="510"/>
      <c r="AP126" s="550" t="s">
        <v>204</v>
      </c>
      <c r="AQ126" s="558"/>
      <c r="AR126" s="558"/>
      <c r="AS126" s="558"/>
      <c r="AT126" s="568"/>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5"/>
      <c r="CE126" s="665"/>
      <c r="CF126" s="665"/>
      <c r="CG126" s="390"/>
      <c r="CH126" s="390"/>
      <c r="CI126" s="390"/>
      <c r="CJ126" s="682"/>
      <c r="CK126" s="690"/>
      <c r="CL126" s="697"/>
      <c r="CM126" s="697"/>
      <c r="CN126" s="697"/>
      <c r="CO126" s="700"/>
      <c r="CP126" s="437" t="s">
        <v>420</v>
      </c>
      <c r="CQ126" s="390"/>
      <c r="CR126" s="390"/>
      <c r="CS126" s="390"/>
      <c r="CT126" s="390"/>
      <c r="CU126" s="390"/>
      <c r="CV126" s="390"/>
      <c r="CW126" s="390"/>
      <c r="CX126" s="390"/>
      <c r="CY126" s="390"/>
      <c r="CZ126" s="390"/>
      <c r="DA126" s="390"/>
      <c r="DB126" s="390"/>
      <c r="DC126" s="390"/>
      <c r="DD126" s="390"/>
      <c r="DE126" s="390"/>
      <c r="DF126" s="484"/>
      <c r="DG126" s="644" t="s">
        <v>204</v>
      </c>
      <c r="DH126" s="652"/>
      <c r="DI126" s="652"/>
      <c r="DJ126" s="652"/>
      <c r="DK126" s="652"/>
      <c r="DL126" s="652" t="s">
        <v>204</v>
      </c>
      <c r="DM126" s="652"/>
      <c r="DN126" s="652"/>
      <c r="DO126" s="652"/>
      <c r="DP126" s="652"/>
      <c r="DQ126" s="652" t="s">
        <v>204</v>
      </c>
      <c r="DR126" s="652"/>
      <c r="DS126" s="652"/>
      <c r="DT126" s="652"/>
      <c r="DU126" s="652"/>
      <c r="DV126" s="724" t="s">
        <v>204</v>
      </c>
      <c r="DW126" s="724"/>
      <c r="DX126" s="724"/>
      <c r="DY126" s="724"/>
      <c r="DZ126" s="733"/>
    </row>
    <row r="127" spans="1:130" s="377" customFormat="1" ht="26.25" customHeight="1">
      <c r="A127" s="403"/>
      <c r="B127" s="426"/>
      <c r="C127" s="439" t="s">
        <v>83</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204</v>
      </c>
      <c r="AB127" s="458"/>
      <c r="AC127" s="458"/>
      <c r="AD127" s="458"/>
      <c r="AE127" s="510"/>
      <c r="AF127" s="526" t="s">
        <v>204</v>
      </c>
      <c r="AG127" s="458"/>
      <c r="AH127" s="458"/>
      <c r="AI127" s="458"/>
      <c r="AJ127" s="510"/>
      <c r="AK127" s="526" t="s">
        <v>204</v>
      </c>
      <c r="AL127" s="458"/>
      <c r="AM127" s="458"/>
      <c r="AN127" s="458"/>
      <c r="AO127" s="510"/>
      <c r="AP127" s="550" t="s">
        <v>204</v>
      </c>
      <c r="AQ127" s="558"/>
      <c r="AR127" s="558"/>
      <c r="AS127" s="558"/>
      <c r="AT127" s="568"/>
      <c r="AU127" s="390"/>
      <c r="AV127" s="390"/>
      <c r="AW127" s="390"/>
      <c r="AX127" s="594" t="s">
        <v>504</v>
      </c>
      <c r="AY127" s="602"/>
      <c r="AZ127" s="602"/>
      <c r="BA127" s="602"/>
      <c r="BB127" s="602"/>
      <c r="BC127" s="602"/>
      <c r="BD127" s="602"/>
      <c r="BE127" s="621"/>
      <c r="BF127" s="623" t="s">
        <v>505</v>
      </c>
      <c r="BG127" s="602"/>
      <c r="BH127" s="602"/>
      <c r="BI127" s="602"/>
      <c r="BJ127" s="602"/>
      <c r="BK127" s="602"/>
      <c r="BL127" s="621"/>
      <c r="BM127" s="623" t="s">
        <v>421</v>
      </c>
      <c r="BN127" s="602"/>
      <c r="BO127" s="602"/>
      <c r="BP127" s="602"/>
      <c r="BQ127" s="602"/>
      <c r="BR127" s="602"/>
      <c r="BS127" s="621"/>
      <c r="BT127" s="623" t="s">
        <v>412</v>
      </c>
      <c r="BU127" s="602"/>
      <c r="BV127" s="602"/>
      <c r="BW127" s="602"/>
      <c r="BX127" s="602"/>
      <c r="BY127" s="602"/>
      <c r="BZ127" s="660"/>
      <c r="CA127" s="390"/>
      <c r="CB127" s="390"/>
      <c r="CC127" s="390"/>
      <c r="CD127" s="665"/>
      <c r="CE127" s="665"/>
      <c r="CF127" s="665"/>
      <c r="CG127" s="390"/>
      <c r="CH127" s="390"/>
      <c r="CI127" s="390"/>
      <c r="CJ127" s="682"/>
      <c r="CK127" s="690"/>
      <c r="CL127" s="697"/>
      <c r="CM127" s="697"/>
      <c r="CN127" s="697"/>
      <c r="CO127" s="700"/>
      <c r="CP127" s="437" t="s">
        <v>450</v>
      </c>
      <c r="CQ127" s="390"/>
      <c r="CR127" s="390"/>
      <c r="CS127" s="390"/>
      <c r="CT127" s="390"/>
      <c r="CU127" s="390"/>
      <c r="CV127" s="390"/>
      <c r="CW127" s="390"/>
      <c r="CX127" s="390"/>
      <c r="CY127" s="390"/>
      <c r="CZ127" s="390"/>
      <c r="DA127" s="390"/>
      <c r="DB127" s="390"/>
      <c r="DC127" s="390"/>
      <c r="DD127" s="390"/>
      <c r="DE127" s="390"/>
      <c r="DF127" s="484"/>
      <c r="DG127" s="644" t="s">
        <v>204</v>
      </c>
      <c r="DH127" s="652"/>
      <c r="DI127" s="652"/>
      <c r="DJ127" s="652"/>
      <c r="DK127" s="652"/>
      <c r="DL127" s="652" t="s">
        <v>204</v>
      </c>
      <c r="DM127" s="652"/>
      <c r="DN127" s="652"/>
      <c r="DO127" s="652"/>
      <c r="DP127" s="652"/>
      <c r="DQ127" s="652" t="s">
        <v>204</v>
      </c>
      <c r="DR127" s="652"/>
      <c r="DS127" s="652"/>
      <c r="DT127" s="652"/>
      <c r="DU127" s="652"/>
      <c r="DV127" s="724" t="s">
        <v>204</v>
      </c>
      <c r="DW127" s="724"/>
      <c r="DX127" s="724"/>
      <c r="DY127" s="724"/>
      <c r="DZ127" s="733"/>
    </row>
    <row r="128" spans="1:130" s="377" customFormat="1" ht="26.25" customHeight="1">
      <c r="A128" s="404" t="s">
        <v>506</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42290</v>
      </c>
      <c r="AB128" s="499"/>
      <c r="AC128" s="499"/>
      <c r="AD128" s="499"/>
      <c r="AE128" s="509"/>
      <c r="AF128" s="525">
        <v>37095</v>
      </c>
      <c r="AG128" s="499"/>
      <c r="AH128" s="499"/>
      <c r="AI128" s="499"/>
      <c r="AJ128" s="509"/>
      <c r="AK128" s="525">
        <v>20366</v>
      </c>
      <c r="AL128" s="499"/>
      <c r="AM128" s="499"/>
      <c r="AN128" s="499"/>
      <c r="AO128" s="509"/>
      <c r="AP128" s="552"/>
      <c r="AQ128" s="560"/>
      <c r="AR128" s="560"/>
      <c r="AS128" s="560"/>
      <c r="AT128" s="570"/>
      <c r="AU128" s="390"/>
      <c r="AV128" s="390"/>
      <c r="AW128" s="390"/>
      <c r="AX128" s="396" t="s">
        <v>316</v>
      </c>
      <c r="AY128" s="419"/>
      <c r="AZ128" s="419"/>
      <c r="BA128" s="419"/>
      <c r="BB128" s="419"/>
      <c r="BC128" s="419"/>
      <c r="BD128" s="419"/>
      <c r="BE128" s="482"/>
      <c r="BF128" s="624" t="s">
        <v>204</v>
      </c>
      <c r="BG128" s="628"/>
      <c r="BH128" s="628"/>
      <c r="BI128" s="628"/>
      <c r="BJ128" s="628"/>
      <c r="BK128" s="628"/>
      <c r="BL128" s="634"/>
      <c r="BM128" s="624">
        <v>13.27</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90"/>
      <c r="CH128" s="390"/>
      <c r="CI128" s="390"/>
      <c r="CJ128" s="682"/>
      <c r="CK128" s="691"/>
      <c r="CL128" s="698"/>
      <c r="CM128" s="698"/>
      <c r="CN128" s="698"/>
      <c r="CO128" s="702"/>
      <c r="CP128" s="705" t="s">
        <v>402</v>
      </c>
      <c r="CQ128" s="393"/>
      <c r="CR128" s="393"/>
      <c r="CS128" s="393"/>
      <c r="CT128" s="393"/>
      <c r="CU128" s="393"/>
      <c r="CV128" s="393"/>
      <c r="CW128" s="393"/>
      <c r="CX128" s="393"/>
      <c r="CY128" s="393"/>
      <c r="CZ128" s="393"/>
      <c r="DA128" s="393"/>
      <c r="DB128" s="393"/>
      <c r="DC128" s="393"/>
      <c r="DD128" s="393"/>
      <c r="DE128" s="393"/>
      <c r="DF128" s="622"/>
      <c r="DG128" s="713" t="s">
        <v>204</v>
      </c>
      <c r="DH128" s="716"/>
      <c r="DI128" s="716"/>
      <c r="DJ128" s="716"/>
      <c r="DK128" s="716"/>
      <c r="DL128" s="716" t="s">
        <v>204</v>
      </c>
      <c r="DM128" s="716"/>
      <c r="DN128" s="716"/>
      <c r="DO128" s="716"/>
      <c r="DP128" s="716"/>
      <c r="DQ128" s="716" t="s">
        <v>204</v>
      </c>
      <c r="DR128" s="716"/>
      <c r="DS128" s="716"/>
      <c r="DT128" s="716"/>
      <c r="DU128" s="716"/>
      <c r="DV128" s="726" t="s">
        <v>204</v>
      </c>
      <c r="DW128" s="726"/>
      <c r="DX128" s="726"/>
      <c r="DY128" s="726"/>
      <c r="DZ128" s="735"/>
    </row>
    <row r="129" spans="1:131" s="377" customFormat="1" ht="26.25" customHeight="1">
      <c r="A129" s="397" t="s">
        <v>176</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242</v>
      </c>
      <c r="X129" s="478"/>
      <c r="Y129" s="478"/>
      <c r="Z129" s="488"/>
      <c r="AA129" s="494">
        <v>9783306</v>
      </c>
      <c r="AB129" s="458"/>
      <c r="AC129" s="458"/>
      <c r="AD129" s="458"/>
      <c r="AE129" s="510"/>
      <c r="AF129" s="526">
        <v>10143882</v>
      </c>
      <c r="AG129" s="458"/>
      <c r="AH129" s="458"/>
      <c r="AI129" s="458"/>
      <c r="AJ129" s="510"/>
      <c r="AK129" s="526">
        <v>10426782</v>
      </c>
      <c r="AL129" s="458"/>
      <c r="AM129" s="458"/>
      <c r="AN129" s="458"/>
      <c r="AO129" s="510"/>
      <c r="AP129" s="553"/>
      <c r="AQ129" s="561"/>
      <c r="AR129" s="561"/>
      <c r="AS129" s="561"/>
      <c r="AT129" s="571"/>
      <c r="AU129" s="586"/>
      <c r="AV129" s="586"/>
      <c r="AW129" s="586"/>
      <c r="AX129" s="595" t="s">
        <v>127</v>
      </c>
      <c r="AY129" s="390"/>
      <c r="AZ129" s="390"/>
      <c r="BA129" s="390"/>
      <c r="BB129" s="390"/>
      <c r="BC129" s="390"/>
      <c r="BD129" s="390"/>
      <c r="BE129" s="484"/>
      <c r="BF129" s="625" t="s">
        <v>204</v>
      </c>
      <c r="BG129" s="629"/>
      <c r="BH129" s="629"/>
      <c r="BI129" s="629"/>
      <c r="BJ129" s="629"/>
      <c r="BK129" s="629"/>
      <c r="BL129" s="635"/>
      <c r="BM129" s="625">
        <v>18.27</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6"/>
      <c r="DQ129" s="586"/>
      <c r="DR129" s="586"/>
      <c r="DS129" s="586"/>
      <c r="DT129" s="586"/>
      <c r="DU129" s="586"/>
      <c r="DV129" s="586"/>
      <c r="DW129" s="586"/>
      <c r="DX129" s="586"/>
      <c r="DY129" s="586"/>
      <c r="DZ129" s="586"/>
    </row>
    <row r="130" spans="1:131" s="377" customFormat="1" ht="26.25" customHeight="1">
      <c r="A130" s="397" t="s">
        <v>507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508</v>
      </c>
      <c r="X130" s="478"/>
      <c r="Y130" s="478"/>
      <c r="Z130" s="488"/>
      <c r="AA130" s="494">
        <v>1940152</v>
      </c>
      <c r="AB130" s="458"/>
      <c r="AC130" s="458"/>
      <c r="AD130" s="458"/>
      <c r="AE130" s="510"/>
      <c r="AF130" s="526">
        <v>1916004</v>
      </c>
      <c r="AG130" s="458"/>
      <c r="AH130" s="458"/>
      <c r="AI130" s="458"/>
      <c r="AJ130" s="510"/>
      <c r="AK130" s="526">
        <v>1816884</v>
      </c>
      <c r="AL130" s="458"/>
      <c r="AM130" s="458"/>
      <c r="AN130" s="458"/>
      <c r="AO130" s="510"/>
      <c r="AP130" s="553"/>
      <c r="AQ130" s="561"/>
      <c r="AR130" s="561"/>
      <c r="AS130" s="561"/>
      <c r="AT130" s="571"/>
      <c r="AU130" s="586"/>
      <c r="AV130" s="586"/>
      <c r="AW130" s="586"/>
      <c r="AX130" s="595" t="s">
        <v>436</v>
      </c>
      <c r="AY130" s="390"/>
      <c r="AZ130" s="390"/>
      <c r="BA130" s="390"/>
      <c r="BB130" s="390"/>
      <c r="BC130" s="390"/>
      <c r="BD130" s="390"/>
      <c r="BE130" s="484"/>
      <c r="BF130" s="626">
        <v>9.8000000000000007</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6"/>
      <c r="DQ130" s="586"/>
      <c r="DR130" s="586"/>
      <c r="DS130" s="586"/>
      <c r="DT130" s="586"/>
      <c r="DU130" s="586"/>
      <c r="DV130" s="586"/>
      <c r="DW130" s="586"/>
      <c r="DX130" s="586"/>
      <c r="DY130" s="586"/>
      <c r="DZ130" s="586"/>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179</v>
      </c>
      <c r="X131" s="479"/>
      <c r="Y131" s="479"/>
      <c r="Z131" s="489"/>
      <c r="AA131" s="496">
        <v>7843154</v>
      </c>
      <c r="AB131" s="501"/>
      <c r="AC131" s="501"/>
      <c r="AD131" s="501"/>
      <c r="AE131" s="512"/>
      <c r="AF131" s="528">
        <v>8227878</v>
      </c>
      <c r="AG131" s="501"/>
      <c r="AH131" s="501"/>
      <c r="AI131" s="501"/>
      <c r="AJ131" s="512"/>
      <c r="AK131" s="528">
        <v>8609898</v>
      </c>
      <c r="AL131" s="501"/>
      <c r="AM131" s="501"/>
      <c r="AN131" s="501"/>
      <c r="AO131" s="512"/>
      <c r="AP131" s="554"/>
      <c r="AQ131" s="562"/>
      <c r="AR131" s="562"/>
      <c r="AS131" s="562"/>
      <c r="AT131" s="572"/>
      <c r="AU131" s="586"/>
      <c r="AV131" s="586"/>
      <c r="AW131" s="586"/>
      <c r="AX131" s="596" t="s">
        <v>481</v>
      </c>
      <c r="AY131" s="393"/>
      <c r="AZ131" s="393"/>
      <c r="BA131" s="393"/>
      <c r="BB131" s="393"/>
      <c r="BC131" s="393"/>
      <c r="BD131" s="393"/>
      <c r="BE131" s="622"/>
      <c r="BF131" s="627" t="s">
        <v>204</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6"/>
      <c r="DQ131" s="586"/>
      <c r="DR131" s="586"/>
      <c r="DS131" s="586"/>
      <c r="DT131" s="586"/>
      <c r="DU131" s="586"/>
      <c r="DV131" s="586"/>
      <c r="DW131" s="586"/>
      <c r="DX131" s="586"/>
      <c r="DY131" s="586"/>
      <c r="DZ131" s="586"/>
    </row>
    <row r="132" spans="1:131" s="377" customFormat="1" ht="26.25" customHeight="1">
      <c r="A132" s="406" t="s">
        <v>30</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509</v>
      </c>
      <c r="W132" s="474"/>
      <c r="X132" s="474"/>
      <c r="Y132" s="474"/>
      <c r="Z132" s="490"/>
      <c r="AA132" s="497">
        <v>10.43976696</v>
      </c>
      <c r="AB132" s="502"/>
      <c r="AC132" s="502"/>
      <c r="AD132" s="502"/>
      <c r="AE132" s="513"/>
      <c r="AF132" s="529">
        <v>9.8456612989999996</v>
      </c>
      <c r="AG132" s="502"/>
      <c r="AH132" s="502"/>
      <c r="AI132" s="502"/>
      <c r="AJ132" s="513"/>
      <c r="AK132" s="529">
        <v>9.2858475210000009</v>
      </c>
      <c r="AL132" s="502"/>
      <c r="AM132" s="502"/>
      <c r="AN132" s="502"/>
      <c r="AO132" s="513"/>
      <c r="AP132" s="555"/>
      <c r="AQ132" s="563"/>
      <c r="AR132" s="563"/>
      <c r="AS132" s="563"/>
      <c r="AT132" s="573"/>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6"/>
      <c r="DQ132" s="586"/>
      <c r="DR132" s="586"/>
      <c r="DS132" s="586"/>
      <c r="DT132" s="586"/>
      <c r="DU132" s="586"/>
      <c r="DV132" s="586"/>
      <c r="DW132" s="586"/>
      <c r="DX132" s="586"/>
      <c r="DY132" s="586"/>
      <c r="DZ132" s="586"/>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89</v>
      </c>
      <c r="W133" s="416"/>
      <c r="X133" s="416"/>
      <c r="Y133" s="416"/>
      <c r="Z133" s="491"/>
      <c r="AA133" s="498">
        <v>9.6999999999999993</v>
      </c>
      <c r="AB133" s="503"/>
      <c r="AC133" s="503"/>
      <c r="AD133" s="503"/>
      <c r="AE133" s="514"/>
      <c r="AF133" s="498">
        <v>9.9</v>
      </c>
      <c r="AG133" s="503"/>
      <c r="AH133" s="503"/>
      <c r="AI133" s="503"/>
      <c r="AJ133" s="514"/>
      <c r="AK133" s="498">
        <v>9.8000000000000007</v>
      </c>
      <c r="AL133" s="503"/>
      <c r="AM133" s="503"/>
      <c r="AN133" s="503"/>
      <c r="AO133" s="514"/>
      <c r="AP133" s="556"/>
      <c r="AQ133" s="564"/>
      <c r="AR133" s="564"/>
      <c r="AS133" s="564"/>
      <c r="AT133" s="574"/>
      <c r="AU133" s="586"/>
      <c r="AV133" s="586"/>
      <c r="AW133" s="586"/>
      <c r="AX133" s="586"/>
      <c r="AY133" s="586"/>
      <c r="AZ133" s="586"/>
      <c r="BA133" s="586"/>
      <c r="BB133" s="586"/>
      <c r="BC133" s="586"/>
      <c r="BD133" s="586"/>
      <c r="BE133" s="586"/>
      <c r="BF133" s="586"/>
      <c r="BG133" s="586"/>
      <c r="BH133" s="586"/>
      <c r="BI133" s="586"/>
      <c r="BJ133" s="586"/>
      <c r="BK133" s="586"/>
      <c r="BL133" s="586"/>
      <c r="BM133" s="586"/>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6"/>
      <c r="DQ133" s="586"/>
      <c r="DR133" s="586"/>
      <c r="DS133" s="586"/>
      <c r="DT133" s="586"/>
      <c r="DU133" s="586"/>
      <c r="DV133" s="586"/>
      <c r="DW133" s="586"/>
      <c r="DX133" s="586"/>
      <c r="DY133" s="586"/>
      <c r="DZ133" s="586"/>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6"/>
      <c r="AV134" s="586"/>
      <c r="AW134" s="586"/>
      <c r="AX134" s="586"/>
      <c r="AY134" s="586"/>
      <c r="AZ134" s="586"/>
      <c r="BA134" s="586"/>
      <c r="BB134" s="586"/>
      <c r="BC134" s="586"/>
      <c r="BD134" s="586"/>
      <c r="BE134" s="586"/>
      <c r="BF134" s="586"/>
      <c r="BG134" s="586"/>
      <c r="BH134" s="586"/>
      <c r="BI134" s="586"/>
      <c r="BJ134" s="586"/>
      <c r="BK134" s="586"/>
      <c r="BL134" s="586"/>
      <c r="BM134" s="586"/>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6"/>
      <c r="DQ134" s="586"/>
      <c r="DR134" s="586"/>
      <c r="DS134" s="586"/>
      <c r="DT134" s="586"/>
      <c r="DU134" s="586"/>
      <c r="DV134" s="586"/>
      <c r="DW134" s="586"/>
      <c r="DX134" s="586"/>
      <c r="DY134" s="586"/>
      <c r="DZ134" s="586"/>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X0/f4GTV9SylHiMv1VDbisIARtU6xINZqsgE6vpUIJbJ5PCv5lJGCuimOhQ6DcBTeZ/bg61YTEXBzGtSvd7o5Q==" saltValue="J5K5pEFRC0VOlDv/Dvoa/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DP104"/>
  <sheetViews>
    <sheetView showGridLines="0" view="pageBreakPreview" topLeftCell="A10" zoomScaleNormal="85" zoomScaleSheetLayoutView="100" workbookViewId="0">
      <selection activeCell="AN65" sqref="AN65:DC69"/>
    </sheetView>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106</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DL67"/>
  <sheetViews>
    <sheetView showGridLines="0" topLeftCell="A61" zoomScaleSheetLayoutView="55" workbookViewId="0">
      <selection activeCell="AN65" sqref="AN65:DC69"/>
    </sheetView>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E5cAilO31CPowxEMP1iJaqwPfOfP/pFaFIg7DfGuMMCfEPV723ZXopjkHfrzCD5xNgOiHRJeYFBToJwD332aA==" saltValue="DlFpzcQD3R/IchG31H8vCQ=="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AT73"/>
  <sheetViews>
    <sheetView showGridLines="0" view="pageBreakPreview" topLeftCell="V1" zoomScaleSheetLayoutView="100" workbookViewId="0">
      <selection activeCell="AN65" sqref="AN65:DC69"/>
    </sheetView>
  </sheetViews>
  <sheetFormatPr defaultColWidth="0" defaultRowHeight="13.5" customHeight="1" zeroHeight="1"/>
  <cols>
    <col min="1" max="36" width="2.5" style="375" customWidth="1"/>
    <col min="37" max="44" width="17" style="375" customWidth="1"/>
    <col min="45" max="45" width="6.125" style="738" customWidth="1"/>
    <col min="46" max="46" width="3" style="739" customWidth="1"/>
    <col min="47" max="47" width="19.125" style="375" hidden="1" customWidth="1"/>
    <col min="48" max="52" width="12.625" style="375" hidden="1" customWidth="1"/>
    <col min="53" max="16384" width="8.625" style="375" hidden="1" customWidth="1"/>
  </cols>
  <sheetData>
    <row r="1" spans="1:46">
      <c r="AS1" s="750"/>
      <c r="AT1" s="750"/>
    </row>
    <row r="2" spans="1:46">
      <c r="AS2" s="750"/>
      <c r="AT2" s="750"/>
    </row>
    <row r="3" spans="1:46">
      <c r="AS3" s="750"/>
      <c r="AT3" s="750"/>
    </row>
    <row r="4" spans="1:46">
      <c r="AS4" s="750"/>
      <c r="AT4" s="750"/>
    </row>
    <row r="5" spans="1:46" ht="17.25">
      <c r="A5" s="741" t="s">
        <v>510</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335</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93</v>
      </c>
      <c r="AP7" s="808"/>
      <c r="AQ7" s="819" t="s">
        <v>512</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513</v>
      </c>
      <c r="AQ8" s="820" t="s">
        <v>514</v>
      </c>
      <c r="AR8" s="834" t="s">
        <v>18</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470</v>
      </c>
      <c r="AL9" s="768"/>
      <c r="AM9" s="768"/>
      <c r="AN9" s="785"/>
      <c r="AO9" s="798">
        <v>3623949</v>
      </c>
      <c r="AP9" s="798">
        <v>141141</v>
      </c>
      <c r="AQ9" s="821">
        <v>104625</v>
      </c>
      <c r="AR9" s="835">
        <v>34.9</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211</v>
      </c>
      <c r="AL10" s="768"/>
      <c r="AM10" s="768"/>
      <c r="AN10" s="785"/>
      <c r="AO10" s="799">
        <v>148498</v>
      </c>
      <c r="AP10" s="799">
        <v>5784</v>
      </c>
      <c r="AQ10" s="822">
        <v>9752</v>
      </c>
      <c r="AR10" s="836">
        <v>-40.700000000000003</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398</v>
      </c>
      <c r="AL11" s="768"/>
      <c r="AM11" s="768"/>
      <c r="AN11" s="785"/>
      <c r="AO11" s="799" t="s">
        <v>204</v>
      </c>
      <c r="AP11" s="799" t="s">
        <v>204</v>
      </c>
      <c r="AQ11" s="822">
        <v>1608</v>
      </c>
      <c r="AR11" s="836" t="s">
        <v>204</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226</v>
      </c>
      <c r="AL12" s="768"/>
      <c r="AM12" s="768"/>
      <c r="AN12" s="785"/>
      <c r="AO12" s="799" t="s">
        <v>204</v>
      </c>
      <c r="AP12" s="799" t="s">
        <v>204</v>
      </c>
      <c r="AQ12" s="822">
        <v>4</v>
      </c>
      <c r="AR12" s="836" t="s">
        <v>204</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515</v>
      </c>
      <c r="AL13" s="768"/>
      <c r="AM13" s="768"/>
      <c r="AN13" s="785"/>
      <c r="AO13" s="799">
        <v>149655</v>
      </c>
      <c r="AP13" s="799">
        <v>5829</v>
      </c>
      <c r="AQ13" s="822">
        <v>4175</v>
      </c>
      <c r="AR13" s="836">
        <v>39.6</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516</v>
      </c>
      <c r="AL14" s="768"/>
      <c r="AM14" s="768"/>
      <c r="AN14" s="785"/>
      <c r="AO14" s="799">
        <v>15379</v>
      </c>
      <c r="AP14" s="799">
        <v>599</v>
      </c>
      <c r="AQ14" s="822">
        <v>2340</v>
      </c>
      <c r="AR14" s="836">
        <v>-74.400000000000006</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310</v>
      </c>
      <c r="AL15" s="769"/>
      <c r="AM15" s="769"/>
      <c r="AN15" s="786"/>
      <c r="AO15" s="799">
        <v>-318341</v>
      </c>
      <c r="AP15" s="799">
        <v>-12398</v>
      </c>
      <c r="AQ15" s="822">
        <v>-8060</v>
      </c>
      <c r="AR15" s="836">
        <v>53.8</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278</v>
      </c>
      <c r="AL16" s="769"/>
      <c r="AM16" s="769"/>
      <c r="AN16" s="786"/>
      <c r="AO16" s="799">
        <v>3619140</v>
      </c>
      <c r="AP16" s="799">
        <v>140954</v>
      </c>
      <c r="AQ16" s="822">
        <v>114444</v>
      </c>
      <c r="AR16" s="836">
        <v>23.2</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191</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517</v>
      </c>
      <c r="AP20" s="810" t="s">
        <v>340</v>
      </c>
      <c r="AQ20" s="823" t="s">
        <v>40</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518</v>
      </c>
      <c r="AL21" s="771"/>
      <c r="AM21" s="771"/>
      <c r="AN21" s="788"/>
      <c r="AO21" s="801">
        <v>14.33</v>
      </c>
      <c r="AP21" s="811">
        <v>10.6</v>
      </c>
      <c r="AQ21" s="824">
        <v>3.73</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519</v>
      </c>
      <c r="AL22" s="771"/>
      <c r="AM22" s="771"/>
      <c r="AN22" s="788"/>
      <c r="AO22" s="802">
        <v>94.4</v>
      </c>
      <c r="AP22" s="812">
        <v>97.5</v>
      </c>
      <c r="AQ22" s="825">
        <v>-3.1</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520</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270</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61</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93</v>
      </c>
      <c r="AP30" s="808"/>
      <c r="AQ30" s="819" t="s">
        <v>512</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513</v>
      </c>
      <c r="AQ31" s="820" t="s">
        <v>514</v>
      </c>
      <c r="AR31" s="834" t="s">
        <v>18</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521</v>
      </c>
      <c r="AL32" s="772"/>
      <c r="AM32" s="772"/>
      <c r="AN32" s="789"/>
      <c r="AO32" s="799">
        <v>2071949</v>
      </c>
      <c r="AP32" s="799">
        <v>80696</v>
      </c>
      <c r="AQ32" s="826">
        <v>72468</v>
      </c>
      <c r="AR32" s="836">
        <v>11.4</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522</v>
      </c>
      <c r="AL33" s="772"/>
      <c r="AM33" s="772"/>
      <c r="AN33" s="789"/>
      <c r="AO33" s="799" t="s">
        <v>204</v>
      </c>
      <c r="AP33" s="799" t="s">
        <v>204</v>
      </c>
      <c r="AQ33" s="826" t="s">
        <v>204</v>
      </c>
      <c r="AR33" s="836" t="s">
        <v>204</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68</v>
      </c>
      <c r="AL34" s="772"/>
      <c r="AM34" s="772"/>
      <c r="AN34" s="789"/>
      <c r="AO34" s="799" t="s">
        <v>204</v>
      </c>
      <c r="AP34" s="799" t="s">
        <v>204</v>
      </c>
      <c r="AQ34" s="826">
        <v>1</v>
      </c>
      <c r="AR34" s="836" t="s">
        <v>204</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523</v>
      </c>
      <c r="AL35" s="772"/>
      <c r="AM35" s="772"/>
      <c r="AN35" s="789"/>
      <c r="AO35" s="799">
        <v>428634</v>
      </c>
      <c r="AP35" s="799">
        <v>16694</v>
      </c>
      <c r="AQ35" s="826">
        <v>17710</v>
      </c>
      <c r="AR35" s="836">
        <v>-5.7</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34</v>
      </c>
      <c r="AL36" s="772"/>
      <c r="AM36" s="772"/>
      <c r="AN36" s="789"/>
      <c r="AO36" s="799">
        <v>136169</v>
      </c>
      <c r="AP36" s="799">
        <v>5303</v>
      </c>
      <c r="AQ36" s="826">
        <v>2475</v>
      </c>
      <c r="AR36" s="836">
        <v>114.3</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353</v>
      </c>
      <c r="AL37" s="772"/>
      <c r="AM37" s="772"/>
      <c r="AN37" s="789"/>
      <c r="AO37" s="799" t="s">
        <v>204</v>
      </c>
      <c r="AP37" s="799" t="s">
        <v>204</v>
      </c>
      <c r="AQ37" s="826">
        <v>637</v>
      </c>
      <c r="AR37" s="836" t="s">
        <v>204</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524</v>
      </c>
      <c r="AL38" s="773"/>
      <c r="AM38" s="773"/>
      <c r="AN38" s="790"/>
      <c r="AO38" s="803" t="s">
        <v>204</v>
      </c>
      <c r="AP38" s="803" t="s">
        <v>204</v>
      </c>
      <c r="AQ38" s="827">
        <v>2</v>
      </c>
      <c r="AR38" s="825" t="s">
        <v>204</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91</v>
      </c>
      <c r="AL39" s="773"/>
      <c r="AM39" s="773"/>
      <c r="AN39" s="790"/>
      <c r="AO39" s="799">
        <v>-20366</v>
      </c>
      <c r="AP39" s="799">
        <v>-793</v>
      </c>
      <c r="AQ39" s="826">
        <v>-3769</v>
      </c>
      <c r="AR39" s="836">
        <v>-79</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525</v>
      </c>
      <c r="AL40" s="772"/>
      <c r="AM40" s="772"/>
      <c r="AN40" s="789"/>
      <c r="AO40" s="799">
        <v>-1816884</v>
      </c>
      <c r="AP40" s="799">
        <v>-70762</v>
      </c>
      <c r="AQ40" s="826">
        <v>-62733</v>
      </c>
      <c r="AR40" s="836">
        <v>12.8</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165</v>
      </c>
      <c r="AL41" s="774"/>
      <c r="AM41" s="774"/>
      <c r="AN41" s="791"/>
      <c r="AO41" s="799">
        <v>799502</v>
      </c>
      <c r="AP41" s="799">
        <v>31138</v>
      </c>
      <c r="AQ41" s="826">
        <v>26792</v>
      </c>
      <c r="AR41" s="836">
        <v>16.2</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400</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526</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527</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93</v>
      </c>
      <c r="AN49" s="792" t="s">
        <v>444</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502</v>
      </c>
      <c r="AO50" s="805" t="s">
        <v>503</v>
      </c>
      <c r="AP50" s="816" t="s">
        <v>528</v>
      </c>
      <c r="AQ50" s="829" t="s">
        <v>383</v>
      </c>
      <c r="AR50" s="839" t="s">
        <v>529</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239</v>
      </c>
      <c r="AL51" s="775"/>
      <c r="AM51" s="781">
        <v>2261476</v>
      </c>
      <c r="AN51" s="794">
        <v>85639</v>
      </c>
      <c r="AO51" s="806">
        <v>-5.4</v>
      </c>
      <c r="AP51" s="817">
        <v>88968</v>
      </c>
      <c r="AQ51" s="830">
        <v>6.8</v>
      </c>
      <c r="AR51" s="840">
        <v>-12.2</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280</v>
      </c>
      <c r="AM52" s="782">
        <v>1127812</v>
      </c>
      <c r="AN52" s="795">
        <v>42709</v>
      </c>
      <c r="AO52" s="807">
        <v>-15.5</v>
      </c>
      <c r="AP52" s="818">
        <v>45482</v>
      </c>
      <c r="AQ52" s="831">
        <v>5.5</v>
      </c>
      <c r="AR52" s="841">
        <v>-21</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530</v>
      </c>
      <c r="AL53" s="775"/>
      <c r="AM53" s="781">
        <v>3030242</v>
      </c>
      <c r="AN53" s="794">
        <v>115135</v>
      </c>
      <c r="AO53" s="806">
        <v>34.4</v>
      </c>
      <c r="AP53" s="817">
        <v>85173</v>
      </c>
      <c r="AQ53" s="830">
        <v>-4.3</v>
      </c>
      <c r="AR53" s="840">
        <v>38.700000000000003</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280</v>
      </c>
      <c r="AM54" s="782">
        <v>1174031</v>
      </c>
      <c r="AN54" s="795">
        <v>44608</v>
      </c>
      <c r="AO54" s="807">
        <v>4.4000000000000004</v>
      </c>
      <c r="AP54" s="818">
        <v>43913</v>
      </c>
      <c r="AQ54" s="831">
        <v>-3.4</v>
      </c>
      <c r="AR54" s="841">
        <v>7.8</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531</v>
      </c>
      <c r="AL55" s="775"/>
      <c r="AM55" s="781">
        <v>1826867</v>
      </c>
      <c r="AN55" s="794">
        <v>70027</v>
      </c>
      <c r="AO55" s="806">
        <v>-39.200000000000003</v>
      </c>
      <c r="AP55" s="817">
        <v>94081</v>
      </c>
      <c r="AQ55" s="830">
        <v>10.5</v>
      </c>
      <c r="AR55" s="840">
        <v>-49.7</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280</v>
      </c>
      <c r="AM56" s="782">
        <v>657111</v>
      </c>
      <c r="AN56" s="795">
        <v>25188</v>
      </c>
      <c r="AO56" s="807">
        <v>-43.5</v>
      </c>
      <c r="AP56" s="818">
        <v>48949</v>
      </c>
      <c r="AQ56" s="831">
        <v>11.5</v>
      </c>
      <c r="AR56" s="841">
        <v>-55</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485</v>
      </c>
      <c r="AL57" s="775"/>
      <c r="AM57" s="781">
        <v>1943894</v>
      </c>
      <c r="AN57" s="794">
        <v>75022</v>
      </c>
      <c r="AO57" s="806">
        <v>7.1</v>
      </c>
      <c r="AP57" s="817">
        <v>92632</v>
      </c>
      <c r="AQ57" s="830">
        <v>-1.5</v>
      </c>
      <c r="AR57" s="840">
        <v>8.6</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280</v>
      </c>
      <c r="AM58" s="782">
        <v>585063</v>
      </c>
      <c r="AN58" s="795">
        <v>22580</v>
      </c>
      <c r="AO58" s="807">
        <v>-10.4</v>
      </c>
      <c r="AP58" s="818">
        <v>47978</v>
      </c>
      <c r="AQ58" s="831">
        <v>-2</v>
      </c>
      <c r="AR58" s="841">
        <v>-8.4</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532</v>
      </c>
      <c r="AL59" s="775"/>
      <c r="AM59" s="781">
        <v>2372361</v>
      </c>
      <c r="AN59" s="794">
        <v>92396</v>
      </c>
      <c r="AO59" s="806">
        <v>23.2</v>
      </c>
      <c r="AP59" s="817">
        <v>96469</v>
      </c>
      <c r="AQ59" s="830">
        <v>4.0999999999999996</v>
      </c>
      <c r="AR59" s="840">
        <v>19.100000000000001</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280</v>
      </c>
      <c r="AM60" s="782">
        <v>1229776</v>
      </c>
      <c r="AN60" s="795">
        <v>47896</v>
      </c>
      <c r="AO60" s="807">
        <v>112.1</v>
      </c>
      <c r="AP60" s="818">
        <v>49775</v>
      </c>
      <c r="AQ60" s="831">
        <v>3.7</v>
      </c>
      <c r="AR60" s="841">
        <v>108.4</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413</v>
      </c>
      <c r="AL61" s="778"/>
      <c r="AM61" s="781">
        <v>2286968</v>
      </c>
      <c r="AN61" s="794">
        <v>87644</v>
      </c>
      <c r="AO61" s="806">
        <v>4</v>
      </c>
      <c r="AP61" s="817">
        <v>91465</v>
      </c>
      <c r="AQ61" s="832">
        <v>3.1</v>
      </c>
      <c r="AR61" s="840">
        <v>0.9</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280</v>
      </c>
      <c r="AM62" s="782">
        <v>954759</v>
      </c>
      <c r="AN62" s="795">
        <v>36596</v>
      </c>
      <c r="AO62" s="807">
        <v>9.4</v>
      </c>
      <c r="AP62" s="818">
        <v>47219</v>
      </c>
      <c r="AQ62" s="831">
        <v>3.1</v>
      </c>
      <c r="AR62" s="841">
        <v>6.3</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HwA7u93cPmnDaeBmycC9GHGcR0H2yj3jxjo+ShpslTJDTRx1kZqANmqk0CkWM1RUf90PWVnhuCt+nUTz8aEZMQ==" saltValue="Nxs78auXeAbFx9MVn6etH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DU121"/>
  <sheetViews>
    <sheetView showGridLines="0" topLeftCell="A85" zoomScaleSheetLayoutView="55" workbookViewId="0">
      <selection activeCell="AN65" sqref="AN65:DC69"/>
    </sheetView>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106</v>
      </c>
    </row>
    <row r="120" spans="125:125" ht="13.5" hidden="1" customHeight="1"/>
    <row r="121" spans="125:125" ht="13.5" hidden="1" customHeight="1">
      <c r="DU121" s="737"/>
    </row>
  </sheetData>
  <sheetProtection algorithmName="SHA-512" hashValue="CoPbJgV2dw06Snx0xLwk4mnxYhhhDROJ/fy60zRWGPOVEX8oX0v93EFCb6PTQkIbwdKSYpjOA6zP838xrMZDGg==" saltValue="TQ6k5T0HBQl3CJKDhP6Cr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DU116"/>
  <sheetViews>
    <sheetView showGridLines="0" zoomScaleSheetLayoutView="55" workbookViewId="0">
      <selection activeCell="AN65" sqref="AN65:DC69"/>
    </sheetView>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106</v>
      </c>
    </row>
  </sheetData>
  <sheetProtection algorithmName="SHA-512" hashValue="9JIhZBEXZirl3WYFWQE+t/+6c9Wa76vlyqbgW1CufV51AyTs0w75lo4XKVN84J3qOHfQBnnAeaKY7UboLUHTzA==" saltValue="44VQSuYMt3pLeLyFR/Lny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B45:J49"/>
  <sheetViews>
    <sheetView showGridLines="0" topLeftCell="G16" zoomScaleSheetLayoutView="100" workbookViewId="0">
      <selection activeCell="AN65" sqref="AN65:DC69"/>
    </sheetView>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5</v>
      </c>
      <c r="C46" s="852"/>
      <c r="D46" s="852"/>
      <c r="E46" s="856" t="s">
        <v>17</v>
      </c>
      <c r="F46" s="860" t="s">
        <v>449</v>
      </c>
      <c r="G46" s="864" t="s">
        <v>534</v>
      </c>
      <c r="H46" s="864" t="s">
        <v>535</v>
      </c>
      <c r="I46" s="864" t="s">
        <v>536</v>
      </c>
      <c r="J46" s="869" t="s">
        <v>537</v>
      </c>
    </row>
    <row r="47" spans="2:10" ht="57.75" customHeight="1">
      <c r="B47" s="849"/>
      <c r="C47" s="853" t="s">
        <v>1</v>
      </c>
      <c r="D47" s="853"/>
      <c r="E47" s="857"/>
      <c r="F47" s="861">
        <v>50.13</v>
      </c>
      <c r="G47" s="865">
        <v>49.54</v>
      </c>
      <c r="H47" s="865">
        <v>46.41</v>
      </c>
      <c r="I47" s="865">
        <v>45.32</v>
      </c>
      <c r="J47" s="870">
        <v>44.93</v>
      </c>
    </row>
    <row r="48" spans="2:10" ht="57.75" customHeight="1">
      <c r="B48" s="850"/>
      <c r="C48" s="854" t="s">
        <v>10</v>
      </c>
      <c r="D48" s="854"/>
      <c r="E48" s="858"/>
      <c r="F48" s="862">
        <v>4.79</v>
      </c>
      <c r="G48" s="866">
        <v>0.96</v>
      </c>
      <c r="H48" s="866">
        <v>0.91</v>
      </c>
      <c r="I48" s="866">
        <v>1.59</v>
      </c>
      <c r="J48" s="871">
        <v>5.3</v>
      </c>
    </row>
    <row r="49" spans="2:10" ht="57.75" customHeight="1">
      <c r="B49" s="851"/>
      <c r="C49" s="855" t="s">
        <v>16</v>
      </c>
      <c r="D49" s="855"/>
      <c r="E49" s="859"/>
      <c r="F49" s="863" t="s">
        <v>538</v>
      </c>
      <c r="G49" s="867" t="s">
        <v>467</v>
      </c>
      <c r="H49" s="867" t="s">
        <v>539</v>
      </c>
      <c r="I49" s="867">
        <v>0.82</v>
      </c>
      <c r="J49" s="872">
        <v>3.83</v>
      </c>
    </row>
    <row r="50" spans="2:10"/>
  </sheetData>
  <sheetProtection algorithmName="SHA-512" hashValue="HyInSy/2N9NHHNklIZb63r1VlSZTn0D0IGDZ7ekZJEoHatU5nM4ymxic81pjbExJ6Fg9K9JdwFJBWpNsxd6PtQ==" saltValue="iV3OXISk0NNYQUsMAJjE7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2023-10-04T05:36:57Z</cp:lastPrinted>
  <dcterms:created xsi:type="dcterms:W3CDTF">2023-02-20T07:03:36Z</dcterms:created>
  <dcterms:modified xsi:type="dcterms:W3CDTF">2024-03-07T06:01:12Z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2024-03-07T06:01:12Z</vt:filetime>
  </property>
</Properties>
</file>