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fileserver01\share1\008総務課\004財政班\Documents\令和５年度\財政状況資料集\公表\R3年度決算\"/>
    </mc:Choice>
  </mc:AlternateContent>
  <xr:revisionPtr revIDLastSave="0" documentId="13_ncr:1_{6795E2CA-8125-42A2-99C2-FB522EA0F249}" xr6:coauthVersionLast="43" xr6:coauthVersionMax="43" xr10:uidLastSave="{00000000-0000-0000-0000-000000000000}"/>
  <bookViews>
    <workbookView xWindow="-120" yWindow="-120" windowWidth="29040" windowHeight="15840" xr2:uid="{00000000-000D-0000-FFFF-FFFF0000000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<sst xmlns="http://schemas.openxmlformats.org/spreadsheetml/2006/main" count="1189" uniqueCount="556">
  <si>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</si>
  <si>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</si>
  <si>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</si>
  <si>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</si>
  <si>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</si>
  <si>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徴収率
(％)</t>
    <rPh sb="0" eb="2">
      <t>チョウシュウ</t>
    </rPh>
    <rPh sb="2" eb="3">
      <t>リツ</t>
    </rPh>
    <phoneticPr fontId="6"/>
  </si>
  <si>
    <t>区分</t>
    <rPh sb="0" eb="2">
      <t>クブン</t>
    </rPh>
    <phoneticPr fontId="6"/>
  </si>
  <si>
    <t>(Ｂ)</t>
  </si>
  <si>
    <t>（参考）</t>
    <rPh sb="1" eb="3">
      <t>サンコウ</t>
    </rPh>
    <phoneticPr fontId="6"/>
  </si>
  <si>
    <t>第2次</t>
    <rPh sb="0" eb="1">
      <t>ダイ</t>
    </rPh>
    <rPh sb="2" eb="3">
      <t>ジ</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</si>
  <si>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</si>
  <si>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</si>
  <si>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</si>
  <si>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</si>
  <si>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</si>
  <si>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</si>
  <si>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</si>
  <si>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</si>
  <si>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</si>
  <si>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交通</t>
  </si>
  <si>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</si>
  <si>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</si>
  <si>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</si>
  <si>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</si>
  <si>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</si>
  <si>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5"/>
  </si>
  <si>
    <t>法非適用企業</t>
  </si>
  <si>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</si>
  <si>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</si>
  <si>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</si>
  <si>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</si>
  <si>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</si>
  <si>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</si>
  <si>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</si>
  <si>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</si>
  <si>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</si>
  <si>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</si>
  <si>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</si>
  <si>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</si>
  <si>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</si>
  <si>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</si>
  <si>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</si>
  <si>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</si>
  <si>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</si>
  <si>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</si>
  <si>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</si>
  <si>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</si>
  <si>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</si>
  <si>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</si>
  <si>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</si>
  <si>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利子割交付金</t>
  </si>
  <si>
    <t>基準財政需要額算入見込額</t>
  </si>
  <si>
    <t>算入公債費等(B)</t>
  </si>
  <si>
    <t>こうち人づくり広域連合　一般会計</t>
    <rPh sb="3" eb="4">
      <t>ヒト</t>
    </rPh>
    <rPh sb="7" eb="9">
      <t>コウイキ</t>
    </rPh>
    <rPh sb="9" eb="11">
      <t>レンゴウ</t>
    </rPh>
    <rPh sb="12" eb="14">
      <t>イッパン</t>
    </rPh>
    <rPh sb="14" eb="16">
      <t>カイケイ</t>
    </rPh>
    <phoneticPr fontId="35"/>
  </si>
  <si>
    <t>※2　減債基金
　　積立状況等</t>
    <rPh sb="3" eb="5">
      <t>ゲンサイ</t>
    </rPh>
    <rPh sb="5" eb="7">
      <t>キキン</t>
    </rPh>
    <rPh sb="10" eb="12">
      <t>ツミタテ</t>
    </rPh>
    <rPh sb="12" eb="14">
      <t>ジョウキョウ</t>
    </rPh>
    <rPh sb="14" eb="15">
      <t>トウ</t>
    </rPh>
    <phoneticPr fontId="6"/>
  </si>
  <si>
    <t>簡易水道事業特別会計</t>
  </si>
  <si>
    <t>算入公債費等</t>
  </si>
  <si>
    <t>(注釈)</t>
    <rPh sb="1" eb="2">
      <t>チュウ</t>
    </rPh>
    <rPh sb="2" eb="3">
      <t>シャク</t>
    </rPh>
    <phoneticPr fontId="6"/>
  </si>
  <si>
    <t>(A)－(B)</t>
  </si>
  <si>
    <t>当該団体
からの
補助金</t>
  </si>
  <si>
    <t>国有提供交付金(特別区財調交付金)</t>
  </si>
  <si>
    <t>実質公債費比率の分子</t>
  </si>
  <si>
    <t>　　都市計画税</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</si>
  <si>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</si>
  <si>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</si>
  <si>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</si>
  <si>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</si>
  <si>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</si>
  <si>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</si>
  <si>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r>
      <t>減債基金残高</t>
    </r>
    <r>
      <rPr>
        <sz val="11"/>
        <color theme="1"/>
        <rFont val="ＭＳ ゴシック"/>
        <family val="3"/>
        <charset val="128"/>
      </rPr>
      <t>（注）</t>
    </r>
    <rPh sb="4" eb="6">
      <t>ザンダカ</t>
    </rPh>
    <rPh sb="7" eb="8">
      <t>チュウ</t>
    </rPh>
    <phoneticPr fontId="36"/>
  </si>
  <si>
    <t>減債基金積立相当額</t>
    <rPh sb="0" eb="2">
      <t>ゲンサイ</t>
    </rPh>
    <rPh sb="2" eb="4">
      <t>キキン</t>
    </rPh>
    <rPh sb="4" eb="6">
      <t>ツミタテ</t>
    </rPh>
    <rPh sb="6" eb="9">
      <t>ソウトウガク</t>
    </rPh>
    <phoneticPr fontId="36"/>
  </si>
  <si>
    <t>満期一括償還地方債の一年当たりの元金償還金に相当するもの
（年度割相当額）</t>
  </si>
  <si>
    <t>公有林整備推進基金</t>
  </si>
  <si>
    <t>一般会計等に係る地方債の現在高</t>
  </si>
  <si>
    <t>人口密度 (人/k㎡)</t>
    <rPh sb="0" eb="2">
      <t>ジンコウ</t>
    </rPh>
    <rPh sb="2" eb="4">
      <t>ミツド</t>
    </rPh>
    <phoneticPr fontId="6"/>
  </si>
  <si>
    <t>黒字額</t>
    <rPh sb="0" eb="2">
      <t>クロジ</t>
    </rPh>
    <rPh sb="2" eb="3">
      <t>ガク</t>
    </rPh>
    <phoneticPr fontId="37"/>
  </si>
  <si>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</si>
  <si>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</si>
  <si>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</si>
  <si>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</si>
  <si>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</si>
  <si>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</si>
  <si>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</si>
  <si>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</si>
  <si>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</si>
  <si>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</si>
  <si>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8"/>
  </si>
  <si>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</si>
  <si>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</si>
  <si>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</si>
  <si>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</si>
  <si>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</si>
  <si>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</si>
  <si>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</si>
  <si>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</si>
  <si>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</si>
  <si>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</si>
  <si>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</si>
  <si>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</si>
  <si>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</si>
  <si>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</si>
  <si>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</si>
  <si>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</si>
  <si>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</si>
  <si>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</si>
  <si>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</si>
  <si>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</si>
  <si>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</si>
  <si>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</si>
  <si>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</si>
  <si>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</si>
  <si>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</si>
  <si>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</si>
  <si>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</si>
  <si>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</si>
  <si>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</si>
  <si>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</si>
  <si>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</si>
  <si>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</si>
  <si>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</si>
  <si>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</si>
  <si>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</si>
  <si>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7"/>
  </si>
  <si>
    <t>令和2年国調</t>
    <rPh sb="0" eb="2">
      <t>レイワ</t>
    </rPh>
    <rPh sb="3" eb="4">
      <t>ネン</t>
    </rPh>
    <rPh sb="4" eb="5">
      <t>コク</t>
    </rPh>
    <rPh sb="5" eb="6">
      <t>チョウ</t>
    </rPh>
    <phoneticPr fontId="6"/>
  </si>
  <si>
    <t>赤字額</t>
    <rPh sb="0" eb="2">
      <t>アカジ</t>
    </rPh>
    <rPh sb="2" eb="3">
      <t>ガク</t>
    </rPh>
    <phoneticPr fontId="37"/>
  </si>
  <si>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</si>
  <si>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</si>
  <si>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</si>
  <si>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森林環境譲与税基金</t>
  </si>
  <si>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</si>
  <si>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39"/>
  </si>
  <si>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</si>
  <si>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</si>
  <si>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</si>
  <si>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</si>
  <si>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</si>
  <si>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</si>
  <si>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</si>
  <si>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</si>
  <si>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</si>
  <si>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</si>
  <si>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</si>
  <si>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</si>
  <si>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高知県</t>
  </si>
  <si>
    <t>　　市町村たばこ税</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</si>
  <si>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</si>
  <si>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</si>
  <si>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Ⅰ－０</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</si>
  <si>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</si>
  <si>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</si>
  <si>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</si>
  <si>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</si>
  <si>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</si>
  <si>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</si>
  <si>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</si>
  <si>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</si>
  <si>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</si>
  <si>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</si>
  <si>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</si>
  <si>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</si>
  <si>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</si>
  <si>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</si>
  <si>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</si>
  <si>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</si>
  <si>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</si>
  <si>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</si>
  <si>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※7：人口については、調査対象年度の1月1日現在の住民基本台帳に登載されている人口に基づいている。</t>
    <rPh sb="13" eb="15">
      <t>タイショウ</t>
    </rPh>
    <rPh sb="27" eb="29">
      <t>キホン</t>
    </rPh>
    <rPh sb="42" eb="43">
      <t>モト</t>
    </rPh>
    <phoneticPr fontId="38"/>
  </si>
  <si>
    <t>大豊町</t>
  </si>
  <si>
    <t>充当一般財源等</t>
  </si>
  <si>
    <t>地方交付税種地</t>
    <rPh sb="0" eb="2">
      <t>チホウ</t>
    </rPh>
    <rPh sb="2" eb="5">
      <t>コウフゼイ</t>
    </rPh>
    <rPh sb="5" eb="6">
      <t>シュ</t>
    </rPh>
    <rPh sb="6" eb="7">
      <t>チ</t>
    </rPh>
    <phoneticPr fontId="6"/>
  </si>
  <si>
    <t>2-1</t>
  </si>
  <si>
    <t>令和3年度</t>
  </si>
  <si>
    <t>歳入歳出差引</t>
  </si>
  <si>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</si>
  <si>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</si>
  <si>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</si>
  <si>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</si>
  <si>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</si>
  <si>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</si>
  <si>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</si>
  <si>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</si>
  <si>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</si>
  <si>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</si>
  <si>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</si>
  <si>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</si>
  <si>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</si>
  <si>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</si>
  <si>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</si>
  <si>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</si>
  <si>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</si>
  <si>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</si>
  <si>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</si>
  <si>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</si>
  <si>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</si>
  <si>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</si>
  <si>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</si>
  <si>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</si>
  <si>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</si>
  <si>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</si>
  <si>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-17.9</t>
  </si>
  <si>
    <t>性質別歳出の状況（単位 千円・％）</t>
    <rPh sb="0" eb="2">
      <t>セイシツ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</si>
  <si>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</si>
  <si>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</si>
  <si>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</si>
  <si>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</si>
  <si>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</si>
  <si>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</si>
  <si>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</si>
  <si>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</si>
  <si>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</si>
  <si>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</si>
  <si>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</si>
  <si>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</si>
  <si>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</si>
  <si>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</si>
  <si>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</si>
  <si>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</si>
  <si>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</si>
  <si>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</si>
  <si>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</si>
  <si>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</si>
  <si>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</si>
  <si>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</si>
  <si>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</si>
  <si>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</si>
  <si>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</si>
  <si>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</si>
  <si>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</si>
  <si>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</si>
  <si>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</si>
  <si>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</si>
  <si>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</si>
  <si>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</si>
  <si>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-2.2</t>
  </si>
  <si>
    <t>地方公社・第三セクター等一覧</t>
    <rPh sb="0" eb="2">
      <t>チホウ</t>
    </rPh>
    <rPh sb="2" eb="4">
      <t>コウシャ</t>
    </rPh>
    <rPh sb="5" eb="6">
      <t>ダイ</t>
    </rPh>
    <rPh sb="6" eb="7">
      <t>３</t>
    </rPh>
    <rPh sb="11" eb="12">
      <t>トウ</t>
    </rPh>
    <rPh sb="12" eb="14">
      <t>イチラン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</si>
  <si>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</si>
  <si>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</si>
  <si>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</si>
  <si>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</si>
  <si>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</si>
  <si>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</si>
  <si>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</si>
  <si>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</si>
  <si>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</si>
  <si>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</si>
  <si>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</si>
  <si>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</si>
  <si>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</si>
  <si>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</si>
  <si>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</si>
  <si>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</si>
  <si>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</si>
  <si>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</si>
  <si>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</si>
  <si>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</si>
  <si>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</si>
  <si>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</si>
  <si>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</si>
  <si>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</si>
  <si>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</si>
  <si>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</si>
  <si>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</si>
  <si>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</si>
  <si>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</si>
  <si>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</si>
  <si>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</si>
  <si>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</si>
  <si>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</si>
  <si>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</si>
  <si>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</si>
  <si>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</si>
  <si>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積立金
現在高</t>
    <rPh sb="4" eb="7">
      <t>ゲンザイダカ</t>
    </rPh>
    <phoneticPr fontId="40"/>
  </si>
  <si>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</si>
  <si>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</si>
  <si>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</si>
  <si>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</si>
  <si>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</si>
  <si>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</si>
  <si>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</si>
  <si>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</si>
  <si>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</si>
  <si>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</si>
  <si>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嶺北広域行政事務組合　介護認定審査事務特別会計</t>
    <rPh sb="0" eb="1">
      <t>レイ</t>
    </rPh>
    <rPh sb="1" eb="2">
      <t>ホク</t>
    </rPh>
    <rPh sb="2" eb="4">
      <t>コウイキ</t>
    </rPh>
    <rPh sb="4" eb="6">
      <t>ギョウセイ</t>
    </rPh>
    <rPh sb="6" eb="8">
      <t>ジム</t>
    </rPh>
    <rPh sb="8" eb="10">
      <t>クミアイ</t>
    </rPh>
    <rPh sb="11" eb="13">
      <t>カイゴ</t>
    </rPh>
    <rPh sb="13" eb="15">
      <t>ニンテイ</t>
    </rPh>
    <rPh sb="15" eb="17">
      <t>シンサ</t>
    </rPh>
    <rPh sb="17" eb="19">
      <t>ジム</t>
    </rPh>
    <rPh sb="19" eb="21">
      <t>トクベツ</t>
    </rPh>
    <rPh sb="21" eb="23">
      <t>カイケイ</t>
    </rPh>
    <phoneticPr fontId="35"/>
  </si>
  <si>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</si>
  <si>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</si>
  <si>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</si>
  <si>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</si>
  <si>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</si>
  <si>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</si>
  <si>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</si>
  <si>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</si>
  <si>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</si>
  <si>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</si>
  <si>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</si>
  <si>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</si>
  <si>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</si>
  <si>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</si>
  <si>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</si>
  <si>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</si>
  <si>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</si>
  <si>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</si>
  <si>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</si>
  <si>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高知県大豊町</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</si>
  <si>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</si>
  <si>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</si>
  <si>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</si>
  <si>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</si>
  <si>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</si>
  <si>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9"/>
  </si>
  <si>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</si>
  <si>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</si>
  <si>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</si>
  <si>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</si>
  <si>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</si>
  <si>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</si>
  <si>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</si>
  <si>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</si>
  <si>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</si>
  <si>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</si>
  <si>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</si>
  <si>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 xml:space="preserve"> R03</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</si>
  <si>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</si>
  <si>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</si>
  <si>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</si>
  <si>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</si>
  <si>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</si>
  <si>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</si>
  <si>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</si>
  <si>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</si>
  <si>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</si>
  <si>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</si>
  <si>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</si>
  <si>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</si>
  <si>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</si>
  <si>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</si>
  <si>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</si>
  <si>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</si>
  <si>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</si>
  <si>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</si>
  <si>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</si>
  <si>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</si>
  <si>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</si>
  <si>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</si>
  <si>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</si>
  <si>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</si>
  <si>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</si>
  <si>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</si>
  <si>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</si>
  <si>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</si>
  <si>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</si>
  <si>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</si>
  <si>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</si>
  <si>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</si>
  <si>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</si>
  <si>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</si>
  <si>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</si>
  <si>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</si>
  <si>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</si>
  <si>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</si>
  <si>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</si>
  <si>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</si>
  <si>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7"/>
  </si>
  <si>
    <t>諸支出金</t>
    <rPh sb="3" eb="4">
      <t>キン</t>
    </rPh>
    <phoneticPr fontId="40"/>
  </si>
  <si>
    <t>　個人住民税減収補塡特例交付金</t>
  </si>
  <si>
    <t>前年度繰上充用金</t>
  </si>
  <si>
    <t>　法定目的税</t>
  </si>
  <si>
    <t>経常損益</t>
  </si>
  <si>
    <t>　軽自動車税減収補塡特例交付金</t>
    <rPh sb="8" eb="10">
      <t>ホテン</t>
    </rPh>
    <phoneticPr fontId="38"/>
  </si>
  <si>
    <t>　　入湯税</t>
  </si>
  <si>
    <t>　　事業所税</t>
  </si>
  <si>
    <t>　投資・出資金・貸付金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</si>
  <si>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</si>
  <si>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</si>
  <si>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</si>
  <si>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</si>
  <si>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9"/>
  </si>
  <si>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</si>
  <si>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</si>
  <si>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</si>
  <si>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</si>
  <si>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</si>
  <si>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</si>
  <si>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</si>
  <si>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</si>
  <si>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</si>
  <si>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</si>
  <si>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</si>
  <si>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</si>
  <si>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 2.51</t>
  </si>
  <si>
    <t>令和2年度</t>
    <rPh sb="0" eb="2">
      <t>レイワ</t>
    </rPh>
    <rPh sb="4" eb="5">
      <t>ド</t>
    </rPh>
    <phoneticPr fontId="6"/>
  </si>
  <si>
    <t>公共施設整備基金</t>
  </si>
  <si>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</si>
  <si>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</si>
  <si>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</si>
  <si>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</si>
  <si>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</si>
  <si>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</si>
  <si>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</si>
  <si>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</si>
  <si>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</si>
  <si>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</si>
  <si>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</si>
  <si>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</si>
  <si>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</si>
  <si>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</si>
  <si>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</si>
  <si>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</si>
  <si>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</si>
  <si>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簡易水道</t>
  </si>
  <si>
    <t xml:space="preserve"> 過去５年間平均</t>
    <rPh sb="1" eb="3">
      <t>カコ</t>
    </rPh>
    <rPh sb="4" eb="6">
      <t>ネンカン</t>
    </rPh>
    <rPh sb="6" eb="8">
      <t>ヘイキン</t>
    </rPh>
    <phoneticPr fontId="6"/>
  </si>
  <si>
    <t>再差引収支</t>
    <rPh sb="0" eb="1">
      <t>サイ</t>
    </rPh>
    <rPh sb="1" eb="3">
      <t>サシヒキ</t>
    </rPh>
    <rPh sb="3" eb="5">
      <t>シュウシ</t>
    </rPh>
    <phoneticPr fontId="6"/>
  </si>
  <si>
    <t>財政再生基準</t>
  </si>
  <si>
    <t>加入世帯数(世帯)</t>
  </si>
  <si>
    <t>　繰出金</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</si>
  <si>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</si>
  <si>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</si>
  <si>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</si>
  <si>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</si>
  <si>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</si>
  <si>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</si>
  <si>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被保険者
1人当り</t>
  </si>
  <si>
    <t>保険税(料)収入額</t>
  </si>
  <si>
    <t>　うち減収補塡債(特例分)</t>
    <rPh sb="4" eb="5">
      <t>シュウ</t>
    </rPh>
    <rPh sb="9" eb="10">
      <t>トク</t>
    </rPh>
    <rPh sb="10" eb="11">
      <t>レイ</t>
    </rPh>
    <rPh sb="11" eb="12">
      <t>ブン</t>
    </rPh>
    <phoneticPr fontId="37"/>
  </si>
  <si>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</si>
  <si>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</si>
  <si>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</si>
  <si>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</si>
  <si>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</si>
  <si>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</si>
  <si>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</si>
  <si>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</si>
  <si>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</si>
  <si>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</si>
  <si>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9"/>
  </si>
  <si>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</si>
  <si>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</si>
  <si>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</si>
  <si>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</si>
  <si>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</si>
  <si>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</si>
  <si>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</si>
  <si>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</si>
  <si>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</si>
  <si>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</si>
  <si>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</si>
  <si>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</si>
  <si>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35"/>
  </si>
  <si>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</si>
  <si>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</si>
  <si>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</si>
  <si>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</si>
  <si>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</si>
  <si>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</si>
  <si>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</si>
  <si>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</si>
  <si>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</si>
  <si>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</si>
  <si>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</si>
  <si>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</si>
  <si>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</si>
  <si>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</si>
  <si>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</si>
  <si>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</si>
  <si>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</si>
  <si>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</si>
  <si>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</si>
  <si>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</si>
  <si>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</si>
  <si>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</si>
  <si>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</si>
  <si>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</si>
  <si>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9"/>
  </si>
  <si>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</si>
  <si>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</si>
  <si>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</si>
  <si>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</si>
  <si>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</si>
  <si>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</si>
  <si>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</si>
  <si>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</si>
  <si>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</si>
  <si>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</si>
  <si>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</si>
  <si>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</si>
  <si>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</si>
  <si>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</si>
  <si>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</si>
  <si>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</si>
  <si>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 6.56</t>
  </si>
  <si>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</si>
  <si>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</si>
  <si>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</si>
  <si>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</si>
  <si>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</si>
  <si>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</si>
  <si>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9"/>
  </si>
  <si>
    <t>令和3年度</t>
    <rPh sb="0" eb="2">
      <t>レイワ</t>
    </rPh>
    <rPh sb="3" eb="5">
      <t>ネンド</t>
    </rPh>
    <phoneticPr fontId="39"/>
  </si>
  <si>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</si>
  <si>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</si>
  <si>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</si>
  <si>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</si>
  <si>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</si>
  <si>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</si>
  <si>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</si>
  <si>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</si>
  <si>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</si>
  <si>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</si>
  <si>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</si>
  <si>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</si>
  <si>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</si>
  <si>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</si>
  <si>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</si>
  <si>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</si>
  <si>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</si>
  <si>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</si>
  <si>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</si>
  <si>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</si>
  <si>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</si>
  <si>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</si>
  <si>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</si>
  <si>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</si>
  <si>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</si>
  <si>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</si>
  <si>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</si>
  <si>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H30</t>
  </si>
  <si>
    <t>R01</t>
  </si>
  <si>
    <t>R02</t>
  </si>
  <si>
    <t>R03</t>
  </si>
  <si>
    <t>▲ 0.37</t>
  </si>
  <si>
    <t>その他会計（赤字）</t>
  </si>
  <si>
    <t>（百万円）</t>
  </si>
  <si>
    <t>H28末</t>
  </si>
  <si>
    <t>H29末</t>
  </si>
  <si>
    <t>H30末</t>
  </si>
  <si>
    <t>R01末</t>
  </si>
  <si>
    <t>R02末</t>
  </si>
  <si>
    <t>高知県広域食肉センター事務組合　一般会計</t>
    <rPh sb="0" eb="3">
      <t>コウチケン</t>
    </rPh>
    <rPh sb="3" eb="5">
      <t>コウイキ</t>
    </rPh>
    <rPh sb="5" eb="7">
      <t>ショクニク</t>
    </rPh>
    <rPh sb="11" eb="13">
      <t>ジム</t>
    </rPh>
    <rPh sb="13" eb="15">
      <t>クミアイ</t>
    </rPh>
    <rPh sb="16" eb="18">
      <t>イッパン</t>
    </rPh>
    <rPh sb="18" eb="20">
      <t>カイケイ</t>
    </rPh>
    <phoneticPr fontId="35"/>
  </si>
  <si>
    <t>嶺北広域行政事務組合　一般会計</t>
    <rPh sb="0" eb="1">
      <t>レイ</t>
    </rPh>
    <rPh sb="1" eb="2">
      <t>ホク</t>
    </rPh>
    <rPh sb="2" eb="4">
      <t>コウイキ</t>
    </rPh>
    <rPh sb="4" eb="6">
      <t>ギョウセイ</t>
    </rPh>
    <rPh sb="6" eb="8">
      <t>ジム</t>
    </rPh>
    <rPh sb="8" eb="10">
      <t>クミアイ</t>
    </rPh>
    <rPh sb="11" eb="13">
      <t>イッパン</t>
    </rPh>
    <rPh sb="13" eb="15">
      <t>カイケイ</t>
    </rPh>
    <phoneticPr fontId="35"/>
  </si>
  <si>
    <t>高知県後期高齢者医療広域連合　一般会計</t>
  </si>
  <si>
    <t>高知県後期高齢者医療広域連合　特別会計</t>
  </si>
  <si>
    <t>大豊町観光開発協会</t>
    <rPh sb="0" eb="3">
      <t>オオトヨチョウ</t>
    </rPh>
    <rPh sb="3" eb="5">
      <t>カンコウ</t>
    </rPh>
    <rPh sb="5" eb="7">
      <t>カイハツ</t>
    </rPh>
    <rPh sb="7" eb="9">
      <t>キョウカイ</t>
    </rPh>
    <phoneticPr fontId="35"/>
  </si>
  <si>
    <t>大豊ゆとりファーム</t>
    <rPh sb="0" eb="2">
      <t>オオトヨ</t>
    </rPh>
    <phoneticPr fontId="35"/>
  </si>
  <si>
    <t>福祉基金</t>
  </si>
  <si>
    <t>すこやか子育て基金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</si>
  <si>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8"/>
  </si>
  <si>
    <t>分析欄</t>
    <rPh sb="0" eb="2">
      <t>ブンセキ</t>
    </rPh>
    <rPh sb="2" eb="3">
      <t>ラン</t>
    </rPh>
    <phoneticPr fontId="48"/>
  </si>
  <si>
    <t>(　参考　）</t>
    <rPh sb="2" eb="4">
      <t>サンコウ</t>
    </rPh>
    <phoneticPr fontId="48"/>
  </si>
  <si>
    <t>当該団体値</t>
    <rPh sb="0" eb="2">
      <t>トウガイ</t>
    </rPh>
    <rPh sb="2" eb="4">
      <t>ダンタイ</t>
    </rPh>
    <rPh sb="4" eb="5">
      <t>アタイ</t>
    </rPh>
    <phoneticPr fontId="48"/>
  </si>
  <si>
    <t>将来負担比率</t>
    <phoneticPr fontId="48"/>
  </si>
  <si>
    <t>有形固定資産減価償却率</t>
    <phoneticPr fontId="48"/>
  </si>
  <si>
    <t>類似団体内平均値</t>
    <phoneticPr fontId="48"/>
  </si>
  <si>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8"/>
  </si>
  <si>
    <t>実質公債費比率</t>
    <phoneticPr fontId="48"/>
  </si>
  <si>
    <t xml:space="preserve"> </t>
    <phoneticPr fontId="48"/>
  </si>
  <si>
    <t>地方債の繰上償還等による地方債残高の減や、財政調整基金及び減債基金等の積立により、充当可能財源が将来負担額を上回る結果となっているが、有形固定資産減価償却率は類似団体よりも高く、公共施設の老朽化が著しい本町では、今後、公共施設等総合管理計画を見直す中で施設の適正な管理について検討し、老朽化対策に積極的に取り組んでいく。</t>
    <rPh sb="113" eb="114">
      <t>トウ</t>
    </rPh>
    <rPh sb="114" eb="116">
      <t>ソウゴウ</t>
    </rPh>
    <rPh sb="116" eb="118">
      <t>カンリ</t>
    </rPh>
    <rPh sb="118" eb="120">
      <t>ケイカク</t>
    </rPh>
    <rPh sb="121" eb="123">
      <t>ミナオ</t>
    </rPh>
    <phoneticPr fontId="53"/>
  </si>
  <si>
    <t>平成25年度及び平成27年度に実施した地方債の繰上償還等により実質公債費比率は低下傾向にあったが、令和２年度以降、木材ストックヤード造成事業や大豊学園・保育・給食調理場等の移転工事等の大型事業により、起債の発行額が増加した。今後も町営住宅の大規模改修等大型事業を控えており、起債発行額の増加、実質公債費比率の上昇が予想されるため、起債の繰上償還等の実施等により、これまで以上に公債費の適正化に取り組んでいく必要がある。</t>
    <rPh sb="41" eb="43">
      <t>ケイコウ</t>
    </rPh>
    <rPh sb="49" eb="51">
      <t>レイワ</t>
    </rPh>
    <rPh sb="52" eb="54">
      <t>ネンド</t>
    </rPh>
    <rPh sb="54" eb="56">
      <t>イコウ</t>
    </rPh>
    <rPh sb="71" eb="73">
      <t>オオトヨ</t>
    </rPh>
    <rPh sb="73" eb="75">
      <t>ガクエン</t>
    </rPh>
    <rPh sb="81" eb="83">
      <t>チョウリ</t>
    </rPh>
    <rPh sb="83" eb="84">
      <t>ジョウ</t>
    </rPh>
    <rPh sb="103" eb="106">
      <t>ハッコウガク</t>
    </rPh>
    <rPh sb="107" eb="109">
      <t>ゾウカ</t>
    </rPh>
    <rPh sb="112" eb="114">
      <t>コンゴ</t>
    </rPh>
    <rPh sb="115" eb="117">
      <t>チョウエイ</t>
    </rPh>
    <rPh sb="117" eb="119">
      <t>ジュウタク</t>
    </rPh>
    <rPh sb="120" eb="123">
      <t>ダイキボ</t>
    </rPh>
    <rPh sb="123" eb="125">
      <t>カイシュウ</t>
    </rPh>
    <rPh sb="125" eb="126">
      <t>トウ</t>
    </rPh>
    <rPh sb="126" eb="128">
      <t>オオガタ</t>
    </rPh>
    <rPh sb="128" eb="130">
      <t>ジギョウ</t>
    </rPh>
    <rPh sb="131" eb="132">
      <t>ヒカ</t>
    </rPh>
    <rPh sb="137" eb="139">
      <t>キサイ</t>
    </rPh>
    <rPh sb="139" eb="142">
      <t>ハッコウガク</t>
    </rPh>
    <rPh sb="143" eb="145">
      <t>ゾウカ</t>
    </rPh>
    <rPh sb="154" eb="156">
      <t>ジョウショウ</t>
    </rPh>
    <rPh sb="157" eb="159">
      <t>ヨソウ</t>
    </rPh>
    <phoneticPr fontId="5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</si>
</sst>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theme="1"/>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b/>
      <sz val="9"/>
      <color indexed="12"/>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
      <sz val="6"/>
      <name val="ＭＳ Ｐゴシック"/>
      <family val="2"/>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7">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7" fillId="0" borderId="0"/>
    <xf numFmtId="0" fontId="47" fillId="0" borderId="0">
      <alignment vertical="center"/>
    </xf>
    <xf numFmtId="0" fontId="47" fillId="0" borderId="0">
      <alignment vertical="center"/>
    </xf>
    <xf numFmtId="0" fontId="47" fillId="0" borderId="0"/>
    <xf numFmtId="0" fontId="47" fillId="0" borderId="0"/>
    <xf numFmtId="0" fontId="51" fillId="0" borderId="0">
      <alignment vertical="center"/>
    </xf>
  </cellStyleXfs>
  <cellXfs count="1148">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11" fillId="0" borderId="0" xfId="10" applyFont="1">
      <alignment vertical="center"/>
    </xf>
    <xf numFmtId="0" fontId="2" fillId="0" borderId="23" xfId="9" applyFont="1" applyBorder="1" applyAlignment="1">
      <alignment horizontal="center" vertical="center"/>
    </xf>
    <xf numFmtId="0" fontId="12" fillId="0" borderId="26" xfId="11" applyFont="1" applyBorder="1">
      <alignment vertical="center"/>
    </xf>
    <xf numFmtId="0" fontId="12" fillId="0" borderId="28" xfId="11"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4" fillId="0" borderId="0" xfId="4" applyNumberFormat="1" applyFont="1">
      <alignment vertical="center"/>
    </xf>
    <xf numFmtId="0" fontId="15"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2" fillId="0" borderId="0" xfId="4" applyFont="1" applyBorder="1" applyAlignment="1">
      <alignment vertical="center"/>
    </xf>
    <xf numFmtId="0" fontId="12"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6" fillId="0" borderId="34" xfId="4" applyFont="1" applyBorder="1" applyAlignment="1">
      <alignment horizontal="center" vertical="center"/>
    </xf>
    <xf numFmtId="0" fontId="16" fillId="0" borderId="34" xfId="4" applyFont="1" applyBorder="1" applyAlignment="1">
      <alignment vertical="center"/>
    </xf>
    <xf numFmtId="0" fontId="2" fillId="0" borderId="0" xfId="4" applyFont="1" applyBorder="1" applyAlignment="1">
      <alignment horizontal="center" vertical="center" wrapText="1"/>
    </xf>
    <xf numFmtId="0" fontId="3" fillId="0" borderId="0" xfId="16">
      <alignment vertical="center"/>
    </xf>
    <xf numFmtId="0" fontId="17" fillId="0" borderId="0" xfId="16" applyFont="1">
      <alignment vertical="center"/>
    </xf>
    <xf numFmtId="0" fontId="3" fillId="3" borderId="0" xfId="16" applyFill="1">
      <alignment vertical="center"/>
    </xf>
    <xf numFmtId="49" fontId="2" fillId="3" borderId="0" xfId="13" applyNumberFormat="1" applyFont="1" applyFill="1">
      <alignment vertical="center"/>
    </xf>
    <xf numFmtId="0" fontId="2" fillId="3" borderId="0" xfId="13" applyFont="1" applyFill="1">
      <alignment vertical="center"/>
    </xf>
    <xf numFmtId="0" fontId="19" fillId="0" borderId="77" xfId="13" applyFont="1" applyBorder="1" applyAlignment="1" applyProtection="1">
      <alignment horizontal="center" vertical="center" shrinkToFit="1"/>
      <protection locked="0"/>
    </xf>
    <xf numFmtId="0" fontId="19" fillId="0" borderId="78" xfId="13" applyFont="1" applyBorder="1" applyAlignment="1" applyProtection="1">
      <alignment horizontal="center" vertical="center" shrinkToFit="1"/>
      <protection locked="0"/>
    </xf>
    <xf numFmtId="0" fontId="19" fillId="5" borderId="79" xfId="13" applyFont="1" applyFill="1" applyBorder="1" applyAlignment="1" applyProtection="1">
      <alignment horizontal="center" vertical="center" shrinkToFit="1"/>
      <protection locked="0"/>
    </xf>
    <xf numFmtId="0" fontId="19" fillId="0" borderId="80" xfId="13" applyFont="1" applyBorder="1" applyAlignment="1" applyProtection="1">
      <alignment horizontal="center" vertical="center" shrinkToFit="1"/>
      <protection locked="0"/>
    </xf>
    <xf numFmtId="0" fontId="13" fillId="3" borderId="0" xfId="13" applyFont="1" applyFill="1">
      <alignment vertical="center"/>
    </xf>
    <xf numFmtId="0" fontId="19" fillId="3" borderId="0" xfId="13" applyFont="1" applyFill="1">
      <alignment vertical="center"/>
    </xf>
    <xf numFmtId="0" fontId="19" fillId="0" borderId="81" xfId="13" applyFont="1" applyBorder="1" applyAlignment="1" applyProtection="1">
      <alignment horizontal="center" vertical="center" shrinkToFit="1"/>
      <protection locked="0"/>
    </xf>
    <xf numFmtId="0" fontId="19" fillId="3" borderId="0" xfId="13" applyFont="1" applyFill="1" applyAlignment="1">
      <alignment horizontal="center" vertical="center" shrinkToFit="1"/>
    </xf>
    <xf numFmtId="0" fontId="19" fillId="3" borderId="20" xfId="13" applyFont="1" applyFill="1" applyBorder="1">
      <alignment vertical="center"/>
    </xf>
    <xf numFmtId="0" fontId="19" fillId="3" borderId="12" xfId="13" applyFont="1" applyFill="1" applyBorder="1">
      <alignment vertical="center"/>
    </xf>
    <xf numFmtId="0" fontId="21" fillId="3" borderId="0" xfId="16" applyFont="1" applyFill="1">
      <alignment vertical="center"/>
    </xf>
    <xf numFmtId="0" fontId="19" fillId="3" borderId="0" xfId="13" applyFont="1" applyFill="1" applyAlignment="1">
      <alignment horizontal="left" vertical="center" shrinkToFit="1"/>
    </xf>
    <xf numFmtId="0" fontId="19" fillId="3" borderId="20" xfId="13" applyFont="1" applyFill="1" applyBorder="1" applyAlignment="1">
      <alignment horizontal="center" vertical="center"/>
    </xf>
    <xf numFmtId="0" fontId="19" fillId="3" borderId="23" xfId="13" applyFont="1" applyFill="1" applyBorder="1">
      <alignment vertical="center"/>
    </xf>
    <xf numFmtId="182" fontId="19" fillId="3" borderId="0" xfId="13" applyNumberFormat="1" applyFont="1" applyFill="1" applyAlignment="1">
      <alignment horizontal="right" vertical="center" shrinkToFit="1"/>
    </xf>
    <xf numFmtId="0" fontId="17" fillId="3" borderId="8" xfId="13" applyFont="1" applyFill="1" applyBorder="1">
      <alignment vertical="center"/>
    </xf>
    <xf numFmtId="0" fontId="17" fillId="3" borderId="0" xfId="13" applyFont="1" applyFill="1">
      <alignment vertical="center"/>
    </xf>
    <xf numFmtId="182" fontId="19" fillId="3" borderId="0" xfId="13" applyNumberFormat="1" applyFont="1" applyFill="1" applyAlignment="1">
      <alignment horizontal="left" vertical="center" shrinkToFit="1"/>
    </xf>
    <xf numFmtId="0" fontId="19" fillId="3" borderId="35" xfId="13" applyFont="1" applyFill="1" applyBorder="1">
      <alignment vertical="center"/>
    </xf>
    <xf numFmtId="0" fontId="17" fillId="3" borderId="0" xfId="13" applyFont="1" applyFill="1" applyAlignment="1">
      <alignment horizontal="center" vertical="center"/>
    </xf>
    <xf numFmtId="0" fontId="19" fillId="0" borderId="152" xfId="12" applyFont="1" applyBorder="1" applyAlignment="1" applyProtection="1">
      <alignment horizontal="center" vertical="center" shrinkToFit="1"/>
      <protection locked="0"/>
    </xf>
    <xf numFmtId="0" fontId="19" fillId="0" borderId="153" xfId="12" applyFont="1" applyBorder="1" applyAlignment="1" applyProtection="1">
      <alignment horizontal="center" vertical="center" shrinkToFit="1"/>
      <protection locked="0"/>
    </xf>
    <xf numFmtId="0" fontId="19" fillId="3" borderId="153" xfId="13" applyFont="1" applyFill="1" applyBorder="1" applyAlignment="1" applyProtection="1">
      <alignment horizontal="center" vertical="center" shrinkToFit="1"/>
      <protection locked="0"/>
    </xf>
    <xf numFmtId="0" fontId="19" fillId="3" borderId="0" xfId="13" applyFont="1" applyFill="1" applyAlignment="1">
      <alignment horizontal="center" vertical="center"/>
    </xf>
    <xf numFmtId="0" fontId="19" fillId="3" borderId="58" xfId="13" applyFont="1" applyFill="1" applyBorder="1">
      <alignment vertical="center"/>
    </xf>
    <xf numFmtId="0" fontId="2" fillId="3" borderId="20" xfId="13" applyFont="1" applyFill="1" applyBorder="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4" fontId="16" fillId="0" borderId="0" xfId="20" applyNumberFormat="1" applyFont="1" applyFill="1">
      <alignment vertical="center"/>
    </xf>
    <xf numFmtId="0" fontId="19" fillId="0" borderId="30" xfId="20" applyFont="1" applyFill="1" applyBorder="1">
      <alignment vertical="center"/>
    </xf>
    <xf numFmtId="184" fontId="16" fillId="0" borderId="42" xfId="20" applyNumberFormat="1" applyFont="1" applyFill="1" applyBorder="1">
      <alignment vertical="center"/>
    </xf>
    <xf numFmtId="184" fontId="16" fillId="0" borderId="31" xfId="20" applyNumberFormat="1" applyFont="1" applyFill="1" applyBorder="1">
      <alignment vertical="center"/>
    </xf>
    <xf numFmtId="0" fontId="16"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9"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4" fontId="16" fillId="0" borderId="0" xfId="20" applyNumberFormat="1" applyFont="1" applyFill="1" applyBorder="1">
      <alignment vertical="center"/>
    </xf>
    <xf numFmtId="184" fontId="16" fillId="0" borderId="34" xfId="20" applyNumberFormat="1" applyFont="1" applyFill="1" applyBorder="1">
      <alignment vertical="center"/>
    </xf>
    <xf numFmtId="0" fontId="3" fillId="3" borderId="30" xfId="20" applyFont="1" applyFill="1" applyBorder="1">
      <alignment vertical="center"/>
    </xf>
    <xf numFmtId="184" fontId="16" fillId="3" borderId="31" xfId="20" applyNumberFormat="1" applyFont="1" applyFill="1" applyBorder="1">
      <alignment vertical="center"/>
    </xf>
    <xf numFmtId="184" fontId="16" fillId="0" borderId="32" xfId="20" applyNumberFormat="1" applyFont="1" applyFill="1" applyBorder="1">
      <alignment vertical="center"/>
    </xf>
    <xf numFmtId="0" fontId="16" fillId="0" borderId="0" xfId="20" applyFont="1" applyFill="1" applyBorder="1" applyAlignment="1"/>
    <xf numFmtId="184" fontId="23" fillId="0" borderId="30" xfId="14" applyNumberFormat="1" applyFont="1" applyBorder="1" applyAlignment="1">
      <alignment vertical="center"/>
    </xf>
    <xf numFmtId="184" fontId="23" fillId="0" borderId="31" xfId="14" applyNumberFormat="1" applyFont="1" applyBorder="1" applyAlignment="1">
      <alignment vertical="center"/>
    </xf>
    <xf numFmtId="184" fontId="23" fillId="0" borderId="31" xfId="14" applyNumberFormat="1" applyFont="1" applyBorder="1" applyAlignment="1">
      <alignment horizontal="center" vertical="center"/>
    </xf>
    <xf numFmtId="0" fontId="3" fillId="3" borderId="23" xfId="20" applyFont="1" applyFill="1" applyBorder="1">
      <alignment vertical="center"/>
    </xf>
    <xf numFmtId="184" fontId="16" fillId="3" borderId="34" xfId="20" applyNumberFormat="1" applyFont="1" applyFill="1" applyBorder="1">
      <alignment vertical="center"/>
    </xf>
    <xf numFmtId="184" fontId="16" fillId="0" borderId="35" xfId="20" applyNumberFormat="1" applyFont="1" applyFill="1" applyBorder="1">
      <alignment vertical="center"/>
    </xf>
    <xf numFmtId="184" fontId="23" fillId="0" borderId="16" xfId="14" applyNumberFormat="1" applyFont="1" applyBorder="1" applyAlignment="1">
      <alignment vertical="center"/>
    </xf>
    <xf numFmtId="184" fontId="23" fillId="0" borderId="15" xfId="14" applyNumberFormat="1" applyFont="1" applyBorder="1" applyAlignment="1">
      <alignment vertical="center"/>
    </xf>
    <xf numFmtId="184" fontId="23" fillId="0" borderId="171" xfId="14" applyNumberFormat="1" applyFont="1" applyBorder="1" applyAlignment="1">
      <alignment horizontal="center" vertical="center"/>
    </xf>
    <xf numFmtId="184" fontId="23" fillId="0" borderId="16" xfId="14" applyNumberFormat="1" applyFont="1" applyBorder="1" applyAlignment="1">
      <alignment horizontal="center" vertical="center"/>
    </xf>
    <xf numFmtId="184" fontId="23" fillId="0" borderId="27" xfId="14" applyNumberFormat="1" applyFont="1" applyBorder="1" applyAlignment="1">
      <alignment horizontal="center" vertical="center" wrapText="1"/>
    </xf>
    <xf numFmtId="182" fontId="23" fillId="0" borderId="27" xfId="15" applyNumberFormat="1" applyFont="1" applyFill="1" applyBorder="1" applyAlignment="1">
      <alignment horizontal="right" vertical="center" shrinkToFit="1"/>
    </xf>
    <xf numFmtId="182" fontId="23" fillId="0" borderId="172" xfId="15" applyNumberFormat="1" applyFont="1" applyFill="1" applyBorder="1" applyAlignment="1">
      <alignment horizontal="right" vertical="center" shrinkToFit="1"/>
    </xf>
    <xf numFmtId="0" fontId="3" fillId="3" borderId="16" xfId="20" applyFont="1" applyFill="1" applyBorder="1">
      <alignment vertical="center"/>
    </xf>
    <xf numFmtId="184" fontId="16" fillId="3" borderId="15" xfId="20" applyNumberFormat="1" applyFont="1" applyFill="1" applyBorder="1">
      <alignment vertical="center"/>
    </xf>
    <xf numFmtId="184" fontId="16" fillId="0" borderId="37" xfId="20" applyNumberFormat="1" applyFont="1" applyFill="1" applyBorder="1">
      <alignment vertical="center"/>
    </xf>
    <xf numFmtId="184" fontId="23" fillId="0" borderId="32" xfId="14" applyNumberFormat="1" applyFont="1" applyBorder="1" applyAlignment="1">
      <alignment horizontal="center" vertical="center"/>
    </xf>
    <xf numFmtId="184" fontId="23" fillId="0" borderId="30" xfId="14" applyNumberFormat="1" applyFont="1" applyBorder="1" applyAlignment="1">
      <alignment horizontal="center" vertical="center"/>
    </xf>
    <xf numFmtId="182" fontId="23" fillId="0" borderId="30" xfId="15" applyNumberFormat="1" applyFont="1" applyFill="1" applyBorder="1" applyAlignment="1">
      <alignment horizontal="right" vertical="center" shrinkToFit="1"/>
    </xf>
    <xf numFmtId="182" fontId="23" fillId="0" borderId="173" xfId="15" applyNumberFormat="1" applyFont="1" applyFill="1" applyBorder="1" applyAlignment="1">
      <alignment horizontal="right" vertical="center" shrinkToFit="1"/>
    </xf>
    <xf numFmtId="182" fontId="16" fillId="3" borderId="26" xfId="19" applyNumberFormat="1" applyFont="1" applyFill="1" applyBorder="1" applyAlignment="1">
      <alignment horizontal="right" vertical="center" shrinkToFit="1"/>
    </xf>
    <xf numFmtId="182" fontId="16" fillId="3" borderId="74" xfId="19" applyNumberFormat="1" applyFont="1" applyFill="1" applyBorder="1" applyAlignment="1">
      <alignment horizontal="right" vertical="center" shrinkToFit="1"/>
    </xf>
    <xf numFmtId="184" fontId="16" fillId="0" borderId="74" xfId="20" applyNumberFormat="1" applyFont="1" applyFill="1" applyBorder="1" applyAlignment="1">
      <alignment horizontal="center" vertical="center"/>
    </xf>
    <xf numFmtId="178" fontId="23" fillId="0" borderId="74" xfId="20" applyNumberFormat="1" applyFont="1" applyFill="1" applyBorder="1" applyAlignment="1">
      <alignment horizontal="right" vertical="center" shrinkToFit="1"/>
    </xf>
    <xf numFmtId="179" fontId="23" fillId="0" borderId="74" xfId="20" applyNumberFormat="1" applyFont="1" applyFill="1" applyBorder="1" applyAlignment="1">
      <alignment horizontal="right" vertical="center" shrinkToFit="1"/>
    </xf>
    <xf numFmtId="182" fontId="16" fillId="0" borderId="74" xfId="20" applyNumberFormat="1" applyFont="1" applyFill="1" applyBorder="1" applyAlignment="1">
      <alignment horizontal="right" vertical="center" shrinkToFit="1"/>
    </xf>
    <xf numFmtId="184" fontId="23" fillId="0" borderId="35" xfId="14" applyNumberFormat="1" applyFont="1" applyBorder="1" applyAlignment="1">
      <alignment horizontal="center" vertical="center"/>
    </xf>
    <xf numFmtId="184" fontId="23" fillId="0" borderId="174" xfId="14" applyNumberFormat="1" applyFont="1" applyBorder="1" applyAlignment="1">
      <alignment horizontal="center" vertical="center" wrapText="1"/>
    </xf>
    <xf numFmtId="179" fontId="23" fillId="0" borderId="175" xfId="15" applyNumberFormat="1" applyFont="1" applyFill="1" applyBorder="1" applyAlignment="1">
      <alignment horizontal="right" vertical="center" shrinkToFit="1"/>
    </xf>
    <xf numFmtId="179" fontId="23" fillId="0" borderId="171" xfId="15" applyNumberFormat="1" applyFont="1" applyFill="1" applyBorder="1" applyAlignment="1">
      <alignment horizontal="right" vertical="center" shrinkToFit="1"/>
    </xf>
    <xf numFmtId="0" fontId="3" fillId="3" borderId="32" xfId="20" applyFont="1" applyFill="1" applyBorder="1">
      <alignment vertical="center"/>
    </xf>
    <xf numFmtId="184" fontId="16" fillId="3" borderId="74" xfId="20" applyNumberFormat="1" applyFont="1" applyFill="1" applyBorder="1" applyAlignment="1">
      <alignment horizontal="center" vertical="center"/>
    </xf>
    <xf numFmtId="184" fontId="16" fillId="0" borderId="176" xfId="20" applyNumberFormat="1" applyFont="1" applyFill="1" applyBorder="1" applyAlignment="1">
      <alignment horizontal="center" vertical="center"/>
    </xf>
    <xf numFmtId="178" fontId="23" fillId="0" borderId="176" xfId="20" applyNumberFormat="1" applyFont="1" applyFill="1" applyBorder="1" applyAlignment="1">
      <alignment horizontal="right" vertical="center" shrinkToFit="1"/>
    </xf>
    <xf numFmtId="179" fontId="23" fillId="0" borderId="176" xfId="20" applyNumberFormat="1" applyFont="1" applyFill="1" applyBorder="1" applyAlignment="1">
      <alignment horizontal="right" vertical="center" shrinkToFit="1"/>
    </xf>
    <xf numFmtId="181" fontId="16" fillId="0" borderId="0" xfId="20" applyNumberFormat="1" applyFont="1" applyFill="1" applyBorder="1">
      <alignment vertical="center"/>
    </xf>
    <xf numFmtId="181" fontId="16" fillId="0" borderId="34" xfId="20" applyNumberFormat="1" applyFont="1" applyFill="1" applyBorder="1">
      <alignment vertical="center"/>
    </xf>
    <xf numFmtId="0" fontId="3" fillId="0" borderId="0" xfId="20" applyFont="1" applyFill="1" applyBorder="1" applyAlignment="1"/>
    <xf numFmtId="184" fontId="12" fillId="0" borderId="177" xfId="14" applyNumberFormat="1" applyFont="1" applyBorder="1" applyAlignment="1">
      <alignment horizontal="center" vertical="center"/>
    </xf>
    <xf numFmtId="182" fontId="23" fillId="0" borderId="177" xfId="15" applyNumberFormat="1" applyFont="1" applyFill="1" applyBorder="1" applyAlignment="1">
      <alignment horizontal="right" vertical="center" shrinkToFit="1"/>
    </xf>
    <xf numFmtId="182" fontId="23" fillId="0" borderId="178" xfId="15" applyNumberFormat="1" applyFont="1" applyFill="1" applyBorder="1" applyAlignment="1">
      <alignment horizontal="right" vertical="center" shrinkToFit="1"/>
    </xf>
    <xf numFmtId="0" fontId="3" fillId="3" borderId="35" xfId="20" applyFont="1" applyFill="1" applyBorder="1">
      <alignment vertical="center"/>
    </xf>
    <xf numFmtId="184" fontId="2" fillId="3" borderId="176" xfId="20" applyNumberFormat="1" applyFont="1" applyFill="1" applyBorder="1" applyAlignment="1">
      <alignment horizontal="center" vertical="center"/>
    </xf>
    <xf numFmtId="182" fontId="16" fillId="3" borderId="31" xfId="19" applyNumberFormat="1" applyFont="1" applyFill="1" applyBorder="1" applyAlignment="1">
      <alignment horizontal="right" vertical="center" shrinkToFit="1"/>
    </xf>
    <xf numFmtId="182" fontId="16" fillId="3" borderId="32" xfId="19" applyNumberFormat="1" applyFont="1" applyFill="1" applyBorder="1" applyAlignment="1">
      <alignment horizontal="right" vertical="center" shrinkToFit="1"/>
    </xf>
    <xf numFmtId="184" fontId="16" fillId="0" borderId="174" xfId="20" applyNumberFormat="1" applyFont="1" applyFill="1" applyBorder="1" applyAlignment="1">
      <alignment horizontal="center" vertical="center"/>
    </xf>
    <xf numFmtId="178" fontId="16" fillId="0" borderId="174" xfId="20" applyNumberFormat="1" applyFont="1" applyFill="1" applyBorder="1" applyAlignment="1">
      <alignment horizontal="right" vertical="center" shrinkToFit="1"/>
    </xf>
    <xf numFmtId="179" fontId="16" fillId="0" borderId="174" xfId="20" applyNumberFormat="1" applyFont="1" applyFill="1" applyBorder="1" applyAlignment="1">
      <alignment horizontal="right" vertical="center" shrinkToFit="1"/>
    </xf>
    <xf numFmtId="182" fontId="16" fillId="3" borderId="176" xfId="20" applyNumberFormat="1" applyFont="1" applyFill="1" applyBorder="1" applyAlignment="1">
      <alignment horizontal="right" vertical="center" shrinkToFit="1"/>
    </xf>
    <xf numFmtId="182" fontId="16" fillId="0" borderId="176" xfId="20" applyNumberFormat="1" applyFont="1" applyFill="1" applyBorder="1" applyAlignment="1">
      <alignment horizontal="right" vertical="center" shrinkToFit="1"/>
    </xf>
    <xf numFmtId="181" fontId="16" fillId="0" borderId="23" xfId="20" applyNumberFormat="1" applyFont="1" applyFill="1" applyBorder="1">
      <alignment vertical="center"/>
    </xf>
    <xf numFmtId="184" fontId="23" fillId="0" borderId="34" xfId="14" applyNumberFormat="1" applyFont="1" applyBorder="1" applyAlignment="1">
      <alignment horizontal="center" vertical="center" wrapText="1"/>
    </xf>
    <xf numFmtId="179" fontId="23" fillId="0" borderId="179" xfId="15" applyNumberFormat="1" applyFont="1" applyFill="1" applyBorder="1" applyAlignment="1">
      <alignment horizontal="right" vertical="center" shrinkToFit="1"/>
    </xf>
    <xf numFmtId="179" fontId="23" fillId="0" borderId="180" xfId="15" applyNumberFormat="1" applyFont="1" applyFill="1" applyBorder="1" applyAlignment="1">
      <alignment horizontal="right" vertical="center" shrinkToFit="1"/>
    </xf>
    <xf numFmtId="179" fontId="23" fillId="0" borderId="23" xfId="15" applyNumberFormat="1" applyFont="1" applyBorder="1" applyAlignment="1">
      <alignment horizontal="right" vertical="center" shrinkToFit="1"/>
    </xf>
    <xf numFmtId="0" fontId="3" fillId="3" borderId="37" xfId="20" applyFont="1" applyFill="1" applyBorder="1">
      <alignment vertical="center"/>
    </xf>
    <xf numFmtId="184" fontId="16" fillId="3" borderId="174" xfId="20" applyNumberFormat="1" applyFont="1" applyFill="1" applyBorder="1" applyAlignment="1">
      <alignment horizontal="center" vertical="center"/>
    </xf>
    <xf numFmtId="179" fontId="16" fillId="3" borderId="181" xfId="19" applyNumberFormat="1" applyFont="1" applyFill="1" applyBorder="1" applyAlignment="1">
      <alignment horizontal="right" vertical="center" shrinkToFit="1"/>
    </xf>
    <xf numFmtId="179" fontId="16" fillId="3" borderId="174" xfId="19" applyNumberFormat="1" applyFont="1" applyFill="1" applyBorder="1" applyAlignment="1">
      <alignment horizontal="right" vertical="center" shrinkToFit="1"/>
    </xf>
    <xf numFmtId="184" fontId="16" fillId="0" borderId="0" xfId="20" applyNumberFormat="1" applyFont="1" applyFill="1" applyBorder="1" applyAlignment="1">
      <alignment horizontal="center" vertical="center"/>
    </xf>
    <xf numFmtId="184" fontId="23" fillId="0" borderId="37" xfId="14" applyNumberFormat="1" applyFont="1" applyBorder="1" applyAlignment="1">
      <alignment horizontal="center" vertical="center"/>
    </xf>
    <xf numFmtId="184" fontId="23" fillId="0" borderId="74" xfId="14" applyNumberFormat="1" applyFont="1" applyBorder="1" applyAlignment="1">
      <alignment horizontal="center" vertical="center"/>
    </xf>
    <xf numFmtId="179" fontId="23" fillId="0" borderId="27" xfId="15" applyNumberFormat="1" applyFont="1" applyBorder="1" applyAlignment="1">
      <alignment horizontal="right" vertical="center" shrinkToFit="1"/>
    </xf>
    <xf numFmtId="179" fontId="23" fillId="0" borderId="172" xfId="15" applyNumberFormat="1" applyFont="1" applyBorder="1" applyAlignment="1">
      <alignment horizontal="right" vertical="center" shrinkToFit="1"/>
    </xf>
    <xf numFmtId="0" fontId="3" fillId="0" borderId="16" xfId="20" applyFont="1" applyFill="1" applyBorder="1">
      <alignment vertical="center"/>
    </xf>
    <xf numFmtId="184" fontId="16" fillId="0" borderId="14" xfId="20" applyNumberFormat="1" applyFont="1" applyFill="1" applyBorder="1">
      <alignment vertical="center"/>
    </xf>
    <xf numFmtId="184" fontId="16"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4" fillId="6" borderId="6" xfId="6" applyFont="1" applyFill="1" applyBorder="1" applyAlignment="1"/>
    <xf numFmtId="0" fontId="24" fillId="0" borderId="8" xfId="6" applyFont="1" applyFill="1" applyBorder="1" applyAlignment="1">
      <alignment horizontal="center" vertical="center" wrapText="1"/>
    </xf>
    <xf numFmtId="0" fontId="24" fillId="0" borderId="12" xfId="6" applyFont="1" applyFill="1" applyBorder="1" applyAlignment="1">
      <alignment horizontal="center" vertical="center" wrapText="1"/>
    </xf>
    <xf numFmtId="0" fontId="24" fillId="0" borderId="61" xfId="6" applyFont="1" applyFill="1" applyBorder="1" applyAlignment="1">
      <alignment horizontal="center" vertical="center"/>
    </xf>
    <xf numFmtId="0" fontId="24" fillId="6" borderId="18" xfId="6" applyFont="1" applyFill="1" applyBorder="1" applyAlignment="1">
      <alignment horizontal="right" vertical="top"/>
    </xf>
    <xf numFmtId="0" fontId="24" fillId="6" borderId="64" xfId="6" applyFont="1" applyFill="1" applyBorder="1" applyAlignment="1">
      <alignment horizontal="right" vertical="top"/>
    </xf>
    <xf numFmtId="0" fontId="24" fillId="6" borderId="1" xfId="6" applyFont="1" applyFill="1" applyBorder="1" applyAlignment="1">
      <alignment horizontal="center" vertical="center"/>
    </xf>
    <xf numFmtId="185" fontId="24" fillId="0" borderId="1" xfId="6" applyNumberFormat="1" applyFont="1" applyFill="1" applyBorder="1" applyAlignment="1" applyProtection="1">
      <alignment horizontal="right" vertical="center" shrinkToFit="1"/>
    </xf>
    <xf numFmtId="185" fontId="24" fillId="0" borderId="4" xfId="6" applyNumberFormat="1" applyFont="1" applyFill="1" applyBorder="1" applyAlignment="1" applyProtection="1">
      <alignment horizontal="right" vertical="center" shrinkToFit="1"/>
    </xf>
    <xf numFmtId="185" fontId="24" fillId="0" borderId="79" xfId="6" applyNumberFormat="1" applyFont="1" applyFill="1" applyBorder="1" applyAlignment="1" applyProtection="1">
      <alignment horizontal="right" vertical="center" shrinkToFit="1"/>
    </xf>
    <xf numFmtId="0" fontId="24" fillId="6" borderId="24" xfId="6" applyFont="1" applyFill="1" applyBorder="1" applyAlignment="1">
      <alignment horizontal="center" vertical="center"/>
    </xf>
    <xf numFmtId="185" fontId="24" fillId="0" borderId="24" xfId="6" applyNumberFormat="1" applyFont="1" applyFill="1" applyBorder="1" applyAlignment="1" applyProtection="1">
      <alignment horizontal="right" vertical="center" shrinkToFit="1"/>
    </xf>
    <xf numFmtId="185" fontId="24" fillId="0" borderId="27" xfId="6" applyNumberFormat="1" applyFont="1" applyFill="1" applyBorder="1" applyAlignment="1" applyProtection="1">
      <alignment horizontal="right" vertical="center" shrinkToFit="1"/>
    </xf>
    <xf numFmtId="185" fontId="24" fillId="0" borderId="182" xfId="6" applyNumberFormat="1" applyFont="1" applyFill="1" applyBorder="1" applyAlignment="1" applyProtection="1">
      <alignment horizontal="right" vertical="center" shrinkToFit="1"/>
    </xf>
    <xf numFmtId="0" fontId="25" fillId="0" borderId="0" xfId="6" applyFont="1" applyAlignment="1">
      <alignment horizontal="right" vertical="center"/>
    </xf>
    <xf numFmtId="0" fontId="24" fillId="6" borderId="55" xfId="6" applyFont="1" applyFill="1" applyBorder="1" applyAlignment="1">
      <alignment horizontal="center" vertical="center"/>
    </xf>
    <xf numFmtId="185" fontId="24" fillId="0" borderId="45" xfId="6" applyNumberFormat="1" applyFont="1" applyFill="1" applyBorder="1" applyAlignment="1" applyProtection="1">
      <alignment horizontal="right" vertical="center" shrinkToFit="1"/>
    </xf>
    <xf numFmtId="185" fontId="24" fillId="0" borderId="48" xfId="6" applyNumberFormat="1" applyFont="1" applyFill="1" applyBorder="1" applyAlignment="1" applyProtection="1">
      <alignment horizontal="right" vertical="center" shrinkToFit="1"/>
    </xf>
    <xf numFmtId="185" fontId="24" fillId="0" borderId="62" xfId="6" applyNumberFormat="1" applyFont="1" applyFill="1" applyBorder="1" applyAlignment="1" applyProtection="1">
      <alignment horizontal="right" vertical="center" shrinkToFit="1"/>
    </xf>
    <xf numFmtId="0" fontId="24" fillId="0" borderId="0" xfId="18" applyFont="1">
      <alignment vertical="center"/>
    </xf>
    <xf numFmtId="0" fontId="24" fillId="7" borderId="6" xfId="18" applyFont="1" applyFill="1" applyBorder="1" applyAlignment="1"/>
    <xf numFmtId="0" fontId="24" fillId="0" borderId="56" xfId="18" applyFont="1" applyFill="1" applyBorder="1" applyAlignment="1">
      <alignment vertical="center" wrapText="1"/>
    </xf>
    <xf numFmtId="0" fontId="24" fillId="0" borderId="57" xfId="18" applyFont="1" applyFill="1" applyBorder="1" applyAlignment="1">
      <alignment vertical="center"/>
    </xf>
    <xf numFmtId="0" fontId="24" fillId="0" borderId="12" xfId="18" applyFont="1" applyFill="1" applyBorder="1" applyAlignment="1">
      <alignment vertical="center"/>
    </xf>
    <xf numFmtId="0" fontId="24" fillId="0" borderId="61" xfId="18" applyFont="1" applyFill="1" applyBorder="1" applyAlignment="1">
      <alignment vertical="center"/>
    </xf>
    <xf numFmtId="0" fontId="26" fillId="0" borderId="0" xfId="18" applyFont="1" applyFill="1" applyBorder="1" applyAlignment="1">
      <alignment vertical="center"/>
    </xf>
    <xf numFmtId="0" fontId="24" fillId="7" borderId="18" xfId="18" applyFont="1" applyFill="1" applyBorder="1" applyAlignment="1">
      <alignment horizontal="right" vertical="top"/>
    </xf>
    <xf numFmtId="0" fontId="26" fillId="0" borderId="0" xfId="18" applyNumberFormat="1" applyFont="1" applyFill="1" applyBorder="1" applyAlignment="1">
      <alignment vertical="center" wrapText="1"/>
    </xf>
    <xf numFmtId="0" fontId="24" fillId="7" borderId="64" xfId="18" applyFont="1" applyFill="1" applyBorder="1" applyAlignment="1">
      <alignment horizontal="right" vertical="top"/>
    </xf>
    <xf numFmtId="0" fontId="24" fillId="7" borderId="13" xfId="18" applyFont="1" applyFill="1" applyBorder="1" applyAlignment="1">
      <alignment horizontal="center" vertical="center"/>
    </xf>
    <xf numFmtId="185" fontId="24" fillId="0" borderId="183" xfId="18" applyNumberFormat="1" applyFont="1" applyFill="1" applyBorder="1" applyAlignment="1">
      <alignment horizontal="right" vertical="center" shrinkToFit="1"/>
    </xf>
    <xf numFmtId="185" fontId="24" fillId="0" borderId="184" xfId="18" applyNumberFormat="1" applyFont="1" applyFill="1" applyBorder="1" applyAlignment="1">
      <alignment horizontal="right" vertical="center" shrinkToFit="1"/>
    </xf>
    <xf numFmtId="185" fontId="24" fillId="0" borderId="79" xfId="18" applyNumberFormat="1" applyFont="1" applyFill="1" applyBorder="1" applyAlignment="1">
      <alignment horizontal="right" vertical="center" shrinkToFit="1"/>
    </xf>
    <xf numFmtId="0" fontId="24" fillId="0" borderId="0" xfId="18" applyNumberFormat="1" applyFont="1" applyFill="1" applyBorder="1" applyAlignment="1">
      <alignment vertical="center"/>
    </xf>
    <xf numFmtId="0" fontId="24" fillId="7" borderId="24" xfId="18" applyFont="1" applyFill="1" applyBorder="1" applyAlignment="1">
      <alignment horizontal="center" vertical="center"/>
    </xf>
    <xf numFmtId="185" fontId="24" fillId="0" borderId="185" xfId="18" applyNumberFormat="1" applyFont="1" applyFill="1" applyBorder="1" applyAlignment="1">
      <alignment horizontal="right" vertical="center" shrinkToFit="1"/>
    </xf>
    <xf numFmtId="185" fontId="24" fillId="0" borderId="74" xfId="18" applyNumberFormat="1" applyFont="1" applyFill="1" applyBorder="1" applyAlignment="1">
      <alignment horizontal="right" vertical="center" shrinkToFit="1"/>
    </xf>
    <xf numFmtId="185" fontId="24" fillId="0" borderId="182" xfId="18" applyNumberFormat="1" applyFont="1" applyFill="1" applyBorder="1" applyAlignment="1">
      <alignment horizontal="right" vertical="center" shrinkToFit="1"/>
    </xf>
    <xf numFmtId="0" fontId="24" fillId="7" borderId="45" xfId="18" applyFont="1" applyFill="1" applyBorder="1" applyAlignment="1">
      <alignment horizontal="center" vertical="center"/>
    </xf>
    <xf numFmtId="185" fontId="24" fillId="0" borderId="186" xfId="18" applyNumberFormat="1" applyFont="1" applyFill="1" applyBorder="1" applyAlignment="1">
      <alignment horizontal="right" vertical="center" shrinkToFit="1"/>
    </xf>
    <xf numFmtId="185" fontId="24" fillId="0" borderId="187" xfId="18" applyNumberFormat="1" applyFont="1" applyFill="1" applyBorder="1" applyAlignment="1">
      <alignment horizontal="right" vertical="center" shrinkToFit="1"/>
    </xf>
    <xf numFmtId="185" fontId="24" fillId="0" borderId="62" xfId="18" applyNumberFormat="1" applyFont="1" applyFill="1" applyBorder="1" applyAlignment="1">
      <alignment horizontal="right" vertical="center" shrinkToFit="1"/>
    </xf>
    <xf numFmtId="0" fontId="26" fillId="6" borderId="6" xfId="8" applyFont="1" applyFill="1" applyBorder="1" applyAlignment="1"/>
    <xf numFmtId="0" fontId="26" fillId="0" borderId="0" xfId="8" applyFont="1" applyAlignment="1"/>
    <xf numFmtId="0" fontId="27" fillId="0" borderId="0" xfId="8" applyFont="1" applyAlignment="1"/>
    <xf numFmtId="0" fontId="27" fillId="8" borderId="6" xfId="8" applyFont="1" applyFill="1" applyBorder="1" applyAlignment="1"/>
    <xf numFmtId="0" fontId="28" fillId="0" borderId="0" xfId="8" applyFont="1" applyAlignment="1">
      <alignment horizontal="center" vertical="center" wrapText="1"/>
    </xf>
    <xf numFmtId="0" fontId="28" fillId="0" borderId="0" xfId="8" applyFont="1" applyAlignment="1">
      <alignment vertical="center" wrapText="1"/>
    </xf>
    <xf numFmtId="0" fontId="26" fillId="6" borderId="18" xfId="8" applyFont="1" applyFill="1" applyBorder="1" applyAlignment="1"/>
    <xf numFmtId="0" fontId="27" fillId="0" borderId="0" xfId="8" applyFont="1">
      <alignment vertical="center"/>
    </xf>
    <xf numFmtId="0" fontId="27" fillId="8" borderId="18" xfId="8" applyFont="1" applyFill="1" applyBorder="1" applyAlignment="1"/>
    <xf numFmtId="0" fontId="26" fillId="0" borderId="31" xfId="8" applyFont="1" applyFill="1" applyBorder="1" applyAlignment="1">
      <alignment vertical="center" wrapText="1"/>
    </xf>
    <xf numFmtId="0" fontId="26" fillId="0" borderId="32" xfId="8" applyFont="1" applyFill="1" applyBorder="1" applyAlignment="1">
      <alignment vertical="center"/>
    </xf>
    <xf numFmtId="0" fontId="26" fillId="0" borderId="30" xfId="8" applyFont="1" applyFill="1" applyBorder="1" applyAlignment="1">
      <alignment vertical="center"/>
    </xf>
    <xf numFmtId="0" fontId="26" fillId="0" borderId="33" xfId="8" applyFont="1" applyFill="1" applyBorder="1" applyAlignment="1">
      <alignment vertical="center"/>
    </xf>
    <xf numFmtId="0" fontId="27" fillId="0" borderId="0" xfId="8" applyFont="1" applyAlignment="1">
      <alignment vertical="top"/>
    </xf>
    <xf numFmtId="0" fontId="26" fillId="6" borderId="18" xfId="8" applyFont="1" applyFill="1" applyBorder="1" applyAlignment="1">
      <alignment horizontal="right" vertical="center"/>
    </xf>
    <xf numFmtId="0" fontId="27" fillId="8" borderId="18" xfId="8" applyFont="1" applyFill="1" applyBorder="1" applyAlignment="1">
      <alignment horizontal="right" vertical="center"/>
    </xf>
    <xf numFmtId="0" fontId="29" fillId="0" borderId="0" xfId="8" applyFont="1">
      <alignment vertical="center"/>
    </xf>
    <xf numFmtId="0" fontId="26" fillId="6" borderId="64" xfId="8" applyFont="1" applyFill="1" applyBorder="1" applyAlignment="1">
      <alignment horizontal="right" vertical="top"/>
    </xf>
    <xf numFmtId="0" fontId="27" fillId="8" borderId="64" xfId="8" applyFont="1" applyFill="1" applyBorder="1" applyAlignment="1">
      <alignment horizontal="right" vertical="top"/>
    </xf>
    <xf numFmtId="0" fontId="26" fillId="6" borderId="13" xfId="8" applyFont="1" applyFill="1" applyBorder="1" applyAlignment="1">
      <alignment horizontal="center" vertical="center"/>
    </xf>
    <xf numFmtId="182" fontId="26" fillId="0" borderId="183" xfId="8" applyNumberFormat="1" applyFont="1" applyFill="1" applyBorder="1" applyAlignment="1" applyProtection="1">
      <alignment horizontal="right" vertical="center" shrinkToFit="1"/>
    </xf>
    <xf numFmtId="182" fontId="26" fillId="0" borderId="184" xfId="8" applyNumberFormat="1" applyFont="1" applyFill="1" applyBorder="1" applyAlignment="1" applyProtection="1">
      <alignment horizontal="right" vertical="center" shrinkToFit="1"/>
    </xf>
    <xf numFmtId="182" fontId="26" fillId="0" borderId="79" xfId="8" applyNumberFormat="1" applyFont="1" applyFill="1" applyBorder="1" applyAlignment="1" applyProtection="1">
      <alignment horizontal="right" vertical="center" shrinkToFit="1"/>
    </xf>
    <xf numFmtId="182" fontId="27" fillId="0" borderId="0" xfId="8" applyNumberFormat="1" applyFont="1" applyAlignment="1">
      <alignment horizontal="right" vertical="center" shrinkToFit="1"/>
    </xf>
    <xf numFmtId="0" fontId="27" fillId="8" borderId="13" xfId="8" applyFont="1" applyFill="1" applyBorder="1" applyAlignment="1">
      <alignment horizontal="center" vertical="center"/>
    </xf>
    <xf numFmtId="182" fontId="27" fillId="0" borderId="183" xfId="8" applyNumberFormat="1" applyFont="1" applyBorder="1" applyAlignment="1" applyProtection="1">
      <alignment horizontal="right" vertical="center" shrinkToFit="1"/>
      <protection locked="0"/>
    </xf>
    <xf numFmtId="182" fontId="27" fillId="0" borderId="79" xfId="8" applyNumberFormat="1" applyFont="1" applyBorder="1" applyAlignment="1" applyProtection="1">
      <alignment horizontal="right" vertical="center" shrinkToFit="1"/>
      <protection locked="0"/>
    </xf>
    <xf numFmtId="0" fontId="26" fillId="6" borderId="24" xfId="8" applyFont="1" applyFill="1" applyBorder="1" applyAlignment="1">
      <alignment horizontal="center" vertical="center"/>
    </xf>
    <xf numFmtId="182" fontId="26" fillId="0" borderId="185" xfId="8" applyNumberFormat="1" applyFont="1" applyFill="1" applyBorder="1" applyAlignment="1" applyProtection="1">
      <alignment horizontal="right" vertical="center" shrinkToFit="1"/>
    </xf>
    <xf numFmtId="182" fontId="26" fillId="0" borderId="74" xfId="8" applyNumberFormat="1" applyFont="1" applyFill="1" applyBorder="1" applyAlignment="1" applyProtection="1">
      <alignment horizontal="right" vertical="center" shrinkToFit="1"/>
    </xf>
    <xf numFmtId="182" fontId="26" fillId="0" borderId="182" xfId="8" applyNumberFormat="1" applyFont="1" applyFill="1" applyBorder="1" applyAlignment="1" applyProtection="1">
      <alignment horizontal="right" vertical="center" shrinkToFit="1"/>
    </xf>
    <xf numFmtId="0" fontId="27" fillId="8" borderId="24" xfId="8" applyFont="1" applyFill="1" applyBorder="1" applyAlignment="1">
      <alignment horizontal="center" vertical="center"/>
    </xf>
    <xf numFmtId="182" fontId="27" fillId="0" borderId="185" xfId="8" applyNumberFormat="1" applyFont="1" applyBorder="1" applyAlignment="1" applyProtection="1">
      <alignment horizontal="right" vertical="center" shrinkToFit="1"/>
      <protection locked="0"/>
    </xf>
    <xf numFmtId="182" fontId="27" fillId="0" borderId="182" xfId="8" applyNumberFormat="1" applyFont="1" applyBorder="1" applyAlignment="1" applyProtection="1">
      <alignment horizontal="right" vertical="center" shrinkToFit="1"/>
      <protection locked="0"/>
    </xf>
    <xf numFmtId="0" fontId="25" fillId="0" borderId="0" xfId="8" applyFont="1" applyAlignment="1">
      <alignment horizontal="center" vertical="center"/>
    </xf>
    <xf numFmtId="0" fontId="26" fillId="6" borderId="55" xfId="8" applyFont="1" applyFill="1" applyBorder="1" applyAlignment="1">
      <alignment horizontal="center" vertical="center"/>
    </xf>
    <xf numFmtId="182" fontId="26" fillId="0" borderId="186" xfId="8" applyNumberFormat="1" applyFont="1" applyFill="1" applyBorder="1" applyAlignment="1" applyProtection="1">
      <alignment horizontal="right" vertical="center" shrinkToFit="1"/>
    </xf>
    <xf numFmtId="182" fontId="26" fillId="0" borderId="187" xfId="8" applyNumberFormat="1" applyFont="1" applyFill="1" applyBorder="1" applyAlignment="1" applyProtection="1">
      <alignment horizontal="right" vertical="center" shrinkToFit="1"/>
    </xf>
    <xf numFmtId="182" fontId="26"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7" fillId="8" borderId="55" xfId="8" applyFont="1" applyFill="1" applyBorder="1" applyAlignment="1">
      <alignment horizontal="center" vertical="center"/>
    </xf>
    <xf numFmtId="182" fontId="27" fillId="0" borderId="186" xfId="8" applyNumberFormat="1" applyFont="1" applyBorder="1" applyAlignment="1" applyProtection="1">
      <alignment horizontal="right" vertical="center" shrinkToFit="1"/>
      <protection locked="0"/>
    </xf>
    <xf numFmtId="182" fontId="27" fillId="0" borderId="62" xfId="8" applyNumberFormat="1" applyFont="1" applyBorder="1" applyAlignment="1" applyProtection="1">
      <alignment horizontal="right" vertical="center" shrinkToFit="1"/>
      <protection locked="0"/>
    </xf>
    <xf numFmtId="0" fontId="26" fillId="0" borderId="0" xfId="7" applyFont="1" applyFill="1" applyBorder="1" applyAlignment="1"/>
    <xf numFmtId="0" fontId="26" fillId="0" borderId="26" xfId="7" applyFont="1" applyFill="1" applyBorder="1" applyAlignment="1">
      <alignment vertical="center"/>
    </xf>
    <xf numFmtId="0" fontId="26" fillId="0" borderId="32" xfId="7" applyFont="1" applyFill="1" applyBorder="1" applyAlignment="1">
      <alignment vertical="center" wrapText="1"/>
    </xf>
    <xf numFmtId="0" fontId="26" fillId="0" borderId="0" xfId="7" applyFont="1" applyFill="1" applyBorder="1" applyAlignment="1">
      <alignment horizontal="left" vertical="center"/>
    </xf>
    <xf numFmtId="182" fontId="26" fillId="0" borderId="183" xfId="7" applyNumberFormat="1" applyFont="1" applyBorder="1" applyAlignment="1">
      <alignment horizontal="right" vertical="center" shrinkToFit="1"/>
    </xf>
    <xf numFmtId="182" fontId="26" fillId="0" borderId="184" xfId="7" applyNumberFormat="1" applyFont="1" applyBorder="1" applyAlignment="1">
      <alignment horizontal="right" vertical="center" shrinkToFit="1"/>
    </xf>
    <xf numFmtId="182" fontId="26" fillId="0" borderId="79" xfId="7" applyNumberFormat="1" applyFont="1" applyBorder="1" applyAlignment="1">
      <alignment horizontal="right" vertical="center" shrinkToFit="1"/>
    </xf>
    <xf numFmtId="182" fontId="26" fillId="0" borderId="0" xfId="7" applyNumberFormat="1" applyFont="1" applyFill="1" applyBorder="1" applyAlignment="1" applyProtection="1">
      <alignment horizontal="right" vertical="center"/>
    </xf>
    <xf numFmtId="182" fontId="26" fillId="0" borderId="185" xfId="7" applyNumberFormat="1" applyFont="1" applyBorder="1" applyAlignment="1">
      <alignment horizontal="right" vertical="center" shrinkToFit="1"/>
    </xf>
    <xf numFmtId="182" fontId="26" fillId="0" borderId="74" xfId="7" applyNumberFormat="1" applyFont="1" applyBorder="1" applyAlignment="1">
      <alignment horizontal="right" vertical="center" shrinkToFit="1"/>
    </xf>
    <xf numFmtId="182" fontId="26" fillId="0" borderId="182" xfId="7" applyNumberFormat="1" applyFont="1" applyBorder="1" applyAlignment="1">
      <alignment horizontal="right" vertical="center" shrinkToFit="1"/>
    </xf>
    <xf numFmtId="0" fontId="26" fillId="6" borderId="45" xfId="7" applyFont="1" applyFill="1" applyBorder="1" applyAlignment="1">
      <alignment horizontal="center" vertical="center"/>
    </xf>
    <xf numFmtId="182" fontId="26" fillId="0" borderId="186" xfId="7" applyNumberFormat="1" applyFont="1" applyBorder="1" applyAlignment="1">
      <alignment horizontal="right" vertical="center" shrinkToFit="1"/>
    </xf>
    <xf numFmtId="182" fontId="26" fillId="0" borderId="187" xfId="7" applyNumberFormat="1" applyFont="1" applyBorder="1" applyAlignment="1">
      <alignment horizontal="right" vertical="center" shrinkToFit="1"/>
    </xf>
    <xf numFmtId="182" fontId="26"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6" borderId="64" xfId="6" applyFont="1" applyFill="1" applyBorder="1" applyAlignment="1">
      <alignment horizontal="right" vertical="top"/>
    </xf>
    <xf numFmtId="0" fontId="32" fillId="8" borderId="24" xfId="5" applyFont="1" applyFill="1" applyBorder="1" applyAlignment="1">
      <alignment horizontal="center" vertical="center"/>
    </xf>
    <xf numFmtId="182" fontId="31" fillId="0" borderId="24" xfId="5" applyNumberFormat="1" applyFont="1" applyFill="1" applyBorder="1" applyAlignment="1" applyProtection="1">
      <alignment horizontal="right" vertical="center" shrinkToFit="1"/>
    </xf>
    <xf numFmtId="182" fontId="31" fillId="0" borderId="27" xfId="5" applyNumberFormat="1" applyFont="1" applyFill="1" applyBorder="1" applyAlignment="1" applyProtection="1">
      <alignment horizontal="right" vertical="center" shrinkToFit="1"/>
    </xf>
    <xf numFmtId="182" fontId="31" fillId="0" borderId="74" xfId="5" applyNumberFormat="1" applyFont="1" applyFill="1" applyBorder="1" applyAlignment="1" applyProtection="1">
      <alignment horizontal="right" vertical="center" shrinkToFit="1"/>
    </xf>
    <xf numFmtId="182" fontId="31" fillId="0" borderId="74" xfId="5" applyNumberFormat="1" applyFont="1" applyFill="1" applyBorder="1" applyAlignment="1" applyProtection="1">
      <alignment horizontal="right" vertical="center" shrinkToFit="1"/>
      <protection locked="0"/>
    </xf>
    <xf numFmtId="182" fontId="31" fillId="0" borderId="182" xfId="5" applyNumberFormat="1" applyFont="1" applyFill="1" applyBorder="1" applyAlignment="1" applyProtection="1">
      <alignment horizontal="right" vertical="center" shrinkToFit="1"/>
      <protection locked="0"/>
    </xf>
    <xf numFmtId="182" fontId="31" fillId="0" borderId="29" xfId="5" applyNumberFormat="1" applyFont="1" applyFill="1" applyBorder="1" applyAlignment="1" applyProtection="1">
      <alignment horizontal="right" vertical="center" shrinkToFit="1"/>
    </xf>
    <xf numFmtId="0" fontId="25" fillId="0" borderId="0" xfId="6" applyFont="1" applyAlignment="1">
      <alignment horizontal="right"/>
    </xf>
    <xf numFmtId="0" fontId="32" fillId="8" borderId="55" xfId="5" applyFont="1" applyFill="1" applyBorder="1" applyAlignment="1">
      <alignment horizontal="center" vertical="center"/>
    </xf>
    <xf numFmtId="182" fontId="31" fillId="0" borderId="45" xfId="5" applyNumberFormat="1" applyFont="1" applyFill="1" applyBorder="1" applyAlignment="1" applyProtection="1">
      <alignment horizontal="right" vertical="center" shrinkToFit="1"/>
    </xf>
    <xf numFmtId="182" fontId="31" fillId="0" borderId="48" xfId="5" applyNumberFormat="1" applyFont="1" applyFill="1" applyBorder="1" applyAlignment="1" applyProtection="1">
      <alignment horizontal="right" vertical="center" shrinkToFit="1"/>
    </xf>
    <xf numFmtId="182" fontId="31" fillId="0" borderId="187" xfId="5" applyNumberFormat="1" applyFont="1" applyFill="1" applyBorder="1" applyAlignment="1" applyProtection="1">
      <alignment horizontal="right" vertical="center" shrinkToFit="1"/>
    </xf>
    <xf numFmtId="182" fontId="31" fillId="0" borderId="187" xfId="5" applyNumberFormat="1" applyFont="1" applyFill="1" applyBorder="1" applyAlignment="1" applyProtection="1">
      <alignment horizontal="right" vertical="center" shrinkToFit="1"/>
      <protection locked="0"/>
    </xf>
    <xf numFmtId="182" fontId="31" fillId="0" borderId="62" xfId="5" applyNumberFormat="1" applyFont="1" applyFill="1" applyBorder="1" applyAlignment="1" applyProtection="1">
      <alignment horizontal="right" vertical="center" shrinkToFit="1"/>
      <protection locked="0"/>
    </xf>
    <xf numFmtId="182"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3" fillId="0" borderId="27" xfId="1" applyNumberFormat="1" applyFont="1" applyFill="1" applyBorder="1" applyAlignment="1">
      <alignment vertical="center"/>
    </xf>
    <xf numFmtId="183" fontId="23" fillId="0" borderId="172" xfId="1" applyNumberFormat="1" applyFont="1" applyFill="1" applyBorder="1" applyAlignment="1">
      <alignment vertical="center"/>
    </xf>
    <xf numFmtId="183" fontId="23" fillId="0" borderId="172" xfId="1" applyNumberFormat="1" applyFont="1" applyFill="1" applyBorder="1" applyAlignment="1">
      <alignment vertical="center" wrapText="1"/>
    </xf>
    <xf numFmtId="183" fontId="23" fillId="0" borderId="30" xfId="1" applyNumberFormat="1" applyFont="1" applyFill="1" applyBorder="1" applyAlignment="1">
      <alignment vertical="center"/>
    </xf>
    <xf numFmtId="183" fontId="23" fillId="0" borderId="173" xfId="1" applyNumberFormat="1" applyFont="1" applyFill="1" applyBorder="1" applyAlignment="1">
      <alignment vertical="center"/>
    </xf>
    <xf numFmtId="180" fontId="23" fillId="0" borderId="175" xfId="1" applyNumberFormat="1" applyFont="1" applyFill="1" applyBorder="1" applyAlignment="1">
      <alignment vertical="center"/>
    </xf>
    <xf numFmtId="180" fontId="23" fillId="0" borderId="171" xfId="1" applyNumberFormat="1" applyFont="1" applyFill="1" applyBorder="1" applyAlignment="1">
      <alignment vertical="center"/>
    </xf>
    <xf numFmtId="184" fontId="23" fillId="0" borderId="177" xfId="1" applyNumberFormat="1" applyFont="1" applyBorder="1" applyAlignment="1">
      <alignment horizontal="center" vertical="center"/>
    </xf>
    <xf numFmtId="183" fontId="23" fillId="0" borderId="177" xfId="1" applyNumberFormat="1" applyFont="1" applyFill="1" applyBorder="1" applyAlignment="1">
      <alignment vertical="center"/>
    </xf>
    <xf numFmtId="183" fontId="23" fillId="0" borderId="178" xfId="1" applyNumberFormat="1" applyFont="1" applyFill="1" applyBorder="1" applyAlignment="1">
      <alignment vertical="center"/>
    </xf>
    <xf numFmtId="180" fontId="23" fillId="0" borderId="179" xfId="1" applyNumberFormat="1" applyFont="1" applyFill="1" applyBorder="1" applyAlignment="1">
      <alignment vertical="center"/>
    </xf>
    <xf numFmtId="180" fontId="23" fillId="0" borderId="180" xfId="1" applyNumberFormat="1" applyFont="1" applyFill="1" applyBorder="1" applyAlignment="1">
      <alignment vertical="center"/>
    </xf>
    <xf numFmtId="180" fontId="23" fillId="0" borderId="23" xfId="1" applyNumberFormat="1" applyFont="1" applyBorder="1" applyAlignment="1">
      <alignment vertical="center"/>
    </xf>
    <xf numFmtId="180" fontId="23" fillId="0" borderId="27" xfId="1" applyNumberFormat="1" applyFont="1" applyBorder="1" applyAlignment="1">
      <alignment vertical="center"/>
    </xf>
    <xf numFmtId="180" fontId="23" fillId="0" borderId="172" xfId="1" applyNumberFormat="1" applyFont="1" applyBorder="1" applyAlignment="1">
      <alignment vertical="center"/>
    </xf>
    <xf numFmtId="0" fontId="0" fillId="3" borderId="0" xfId="21" applyFont="1" applyFill="1" applyAlignment="1">
      <alignment vertical="center"/>
    </xf>
    <xf numFmtId="0" fontId="47" fillId="3" borderId="0" xfId="21" applyFill="1" applyAlignment="1" applyProtection="1">
      <alignment vertical="center"/>
      <protection hidden="1"/>
    </xf>
    <xf numFmtId="0" fontId="49" fillId="0" borderId="0" xfId="22" applyFont="1">
      <alignment vertical="center"/>
    </xf>
    <xf numFmtId="0" fontId="47" fillId="3" borderId="0" xfId="21" applyFill="1" applyAlignment="1">
      <alignment vertical="center"/>
    </xf>
    <xf numFmtId="0" fontId="47" fillId="3" borderId="0" xfId="21" applyFill="1" applyProtection="1">
      <protection hidden="1"/>
    </xf>
    <xf numFmtId="0" fontId="49" fillId="0" borderId="30" xfId="22" applyFont="1" applyBorder="1">
      <alignment vertical="center"/>
    </xf>
    <xf numFmtId="0" fontId="49" fillId="0" borderId="23" xfId="22" applyFont="1" applyBorder="1">
      <alignment vertical="center"/>
    </xf>
    <xf numFmtId="181" fontId="49" fillId="0" borderId="23" xfId="22" applyNumberFormat="1" applyFont="1" applyBorder="1">
      <alignment vertical="center"/>
    </xf>
    <xf numFmtId="0" fontId="49" fillId="0" borderId="16" xfId="22" applyFont="1" applyBorder="1">
      <alignment vertical="center"/>
    </xf>
    <xf numFmtId="0" fontId="49" fillId="0" borderId="42" xfId="22" applyFont="1" applyBorder="1">
      <alignment vertical="center"/>
    </xf>
    <xf numFmtId="0" fontId="49" fillId="0" borderId="14" xfId="22" applyFont="1" applyBorder="1">
      <alignment vertical="center"/>
    </xf>
    <xf numFmtId="0" fontId="49" fillId="0" borderId="31" xfId="22" applyFont="1" applyBorder="1">
      <alignment vertical="center"/>
    </xf>
    <xf numFmtId="0" fontId="49" fillId="0" borderId="34" xfId="22" applyFont="1" applyBorder="1">
      <alignment vertical="center"/>
    </xf>
    <xf numFmtId="0" fontId="49" fillId="0" borderId="15" xfId="22" applyFont="1" applyBorder="1">
      <alignment vertical="center"/>
    </xf>
    <xf numFmtId="0" fontId="49" fillId="0" borderId="35" xfId="22" applyFont="1" applyBorder="1">
      <alignment vertical="center"/>
    </xf>
    <xf numFmtId="0" fontId="50" fillId="0" borderId="30" xfId="22" applyFont="1" applyBorder="1">
      <alignment vertical="center"/>
    </xf>
    <xf numFmtId="184" fontId="51" fillId="0" borderId="0" xfId="22" applyNumberFormat="1" applyFont="1">
      <alignment vertical="center"/>
    </xf>
    <xf numFmtId="184" fontId="49" fillId="0" borderId="0" xfId="22" applyNumberFormat="1" applyFont="1">
      <alignment vertical="center"/>
    </xf>
    <xf numFmtId="183" fontId="49" fillId="3" borderId="0" xfId="23" applyNumberFormat="1" applyFont="1" applyFill="1" applyAlignment="1">
      <alignment vertical="center" wrapText="1"/>
    </xf>
    <xf numFmtId="49" fontId="49" fillId="3" borderId="0" xfId="23" applyNumberFormat="1" applyFont="1" applyFill="1" applyAlignment="1">
      <alignment horizontal="center" vertical="center" wrapText="1"/>
    </xf>
    <xf numFmtId="49" fontId="49" fillId="3" borderId="0" xfId="23" applyNumberFormat="1" applyFont="1" applyFill="1" applyAlignment="1">
      <alignment horizontal="center" vertical="center"/>
    </xf>
    <xf numFmtId="184" fontId="49" fillId="0" borderId="42" xfId="22" applyNumberFormat="1" applyFont="1" applyBorder="1">
      <alignment vertical="center"/>
    </xf>
    <xf numFmtId="184" fontId="49" fillId="0" borderId="14" xfId="22" applyNumberFormat="1" applyFont="1" applyBorder="1">
      <alignment vertical="center"/>
    </xf>
    <xf numFmtId="191" fontId="49" fillId="0" borderId="0" xfId="22" applyNumberFormat="1" applyFont="1">
      <alignment vertical="center"/>
    </xf>
    <xf numFmtId="184" fontId="49" fillId="0" borderId="31" xfId="22" applyNumberFormat="1" applyFont="1" applyBorder="1">
      <alignment vertical="center"/>
    </xf>
    <xf numFmtId="184" fontId="49" fillId="0" borderId="34" xfId="22" applyNumberFormat="1" applyFont="1" applyBorder="1">
      <alignment vertical="center"/>
    </xf>
    <xf numFmtId="181" fontId="49" fillId="0" borderId="34" xfId="22" applyNumberFormat="1" applyFont="1" applyBorder="1">
      <alignment vertical="center"/>
    </xf>
    <xf numFmtId="184" fontId="49" fillId="0" borderId="15" xfId="22" applyNumberFormat="1" applyFont="1" applyBorder="1">
      <alignment vertical="center"/>
    </xf>
    <xf numFmtId="0" fontId="50" fillId="0" borderId="42" xfId="22" applyFont="1" applyBorder="1">
      <alignment vertical="center"/>
    </xf>
    <xf numFmtId="0" fontId="49" fillId="0" borderId="0" xfId="23" applyFont="1">
      <alignment vertical="center"/>
    </xf>
    <xf numFmtId="181" fontId="49" fillId="0" borderId="0" xfId="23" applyNumberFormat="1" applyFont="1">
      <alignment vertical="center"/>
    </xf>
    <xf numFmtId="184" fontId="47" fillId="0" borderId="0" xfId="24" applyNumberFormat="1" applyAlignment="1">
      <alignment vertical="center"/>
    </xf>
    <xf numFmtId="182" fontId="47" fillId="0" borderId="0" xfId="25" applyNumberFormat="1" applyAlignment="1">
      <alignment horizontal="right" vertical="center"/>
    </xf>
    <xf numFmtId="179" fontId="47" fillId="0" borderId="0" xfId="25" applyNumberFormat="1" applyAlignment="1">
      <alignment horizontal="right" vertical="center"/>
    </xf>
    <xf numFmtId="184" fontId="49" fillId="3" borderId="0" xfId="22" applyNumberFormat="1" applyFont="1" applyFill="1" applyAlignment="1">
      <alignment vertical="center" wrapText="1"/>
    </xf>
    <xf numFmtId="184" fontId="47" fillId="0" borderId="0" xfId="24" applyNumberFormat="1" applyAlignment="1">
      <alignment horizontal="center" vertical="center"/>
    </xf>
    <xf numFmtId="0" fontId="52" fillId="0" borderId="0" xfId="26" applyFont="1">
      <alignment vertical="center"/>
    </xf>
    <xf numFmtId="0" fontId="47" fillId="3" borderId="0" xfId="21" applyFill="1"/>
    <xf numFmtId="0" fontId="10" fillId="0" borderId="0" xfId="9" applyFont="1" applyAlignment="1">
      <alignment horizontal="left" vertical="center" wrapText="1"/>
    </xf>
    <xf numFmtId="0" fontId="10" fillId="0" borderId="58" xfId="9" applyFont="1" applyBorder="1" applyAlignment="1">
      <alignment horizontal="left" vertical="center" wrapText="1"/>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0" fontId="12" fillId="0" borderId="7" xfId="2" applyFont="1" applyBorder="1" applyAlignment="1">
      <alignment horizontal="center" vertical="center" wrapText="1"/>
    </xf>
    <xf numFmtId="0" fontId="12" fillId="0" borderId="19"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0" xfId="2" applyFont="1" applyAlignment="1">
      <alignment horizontal="center" vertical="center" wrapText="1"/>
    </xf>
    <xf numFmtId="0" fontId="12" fillId="0" borderId="5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60" xfId="2" applyFont="1" applyBorder="1" applyAlignment="1">
      <alignment horizontal="center" vertical="center" wrapText="1"/>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12" fillId="0" borderId="7" xfId="2" applyFont="1" applyBorder="1" applyAlignment="1">
      <alignment horizontal="left" vertical="center"/>
    </xf>
    <xf numFmtId="0" fontId="12" fillId="0" borderId="19" xfId="2" applyFont="1" applyBorder="1" applyAlignment="1">
      <alignment horizontal="left" vertical="center"/>
    </xf>
    <xf numFmtId="0" fontId="12" fillId="0" borderId="53" xfId="2" applyFont="1" applyBorder="1" applyAlignment="1">
      <alignment horizontal="left" vertical="center"/>
    </xf>
    <xf numFmtId="0" fontId="0" fillId="0" borderId="0" xfId="0">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pplyProtection="1">
      <alignment horizontal="left" vertical="center" wrapText="1"/>
      <protection hidden="1"/>
    </xf>
    <xf numFmtId="177"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0" fontId="12" fillId="0" borderId="9" xfId="2" applyFont="1" applyBorder="1" applyAlignment="1">
      <alignment horizontal="left" vertical="center"/>
    </xf>
    <xf numFmtId="0" fontId="12" fillId="0" borderId="20" xfId="2" applyFont="1" applyBorder="1" applyAlignment="1">
      <alignment horizontal="left" vertical="center"/>
    </xf>
    <xf numFmtId="0" fontId="12" fillId="0" borderId="60" xfId="2" applyFont="1" applyBorder="1" applyAlignment="1">
      <alignment horizontal="left" vertical="center"/>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12" fillId="0" borderId="8" xfId="2" applyFont="1" applyBorder="1" applyAlignment="1">
      <alignment horizontal="left" vertical="center"/>
    </xf>
    <xf numFmtId="0" fontId="12" fillId="0" borderId="0" xfId="2" applyFont="1" applyAlignment="1">
      <alignment horizontal="left" vertical="center"/>
    </xf>
    <xf numFmtId="0" fontId="12" fillId="0" borderId="58"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3" fillId="0" borderId="35" xfId="9" applyFont="1" applyBorder="1">
      <alignment vertical="center"/>
    </xf>
    <xf numFmtId="0" fontId="13"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0" fontId="12" fillId="0" borderId="33" xfId="11" applyFont="1" applyBorder="1" applyAlignment="1">
      <alignment horizontal="center" vertical="center" shrinkToFit="1"/>
    </xf>
    <xf numFmtId="0" fontId="12" fillId="0" borderId="36" xfId="11" applyFont="1" applyBorder="1" applyAlignment="1">
      <alignment horizontal="center" vertical="center" shrinkToFit="1"/>
    </xf>
    <xf numFmtId="0" fontId="12" fillId="0" borderId="38" xfId="11" applyFont="1" applyBorder="1" applyAlignment="1">
      <alignment horizontal="center" vertical="center" shrinkToFit="1"/>
    </xf>
    <xf numFmtId="190" fontId="12" fillId="0" borderId="30" xfId="9" applyNumberFormat="1" applyFont="1" applyBorder="1" applyAlignment="1">
      <alignment horizontal="right" vertical="center" shrinkToFit="1"/>
    </xf>
    <xf numFmtId="190" fontId="12" fillId="0" borderId="23" xfId="9" applyNumberFormat="1" applyFont="1" applyBorder="1" applyAlignment="1">
      <alignment horizontal="right" vertical="center" shrinkToFit="1"/>
    </xf>
    <xf numFmtId="190" fontId="12" fillId="0" borderId="54" xfId="9" applyNumberFormat="1" applyFont="1" applyBorder="1" applyAlignment="1">
      <alignment horizontal="right" vertical="center" shrinkToFit="1"/>
    </xf>
    <xf numFmtId="0" fontId="12" fillId="0" borderId="30" xfId="9" applyFont="1" applyBorder="1">
      <alignment vertical="center"/>
    </xf>
    <xf numFmtId="0" fontId="12" fillId="0" borderId="23" xfId="9" applyFont="1" applyBorder="1">
      <alignment vertical="center"/>
    </xf>
    <xf numFmtId="0" fontId="12" fillId="0" borderId="16"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2" fillId="0" borderId="30" xfId="11" applyFont="1" applyBorder="1" applyAlignment="1">
      <alignment horizontal="center" vertical="center" shrinkToFit="1"/>
    </xf>
    <xf numFmtId="0" fontId="12" fillId="0" borderId="23" xfId="11" applyFont="1" applyBorder="1" applyAlignment="1">
      <alignment horizontal="center" vertical="center" shrinkToFit="1"/>
    </xf>
    <xf numFmtId="0" fontId="12" fillId="0" borderId="16" xfId="11" applyFont="1" applyBorder="1" applyAlignment="1">
      <alignment horizontal="center" vertical="center" shrinkToFit="1"/>
    </xf>
    <xf numFmtId="184" fontId="12" fillId="0" borderId="32" xfId="9" applyNumberFormat="1" applyFont="1" applyBorder="1" applyAlignment="1">
      <alignment horizontal="right" vertical="center" shrinkToFit="1"/>
    </xf>
    <xf numFmtId="184" fontId="12" fillId="0" borderId="35" xfId="9" applyNumberFormat="1" applyFont="1" applyBorder="1" applyAlignment="1">
      <alignment horizontal="right" vertical="center" shrinkToFit="1"/>
    </xf>
    <xf numFmtId="184" fontId="12"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2" fillId="0" borderId="35" xfId="9" applyFont="1" applyBorder="1">
      <alignment vertical="center"/>
    </xf>
    <xf numFmtId="0" fontId="12" fillId="0" borderId="37" xfId="9" applyFont="1" applyBorder="1">
      <alignment vertical="center"/>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12" fillId="0" borderId="40" xfId="9" applyFont="1" applyBorder="1">
      <alignment vertical="center"/>
    </xf>
    <xf numFmtId="0" fontId="12" fillId="0" borderId="22" xfId="9" applyFont="1" applyBorder="1">
      <alignment vertical="center"/>
    </xf>
    <xf numFmtId="0" fontId="12" fillId="0" borderId="41" xfId="9" applyFont="1" applyBorder="1">
      <alignment vertical="center"/>
    </xf>
    <xf numFmtId="184" fontId="12" fillId="0" borderId="40" xfId="9" applyNumberFormat="1" applyFont="1" applyBorder="1" applyAlignment="1">
      <alignment horizontal="right" vertical="center" shrinkToFit="1"/>
    </xf>
    <xf numFmtId="184" fontId="12" fillId="0" borderId="19" xfId="9" applyNumberFormat="1" applyFont="1" applyBorder="1" applyAlignment="1">
      <alignment horizontal="right" vertical="center" shrinkToFit="1"/>
    </xf>
    <xf numFmtId="184" fontId="12"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49" fontId="7" fillId="0" borderId="0" xfId="9" applyNumberFormat="1" applyFont="1" applyAlignment="1">
      <alignment horizontal="center" vertical="center"/>
    </xf>
    <xf numFmtId="0" fontId="2" fillId="0" borderId="64" xfId="9" applyFont="1" applyBorder="1" applyAlignment="1">
      <alignment horizontal="center"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2" fillId="0" borderId="0" xfId="4" applyFont="1" applyBorder="1" applyAlignment="1">
      <alignment vertical="center"/>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12" fillId="0" borderId="0" xfId="4" applyFont="1" applyAlignment="1">
      <alignment vertical="center"/>
    </xf>
    <xf numFmtId="184" fontId="2" fillId="0" borderId="0"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0"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8" fontId="2" fillId="0" borderId="3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9" fillId="4" borderId="40" xfId="13" applyFont="1" applyFill="1" applyBorder="1" applyAlignment="1" applyProtection="1">
      <alignment horizontal="center" vertical="center" wrapText="1"/>
      <protection locked="0"/>
    </xf>
    <xf numFmtId="0" fontId="19" fillId="4" borderId="19" xfId="13" applyFont="1" applyFill="1" applyBorder="1" applyAlignment="1" applyProtection="1">
      <alignment horizontal="center" vertical="center" wrapText="1"/>
      <protection locked="0"/>
    </xf>
    <xf numFmtId="0" fontId="19" fillId="4" borderId="13" xfId="13" applyFont="1" applyFill="1" applyBorder="1" applyAlignment="1" applyProtection="1">
      <alignment horizontal="center" vertical="center" wrapText="1"/>
      <protection locked="0"/>
    </xf>
    <xf numFmtId="0" fontId="19" fillId="4" borderId="93" xfId="13" applyFont="1" applyFill="1" applyBorder="1" applyAlignment="1" applyProtection="1">
      <alignment horizontal="center" vertical="center" wrapText="1"/>
      <protection locked="0"/>
    </xf>
    <xf numFmtId="0" fontId="19" fillId="4" borderId="82" xfId="13" applyFont="1" applyFill="1" applyBorder="1" applyAlignment="1" applyProtection="1">
      <alignment horizontal="center" vertical="center" wrapText="1"/>
      <protection locked="0"/>
    </xf>
    <xf numFmtId="0" fontId="19" fillId="4" borderId="89" xfId="13" applyFont="1" applyFill="1" applyBorder="1" applyAlignment="1" applyProtection="1">
      <alignment horizontal="center" vertical="center" wrapText="1"/>
      <protection locked="0"/>
    </xf>
    <xf numFmtId="0" fontId="19" fillId="4" borderId="53" xfId="13" applyFont="1" applyFill="1" applyBorder="1" applyAlignment="1" applyProtection="1">
      <alignment horizontal="center" vertical="center" wrapText="1"/>
      <protection locked="0"/>
    </xf>
    <xf numFmtId="0" fontId="19" fillId="4" borderId="121" xfId="13" applyFont="1" applyFill="1" applyBorder="1" applyAlignment="1" applyProtection="1">
      <alignment horizontal="center" vertical="center" wrapText="1"/>
      <protection locked="0"/>
    </xf>
    <xf numFmtId="0" fontId="19" fillId="4" borderId="7" xfId="13" applyFont="1" applyFill="1" applyBorder="1" applyAlignment="1" applyProtection="1">
      <alignment horizontal="center" vertical="center"/>
      <protection locked="0"/>
    </xf>
    <xf numFmtId="0" fontId="19" fillId="4" borderId="19" xfId="13" applyFont="1" applyFill="1" applyBorder="1" applyAlignment="1" applyProtection="1">
      <alignment horizontal="center" vertical="center"/>
      <protection locked="0"/>
    </xf>
    <xf numFmtId="0" fontId="19" fillId="4" borderId="13" xfId="13" applyFont="1" applyFill="1" applyBorder="1" applyAlignment="1" applyProtection="1">
      <alignment horizontal="center" vertical="center"/>
      <protection locked="0"/>
    </xf>
    <xf numFmtId="0" fontId="19" fillId="4" borderId="76" xfId="13" applyFont="1" applyFill="1" applyBorder="1" applyAlignment="1" applyProtection="1">
      <alignment horizontal="center" vertical="center"/>
      <protection locked="0"/>
    </xf>
    <xf numFmtId="0" fontId="19" fillId="4" borderId="82" xfId="13" applyFont="1" applyFill="1" applyBorder="1" applyAlignment="1" applyProtection="1">
      <alignment horizontal="center" vertical="center"/>
      <protection locked="0"/>
    </xf>
    <xf numFmtId="0" fontId="19" fillId="4" borderId="89" xfId="13" applyFont="1" applyFill="1" applyBorder="1" applyAlignment="1" applyProtection="1">
      <alignment horizontal="center" vertical="center"/>
      <protection locked="0"/>
    </xf>
    <xf numFmtId="0" fontId="19" fillId="4" borderId="7" xfId="13" applyFont="1" applyFill="1" applyBorder="1" applyAlignment="1" applyProtection="1">
      <alignment horizontal="center" vertical="center" wrapText="1" shrinkToFit="1"/>
      <protection locked="0"/>
    </xf>
    <xf numFmtId="0" fontId="19" fillId="4" borderId="19" xfId="13" applyFont="1" applyFill="1" applyBorder="1" applyAlignment="1" applyProtection="1">
      <alignment horizontal="center" vertical="center" shrinkToFit="1"/>
      <protection locked="0"/>
    </xf>
    <xf numFmtId="0" fontId="19" fillId="4" borderId="53" xfId="13" applyFont="1" applyFill="1" applyBorder="1" applyAlignment="1" applyProtection="1">
      <alignment horizontal="center" vertical="center" shrinkToFit="1"/>
      <protection locked="0"/>
    </xf>
    <xf numFmtId="0" fontId="19" fillId="4" borderId="76" xfId="13" applyFont="1" applyFill="1" applyBorder="1" applyAlignment="1" applyProtection="1">
      <alignment horizontal="center" vertical="center" shrinkToFit="1"/>
      <protection locked="0"/>
    </xf>
    <xf numFmtId="0" fontId="19" fillId="4" borderId="82" xfId="13" applyFont="1" applyFill="1" applyBorder="1" applyAlignment="1" applyProtection="1">
      <alignment horizontal="center" vertical="center" shrinkToFit="1"/>
      <protection locked="0"/>
    </xf>
    <xf numFmtId="0" fontId="19" fillId="4" borderId="121" xfId="13" applyFont="1" applyFill="1" applyBorder="1" applyAlignment="1" applyProtection="1">
      <alignment horizontal="center" vertical="center" shrinkToFit="1"/>
      <protection locked="0"/>
    </xf>
    <xf numFmtId="0" fontId="19" fillId="4" borderId="40" xfId="13" applyFont="1" applyFill="1" applyBorder="1" applyAlignment="1" applyProtection="1">
      <alignment horizontal="center" vertical="center" wrapText="1" shrinkToFit="1"/>
      <protection locked="0"/>
    </xf>
    <xf numFmtId="0" fontId="19" fillId="4" borderId="13" xfId="13" applyFont="1" applyFill="1" applyBorder="1" applyAlignment="1" applyProtection="1">
      <alignment horizontal="center" vertical="center" shrinkToFit="1"/>
      <protection locked="0"/>
    </xf>
    <xf numFmtId="0" fontId="19" fillId="4" borderId="93" xfId="13" applyFont="1" applyFill="1" applyBorder="1" applyAlignment="1" applyProtection="1">
      <alignment horizontal="center" vertical="center" shrinkToFit="1"/>
      <protection locked="0"/>
    </xf>
    <xf numFmtId="0" fontId="19" fillId="4" borderId="89" xfId="13" applyFont="1" applyFill="1" applyBorder="1" applyAlignment="1" applyProtection="1">
      <alignment horizontal="center" vertical="center" shrinkToFit="1"/>
      <protection locked="0"/>
    </xf>
    <xf numFmtId="0" fontId="19" fillId="4" borderId="93" xfId="13" applyFont="1" applyFill="1" applyBorder="1" applyAlignment="1" applyProtection="1">
      <alignment horizontal="center" vertical="center"/>
      <protection locked="0"/>
    </xf>
    <xf numFmtId="0" fontId="19" fillId="0" borderId="84" xfId="17" applyFont="1" applyBorder="1" applyAlignment="1" applyProtection="1">
      <alignment horizontal="left" vertical="center" shrinkToFit="1"/>
      <protection locked="0"/>
    </xf>
    <xf numFmtId="0" fontId="19" fillId="0" borderId="87" xfId="17" applyFont="1" applyBorder="1" applyAlignment="1" applyProtection="1">
      <alignment horizontal="left" vertical="center" shrinkToFit="1"/>
      <protection locked="0"/>
    </xf>
    <xf numFmtId="0" fontId="19" fillId="0" borderId="91" xfId="17" applyFont="1" applyBorder="1" applyAlignment="1" applyProtection="1">
      <alignment horizontal="left" vertical="center" shrinkToFit="1"/>
      <protection locked="0"/>
    </xf>
    <xf numFmtId="182" fontId="19" fillId="0" borderId="84" xfId="13" applyNumberFormat="1" applyFont="1" applyBorder="1" applyAlignment="1" applyProtection="1">
      <alignment horizontal="right" vertical="center" shrinkToFit="1"/>
      <protection locked="0"/>
    </xf>
    <xf numFmtId="182" fontId="19" fillId="0" borderId="87" xfId="13" applyNumberFormat="1" applyFont="1" applyBorder="1" applyAlignment="1" applyProtection="1">
      <alignment horizontal="right" vertical="center" shrinkToFit="1"/>
      <protection locked="0"/>
    </xf>
    <xf numFmtId="182" fontId="19" fillId="0" borderId="91" xfId="12" applyNumberFormat="1" applyFont="1" applyBorder="1" applyAlignment="1" applyProtection="1">
      <alignment horizontal="right" vertical="center" shrinkToFit="1"/>
      <protection locked="0"/>
    </xf>
    <xf numFmtId="0" fontId="19" fillId="0" borderId="123" xfId="12" applyFont="1" applyBorder="1" applyAlignment="1" applyProtection="1">
      <alignment horizontal="left" vertical="center" shrinkToFit="1"/>
      <protection locked="0"/>
    </xf>
    <xf numFmtId="0" fontId="19" fillId="3" borderId="23" xfId="13" applyFont="1" applyFill="1" applyBorder="1" applyAlignment="1">
      <alignment horizontal="center" vertical="center"/>
    </xf>
    <xf numFmtId="0" fontId="19" fillId="3" borderId="16" xfId="13" applyFont="1" applyFill="1" applyBorder="1" applyAlignment="1">
      <alignment horizontal="center" vertical="center"/>
    </xf>
    <xf numFmtId="179" fontId="19" fillId="3" borderId="32" xfId="17" applyNumberFormat="1" applyFont="1" applyFill="1" applyBorder="1" applyAlignment="1">
      <alignment horizontal="right" vertical="center" shrinkToFit="1"/>
    </xf>
    <xf numFmtId="179" fontId="19" fillId="3" borderId="35" xfId="17" applyNumberFormat="1" applyFont="1" applyFill="1" applyBorder="1" applyAlignment="1">
      <alignment horizontal="right" vertical="center" shrinkToFit="1"/>
    </xf>
    <xf numFmtId="179" fontId="19" fillId="3" borderId="113" xfId="17" applyNumberFormat="1" applyFont="1" applyFill="1" applyBorder="1" applyAlignment="1">
      <alignment horizontal="right" vertical="center" shrinkToFit="1"/>
    </xf>
    <xf numFmtId="179" fontId="19" fillId="3" borderId="119" xfId="17" applyNumberFormat="1" applyFont="1" applyFill="1" applyBorder="1" applyAlignment="1">
      <alignment horizontal="right" vertical="center" shrinkToFit="1"/>
    </xf>
    <xf numFmtId="179" fontId="19" fillId="3" borderId="130" xfId="17" applyNumberFormat="1" applyFont="1" applyFill="1" applyBorder="1" applyAlignment="1">
      <alignment horizontal="right" vertical="center" shrinkToFit="1"/>
    </xf>
    <xf numFmtId="179" fontId="19" fillId="3" borderId="135" xfId="17" applyNumberFormat="1" applyFont="1" applyFill="1" applyBorder="1" applyAlignment="1">
      <alignment horizontal="right" vertical="center" shrinkToFit="1"/>
    </xf>
    <xf numFmtId="179" fontId="19" fillId="3" borderId="140" xfId="17" applyNumberFormat="1" applyFont="1" applyFill="1" applyBorder="1" applyAlignment="1">
      <alignment horizontal="right" vertical="center" shrinkToFit="1"/>
    </xf>
    <xf numFmtId="0" fontId="19" fillId="3" borderId="20" xfId="13" applyFont="1" applyFill="1" applyBorder="1" applyAlignment="1">
      <alignment horizontal="center" vertical="center"/>
    </xf>
    <xf numFmtId="0" fontId="19" fillId="3" borderId="17" xfId="13" applyFont="1" applyFill="1" applyBorder="1" applyAlignment="1">
      <alignment horizontal="center" vertical="center"/>
    </xf>
    <xf numFmtId="179" fontId="19" fillId="3" borderId="108" xfId="17" applyNumberFormat="1" applyFont="1" applyFill="1" applyBorder="1" applyAlignment="1">
      <alignment horizontal="right" vertical="center" shrinkToFit="1"/>
    </xf>
    <xf numFmtId="179" fontId="19" fillId="3" borderId="36" xfId="17" applyNumberFormat="1" applyFont="1" applyFill="1" applyBorder="1" applyAlignment="1">
      <alignment horizontal="right" vertical="center" shrinkToFit="1"/>
    </xf>
    <xf numFmtId="179" fontId="19" fillId="3" borderId="114" xfId="17" applyNumberFormat="1" applyFont="1" applyFill="1" applyBorder="1" applyAlignment="1">
      <alignment horizontal="right" vertical="center" shrinkToFit="1"/>
    </xf>
    <xf numFmtId="179" fontId="19" fillId="3" borderId="134" xfId="17" applyNumberFormat="1" applyFont="1" applyFill="1" applyBorder="1" applyAlignment="1">
      <alignment horizontal="right" vertical="center" shrinkToFit="1"/>
    </xf>
    <xf numFmtId="179" fontId="19" fillId="3" borderId="139" xfId="17" applyNumberFormat="1" applyFont="1" applyFill="1" applyBorder="1" applyAlignment="1">
      <alignment horizontal="right" vertical="center" shrinkToFit="1"/>
    </xf>
    <xf numFmtId="179" fontId="19" fillId="3" borderId="144" xfId="17" applyNumberFormat="1" applyFont="1" applyFill="1" applyBorder="1" applyAlignment="1">
      <alignment horizontal="right" vertical="center" shrinkToFit="1"/>
    </xf>
    <xf numFmtId="0" fontId="19" fillId="4" borderId="7" xfId="13" applyFont="1" applyFill="1" applyBorder="1" applyAlignment="1" applyProtection="1">
      <alignment horizontal="center" vertical="center" wrapText="1"/>
      <protection locked="0"/>
    </xf>
    <xf numFmtId="0" fontId="19" fillId="4" borderId="76" xfId="13" applyFont="1" applyFill="1" applyBorder="1" applyAlignment="1" applyProtection="1">
      <alignment horizontal="center" vertical="center" wrapText="1"/>
      <protection locked="0"/>
    </xf>
    <xf numFmtId="0" fontId="19" fillId="3" borderId="12" xfId="13" applyFont="1" applyFill="1" applyBorder="1" applyAlignment="1">
      <alignment horizontal="center" vertical="center" textRotation="255" shrinkToFit="1"/>
    </xf>
    <xf numFmtId="0" fontId="19" fillId="3" borderId="16" xfId="13" applyFont="1" applyFill="1" applyBorder="1" applyAlignment="1">
      <alignment horizontal="center" vertical="center" textRotation="255" shrinkToFit="1"/>
    </xf>
    <xf numFmtId="0" fontId="19" fillId="3" borderId="8" xfId="13" applyFont="1" applyFill="1" applyBorder="1" applyAlignment="1">
      <alignment horizontal="center" vertical="center" textRotation="255" shrinkToFit="1"/>
    </xf>
    <xf numFmtId="0" fontId="19" fillId="3" borderId="14" xfId="13" applyFont="1" applyFill="1" applyBorder="1" applyAlignment="1">
      <alignment horizontal="center" vertical="center" textRotation="255" shrinkToFit="1"/>
    </xf>
    <xf numFmtId="0" fontId="19" fillId="3" borderId="56" xfId="13" applyFont="1" applyFill="1" applyBorder="1" applyAlignment="1">
      <alignment horizontal="center" vertical="center" textRotation="255" shrinkToFit="1"/>
    </xf>
    <xf numFmtId="0" fontId="19" fillId="3" borderId="15" xfId="13" applyFont="1" applyFill="1" applyBorder="1" applyAlignment="1">
      <alignment horizontal="center" vertical="center" textRotation="255" shrinkToFit="1"/>
    </xf>
    <xf numFmtId="0" fontId="19" fillId="3" borderId="12" xfId="13" applyFont="1" applyFill="1" applyBorder="1" applyAlignment="1">
      <alignment horizontal="left" vertical="center" wrapText="1"/>
    </xf>
    <xf numFmtId="0" fontId="19" fillId="3" borderId="23" xfId="13" applyFont="1" applyFill="1" applyBorder="1" applyAlignment="1">
      <alignment horizontal="left" vertical="center" wrapText="1"/>
    </xf>
    <xf numFmtId="0" fontId="19" fillId="3" borderId="9" xfId="13" applyFont="1" applyFill="1" applyBorder="1" applyAlignment="1">
      <alignment horizontal="left" vertical="center" wrapText="1"/>
    </xf>
    <xf numFmtId="0" fontId="19" fillId="3" borderId="20" xfId="13" applyFont="1" applyFill="1" applyBorder="1" applyAlignment="1">
      <alignment horizontal="left" vertical="center" wrapText="1"/>
    </xf>
    <xf numFmtId="0" fontId="19" fillId="3" borderId="12" xfId="13" applyFont="1" applyFill="1" applyBorder="1" applyAlignment="1">
      <alignment horizontal="center" vertical="center" textRotation="255" wrapText="1"/>
    </xf>
    <xf numFmtId="0" fontId="19" fillId="3" borderId="16" xfId="13" applyFont="1" applyFill="1" applyBorder="1" applyAlignment="1">
      <alignment horizontal="center" vertical="center" textRotation="255" wrapText="1"/>
    </xf>
    <xf numFmtId="0" fontId="19" fillId="3" borderId="8" xfId="13" applyFont="1" applyFill="1" applyBorder="1" applyAlignment="1">
      <alignment horizontal="center" vertical="center" textRotation="255" wrapText="1"/>
    </xf>
    <xf numFmtId="0" fontId="19" fillId="3" borderId="14" xfId="13" applyFont="1" applyFill="1" applyBorder="1" applyAlignment="1">
      <alignment horizontal="center" vertical="center" textRotation="255" wrapText="1"/>
    </xf>
    <xf numFmtId="0" fontId="19" fillId="3" borderId="56" xfId="13" applyFont="1" applyFill="1" applyBorder="1" applyAlignment="1">
      <alignment horizontal="center" vertical="center" textRotation="255" wrapText="1"/>
    </xf>
    <xf numFmtId="0" fontId="19" fillId="3" borderId="15" xfId="13" applyFont="1" applyFill="1" applyBorder="1" applyAlignment="1">
      <alignment horizontal="center" vertical="center" textRotation="255" wrapText="1"/>
    </xf>
    <xf numFmtId="0" fontId="19" fillId="3" borderId="8" xfId="13" applyFont="1" applyFill="1" applyBorder="1" applyAlignment="1">
      <alignment horizontal="left" vertical="center"/>
    </xf>
    <xf numFmtId="0" fontId="19" fillId="3" borderId="0" xfId="13" applyFont="1" applyFill="1" applyAlignment="1">
      <alignment horizontal="left" vertical="center"/>
    </xf>
    <xf numFmtId="0" fontId="19" fillId="3" borderId="0" xfId="13" applyFont="1" applyFill="1" applyAlignment="1">
      <alignment horizontal="right" vertical="center" wrapText="1"/>
    </xf>
    <xf numFmtId="0" fontId="19" fillId="3" borderId="0" xfId="13" applyFont="1" applyFill="1" applyAlignment="1">
      <alignment horizontal="right" vertical="center"/>
    </xf>
    <xf numFmtId="0" fontId="19" fillId="3" borderId="14" xfId="13" applyFont="1" applyFill="1" applyBorder="1" applyAlignment="1">
      <alignment horizontal="right" vertical="center"/>
    </xf>
    <xf numFmtId="182" fontId="19" fillId="3" borderId="42" xfId="16" applyNumberFormat="1" applyFont="1" applyFill="1" applyBorder="1" applyAlignment="1">
      <alignment horizontal="right" vertical="center" shrinkToFit="1"/>
    </xf>
    <xf numFmtId="182" fontId="19" fillId="3" borderId="0" xfId="13" applyNumberFormat="1" applyFont="1" applyFill="1" applyAlignment="1">
      <alignment horizontal="right" vertical="center" shrinkToFit="1"/>
    </xf>
    <xf numFmtId="182" fontId="19" fillId="3" borderId="66" xfId="16" applyNumberFormat="1" applyFont="1" applyFill="1" applyBorder="1" applyAlignment="1">
      <alignment horizontal="right" vertical="center" shrinkToFit="1"/>
    </xf>
    <xf numFmtId="182" fontId="19" fillId="3" borderId="70" xfId="16" applyNumberFormat="1" applyFont="1" applyFill="1" applyBorder="1" applyAlignment="1">
      <alignment horizontal="right" vertical="center" shrinkToFit="1"/>
    </xf>
    <xf numFmtId="179" fontId="19" fillId="3" borderId="132" xfId="17" applyNumberFormat="1" applyFont="1" applyFill="1" applyBorder="1" applyAlignment="1">
      <alignment horizontal="right" vertical="center" shrinkToFit="1"/>
    </xf>
    <xf numFmtId="179" fontId="19" fillId="3" borderId="137" xfId="17" applyNumberFormat="1" applyFont="1" applyFill="1" applyBorder="1" applyAlignment="1">
      <alignment horizontal="right" vertical="center" shrinkToFit="1"/>
    </xf>
    <xf numFmtId="179" fontId="19" fillId="3" borderId="142" xfId="17" applyNumberFormat="1" applyFont="1" applyFill="1" applyBorder="1" applyAlignment="1">
      <alignment horizontal="right" vertical="center" shrinkToFit="1"/>
    </xf>
    <xf numFmtId="0" fontId="19" fillId="3" borderId="57" xfId="13" applyFont="1" applyFill="1" applyBorder="1" applyAlignment="1">
      <alignment horizontal="center" vertical="center"/>
    </xf>
    <xf numFmtId="0" fontId="19" fillId="3" borderId="35" xfId="13" applyFont="1" applyFill="1" applyBorder="1" applyAlignment="1">
      <alignment horizontal="center" vertical="center"/>
    </xf>
    <xf numFmtId="0" fontId="19" fillId="3" borderId="37" xfId="13" applyFont="1" applyFill="1" applyBorder="1" applyAlignment="1">
      <alignment horizontal="center" vertical="center"/>
    </xf>
    <xf numFmtId="0" fontId="19" fillId="3" borderId="32" xfId="13" applyFont="1" applyFill="1" applyBorder="1" applyAlignment="1">
      <alignment horizontal="center" vertical="center"/>
    </xf>
    <xf numFmtId="0" fontId="19" fillId="3" borderId="51" xfId="13" applyFont="1" applyFill="1" applyBorder="1" applyAlignment="1">
      <alignment horizontal="center" vertical="center"/>
    </xf>
    <xf numFmtId="0" fontId="19" fillId="3" borderId="0" xfId="13" applyFont="1" applyFill="1">
      <alignment vertical="center"/>
    </xf>
    <xf numFmtId="0" fontId="19" fillId="3" borderId="14" xfId="13" applyFont="1" applyFill="1" applyBorder="1">
      <alignment vertical="center"/>
    </xf>
    <xf numFmtId="0" fontId="19" fillId="3" borderId="8" xfId="13" applyFont="1" applyFill="1" applyBorder="1">
      <alignment vertical="center"/>
    </xf>
    <xf numFmtId="187" fontId="19" fillId="3" borderId="42" xfId="17" applyNumberFormat="1" applyFont="1" applyFill="1" applyBorder="1" applyAlignment="1">
      <alignment horizontal="right" vertical="center" shrinkToFit="1"/>
    </xf>
    <xf numFmtId="187" fontId="19" fillId="3" borderId="0" xfId="17" applyNumberFormat="1" applyFont="1" applyFill="1" applyAlignment="1">
      <alignment horizontal="right" vertical="center" shrinkToFit="1"/>
    </xf>
    <xf numFmtId="187" fontId="19" fillId="3" borderId="14" xfId="17" applyNumberFormat="1" applyFont="1" applyFill="1" applyBorder="1" applyAlignment="1">
      <alignment horizontal="right" vertical="center" shrinkToFit="1"/>
    </xf>
    <xf numFmtId="187" fontId="19" fillId="3" borderId="58" xfId="17" applyNumberFormat="1" applyFont="1" applyFill="1" applyBorder="1" applyAlignment="1">
      <alignment horizontal="right" vertical="center" shrinkToFit="1"/>
    </xf>
    <xf numFmtId="0" fontId="20" fillId="3" borderId="56" xfId="13" applyFont="1" applyFill="1" applyBorder="1" applyAlignment="1">
      <alignment horizontal="left" vertical="center"/>
    </xf>
    <xf numFmtId="0" fontId="19" fillId="3" borderId="34" xfId="13" applyFont="1" applyFill="1" applyBorder="1" applyAlignment="1">
      <alignment horizontal="left" vertical="center"/>
    </xf>
    <xf numFmtId="0" fontId="19" fillId="3" borderId="34" xfId="13" applyFont="1" applyFill="1" applyBorder="1" applyAlignment="1">
      <alignment horizontal="right" vertical="center" wrapText="1"/>
    </xf>
    <xf numFmtId="0" fontId="19" fillId="3" borderId="34" xfId="13" applyFont="1" applyFill="1" applyBorder="1" applyAlignment="1">
      <alignment horizontal="right" vertical="center"/>
    </xf>
    <xf numFmtId="0" fontId="19" fillId="3" borderId="15" xfId="13" applyFont="1" applyFill="1" applyBorder="1" applyAlignment="1">
      <alignment horizontal="right" vertical="center"/>
    </xf>
    <xf numFmtId="182" fontId="19" fillId="3" borderId="31" xfId="17" applyNumberFormat="1" applyFont="1" applyFill="1" applyBorder="1" applyAlignment="1">
      <alignment horizontal="right" vertical="center" shrinkToFit="1"/>
    </xf>
    <xf numFmtId="182" fontId="19" fillId="3" borderId="34" xfId="17" applyNumberFormat="1" applyFont="1" applyFill="1" applyBorder="1" applyAlignment="1">
      <alignment horizontal="right" vertical="center" shrinkToFit="1"/>
    </xf>
    <xf numFmtId="182" fontId="19" fillId="3" borderId="67" xfId="17" applyNumberFormat="1" applyFont="1" applyFill="1" applyBorder="1" applyAlignment="1">
      <alignment horizontal="right" vertical="center" shrinkToFit="1"/>
    </xf>
    <xf numFmtId="182" fontId="19" fillId="3" borderId="73" xfId="17" applyNumberFormat="1" applyFont="1" applyFill="1" applyBorder="1" applyAlignment="1">
      <alignment horizontal="right" vertical="center" shrinkToFit="1"/>
    </xf>
    <xf numFmtId="179" fontId="19" fillId="3" borderId="133" xfId="17" applyNumberFormat="1" applyFont="1" applyFill="1" applyBorder="1" applyAlignment="1">
      <alignment horizontal="right" vertical="center" shrinkToFit="1"/>
    </xf>
    <xf numFmtId="179" fontId="19" fillId="3" borderId="138" xfId="17" applyNumberFormat="1" applyFont="1" applyFill="1" applyBorder="1" applyAlignment="1">
      <alignment horizontal="right" vertical="center" shrinkToFit="1"/>
    </xf>
    <xf numFmtId="179" fontId="19" fillId="3" borderId="143" xfId="17" applyNumberFormat="1" applyFont="1" applyFill="1" applyBorder="1" applyAlignment="1">
      <alignment horizontal="right" vertical="center" shrinkToFit="1"/>
    </xf>
    <xf numFmtId="0" fontId="19" fillId="3" borderId="9" xfId="13" applyFont="1" applyFill="1" applyBorder="1">
      <alignment vertical="center"/>
    </xf>
    <xf numFmtId="0" fontId="19" fillId="3" borderId="20" xfId="13" applyFont="1" applyFill="1" applyBorder="1">
      <alignment vertical="center"/>
    </xf>
    <xf numFmtId="0" fontId="19" fillId="3" borderId="17" xfId="13" applyFont="1" applyFill="1" applyBorder="1">
      <alignment vertical="center"/>
    </xf>
    <xf numFmtId="187" fontId="19" fillId="3" borderId="43" xfId="17" applyNumberFormat="1" applyFont="1" applyFill="1" applyBorder="1" applyAlignment="1">
      <alignment horizontal="right" vertical="center" shrinkToFit="1"/>
    </xf>
    <xf numFmtId="187" fontId="19" fillId="3" borderId="20" xfId="17" applyNumberFormat="1" applyFont="1" applyFill="1" applyBorder="1" applyAlignment="1">
      <alignment horizontal="right" vertical="center" shrinkToFit="1"/>
    </xf>
    <xf numFmtId="187" fontId="19" fillId="3" borderId="17" xfId="17" applyNumberFormat="1" applyFont="1" applyFill="1" applyBorder="1" applyAlignment="1">
      <alignment horizontal="right" vertical="center" shrinkToFit="1"/>
    </xf>
    <xf numFmtId="187" fontId="19" fillId="3" borderId="155" xfId="17" applyNumberFormat="1" applyFont="1" applyFill="1" applyBorder="1" applyAlignment="1">
      <alignment horizontal="right" vertical="center" shrinkToFit="1"/>
    </xf>
    <xf numFmtId="187" fontId="19" fillId="3" borderId="156" xfId="17" applyNumberFormat="1" applyFont="1" applyFill="1" applyBorder="1" applyAlignment="1">
      <alignment horizontal="right" vertical="center" shrinkToFit="1"/>
    </xf>
    <xf numFmtId="187" fontId="19" fillId="3" borderId="157" xfId="17" applyNumberFormat="1" applyFont="1" applyFill="1" applyBorder="1" applyAlignment="1">
      <alignment horizontal="right" vertical="center" shrinkToFit="1"/>
    </xf>
    <xf numFmtId="0" fontId="19" fillId="3" borderId="12" xfId="13" applyFont="1" applyFill="1" applyBorder="1" applyAlignment="1">
      <alignment horizontal="left" vertical="center"/>
    </xf>
    <xf numFmtId="0" fontId="19" fillId="3" borderId="23" xfId="13" applyFont="1" applyFill="1" applyBorder="1" applyAlignment="1">
      <alignment horizontal="left" vertical="center"/>
    </xf>
    <xf numFmtId="0" fontId="19" fillId="3" borderId="23" xfId="13" applyFont="1" applyFill="1" applyBorder="1" applyAlignment="1">
      <alignment horizontal="right" vertical="center"/>
    </xf>
    <xf numFmtId="0" fontId="19" fillId="3" borderId="16" xfId="13" applyFont="1" applyFill="1" applyBorder="1" applyAlignment="1">
      <alignment horizontal="right" vertical="center"/>
    </xf>
    <xf numFmtId="182" fontId="19" fillId="3" borderId="30" xfId="17" applyNumberFormat="1" applyFont="1" applyFill="1" applyBorder="1" applyAlignment="1">
      <alignment horizontal="right" vertical="center" shrinkToFit="1"/>
    </xf>
    <xf numFmtId="182" fontId="19" fillId="3" borderId="23" xfId="17" applyNumberFormat="1" applyFont="1" applyFill="1" applyBorder="1" applyAlignment="1">
      <alignment horizontal="right" vertical="center" shrinkToFit="1"/>
    </xf>
    <xf numFmtId="182" fontId="19" fillId="3" borderId="65" xfId="17" applyNumberFormat="1" applyFont="1" applyFill="1" applyBorder="1" applyAlignment="1">
      <alignment horizontal="right" vertical="center" shrinkToFit="1"/>
    </xf>
    <xf numFmtId="182" fontId="19" fillId="3" borderId="72" xfId="17" applyNumberFormat="1" applyFont="1" applyFill="1" applyBorder="1" applyAlignment="1">
      <alignment horizontal="right" vertical="center" shrinkToFit="1"/>
    </xf>
    <xf numFmtId="179" fontId="19" fillId="3" borderId="131" xfId="17" applyNumberFormat="1" applyFont="1" applyFill="1" applyBorder="1" applyAlignment="1">
      <alignment horizontal="right" vertical="center" shrinkToFit="1"/>
    </xf>
    <xf numFmtId="179" fontId="19" fillId="3" borderId="136" xfId="17" applyNumberFormat="1" applyFont="1" applyFill="1" applyBorder="1" applyAlignment="1">
      <alignment horizontal="right" vertical="center" shrinkToFit="1"/>
    </xf>
    <xf numFmtId="179" fontId="19" fillId="3" borderId="141" xfId="17" applyNumberFormat="1" applyFont="1" applyFill="1" applyBorder="1" applyAlignment="1">
      <alignment horizontal="right" vertical="center" shrinkToFit="1"/>
    </xf>
    <xf numFmtId="0" fontId="19" fillId="3" borderId="12" xfId="13" applyFont="1" applyFill="1" applyBorder="1">
      <alignment vertical="center"/>
    </xf>
    <xf numFmtId="0" fontId="19" fillId="3" borderId="23" xfId="13" applyFont="1" applyFill="1" applyBorder="1">
      <alignment vertical="center"/>
    </xf>
    <xf numFmtId="0" fontId="19" fillId="3" borderId="16" xfId="13" applyFont="1" applyFill="1" applyBorder="1">
      <alignment vertical="center"/>
    </xf>
    <xf numFmtId="185" fontId="19" fillId="3" borderId="30" xfId="17" applyNumberFormat="1" applyFont="1" applyFill="1" applyBorder="1" applyAlignment="1">
      <alignment horizontal="right" vertical="center" shrinkToFit="1"/>
    </xf>
    <xf numFmtId="185" fontId="19" fillId="3" borderId="23" xfId="17" applyNumberFormat="1" applyFont="1" applyFill="1" applyBorder="1" applyAlignment="1">
      <alignment horizontal="right" vertical="center" shrinkToFit="1"/>
    </xf>
    <xf numFmtId="185" fontId="19" fillId="3" borderId="16" xfId="17" applyNumberFormat="1" applyFont="1" applyFill="1" applyBorder="1" applyAlignment="1">
      <alignment horizontal="right" vertical="center" shrinkToFit="1"/>
    </xf>
    <xf numFmtId="185" fontId="19" fillId="3" borderId="54" xfId="17" applyNumberFormat="1" applyFont="1" applyFill="1" applyBorder="1" applyAlignment="1">
      <alignment horizontal="right" vertical="center" shrinkToFit="1"/>
    </xf>
    <xf numFmtId="0" fontId="19" fillId="3" borderId="43" xfId="13" applyFont="1" applyFill="1" applyBorder="1">
      <alignment vertical="center"/>
    </xf>
    <xf numFmtId="182" fontId="19" fillId="3" borderId="165" xfId="17" applyNumberFormat="1" applyFont="1" applyFill="1" applyBorder="1" applyAlignment="1">
      <alignment horizontal="right" vertical="center" shrinkToFit="1"/>
    </xf>
    <xf numFmtId="182" fontId="19" fillId="3" borderId="166" xfId="17" applyNumberFormat="1" applyFont="1" applyFill="1" applyBorder="1" applyAlignment="1">
      <alignment horizontal="right" vertical="center" shrinkToFit="1"/>
    </xf>
    <xf numFmtId="179" fontId="19" fillId="3" borderId="166" xfId="17" applyNumberFormat="1" applyFont="1" applyFill="1" applyBorder="1" applyAlignment="1">
      <alignment horizontal="right" vertical="center" shrinkToFit="1"/>
    </xf>
    <xf numFmtId="179" fontId="19" fillId="3" borderId="170" xfId="17" applyNumberFormat="1" applyFont="1" applyFill="1" applyBorder="1" applyAlignment="1">
      <alignment horizontal="right" vertical="center" shrinkToFit="1"/>
    </xf>
    <xf numFmtId="185" fontId="19" fillId="3" borderId="42" xfId="17" applyNumberFormat="1" applyFont="1" applyFill="1" applyBorder="1" applyAlignment="1">
      <alignment horizontal="right" vertical="center" shrinkToFit="1"/>
    </xf>
    <xf numFmtId="185" fontId="19" fillId="3" borderId="0" xfId="17" applyNumberFormat="1" applyFont="1" applyFill="1" applyAlignment="1">
      <alignment horizontal="right" vertical="center" shrinkToFit="1"/>
    </xf>
    <xf numFmtId="185" fontId="19" fillId="3" borderId="14" xfId="17" applyNumberFormat="1" applyFont="1" applyFill="1" applyBorder="1" applyAlignment="1">
      <alignment horizontal="right" vertical="center" shrinkToFit="1"/>
    </xf>
    <xf numFmtId="185" fontId="19" fillId="3" borderId="58" xfId="17" applyNumberFormat="1" applyFont="1" applyFill="1" applyBorder="1" applyAlignment="1">
      <alignment horizontal="right" vertical="center" shrinkToFit="1"/>
    </xf>
    <xf numFmtId="0" fontId="19" fillId="3" borderId="12" xfId="13" applyFont="1" applyFill="1" applyBorder="1" applyAlignment="1">
      <alignment horizontal="center" vertical="center" wrapText="1"/>
    </xf>
    <xf numFmtId="0" fontId="19" fillId="3" borderId="23" xfId="13" applyFont="1" applyFill="1" applyBorder="1" applyAlignment="1">
      <alignment horizontal="center" vertical="center" wrapText="1"/>
    </xf>
    <xf numFmtId="0" fontId="19" fillId="3" borderId="16" xfId="13" applyFont="1" applyFill="1" applyBorder="1" applyAlignment="1">
      <alignment horizontal="center" vertical="center" wrapText="1"/>
    </xf>
    <xf numFmtId="0" fontId="19" fillId="3" borderId="8" xfId="13" applyFont="1" applyFill="1" applyBorder="1" applyAlignment="1">
      <alignment horizontal="center" vertical="center" wrapText="1"/>
    </xf>
    <xf numFmtId="0" fontId="19" fillId="3" borderId="0" xfId="13" applyFont="1" applyFill="1" applyAlignment="1">
      <alignment horizontal="center" vertical="center" wrapText="1"/>
    </xf>
    <xf numFmtId="0" fontId="19" fillId="3" borderId="14" xfId="13" applyFont="1" applyFill="1" applyBorder="1" applyAlignment="1">
      <alignment horizontal="center" vertical="center" wrapText="1"/>
    </xf>
    <xf numFmtId="0" fontId="19" fillId="3" borderId="9" xfId="13" applyFont="1" applyFill="1" applyBorder="1" applyAlignment="1">
      <alignment horizontal="center" vertical="center" wrapText="1"/>
    </xf>
    <xf numFmtId="0" fontId="19" fillId="3" borderId="20" xfId="13" applyFont="1" applyFill="1" applyBorder="1" applyAlignment="1">
      <alignment horizontal="center" vertical="center" wrapText="1"/>
    </xf>
    <xf numFmtId="0" fontId="19" fillId="3" borderId="17" xfId="13" applyFont="1" applyFill="1" applyBorder="1" applyAlignment="1">
      <alignment horizontal="center" vertical="center" wrapText="1"/>
    </xf>
    <xf numFmtId="0" fontId="19" fillId="3" borderId="42" xfId="13" applyFont="1" applyFill="1" applyBorder="1">
      <alignment vertical="center"/>
    </xf>
    <xf numFmtId="179" fontId="19" fillId="3" borderId="70" xfId="16" applyNumberFormat="1" applyFont="1" applyFill="1" applyBorder="1" applyAlignment="1">
      <alignment horizontal="right" vertical="center" shrinkToFit="1"/>
    </xf>
    <xf numFmtId="179" fontId="19" fillId="3" borderId="0" xfId="16" applyNumberFormat="1" applyFont="1" applyFill="1" applyAlignment="1">
      <alignment horizontal="right" vertical="center" shrinkToFit="1"/>
    </xf>
    <xf numFmtId="179" fontId="19" fillId="3" borderId="58" xfId="16" applyNumberFormat="1" applyFont="1" applyFill="1" applyBorder="1" applyAlignment="1">
      <alignment horizontal="right" vertical="center" shrinkToFit="1"/>
    </xf>
    <xf numFmtId="182" fontId="19" fillId="3" borderId="149" xfId="17" applyNumberFormat="1" applyFont="1" applyFill="1" applyBorder="1" applyAlignment="1">
      <alignment horizontal="right" vertical="center" shrinkToFit="1"/>
    </xf>
    <xf numFmtId="182" fontId="19" fillId="3" borderId="69" xfId="17" applyNumberFormat="1" applyFont="1" applyFill="1" applyBorder="1" applyAlignment="1">
      <alignment horizontal="right" vertical="center" shrinkToFit="1"/>
    </xf>
    <xf numFmtId="179" fontId="19" fillId="3" borderId="69" xfId="17" applyNumberFormat="1" applyFont="1" applyFill="1" applyBorder="1" applyAlignment="1">
      <alignment horizontal="right" vertical="center" shrinkToFit="1"/>
    </xf>
    <xf numFmtId="179" fontId="19" fillId="3" borderId="169" xfId="17" applyNumberFormat="1" applyFont="1" applyFill="1" applyBorder="1" applyAlignment="1">
      <alignment horizontal="right" vertical="center" shrinkToFit="1"/>
    </xf>
    <xf numFmtId="0" fontId="19" fillId="3" borderId="31" xfId="13" applyFont="1" applyFill="1" applyBorder="1">
      <alignment vertical="center"/>
    </xf>
    <xf numFmtId="0" fontId="19" fillId="3" borderId="34" xfId="13" applyFont="1" applyFill="1" applyBorder="1">
      <alignment vertical="center"/>
    </xf>
    <xf numFmtId="0" fontId="19" fillId="3" borderId="15" xfId="13" applyFont="1" applyFill="1" applyBorder="1">
      <alignment vertical="center"/>
    </xf>
    <xf numFmtId="0" fontId="19" fillId="3" borderId="11" xfId="13" applyFont="1" applyFill="1" applyBorder="1" applyAlignment="1">
      <alignment horizontal="center" vertical="center"/>
    </xf>
    <xf numFmtId="0" fontId="19" fillId="3" borderId="22" xfId="13" applyFont="1" applyFill="1" applyBorder="1" applyAlignment="1">
      <alignment horizontal="center" vertical="center"/>
    </xf>
    <xf numFmtId="0" fontId="19" fillId="3" borderId="41" xfId="13" applyFont="1" applyFill="1" applyBorder="1" applyAlignment="1">
      <alignment horizontal="center" vertical="center"/>
    </xf>
    <xf numFmtId="0" fontId="19" fillId="3" borderId="39" xfId="13" applyFont="1" applyFill="1" applyBorder="1" applyAlignment="1">
      <alignment horizontal="center" vertical="center"/>
    </xf>
    <xf numFmtId="0" fontId="19" fillId="3" borderId="50" xfId="13" applyFont="1" applyFill="1" applyBorder="1" applyAlignment="1">
      <alignment horizontal="center" vertical="center"/>
    </xf>
    <xf numFmtId="0" fontId="19" fillId="3" borderId="61" xfId="13" applyFont="1" applyFill="1" applyBorder="1" applyAlignment="1">
      <alignment horizontal="left" vertical="center" wrapText="1"/>
    </xf>
    <xf numFmtId="0" fontId="19" fillId="3" borderId="36" xfId="13" applyFont="1" applyFill="1" applyBorder="1" applyAlignment="1">
      <alignment horizontal="left" vertical="center"/>
    </xf>
    <xf numFmtId="0" fontId="19" fillId="3" borderId="38" xfId="13" applyFont="1" applyFill="1" applyBorder="1" applyAlignment="1">
      <alignment horizontal="left" vertical="center"/>
    </xf>
    <xf numFmtId="179" fontId="19" fillId="3" borderId="97" xfId="17" applyNumberFormat="1" applyFont="1" applyFill="1" applyBorder="1" applyAlignment="1">
      <alignment horizontal="right" vertical="center" shrinkToFit="1"/>
    </xf>
    <xf numFmtId="179" fontId="19" fillId="3" borderId="103" xfId="17" applyNumberFormat="1" applyFont="1" applyFill="1" applyBorder="1" applyAlignment="1">
      <alignment horizontal="right" vertical="center" shrinkToFit="1"/>
    </xf>
    <xf numFmtId="179" fontId="19" fillId="3" borderId="163" xfId="17" applyNumberFormat="1" applyFont="1" applyFill="1" applyBorder="1" applyAlignment="1">
      <alignment horizontal="right" vertical="center" shrinkToFit="1"/>
    </xf>
    <xf numFmtId="0" fontId="19" fillId="3" borderId="42" xfId="17" applyFont="1" applyFill="1" applyBorder="1" applyAlignment="1">
      <alignment horizontal="left" vertical="center" shrinkToFit="1"/>
    </xf>
    <xf numFmtId="0" fontId="19" fillId="3" borderId="0" xfId="13" applyFont="1" applyFill="1" applyAlignment="1">
      <alignment horizontal="left" vertical="center" shrinkToFit="1"/>
    </xf>
    <xf numFmtId="0" fontId="19" fillId="3" borderId="14" xfId="17" applyFont="1" applyFill="1" applyBorder="1" applyAlignment="1">
      <alignment horizontal="left" vertical="center" shrinkToFit="1"/>
    </xf>
    <xf numFmtId="179" fontId="19" fillId="3" borderId="73" xfId="17" applyNumberFormat="1" applyFont="1" applyFill="1" applyBorder="1" applyAlignment="1">
      <alignment horizontal="right" vertical="center" shrinkToFit="1"/>
    </xf>
    <xf numFmtId="179" fontId="19" fillId="3" borderId="34" xfId="17" applyNumberFormat="1" applyFont="1" applyFill="1" applyBorder="1" applyAlignment="1">
      <alignment horizontal="right" vertical="center" shrinkToFit="1"/>
    </xf>
    <xf numFmtId="179" fontId="19" fillId="3" borderId="59" xfId="17" applyNumberFormat="1" applyFont="1" applyFill="1" applyBorder="1" applyAlignment="1">
      <alignment horizontal="right" vertical="center" shrinkToFit="1"/>
    </xf>
    <xf numFmtId="0" fontId="19" fillId="3" borderId="30" xfId="13" applyFont="1" applyFill="1" applyBorder="1">
      <alignment vertical="center"/>
    </xf>
    <xf numFmtId="182" fontId="19" fillId="3" borderId="148" xfId="17" applyNumberFormat="1" applyFont="1" applyFill="1" applyBorder="1" applyAlignment="1">
      <alignment horizontal="right" vertical="center" shrinkToFit="1"/>
    </xf>
    <xf numFmtId="182" fontId="19" fillId="3" borderId="68" xfId="17" applyNumberFormat="1" applyFont="1" applyFill="1" applyBorder="1" applyAlignment="1">
      <alignment horizontal="right" vertical="center" shrinkToFit="1"/>
    </xf>
    <xf numFmtId="179" fontId="19" fillId="3" borderId="68" xfId="17" applyNumberFormat="1" applyFont="1" applyFill="1" applyBorder="1" applyAlignment="1">
      <alignment horizontal="right" vertical="center" shrinkToFit="1"/>
    </xf>
    <xf numFmtId="179" fontId="19" fillId="3" borderId="168" xfId="17" applyNumberFormat="1" applyFont="1" applyFill="1" applyBorder="1" applyAlignment="1">
      <alignment horizontal="right" vertical="center" shrinkToFit="1"/>
    </xf>
    <xf numFmtId="0" fontId="19" fillId="3" borderId="30" xfId="13" applyFont="1" applyFill="1" applyBorder="1" applyAlignment="1">
      <alignment horizontal="center" vertical="center" wrapText="1"/>
    </xf>
    <xf numFmtId="0" fontId="19" fillId="3" borderId="42" xfId="13" applyFont="1" applyFill="1" applyBorder="1" applyAlignment="1">
      <alignment horizontal="center" vertical="center" wrapText="1"/>
    </xf>
    <xf numFmtId="0" fontId="19" fillId="3" borderId="34" xfId="13" applyFont="1" applyFill="1" applyBorder="1" applyAlignment="1">
      <alignment horizontal="center" vertical="center" wrapText="1"/>
    </xf>
    <xf numFmtId="0" fontId="19" fillId="3" borderId="15" xfId="13" applyFont="1" applyFill="1" applyBorder="1" applyAlignment="1">
      <alignment horizontal="center" vertical="center" wrapText="1"/>
    </xf>
    <xf numFmtId="182" fontId="19" fillId="3" borderId="150" xfId="17" applyNumberFormat="1" applyFont="1" applyFill="1" applyBorder="1" applyAlignment="1">
      <alignment horizontal="right" vertical="center" shrinkToFit="1"/>
    </xf>
    <xf numFmtId="182" fontId="19" fillId="3" borderId="71" xfId="17" applyNumberFormat="1" applyFont="1" applyFill="1" applyBorder="1" applyAlignment="1">
      <alignment horizontal="right" vertical="center" shrinkToFit="1"/>
    </xf>
    <xf numFmtId="179" fontId="19" fillId="3" borderId="159" xfId="17" applyNumberFormat="1" applyFont="1" applyFill="1" applyBorder="1" applyAlignment="1">
      <alignment horizontal="right" vertical="center" shrinkToFit="1"/>
    </xf>
    <xf numFmtId="179" fontId="19" fillId="3" borderId="26" xfId="17" applyNumberFormat="1" applyFont="1" applyFill="1" applyBorder="1" applyAlignment="1">
      <alignment horizontal="right" vertical="center" shrinkToFit="1"/>
    </xf>
    <xf numFmtId="0" fontId="19" fillId="3" borderId="35" xfId="13" applyFont="1" applyFill="1" applyBorder="1" applyAlignment="1">
      <alignment horizontal="center" vertical="center" wrapText="1"/>
    </xf>
    <xf numFmtId="0" fontId="20" fillId="3" borderId="37" xfId="13" applyFont="1" applyFill="1" applyBorder="1" applyAlignment="1">
      <alignment horizontal="center" vertical="center"/>
    </xf>
    <xf numFmtId="182" fontId="19" fillId="3" borderId="151" xfId="17" applyNumberFormat="1" applyFont="1" applyFill="1" applyBorder="1" applyAlignment="1">
      <alignment horizontal="right" vertical="center" shrinkToFit="1"/>
    </xf>
    <xf numFmtId="182" fontId="19" fillId="3" borderId="154" xfId="17" applyNumberFormat="1" applyFont="1" applyFill="1" applyBorder="1" applyAlignment="1">
      <alignment horizontal="right" vertical="center" shrinkToFit="1"/>
    </xf>
    <xf numFmtId="179" fontId="19" fillId="3" borderId="162" xfId="17" applyNumberFormat="1" applyFont="1" applyFill="1" applyBorder="1" applyAlignment="1">
      <alignment horizontal="right" vertical="center" shrinkToFit="1"/>
    </xf>
    <xf numFmtId="0" fontId="19" fillId="3" borderId="12" xfId="13" applyFont="1" applyFill="1" applyBorder="1" applyAlignment="1">
      <alignment horizontal="center" vertical="top" wrapText="1"/>
    </xf>
    <xf numFmtId="0" fontId="19" fillId="3" borderId="23" xfId="13" applyFont="1" applyFill="1" applyBorder="1" applyAlignment="1">
      <alignment horizontal="center" vertical="top" wrapText="1"/>
    </xf>
    <xf numFmtId="0" fontId="19" fillId="3" borderId="16" xfId="13" applyFont="1" applyFill="1" applyBorder="1" applyAlignment="1">
      <alignment horizontal="center" vertical="top" wrapText="1"/>
    </xf>
    <xf numFmtId="0" fontId="19" fillId="3" borderId="8" xfId="13" applyFont="1" applyFill="1" applyBorder="1" applyAlignment="1">
      <alignment horizontal="center" vertical="top" wrapText="1"/>
    </xf>
    <xf numFmtId="0" fontId="19" fillId="3" borderId="0" xfId="13" applyFont="1" applyFill="1" applyAlignment="1">
      <alignment horizontal="center" vertical="top" wrapText="1"/>
    </xf>
    <xf numFmtId="0" fontId="19" fillId="3" borderId="14" xfId="13" applyFont="1" applyFill="1" applyBorder="1" applyAlignment="1">
      <alignment horizontal="center" vertical="top" wrapText="1"/>
    </xf>
    <xf numFmtId="0" fontId="19" fillId="3" borderId="56" xfId="13" applyFont="1" applyFill="1" applyBorder="1" applyAlignment="1">
      <alignment horizontal="center" vertical="top" wrapText="1"/>
    </xf>
    <xf numFmtId="0" fontId="19" fillId="3" borderId="34" xfId="13" applyFont="1" applyFill="1" applyBorder="1" applyAlignment="1">
      <alignment horizontal="center" vertical="top" wrapText="1"/>
    </xf>
    <xf numFmtId="179" fontId="19" fillId="3" borderId="158" xfId="17" applyNumberFormat="1" applyFont="1" applyFill="1" applyBorder="1" applyAlignment="1">
      <alignment horizontal="right" vertical="center" shrinkToFit="1"/>
    </xf>
    <xf numFmtId="179" fontId="19" fillId="3" borderId="27" xfId="17" applyNumberFormat="1" applyFont="1" applyFill="1" applyBorder="1" applyAlignment="1">
      <alignment horizontal="right" vertical="center" shrinkToFit="1"/>
    </xf>
    <xf numFmtId="0" fontId="19" fillId="3" borderId="30" xfId="17" applyFont="1" applyFill="1" applyBorder="1" applyAlignment="1">
      <alignment horizontal="left" vertical="center" shrinkToFit="1"/>
    </xf>
    <xf numFmtId="0" fontId="19" fillId="3" borderId="23" xfId="17" applyFont="1" applyFill="1" applyBorder="1" applyAlignment="1">
      <alignment horizontal="left" vertical="center" shrinkToFit="1"/>
    </xf>
    <xf numFmtId="0" fontId="19" fillId="3" borderId="16" xfId="17" applyFont="1" applyFill="1" applyBorder="1" applyAlignment="1">
      <alignment horizontal="left" vertical="center" shrinkToFit="1"/>
    </xf>
    <xf numFmtId="0" fontId="19" fillId="3" borderId="42" xfId="13" applyFont="1" applyFill="1" applyBorder="1" applyAlignment="1">
      <alignment vertical="center" shrinkToFit="1"/>
    </xf>
    <xf numFmtId="0" fontId="19" fillId="3" borderId="0" xfId="13" applyFont="1" applyFill="1" applyAlignment="1">
      <alignment vertical="center" shrinkToFit="1"/>
    </xf>
    <xf numFmtId="0" fontId="19" fillId="3" borderId="14" xfId="13" applyFont="1" applyFill="1" applyBorder="1" applyAlignment="1">
      <alignment vertical="center" shrinkToFit="1"/>
    </xf>
    <xf numFmtId="179" fontId="19" fillId="3" borderId="75" xfId="17" applyNumberFormat="1" applyFont="1" applyFill="1" applyBorder="1" applyAlignment="1">
      <alignment horizontal="right" vertical="center" shrinkToFit="1"/>
    </xf>
    <xf numFmtId="179" fontId="19" fillId="3" borderId="25" xfId="17" applyNumberFormat="1" applyFont="1" applyFill="1" applyBorder="1" applyAlignment="1">
      <alignment horizontal="right" vertical="center" shrinkToFit="1"/>
    </xf>
    <xf numFmtId="179" fontId="19" fillId="3" borderId="72" xfId="17" applyNumberFormat="1" applyFont="1" applyFill="1" applyBorder="1" applyAlignment="1">
      <alignment horizontal="right" vertical="center" shrinkToFit="1"/>
    </xf>
    <xf numFmtId="179" fontId="19" fillId="3" borderId="23" xfId="17" applyNumberFormat="1" applyFont="1" applyFill="1" applyBorder="1" applyAlignment="1">
      <alignment horizontal="right" vertical="center" shrinkToFit="1"/>
    </xf>
    <xf numFmtId="179" fontId="19" fillId="3" borderId="54" xfId="17" applyNumberFormat="1" applyFont="1" applyFill="1" applyBorder="1" applyAlignment="1">
      <alignment horizontal="right" vertical="center" shrinkToFit="1"/>
    </xf>
    <xf numFmtId="0" fontId="19" fillId="3" borderId="12" xfId="13" applyFont="1" applyFill="1" applyBorder="1" applyAlignment="1">
      <alignment horizontal="center" vertical="top"/>
    </xf>
    <xf numFmtId="0" fontId="19" fillId="3" borderId="23" xfId="13" applyFont="1" applyFill="1" applyBorder="1" applyAlignment="1">
      <alignment horizontal="center" vertical="top"/>
    </xf>
    <xf numFmtId="0" fontId="19" fillId="3" borderId="8" xfId="13" applyFont="1" applyFill="1" applyBorder="1" applyAlignment="1">
      <alignment horizontal="center" vertical="top"/>
    </xf>
    <xf numFmtId="0" fontId="19" fillId="3" borderId="0" xfId="13" applyFont="1" applyFill="1" applyAlignment="1">
      <alignment horizontal="center" vertical="top"/>
    </xf>
    <xf numFmtId="0" fontId="19" fillId="3" borderId="56" xfId="13" applyFont="1" applyFill="1" applyBorder="1" applyAlignment="1">
      <alignment horizontal="center" vertical="top"/>
    </xf>
    <xf numFmtId="0" fontId="19" fillId="3" borderId="34" xfId="13" applyFont="1" applyFill="1" applyBorder="1" applyAlignment="1">
      <alignment horizontal="center" vertical="top"/>
    </xf>
    <xf numFmtId="0" fontId="19" fillId="3" borderId="30" xfId="13" applyFont="1" applyFill="1" applyBorder="1" applyAlignment="1">
      <alignment horizontal="center" vertical="center" textRotation="255" wrapText="1"/>
    </xf>
    <xf numFmtId="0" fontId="19" fillId="3" borderId="42" xfId="13" applyFont="1" applyFill="1" applyBorder="1" applyAlignment="1">
      <alignment horizontal="center" vertical="center" textRotation="255" wrapText="1"/>
    </xf>
    <xf numFmtId="0" fontId="19" fillId="3" borderId="31" xfId="13" applyFont="1" applyFill="1" applyBorder="1" applyAlignment="1">
      <alignment horizontal="center" vertical="center" textRotation="255" wrapText="1"/>
    </xf>
    <xf numFmtId="0" fontId="3" fillId="3" borderId="42" xfId="13" applyFont="1" applyFill="1" applyBorder="1" applyAlignment="1">
      <alignment vertical="center" shrinkToFit="1"/>
    </xf>
    <xf numFmtId="0" fontId="3" fillId="3" borderId="0" xfId="13" applyFont="1" applyFill="1" applyAlignment="1">
      <alignment vertical="center" shrinkToFit="1"/>
    </xf>
    <xf numFmtId="0" fontId="3" fillId="3" borderId="14" xfId="13" applyFont="1" applyFill="1" applyBorder="1" applyAlignment="1">
      <alignment vertical="center" shrinkToFit="1"/>
    </xf>
    <xf numFmtId="182" fontId="19" fillId="3" borderId="32" xfId="17" applyNumberFormat="1" applyFont="1" applyFill="1" applyBorder="1" applyAlignment="1">
      <alignment horizontal="right" vertical="center" shrinkToFit="1"/>
    </xf>
    <xf numFmtId="182" fontId="19" fillId="3" borderId="35" xfId="17" applyNumberFormat="1" applyFont="1" applyFill="1" applyBorder="1" applyAlignment="1">
      <alignment horizontal="right" vertical="center" shrinkToFit="1"/>
    </xf>
    <xf numFmtId="182" fontId="19" fillId="3" borderId="113" xfId="17" applyNumberFormat="1" applyFont="1" applyFill="1" applyBorder="1" applyAlignment="1">
      <alignment horizontal="right" vertical="center" shrinkToFit="1"/>
    </xf>
    <xf numFmtId="182" fontId="19" fillId="3" borderId="119" xfId="17" applyNumberFormat="1" applyFont="1" applyFill="1" applyBorder="1" applyAlignment="1">
      <alignment horizontal="right" vertical="center" shrinkToFit="1"/>
    </xf>
    <xf numFmtId="182" fontId="19" fillId="3" borderId="130" xfId="17" applyNumberFormat="1" applyFont="1" applyFill="1" applyBorder="1" applyAlignment="1">
      <alignment horizontal="right" vertical="center" shrinkToFit="1"/>
    </xf>
    <xf numFmtId="182" fontId="19" fillId="3" borderId="135" xfId="17" applyNumberFormat="1" applyFont="1" applyFill="1" applyBorder="1" applyAlignment="1">
      <alignment horizontal="right" vertical="center" shrinkToFit="1"/>
    </xf>
    <xf numFmtId="182" fontId="19" fillId="3" borderId="140" xfId="17" applyNumberFormat="1" applyFont="1" applyFill="1" applyBorder="1" applyAlignment="1">
      <alignment horizontal="right" vertical="center" shrinkToFit="1"/>
    </xf>
    <xf numFmtId="0" fontId="19" fillId="3" borderId="14" xfId="13" applyFont="1" applyFill="1" applyBorder="1" applyAlignment="1">
      <alignment horizontal="left" vertical="center"/>
    </xf>
    <xf numFmtId="0" fontId="19" fillId="3" borderId="19" xfId="13" applyFont="1" applyFill="1" applyBorder="1" applyAlignment="1">
      <alignment horizontal="left" vertical="center" wrapText="1"/>
    </xf>
    <xf numFmtId="0" fontId="19" fillId="3" borderId="56" xfId="13" applyFont="1" applyFill="1" applyBorder="1" applyAlignment="1">
      <alignment horizontal="center" vertical="center"/>
    </xf>
    <xf numFmtId="0" fontId="19" fillId="3" borderId="34" xfId="13" applyFont="1" applyFill="1" applyBorder="1" applyAlignment="1">
      <alignment horizontal="center" vertical="center"/>
    </xf>
    <xf numFmtId="0" fontId="19" fillId="3" borderId="59" xfId="13" applyFont="1" applyFill="1" applyBorder="1" applyAlignment="1">
      <alignment horizontal="center" vertical="center"/>
    </xf>
    <xf numFmtId="0" fontId="19" fillId="3" borderId="74" xfId="13" applyFont="1" applyFill="1" applyBorder="1" applyAlignment="1">
      <alignment horizontal="center" vertical="center"/>
    </xf>
    <xf numFmtId="0" fontId="19" fillId="3" borderId="84" xfId="13" applyFont="1" applyFill="1" applyBorder="1" applyAlignment="1" applyProtection="1">
      <alignment horizontal="left" vertical="center" shrinkToFit="1"/>
      <protection locked="0"/>
    </xf>
    <xf numFmtId="0" fontId="19" fillId="3" borderId="87" xfId="13" applyFont="1" applyFill="1" applyBorder="1" applyAlignment="1" applyProtection="1">
      <alignment horizontal="left" vertical="center" shrinkToFit="1"/>
      <protection locked="0"/>
    </xf>
    <xf numFmtId="0" fontId="19" fillId="3" borderId="91" xfId="13" applyFont="1" applyFill="1" applyBorder="1" applyAlignment="1" applyProtection="1">
      <alignment horizontal="left" vertical="center" shrinkToFit="1"/>
      <protection locked="0"/>
    </xf>
    <xf numFmtId="182" fontId="19" fillId="3" borderId="84" xfId="13" applyNumberFormat="1" applyFont="1" applyFill="1" applyBorder="1" applyAlignment="1" applyProtection="1">
      <alignment horizontal="right" vertical="center" shrinkToFit="1"/>
      <protection locked="0"/>
    </xf>
    <xf numFmtId="182" fontId="19" fillId="3" borderId="87" xfId="13" applyNumberFormat="1" applyFont="1" applyFill="1" applyBorder="1" applyAlignment="1" applyProtection="1">
      <alignment horizontal="right" vertical="center" shrinkToFit="1"/>
      <protection locked="0"/>
    </xf>
    <xf numFmtId="182" fontId="19" fillId="3" borderId="91" xfId="13" applyNumberFormat="1" applyFont="1" applyFill="1" applyBorder="1" applyAlignment="1" applyProtection="1">
      <alignment horizontal="right" vertical="center" shrinkToFit="1"/>
      <protection locked="0"/>
    </xf>
    <xf numFmtId="0" fontId="19" fillId="3" borderId="123" xfId="13" applyFont="1" applyFill="1" applyBorder="1" applyAlignment="1" applyProtection="1">
      <alignment horizontal="left" vertical="center" shrinkToFit="1"/>
      <protection locked="0"/>
    </xf>
    <xf numFmtId="0" fontId="19" fillId="5" borderId="33" xfId="13" applyFont="1" applyFill="1" applyBorder="1" applyAlignment="1" applyProtection="1">
      <alignment horizontal="left" vertical="center" shrinkToFit="1"/>
      <protection locked="0"/>
    </xf>
    <xf numFmtId="0" fontId="19" fillId="5" borderId="36" xfId="13" applyFont="1" applyFill="1" applyBorder="1" applyAlignment="1" applyProtection="1">
      <alignment horizontal="left" vertical="center" shrinkToFit="1"/>
      <protection locked="0"/>
    </xf>
    <xf numFmtId="0" fontId="19" fillId="5" borderId="38" xfId="13" applyFont="1" applyFill="1" applyBorder="1" applyAlignment="1" applyProtection="1">
      <alignment horizontal="left" vertical="center" shrinkToFit="1"/>
      <protection locked="0"/>
    </xf>
    <xf numFmtId="182" fontId="19" fillId="5" borderId="160" xfId="13" applyNumberFormat="1" applyFont="1" applyFill="1" applyBorder="1" applyAlignment="1" applyProtection="1">
      <alignment horizontal="right" vertical="center" shrinkToFit="1"/>
      <protection locked="0"/>
    </xf>
    <xf numFmtId="182" fontId="19" fillId="5" borderId="161" xfId="13" applyNumberFormat="1" applyFont="1" applyFill="1" applyBorder="1" applyAlignment="1" applyProtection="1">
      <alignment horizontal="right" vertical="center" shrinkToFit="1"/>
      <protection locked="0"/>
    </xf>
    <xf numFmtId="182" fontId="19" fillId="5" borderId="164" xfId="13" applyNumberFormat="1" applyFont="1" applyFill="1" applyBorder="1" applyAlignment="1" applyProtection="1">
      <alignment horizontal="right" vertical="center" shrinkToFit="1"/>
      <protection locked="0"/>
    </xf>
    <xf numFmtId="182" fontId="19" fillId="5" borderId="33" xfId="13" applyNumberFormat="1" applyFont="1" applyFill="1" applyBorder="1" applyAlignment="1" applyProtection="1">
      <alignment horizontal="right" vertical="center" shrinkToFit="1"/>
      <protection locked="0"/>
    </xf>
    <xf numFmtId="182" fontId="19" fillId="5" borderId="36" xfId="12" applyNumberFormat="1" applyFont="1" applyFill="1" applyBorder="1" applyAlignment="1" applyProtection="1">
      <alignment horizontal="right" vertical="center" shrinkToFit="1"/>
      <protection locked="0"/>
    </xf>
    <xf numFmtId="182" fontId="19" fillId="5" borderId="38" xfId="13" applyNumberFormat="1" applyFont="1" applyFill="1" applyBorder="1" applyAlignment="1" applyProtection="1">
      <alignment horizontal="right" vertical="center" shrinkToFit="1"/>
      <protection locked="0"/>
    </xf>
    <xf numFmtId="0" fontId="19" fillId="5" borderId="52" xfId="13" applyFont="1" applyFill="1" applyBorder="1" applyAlignment="1" applyProtection="1">
      <alignment horizontal="left" vertical="center" shrinkToFit="1"/>
      <protection locked="0"/>
    </xf>
    <xf numFmtId="182" fontId="19" fillId="5" borderId="99" xfId="13" applyNumberFormat="1" applyFont="1" applyFill="1" applyBorder="1" applyAlignment="1" applyProtection="1">
      <alignment horizontal="right" vertical="center" shrinkToFit="1"/>
      <protection locked="0"/>
    </xf>
    <xf numFmtId="182" fontId="19" fillId="5" borderId="105" xfId="13" applyNumberFormat="1" applyFont="1" applyFill="1" applyBorder="1" applyAlignment="1" applyProtection="1">
      <alignment horizontal="right" vertical="center" shrinkToFit="1"/>
      <protection locked="0"/>
    </xf>
    <xf numFmtId="182" fontId="19" fillId="5" borderId="103" xfId="12" applyNumberFormat="1" applyFont="1" applyFill="1" applyBorder="1" applyAlignment="1" applyProtection="1">
      <alignment horizontal="right" vertical="center" shrinkToFit="1"/>
      <protection locked="0"/>
    </xf>
    <xf numFmtId="0" fontId="19" fillId="5" borderId="103" xfId="12" applyFont="1" applyFill="1" applyBorder="1" applyAlignment="1" applyProtection="1">
      <alignment horizontal="left" vertical="center" shrinkToFit="1"/>
      <protection locked="0"/>
    </xf>
    <xf numFmtId="0" fontId="19" fillId="5" borderId="124" xfId="12" applyFont="1" applyFill="1" applyBorder="1" applyAlignment="1" applyProtection="1">
      <alignment horizontal="left" vertical="center" shrinkToFit="1"/>
      <protection locked="0"/>
    </xf>
    <xf numFmtId="0" fontId="19" fillId="3" borderId="85" xfId="13" applyFont="1" applyFill="1" applyBorder="1" applyAlignment="1" applyProtection="1">
      <alignment horizontal="left" vertical="center" shrinkToFit="1"/>
      <protection locked="0"/>
    </xf>
    <xf numFmtId="0" fontId="19" fillId="3" borderId="88" xfId="13" applyFont="1" applyFill="1" applyBorder="1" applyAlignment="1" applyProtection="1">
      <alignment horizontal="left" vertical="center" shrinkToFit="1"/>
      <protection locked="0"/>
    </xf>
    <xf numFmtId="0" fontId="19" fillId="3" borderId="92" xfId="13" applyFont="1" applyFill="1" applyBorder="1" applyAlignment="1" applyProtection="1">
      <alignment horizontal="left" vertical="center" shrinkToFit="1"/>
      <protection locked="0"/>
    </xf>
    <xf numFmtId="182" fontId="19" fillId="3" borderId="96" xfId="13" applyNumberFormat="1" applyFont="1" applyFill="1" applyBorder="1" applyAlignment="1" applyProtection="1">
      <alignment horizontal="right" vertical="center" shrinkToFit="1"/>
      <protection locked="0"/>
    </xf>
    <xf numFmtId="182" fontId="19" fillId="3" borderId="102" xfId="13" applyNumberFormat="1" applyFont="1" applyFill="1" applyBorder="1" applyAlignment="1" applyProtection="1">
      <alignment horizontal="right" vertical="center" shrinkToFit="1"/>
      <protection locked="0"/>
    </xf>
    <xf numFmtId="0" fontId="19" fillId="3" borderId="102" xfId="13" applyFont="1" applyFill="1" applyBorder="1" applyAlignment="1" applyProtection="1">
      <alignment horizontal="left" vertical="center" shrinkToFit="1"/>
      <protection locked="0"/>
    </xf>
    <xf numFmtId="0" fontId="19" fillId="3" borderId="147" xfId="13" applyFont="1" applyFill="1" applyBorder="1" applyAlignment="1" applyProtection="1">
      <alignment horizontal="left" vertical="center" shrinkToFit="1"/>
      <protection locked="0"/>
    </xf>
    <xf numFmtId="182" fontId="19" fillId="0" borderId="95" xfId="17" applyNumberFormat="1" applyFont="1" applyBorder="1" applyAlignment="1" applyProtection="1">
      <alignment horizontal="right" vertical="center" shrinkToFit="1"/>
      <protection locked="0"/>
    </xf>
    <xf numFmtId="182" fontId="19" fillId="0" borderId="101" xfId="17" applyNumberFormat="1" applyFont="1" applyBorder="1" applyAlignment="1" applyProtection="1">
      <alignment horizontal="right" vertical="center" shrinkToFit="1"/>
      <protection locked="0"/>
    </xf>
    <xf numFmtId="0" fontId="19" fillId="0" borderId="101" xfId="12" applyFont="1" applyBorder="1" applyAlignment="1" applyProtection="1">
      <alignment horizontal="left" vertical="center" shrinkToFit="1"/>
      <protection locked="0"/>
    </xf>
    <xf numFmtId="0" fontId="19" fillId="0" borderId="146" xfId="12" applyFont="1" applyBorder="1" applyAlignment="1" applyProtection="1">
      <alignment horizontal="left" vertical="center" shrinkToFit="1"/>
      <protection locked="0"/>
    </xf>
    <xf numFmtId="182" fontId="19" fillId="0" borderId="106" xfId="13" applyNumberFormat="1" applyFont="1" applyBorder="1" applyAlignment="1" applyProtection="1">
      <alignment horizontal="right" vertical="center" shrinkToFit="1"/>
      <protection locked="0"/>
    </xf>
    <xf numFmtId="182" fontId="19" fillId="0" borderId="107" xfId="13" applyNumberFormat="1" applyFont="1" applyBorder="1" applyAlignment="1" applyProtection="1">
      <alignment horizontal="right" vertical="center" shrinkToFit="1"/>
      <protection locked="0"/>
    </xf>
    <xf numFmtId="0" fontId="19" fillId="0" borderId="83" xfId="17" applyFont="1" applyBorder="1" applyAlignment="1" applyProtection="1">
      <alignment horizontal="left" vertical="center" shrinkToFit="1"/>
      <protection locked="0"/>
    </xf>
    <xf numFmtId="0" fontId="19" fillId="0" borderId="86" xfId="17" applyFont="1" applyBorder="1" applyAlignment="1" applyProtection="1">
      <alignment horizontal="left" vertical="center" shrinkToFit="1"/>
      <protection locked="0"/>
    </xf>
    <xf numFmtId="0" fontId="19" fillId="0" borderId="90" xfId="17" applyFont="1" applyBorder="1" applyAlignment="1" applyProtection="1">
      <alignment horizontal="left" vertical="center" shrinkToFit="1"/>
      <protection locked="0"/>
    </xf>
    <xf numFmtId="182" fontId="19" fillId="0" borderId="94" xfId="17" applyNumberFormat="1" applyFont="1" applyBorder="1" applyAlignment="1" applyProtection="1">
      <alignment horizontal="right" vertical="center" shrinkToFit="1"/>
      <protection locked="0"/>
    </xf>
    <xf numFmtId="182" fontId="19" fillId="0" borderId="100" xfId="17" applyNumberFormat="1" applyFont="1" applyBorder="1" applyAlignment="1" applyProtection="1">
      <alignment horizontal="right" vertical="center" shrinkToFit="1"/>
      <protection locked="0"/>
    </xf>
    <xf numFmtId="0" fontId="19" fillId="0" borderId="100" xfId="12" applyFont="1" applyBorder="1" applyAlignment="1" applyProtection="1">
      <alignment horizontal="left" vertical="center" shrinkToFit="1"/>
      <protection locked="0"/>
    </xf>
    <xf numFmtId="0" fontId="19" fillId="0" borderId="145" xfId="12" applyFont="1" applyBorder="1" applyAlignment="1" applyProtection="1">
      <alignment horizontal="left" vertical="center" shrinkToFit="1"/>
      <protection locked="0"/>
    </xf>
    <xf numFmtId="182" fontId="19" fillId="5" borderId="112" xfId="13" applyNumberFormat="1" applyFont="1" applyFill="1" applyBorder="1" applyAlignment="1" applyProtection="1">
      <alignment horizontal="right" vertical="center" shrinkToFit="1"/>
      <protection locked="0"/>
    </xf>
    <xf numFmtId="182" fontId="19" fillId="5" borderId="117" xfId="12" applyNumberFormat="1" applyFont="1" applyFill="1" applyBorder="1" applyAlignment="1" applyProtection="1">
      <alignment horizontal="right" vertical="center" shrinkToFit="1"/>
      <protection locked="0"/>
    </xf>
    <xf numFmtId="182" fontId="19" fillId="5" borderId="124" xfId="12" applyNumberFormat="1" applyFont="1" applyFill="1" applyBorder="1" applyAlignment="1" applyProtection="1">
      <alignment horizontal="right" vertical="center" shrinkToFit="1"/>
      <protection locked="0"/>
    </xf>
    <xf numFmtId="182" fontId="19" fillId="5" borderId="128" xfId="12" applyNumberFormat="1" applyFont="1" applyFill="1" applyBorder="1" applyAlignment="1" applyProtection="1">
      <alignment horizontal="right" vertical="center" shrinkToFit="1"/>
      <protection locked="0"/>
    </xf>
    <xf numFmtId="179" fontId="19" fillId="5" borderId="105" xfId="13" applyNumberFormat="1" applyFont="1" applyFill="1" applyBorder="1" applyAlignment="1" applyProtection="1">
      <alignment horizontal="right" vertical="center" shrinkToFit="1"/>
      <protection locked="0"/>
    </xf>
    <xf numFmtId="182" fontId="19" fillId="5" borderId="61" xfId="12" applyNumberFormat="1" applyFont="1" applyFill="1" applyBorder="1" applyAlignment="1" applyProtection="1">
      <alignment horizontal="right" vertical="center" shrinkToFit="1"/>
      <protection locked="0"/>
    </xf>
    <xf numFmtId="182" fontId="19" fillId="5" borderId="52" xfId="12" applyNumberFormat="1" applyFont="1" applyFill="1" applyBorder="1" applyAlignment="1" applyProtection="1">
      <alignment horizontal="right" vertical="center" shrinkToFit="1"/>
      <protection locked="0"/>
    </xf>
    <xf numFmtId="182" fontId="19" fillId="3" borderId="95" xfId="16" applyNumberFormat="1" applyFont="1" applyFill="1" applyBorder="1" applyAlignment="1" applyProtection="1">
      <alignment horizontal="right" vertical="center" shrinkToFit="1"/>
      <protection locked="0"/>
    </xf>
    <xf numFmtId="182" fontId="19" fillId="3" borderId="101" xfId="16" applyNumberFormat="1" applyFont="1" applyFill="1" applyBorder="1" applyAlignment="1" applyProtection="1">
      <alignment horizontal="right" vertical="center" shrinkToFit="1"/>
      <protection locked="0"/>
    </xf>
    <xf numFmtId="182" fontId="19" fillId="3" borderId="107" xfId="16" applyNumberFormat="1" applyFont="1" applyFill="1" applyBorder="1" applyAlignment="1" applyProtection="1">
      <alignment horizontal="right" vertical="center" shrinkToFit="1"/>
      <protection locked="0"/>
    </xf>
    <xf numFmtId="182" fontId="19" fillId="0" borderId="116" xfId="17" applyNumberFormat="1" applyFont="1" applyBorder="1" applyAlignment="1" applyProtection="1">
      <alignment horizontal="right" vertical="center" shrinkToFit="1"/>
      <protection locked="0"/>
    </xf>
    <xf numFmtId="182" fontId="19" fillId="0" borderId="123" xfId="17" applyNumberFormat="1" applyFont="1" applyBorder="1" applyAlignment="1" applyProtection="1">
      <alignment horizontal="right" vertical="center" shrinkToFit="1"/>
      <protection locked="0"/>
    </xf>
    <xf numFmtId="182" fontId="19" fillId="3" borderId="106" xfId="16" applyNumberFormat="1" applyFont="1" applyFill="1" applyBorder="1" applyAlignment="1" applyProtection="1">
      <alignment horizontal="right" vertical="center" shrinkToFit="1"/>
      <protection locked="0"/>
    </xf>
    <xf numFmtId="179" fontId="19" fillId="3" borderId="101" xfId="16" applyNumberFormat="1" applyFont="1" applyFill="1" applyBorder="1" applyAlignment="1" applyProtection="1">
      <alignment horizontal="right" vertical="center" shrinkToFit="1"/>
      <protection locked="0"/>
    </xf>
    <xf numFmtId="0" fontId="19" fillId="0" borderId="11" xfId="13" applyFont="1" applyBorder="1" applyAlignment="1" applyProtection="1">
      <alignment horizontal="center" vertical="center" shrinkToFit="1"/>
      <protection locked="0"/>
    </xf>
    <xf numFmtId="0" fontId="19" fillId="0" borderId="22" xfId="13" applyFont="1" applyBorder="1" applyAlignment="1" applyProtection="1">
      <alignment horizontal="center" vertical="center"/>
      <protection locked="0"/>
    </xf>
    <xf numFmtId="0" fontId="19" fillId="0" borderId="50" xfId="13" applyFont="1" applyBorder="1" applyAlignment="1" applyProtection="1">
      <alignment horizontal="center" vertical="center"/>
      <protection locked="0"/>
    </xf>
    <xf numFmtId="179" fontId="19" fillId="0" borderId="101" xfId="13" applyNumberFormat="1" applyFont="1" applyBorder="1" applyAlignment="1" applyProtection="1">
      <alignment horizontal="right" vertical="center" shrinkToFit="1"/>
      <protection locked="0"/>
    </xf>
    <xf numFmtId="182" fontId="19" fillId="0" borderId="98" xfId="17" applyNumberFormat="1" applyFont="1" applyBorder="1" applyAlignment="1" applyProtection="1">
      <alignment horizontal="right" vertical="center" shrinkToFit="1"/>
      <protection locked="0"/>
    </xf>
    <xf numFmtId="182" fontId="19" fillId="0" borderId="104" xfId="17" applyNumberFormat="1" applyFont="1" applyBorder="1" applyAlignment="1" applyProtection="1">
      <alignment horizontal="right" vertical="center" shrinkToFit="1"/>
      <protection locked="0"/>
    </xf>
    <xf numFmtId="182" fontId="19" fillId="0" borderId="111" xfId="17" applyNumberFormat="1" applyFont="1" applyBorder="1" applyAlignment="1" applyProtection="1">
      <alignment horizontal="right" vertical="center" shrinkToFit="1"/>
      <protection locked="0"/>
    </xf>
    <xf numFmtId="182" fontId="19" fillId="0" borderId="118" xfId="17" applyNumberFormat="1" applyFont="1" applyBorder="1" applyAlignment="1" applyProtection="1">
      <alignment horizontal="right" vertical="center" shrinkToFit="1"/>
      <protection locked="0"/>
    </xf>
    <xf numFmtId="182" fontId="19" fillId="0" borderId="125" xfId="17" applyNumberFormat="1" applyFont="1" applyBorder="1" applyAlignment="1" applyProtection="1">
      <alignment horizontal="right" vertical="center" shrinkToFit="1"/>
      <protection locked="0"/>
    </xf>
    <xf numFmtId="182" fontId="19" fillId="0" borderId="129" xfId="13" applyNumberFormat="1" applyFont="1" applyBorder="1" applyAlignment="1" applyProtection="1">
      <alignment horizontal="right" vertical="center" shrinkToFit="1"/>
      <protection locked="0"/>
    </xf>
    <xf numFmtId="179" fontId="19" fillId="0" borderId="104" xfId="13" applyNumberFormat="1" applyFont="1" applyBorder="1" applyAlignment="1" applyProtection="1">
      <alignment horizontal="right" vertical="center" shrinkToFit="1"/>
      <protection locked="0"/>
    </xf>
    <xf numFmtId="0" fontId="19" fillId="0" borderId="104" xfId="13" applyFont="1" applyBorder="1" applyAlignment="1" applyProtection="1">
      <alignment horizontal="left" vertical="center" shrinkToFit="1"/>
      <protection locked="0"/>
    </xf>
    <xf numFmtId="0" fontId="19" fillId="0" borderId="125" xfId="13" applyFont="1" applyBorder="1" applyAlignment="1" applyProtection="1">
      <alignment horizontal="left" vertical="center" shrinkToFit="1"/>
      <protection locked="0"/>
    </xf>
    <xf numFmtId="0" fontId="19" fillId="3" borderId="19" xfId="13" applyFont="1" applyFill="1" applyBorder="1" applyAlignment="1">
      <alignment horizontal="left" vertical="center"/>
    </xf>
    <xf numFmtId="0" fontId="19" fillId="3" borderId="20" xfId="13" applyFont="1" applyFill="1" applyBorder="1" applyAlignment="1">
      <alignment horizontal="left" vertical="center"/>
    </xf>
    <xf numFmtId="182" fontId="19" fillId="5" borderId="97" xfId="12" applyNumberFormat="1" applyFont="1" applyFill="1" applyBorder="1" applyAlignment="1" applyProtection="1">
      <alignment horizontal="right" vertical="center" shrinkToFit="1"/>
      <protection locked="0"/>
    </xf>
    <xf numFmtId="182" fontId="19" fillId="5" borderId="108" xfId="12" applyNumberFormat="1" applyFont="1" applyFill="1" applyBorder="1" applyAlignment="1" applyProtection="1">
      <alignment horizontal="right" vertical="center" shrinkToFit="1"/>
      <protection locked="0"/>
    </xf>
    <xf numFmtId="182" fontId="19" fillId="0" borderId="96" xfId="17" applyNumberFormat="1" applyFont="1" applyBorder="1" applyAlignment="1" applyProtection="1">
      <alignment horizontal="right" vertical="center" shrinkToFit="1"/>
      <protection locked="0"/>
    </xf>
    <xf numFmtId="182" fontId="19" fillId="0" borderId="102" xfId="17" applyNumberFormat="1" applyFont="1" applyBorder="1" applyAlignment="1" applyProtection="1">
      <alignment horizontal="right" vertical="center" shrinkToFit="1"/>
      <protection locked="0"/>
    </xf>
    <xf numFmtId="182" fontId="19" fillId="0" borderId="110" xfId="17" applyNumberFormat="1" applyFont="1" applyBorder="1" applyAlignment="1" applyProtection="1">
      <alignment horizontal="right" vertical="center" shrinkToFit="1"/>
      <protection locked="0"/>
    </xf>
    <xf numFmtId="182" fontId="19" fillId="0" borderId="127" xfId="12" applyNumberFormat="1" applyFont="1" applyBorder="1" applyAlignment="1" applyProtection="1">
      <alignment horizontal="right" vertical="center" shrinkToFit="1"/>
      <protection locked="0"/>
    </xf>
    <xf numFmtId="0" fontId="19" fillId="0" borderId="102" xfId="12" applyFont="1" applyBorder="1" applyAlignment="1" applyProtection="1">
      <alignment horizontal="left" vertical="center" shrinkToFit="1"/>
      <protection locked="0"/>
    </xf>
    <xf numFmtId="0" fontId="19" fillId="0" borderId="147" xfId="12" applyFont="1" applyBorder="1" applyAlignment="1" applyProtection="1">
      <alignment horizontal="left" vertical="center" shrinkToFit="1"/>
      <protection locked="0"/>
    </xf>
    <xf numFmtId="0" fontId="18" fillId="3" borderId="0" xfId="13" applyFont="1" applyFill="1">
      <alignment vertical="center"/>
    </xf>
    <xf numFmtId="0" fontId="22" fillId="3" borderId="6" xfId="13" applyFont="1" applyFill="1" applyBorder="1" applyAlignment="1">
      <alignment horizontal="center" vertical="center"/>
    </xf>
    <xf numFmtId="0" fontId="22" fillId="3" borderId="18" xfId="13" applyFont="1" applyFill="1" applyBorder="1" applyAlignment="1">
      <alignment horizontal="center" vertical="center"/>
    </xf>
    <xf numFmtId="0" fontId="22" fillId="3" borderId="64" xfId="13" applyFont="1" applyFill="1" applyBorder="1" applyAlignment="1">
      <alignment horizontal="center" vertical="center"/>
    </xf>
    <xf numFmtId="182" fontId="19" fillId="0" borderId="109" xfId="17" applyNumberFormat="1" applyFont="1" applyBorder="1" applyAlignment="1" applyProtection="1">
      <alignment horizontal="right" vertical="center" shrinkToFit="1"/>
      <protection locked="0"/>
    </xf>
    <xf numFmtId="182" fontId="19" fillId="0" borderId="115" xfId="17" applyNumberFormat="1" applyFont="1" applyBorder="1" applyAlignment="1" applyProtection="1">
      <alignment horizontal="right" vertical="center" shrinkToFit="1"/>
      <protection locked="0"/>
    </xf>
    <xf numFmtId="182" fontId="19" fillId="0" borderId="120" xfId="17" applyNumberFormat="1" applyFont="1" applyBorder="1" applyAlignment="1" applyProtection="1">
      <alignment horizontal="right" vertical="center" shrinkToFit="1"/>
      <protection locked="0"/>
    </xf>
    <xf numFmtId="182" fontId="19" fillId="0" borderId="122" xfId="17" applyNumberFormat="1" applyFont="1" applyBorder="1" applyAlignment="1" applyProtection="1">
      <alignment horizontal="right" vertical="center" shrinkToFit="1"/>
      <protection locked="0"/>
    </xf>
    <xf numFmtId="182" fontId="19" fillId="0" borderId="126" xfId="12" applyNumberFormat="1" applyFont="1" applyBorder="1" applyAlignment="1" applyProtection="1">
      <alignment horizontal="right" vertical="center" shrinkToFit="1"/>
      <protection locked="0"/>
    </xf>
    <xf numFmtId="182" fontId="19" fillId="0" borderId="83" xfId="12" applyNumberFormat="1" applyFont="1" applyBorder="1" applyAlignment="1" applyProtection="1">
      <alignment horizontal="right" vertical="center" shrinkToFit="1"/>
      <protection locked="0"/>
    </xf>
    <xf numFmtId="182" fontId="19" fillId="0" borderId="86" xfId="12" applyNumberFormat="1" applyFont="1" applyBorder="1" applyAlignment="1" applyProtection="1">
      <alignment horizontal="right" vertical="center" shrinkToFit="1"/>
      <protection locked="0"/>
    </xf>
    <xf numFmtId="182" fontId="19" fillId="0" borderId="90" xfId="12" applyNumberFormat="1" applyFont="1" applyBorder="1" applyAlignment="1" applyProtection="1">
      <alignment horizontal="right" vertical="center" shrinkToFit="1"/>
      <protection locked="0"/>
    </xf>
    <xf numFmtId="0" fontId="19" fillId="0" borderId="167" xfId="12" applyFont="1" applyBorder="1" applyAlignment="1" applyProtection="1">
      <alignment horizontal="left" vertical="center" shrinkToFit="1"/>
      <protection locked="0"/>
    </xf>
    <xf numFmtId="0" fontId="3" fillId="4" borderId="40"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3"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16" fillId="3" borderId="32" xfId="20" applyFont="1" applyFill="1" applyBorder="1" applyAlignment="1">
      <alignment vertical="center"/>
    </xf>
    <xf numFmtId="0" fontId="16" fillId="3" borderId="35" xfId="20" applyFont="1" applyFill="1" applyBorder="1" applyAlignment="1">
      <alignment vertical="center"/>
    </xf>
    <xf numFmtId="0" fontId="16" fillId="3" borderId="37" xfId="20" applyFont="1" applyFill="1" applyBorder="1" applyAlignment="1">
      <alignment vertical="center"/>
    </xf>
    <xf numFmtId="184" fontId="23" fillId="0" borderId="32" xfId="14" applyNumberFormat="1" applyFont="1" applyBorder="1" applyAlignment="1">
      <alignment horizontal="center" vertical="center"/>
    </xf>
    <xf numFmtId="184" fontId="23" fillId="0" borderId="35" xfId="14" applyNumberFormat="1" applyFont="1" applyBorder="1" applyAlignment="1">
      <alignment horizontal="center" vertical="center"/>
    </xf>
    <xf numFmtId="184" fontId="23"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4" fontId="23" fillId="0" borderId="27" xfId="14" applyNumberFormat="1" applyFont="1" applyBorder="1" applyAlignment="1">
      <alignment horizontal="center" vertical="center" wrapText="1"/>
    </xf>
    <xf numFmtId="184" fontId="23" fillId="0" borderId="26" xfId="14" applyNumberFormat="1" applyFont="1" applyBorder="1" applyAlignment="1">
      <alignment horizontal="center" vertical="center" wrapText="1"/>
    </xf>
    <xf numFmtId="184" fontId="16" fillId="3" borderId="32" xfId="20" applyNumberFormat="1" applyFont="1" applyFill="1" applyBorder="1" applyAlignment="1">
      <alignment vertical="center" wrapText="1"/>
    </xf>
    <xf numFmtId="184" fontId="16" fillId="3" borderId="35" xfId="20" applyNumberFormat="1" applyFont="1" applyFill="1" applyBorder="1" applyAlignment="1">
      <alignment vertical="center" wrapText="1"/>
    </xf>
    <xf numFmtId="184" fontId="16" fillId="3" borderId="37" xfId="20" applyNumberFormat="1" applyFont="1" applyFill="1" applyBorder="1" applyAlignment="1">
      <alignment vertical="center" wrapText="1"/>
    </xf>
    <xf numFmtId="184" fontId="16" fillId="0" borderId="32" xfId="20" applyNumberFormat="1" applyFont="1" applyFill="1" applyBorder="1" applyAlignment="1">
      <alignment vertical="center" wrapText="1"/>
    </xf>
    <xf numFmtId="184" fontId="16" fillId="0" borderId="35" xfId="20" applyNumberFormat="1" applyFont="1" applyFill="1" applyBorder="1" applyAlignment="1">
      <alignment vertical="center" wrapText="1"/>
    </xf>
    <xf numFmtId="184" fontId="16" fillId="0" borderId="37" xfId="20" applyNumberFormat="1" applyFont="1" applyFill="1" applyBorder="1" applyAlignment="1">
      <alignment vertical="center" wrapText="1"/>
    </xf>
    <xf numFmtId="184" fontId="16" fillId="0" borderId="23" xfId="20" applyNumberFormat="1" applyFont="1" applyFill="1" applyBorder="1">
      <alignment vertical="center"/>
    </xf>
    <xf numFmtId="183" fontId="16" fillId="3" borderId="32" xfId="19" applyNumberFormat="1" applyFont="1" applyFill="1" applyBorder="1" applyAlignment="1">
      <alignment horizontal="left" vertical="center" wrapText="1"/>
    </xf>
    <xf numFmtId="183" fontId="16" fillId="3" borderId="35" xfId="19" applyNumberFormat="1" applyFont="1" applyFill="1" applyBorder="1" applyAlignment="1">
      <alignment horizontal="left" vertical="center" wrapText="1"/>
    </xf>
    <xf numFmtId="183" fontId="16" fillId="3" borderId="37" xfId="19" applyNumberFormat="1" applyFont="1" applyFill="1" applyBorder="1" applyAlignment="1">
      <alignment horizontal="left" vertical="center" wrapText="1"/>
    </xf>
    <xf numFmtId="0" fontId="16" fillId="3" borderId="32" xfId="19" applyFont="1" applyFill="1" applyBorder="1" applyAlignment="1">
      <alignment horizontal="left" vertical="center"/>
    </xf>
    <xf numFmtId="0" fontId="16" fillId="3" borderId="35" xfId="19" applyFont="1" applyFill="1" applyBorder="1" applyAlignment="1">
      <alignment horizontal="left" vertical="center"/>
    </xf>
    <xf numFmtId="0" fontId="16" fillId="3" borderId="37" xfId="19" applyFont="1" applyFill="1" applyBorder="1" applyAlignment="1">
      <alignment horizontal="left" vertical="center"/>
    </xf>
    <xf numFmtId="184" fontId="23" fillId="0" borderId="32" xfId="20" applyNumberFormat="1" applyFont="1" applyBorder="1">
      <alignment vertical="center"/>
    </xf>
    <xf numFmtId="184" fontId="23" fillId="0" borderId="35" xfId="20" applyNumberFormat="1" applyFont="1" applyBorder="1">
      <alignment vertical="center"/>
    </xf>
    <xf numFmtId="184" fontId="23" fillId="0" borderId="37" xfId="20" applyNumberFormat="1" applyFont="1" applyBorder="1">
      <alignment vertical="center"/>
    </xf>
    <xf numFmtId="0" fontId="24" fillId="0" borderId="19" xfId="6" applyFont="1" applyFill="1" applyBorder="1" applyAlignment="1" applyProtection="1">
      <alignment horizontal="left" vertical="center" wrapText="1"/>
    </xf>
    <xf numFmtId="0" fontId="24" fillId="0" borderId="53" xfId="6" applyFont="1" applyFill="1" applyBorder="1" applyAlignment="1" applyProtection="1">
      <alignment horizontal="left" vertical="center" wrapText="1"/>
    </xf>
    <xf numFmtId="0" fontId="24" fillId="0" borderId="23" xfId="6" applyFont="1" applyFill="1" applyBorder="1" applyAlignment="1" applyProtection="1">
      <alignment horizontal="left" vertical="center"/>
    </xf>
    <xf numFmtId="0" fontId="24" fillId="0" borderId="54" xfId="6" applyFont="1" applyFill="1" applyBorder="1" applyAlignment="1" applyProtection="1">
      <alignment horizontal="left" vertical="center"/>
    </xf>
    <xf numFmtId="0" fontId="24" fillId="0" borderId="36" xfId="6" applyFont="1" applyFill="1" applyBorder="1" applyAlignment="1" applyProtection="1">
      <alignment horizontal="left" vertical="center"/>
    </xf>
    <xf numFmtId="0" fontId="24" fillId="0" borderId="52" xfId="6" applyFont="1" applyFill="1" applyBorder="1" applyAlignment="1" applyProtection="1">
      <alignment horizontal="left" vertical="center"/>
    </xf>
    <xf numFmtId="0" fontId="26" fillId="0" borderId="35" xfId="18" applyFont="1" applyFill="1" applyBorder="1" applyAlignment="1">
      <alignment horizontal="left" vertical="center" wrapText="1"/>
    </xf>
    <xf numFmtId="0" fontId="26" fillId="0" borderId="51" xfId="18" applyFont="1" applyBorder="1" applyAlignment="1">
      <alignment horizontal="left" vertical="center" wrapText="1"/>
    </xf>
    <xf numFmtId="0" fontId="26" fillId="0" borderId="36" xfId="18" applyFont="1" applyFill="1" applyBorder="1" applyAlignment="1">
      <alignment horizontal="left" vertical="center" wrapText="1"/>
    </xf>
    <xf numFmtId="0" fontId="26" fillId="0" borderId="52" xfId="18" applyFont="1" applyBorder="1" applyAlignment="1">
      <alignment horizontal="left" vertical="center" wrapText="1"/>
    </xf>
    <xf numFmtId="0" fontId="26" fillId="0" borderId="22" xfId="18" applyFont="1" applyFill="1" applyBorder="1" applyAlignment="1">
      <alignment horizontal="left" vertical="center" wrapText="1"/>
    </xf>
    <xf numFmtId="0" fontId="26" fillId="0" borderId="50" xfId="18" applyFont="1" applyFill="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7" fillId="0" borderId="33" xfId="8" applyFont="1" applyBorder="1">
      <alignment vertical="center"/>
    </xf>
    <xf numFmtId="0" fontId="27" fillId="0" borderId="36" xfId="8" applyFont="1" applyBorder="1">
      <alignment vertical="center"/>
    </xf>
    <xf numFmtId="0" fontId="27" fillId="0" borderId="38" xfId="8" applyFont="1" applyBorder="1">
      <alignment vertical="center"/>
    </xf>
    <xf numFmtId="0" fontId="27" fillId="0" borderId="183" xfId="8" applyFont="1" applyBorder="1" applyAlignment="1">
      <alignment horizontal="center" vertical="center" wrapText="1"/>
    </xf>
    <xf numFmtId="0" fontId="27" fillId="0" borderId="185" xfId="8" applyFont="1" applyBorder="1" applyAlignment="1">
      <alignment horizontal="center" vertical="center" wrapText="1"/>
    </xf>
    <xf numFmtId="0" fontId="27" fillId="0" borderId="79" xfId="8" applyFont="1" applyBorder="1" applyAlignment="1">
      <alignment horizontal="center" vertical="center" wrapText="1"/>
    </xf>
    <xf numFmtId="0" fontId="27" fillId="0" borderId="182" xfId="8" applyFont="1" applyBorder="1" applyAlignment="1">
      <alignment horizontal="center" vertical="center" wrapText="1"/>
    </xf>
    <xf numFmtId="0" fontId="26" fillId="0" borderId="7" xfId="8" applyFont="1" applyFill="1" applyBorder="1" applyAlignment="1">
      <alignment vertical="center" wrapText="1"/>
    </xf>
    <xf numFmtId="0" fontId="26" fillId="0" borderId="13" xfId="8" applyFont="1" applyFill="1" applyBorder="1" applyAlignment="1">
      <alignment vertical="center" wrapText="1"/>
    </xf>
    <xf numFmtId="0" fontId="26" fillId="0" borderId="8" xfId="8" applyFont="1" applyFill="1" applyBorder="1" applyAlignment="1">
      <alignment vertical="center" wrapText="1"/>
    </xf>
    <xf numFmtId="0" fontId="26" fillId="0" borderId="14" xfId="8" applyFont="1" applyFill="1" applyBorder="1" applyAlignment="1">
      <alignment vertical="center" wrapText="1"/>
    </xf>
    <xf numFmtId="0" fontId="26" fillId="0" borderId="56" xfId="8" applyFont="1" applyFill="1" applyBorder="1" applyAlignment="1">
      <alignment vertical="center" wrapText="1"/>
    </xf>
    <xf numFmtId="0" fontId="26" fillId="0" borderId="15" xfId="8" applyFont="1" applyFill="1" applyBorder="1" applyAlignment="1">
      <alignment vertical="center" wrapText="1"/>
    </xf>
    <xf numFmtId="0" fontId="26" fillId="0" borderId="35" xfId="8" applyFont="1" applyFill="1" applyBorder="1" applyAlignment="1">
      <alignment vertical="center"/>
    </xf>
    <xf numFmtId="0" fontId="26" fillId="0" borderId="51" xfId="8" applyFont="1" applyFill="1" applyBorder="1" applyAlignment="1">
      <alignment vertical="center"/>
    </xf>
    <xf numFmtId="0" fontId="26" fillId="0" borderId="57" xfId="8" applyFont="1" applyFill="1" applyBorder="1" applyAlignment="1">
      <alignment vertical="center" wrapText="1"/>
    </xf>
    <xf numFmtId="0" fontId="26" fillId="0" borderId="37" xfId="8" applyFont="1" applyFill="1" applyBorder="1" applyAlignment="1">
      <alignment vertical="center" wrapText="1"/>
    </xf>
    <xf numFmtId="0" fontId="26" fillId="0" borderId="61" xfId="8" applyFont="1" applyFill="1" applyBorder="1" applyAlignment="1">
      <alignment vertical="center"/>
    </xf>
    <xf numFmtId="0" fontId="26" fillId="0" borderId="38" xfId="8" applyFont="1" applyFill="1" applyBorder="1" applyAlignment="1">
      <alignment vertical="center"/>
    </xf>
    <xf numFmtId="0" fontId="26" fillId="0" borderId="36" xfId="8" applyFont="1" applyFill="1" applyBorder="1" applyAlignment="1">
      <alignment vertical="center"/>
    </xf>
    <xf numFmtId="0" fontId="26" fillId="0" borderId="52" xfId="8" applyFont="1" applyFill="1" applyBorder="1" applyAlignment="1">
      <alignment vertical="center"/>
    </xf>
    <xf numFmtId="0" fontId="26" fillId="0" borderId="22" xfId="8" applyFont="1" applyFill="1" applyBorder="1" applyAlignment="1">
      <alignment vertical="center"/>
    </xf>
    <xf numFmtId="0" fontId="26" fillId="0" borderId="50" xfId="8" applyFont="1" applyFill="1" applyBorder="1" applyAlignment="1">
      <alignment vertical="center"/>
    </xf>
    <xf numFmtId="0" fontId="26" fillId="0" borderId="35" xfId="7" applyFont="1" applyFill="1" applyBorder="1" applyAlignment="1">
      <alignment horizontal="left" vertical="center"/>
    </xf>
    <xf numFmtId="0" fontId="26" fillId="0" borderId="51" xfId="7" applyFont="1" applyFill="1" applyBorder="1" applyAlignment="1">
      <alignment horizontal="left" vertical="center"/>
    </xf>
    <xf numFmtId="0" fontId="26" fillId="0" borderId="36" xfId="7" applyFont="1" applyFill="1" applyBorder="1" applyAlignment="1">
      <alignment horizontal="left" vertical="center"/>
    </xf>
    <xf numFmtId="0" fontId="26" fillId="0" borderId="52" xfId="7" applyFont="1" applyFill="1" applyBorder="1" applyAlignment="1">
      <alignment horizontal="left" vertical="center"/>
    </xf>
    <xf numFmtId="0" fontId="26" fillId="0" borderId="12" xfId="7" applyFont="1" applyFill="1" applyBorder="1" applyAlignment="1">
      <alignment vertical="center" wrapText="1"/>
    </xf>
    <xf numFmtId="0" fontId="26" fillId="0" borderId="16" xfId="7" applyFont="1" applyFill="1" applyBorder="1" applyAlignment="1">
      <alignment vertical="center" wrapText="1"/>
    </xf>
    <xf numFmtId="0" fontId="26" fillId="0" borderId="32" xfId="7" applyFont="1" applyFill="1" applyBorder="1" applyAlignment="1">
      <alignment horizontal="center" vertical="center" shrinkToFit="1"/>
    </xf>
    <xf numFmtId="0" fontId="26" fillId="0" borderId="35" xfId="7" applyFont="1" applyFill="1" applyBorder="1" applyAlignment="1">
      <alignment horizontal="center" vertical="center" shrinkToFit="1"/>
    </xf>
    <xf numFmtId="0" fontId="26" fillId="0" borderId="51" xfId="7" applyFont="1" applyFill="1" applyBorder="1" applyAlignment="1">
      <alignment horizontal="center" vertical="center" shrinkToFit="1"/>
    </xf>
    <xf numFmtId="0" fontId="26" fillId="0" borderId="22" xfId="7" applyFont="1" applyFill="1" applyBorder="1" applyAlignment="1">
      <alignment horizontal="left" vertical="center"/>
    </xf>
    <xf numFmtId="0" fontId="26" fillId="0" borderId="50" xfId="7" applyFont="1" applyFill="1" applyBorder="1" applyAlignment="1">
      <alignment horizontal="left" vertical="center"/>
    </xf>
    <xf numFmtId="0" fontId="31" fillId="0" borderId="32" xfId="6" applyFont="1" applyFill="1" applyBorder="1" applyAlignment="1" applyProtection="1">
      <alignment horizontal="left" vertical="center" wrapText="1"/>
      <protection locked="0"/>
    </xf>
    <xf numFmtId="0" fontId="31" fillId="0" borderId="35" xfId="6" applyFont="1" applyFill="1" applyBorder="1" applyAlignment="1" applyProtection="1">
      <alignment horizontal="left" vertical="center" wrapText="1"/>
      <protection locked="0"/>
    </xf>
    <xf numFmtId="0" fontId="31" fillId="0" borderId="51"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64" xfId="6" applyFont="1" applyFill="1" applyBorder="1" applyAlignment="1" applyProtection="1">
      <alignment horizontal="left" vertical="center"/>
    </xf>
    <xf numFmtId="0" fontId="31" fillId="0" borderId="19" xfId="6" applyFont="1" applyFill="1" applyBorder="1" applyAlignment="1" applyProtection="1">
      <alignment horizontal="left" vertical="center" wrapText="1"/>
    </xf>
    <xf numFmtId="0" fontId="31" fillId="0" borderId="53"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54"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49" fillId="0" borderId="30" xfId="22" applyFont="1" applyBorder="1" applyAlignment="1" applyProtection="1">
      <alignment horizontal="left" vertical="top" wrapText="1"/>
      <protection locked="0"/>
    </xf>
    <xf numFmtId="0" fontId="49" fillId="0" borderId="23" xfId="22" applyFont="1" applyBorder="1" applyAlignment="1" applyProtection="1">
      <alignment horizontal="left" vertical="top" wrapText="1"/>
      <protection locked="0"/>
    </xf>
    <xf numFmtId="0" fontId="49" fillId="0" borderId="16" xfId="22" applyFont="1" applyBorder="1" applyAlignment="1" applyProtection="1">
      <alignment horizontal="left" vertical="top" wrapText="1"/>
      <protection locked="0"/>
    </xf>
    <xf numFmtId="0" fontId="49" fillId="0" borderId="42" xfId="22" applyFont="1" applyBorder="1" applyAlignment="1" applyProtection="1">
      <alignment horizontal="left" vertical="top" wrapText="1"/>
      <protection locked="0"/>
    </xf>
    <xf numFmtId="0" fontId="49" fillId="0" borderId="0" xfId="22" applyFont="1" applyAlignment="1" applyProtection="1">
      <alignment horizontal="left" vertical="top" wrapText="1"/>
      <protection locked="0"/>
    </xf>
    <xf numFmtId="0" fontId="49" fillId="0" borderId="14" xfId="22" applyFont="1" applyBorder="1" applyAlignment="1" applyProtection="1">
      <alignment horizontal="left" vertical="top" wrapText="1"/>
      <protection locked="0"/>
    </xf>
    <xf numFmtId="0" fontId="49" fillId="0" borderId="31" xfId="22" applyFont="1" applyBorder="1" applyAlignment="1" applyProtection="1">
      <alignment horizontal="left" vertical="top" wrapText="1"/>
      <protection locked="0"/>
    </xf>
    <xf numFmtId="0" fontId="49" fillId="0" borderId="34" xfId="22" applyFont="1" applyBorder="1" applyAlignment="1" applyProtection="1">
      <alignment horizontal="left" vertical="top" wrapText="1"/>
      <protection locked="0"/>
    </xf>
    <xf numFmtId="0" fontId="49" fillId="0" borderId="15" xfId="22" applyFont="1" applyBorder="1" applyAlignment="1" applyProtection="1">
      <alignment horizontal="left" vertical="top" wrapText="1"/>
      <protection locked="0"/>
    </xf>
    <xf numFmtId="0" fontId="49" fillId="0" borderId="0" xfId="22" applyFont="1" applyAlignment="1">
      <alignment horizontal="center" vertical="center"/>
    </xf>
    <xf numFmtId="0" fontId="49" fillId="0" borderId="32" xfId="22" applyFont="1" applyBorder="1" applyAlignment="1">
      <alignment horizontal="center" vertical="center"/>
    </xf>
    <xf numFmtId="0" fontId="49" fillId="0" borderId="35" xfId="22" applyFont="1" applyBorder="1" applyAlignment="1">
      <alignment horizontal="center" vertical="center"/>
    </xf>
    <xf numFmtId="0" fontId="49" fillId="0" borderId="37" xfId="22" applyFont="1" applyBorder="1" applyAlignment="1">
      <alignment horizontal="center" vertical="center"/>
    </xf>
    <xf numFmtId="0" fontId="49" fillId="0" borderId="74" xfId="22" applyFont="1" applyBorder="1" applyAlignment="1">
      <alignment horizontal="center" vertical="center"/>
    </xf>
    <xf numFmtId="179" fontId="49" fillId="3" borderId="74" xfId="23" applyNumberFormat="1" applyFont="1" applyFill="1" applyBorder="1" applyAlignment="1">
      <alignment horizontal="center" vertical="center"/>
    </xf>
    <xf numFmtId="179" fontId="49" fillId="3" borderId="0" xfId="23" applyNumberFormat="1" applyFont="1" applyFill="1" applyAlignment="1">
      <alignment horizontal="center" vertical="center"/>
    </xf>
    <xf numFmtId="183" fontId="49" fillId="3" borderId="74" xfId="23" applyNumberFormat="1" applyFont="1" applyFill="1" applyBorder="1" applyAlignment="1">
      <alignment horizontal="center" vertical="center" wrapText="1"/>
    </xf>
    <xf numFmtId="183" fontId="49" fillId="0" borderId="0" xfId="23" applyNumberFormat="1" applyFont="1" applyAlignment="1">
      <alignment horizontal="center" vertical="center" wrapText="1"/>
    </xf>
    <xf numFmtId="184" fontId="47" fillId="0" borderId="0" xfId="22" applyNumberFormat="1" applyAlignment="1">
      <alignment horizontal="center" vertical="center"/>
    </xf>
    <xf numFmtId="183" fontId="49" fillId="3" borderId="0" xfId="23" applyNumberFormat="1" applyFont="1" applyFill="1" applyAlignment="1">
      <alignment horizontal="center" vertical="center" wrapText="1"/>
    </xf>
    <xf numFmtId="179" fontId="49" fillId="3" borderId="0" xfId="23" applyNumberFormat="1" applyFont="1" applyFill="1" applyAlignment="1">
      <alignment horizontal="center" vertical="center" wrapText="1"/>
    </xf>
    <xf numFmtId="179" fontId="49" fillId="0" borderId="0" xfId="22" applyNumberFormat="1" applyFont="1" applyAlignment="1">
      <alignment horizontal="center" vertical="center"/>
    </xf>
  </cellXfs>
  <cellStyles count="27">
    <cellStyle name="標準" xfId="0" builtinId="0"/>
    <cellStyle name="標準 2" xfId="1" xr:uid="{00000000-0005-0000-0000-000001000000}"/>
    <cellStyle name="標準 2 2" xfId="2" xr:uid="{00000000-0005-0000-0000-000002000000}"/>
    <cellStyle name="標準 2 3" xfId="3" xr:uid="{00000000-0005-0000-0000-000003000000}"/>
    <cellStyle name="標準 2 4" xfId="21" xr:uid="{B5B460F2-8A7E-440F-ABFA-F11FF2343FC1}"/>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 2" xfId="10" xr:uid="{00000000-0005-0000-0000-00000A000000}"/>
    <cellStyle name="標準 6_APAHO401000" xfId="11" xr:uid="{00000000-0005-0000-0000-00000B000000}"/>
    <cellStyle name="標準 6_APAHO401200_O-JJ1016-001-3_財政状況資料集(決算状況カード(各会計・関係団体))(Rev2)2" xfId="12" xr:uid="{00000000-0005-0000-0000-00000C000000}"/>
    <cellStyle name="標準 6_APAHO402200_O-JJ1016-001-3_財政状況資料集(決算状況カード(各会計・関係団体))(Rev2)2" xfId="13" xr:uid="{00000000-0005-0000-0000-00000D000000}"/>
    <cellStyle name="標準 7" xfId="26" xr:uid="{4AEFD9D3-4243-403F-A026-FA80665A9468}"/>
    <cellStyle name="標準_【レイアウト】（県）資料３（Ｐ２）　歳出比較分析表" xfId="20" xr:uid="{00000000-0005-0000-0000-000014000000}"/>
    <cellStyle name="標準_【レイアウト】（県）資料３（Ｐ２）　歳出比較分析表 2" xfId="22" xr:uid="{FAB65350-B122-4C42-8C8F-FBB4834751B8}"/>
    <cellStyle name="標準_【レイアウト】（市）資料３（Ｐ２）　歳出比較分析表" xfId="19" xr:uid="{00000000-0005-0000-0000-000013000000}"/>
    <cellStyle name="標準_【レイアウト】（市）資料３（Ｐ２）　歳出比較分析表 2" xfId="23" xr:uid="{0531CA01-5B66-4DB6-9A11-1CFB7661001F}"/>
    <cellStyle name="標準_APAHO251300" xfId="14" xr:uid="{00000000-0005-0000-0000-00000E000000}"/>
    <cellStyle name="標準_APAHO251300 2" xfId="24" xr:uid="{75655822-8259-4B3B-B63A-684D0DDF2037}"/>
    <cellStyle name="標準_APAHO252300" xfId="15" xr:uid="{00000000-0005-0000-0000-00000F000000}"/>
    <cellStyle name="標準_APAHO252300 2" xfId="25" xr:uid="{6B5C4518-46F2-419D-ABA3-E5775B936BE3}"/>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9273-439D-8D65-DF0A6310B7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232592</c:v>
                </c:pt>
                <c:pt idx="1">
                  <c:v>434299</c:v>
                </c:pt>
                <c:pt idx="2">
                  <c:v>529252</c:v>
                </c:pt>
                <c:pt idx="3">
                  <c:v>319435</c:v>
                </c:pt>
                <c:pt idx="4">
                  <c:v>553513</c:v>
                </c:pt>
              </c:numCache>
            </c:numRef>
          </c:val>
          <c:smooth val="0"/>
          <c:extLst>
            <c:ext xmlns:c16="http://schemas.microsoft.com/office/drawing/2014/chart" uri="{C3380CC4-5D6E-409C-BE32-E72D297353CC}">
              <c16:uniqueId val="{00000001-9273-439D-8D65-DF0A6310B7A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7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9.86</c:v>
                </c:pt>
                <c:pt idx="1">
                  <c:v>3.06</c:v>
                </c:pt>
                <c:pt idx="2">
                  <c:v>3.48</c:v>
                </c:pt>
                <c:pt idx="3">
                  <c:v>5.64</c:v>
                </c:pt>
                <c:pt idx="4">
                  <c:v>2.68</c:v>
                </c:pt>
              </c:numCache>
            </c:numRef>
          </c:val>
          <c:extLst>
            <c:ext xmlns:c16="http://schemas.microsoft.com/office/drawing/2014/chart" uri="{C3380CC4-5D6E-409C-BE32-E72D297353CC}">
              <c16:uniqueId val="{00000000-AD3D-4E01-A6A2-D023FE93EF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17.149999999999999</c:v>
                </c:pt>
                <c:pt idx="1">
                  <c:v>16.93</c:v>
                </c:pt>
                <c:pt idx="2">
                  <c:v>16.920000000000002</c:v>
                </c:pt>
                <c:pt idx="3">
                  <c:v>17.559999999999999</c:v>
                </c:pt>
                <c:pt idx="4">
                  <c:v>19.09</c:v>
                </c:pt>
              </c:numCache>
            </c:numRef>
          </c:val>
          <c:extLst>
            <c:ext xmlns:c16="http://schemas.microsoft.com/office/drawing/2014/chart" uri="{C3380CC4-5D6E-409C-BE32-E72D297353CC}">
              <c16:uniqueId val="{00000001-AD3D-4E01-A6A2-D023FE93EFFA}"/>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-0.37</c:v>
                </c:pt>
                <c:pt idx="1">
                  <c:v>-6.56</c:v>
                </c:pt>
                <c:pt idx="2">
                  <c:v>0.49</c:v>
                </c:pt>
                <c:pt idx="3">
                  <c:v>2.48</c:v>
                </c:pt>
                <c:pt idx="4">
                  <c:v>-2.5099999999999998</c:v>
                </c:pt>
              </c:numCache>
            </c:numRef>
          </c:val>
          <c:smooth val="0"/>
          <c:extLst>
            <c:ext xmlns:c16="http://schemas.microsoft.com/office/drawing/2014/chart" uri="{C3380CC4-5D6E-409C-BE32-E72D297353CC}">
              <c16:uniqueId val="{00000002-AD3D-4E01-A6A2-D023FE93EFF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807-4701-9F4E-69260C4625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07-4701-9F4E-69260C46250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807-4701-9F4E-69260C46250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807-4701-9F4E-69260C46250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807-4701-9F4E-69260C46250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5-8807-4701-9F4E-69260C46250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0.48</c:v>
                </c:pt>
                <c:pt idx="8">
                  <c:v>#N/A</c:v>
                </c:pt>
                <c:pt idx="9">
                  <c:v>0.32</c:v>
                </c:pt>
              </c:numCache>
            </c:numRef>
          </c:val>
          <c:extLst>
            <c:ext xmlns:c16="http://schemas.microsoft.com/office/drawing/2014/chart" uri="{C3380CC4-5D6E-409C-BE32-E72D297353CC}">
              <c16:uniqueId val="{00000006-8807-4701-9F4E-69260C46250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0.04</c:v>
                </c:pt>
                <c:pt idx="2">
                  <c:v>#N/A</c:v>
                </c:pt>
                <c:pt idx="3">
                  <c:v>0.2</c:v>
                </c:pt>
                <c:pt idx="4">
                  <c:v>#N/A</c:v>
                </c:pt>
                <c:pt idx="5">
                  <c:v>0.62</c:v>
                </c:pt>
                <c:pt idx="6">
                  <c:v>#N/A</c:v>
                </c:pt>
                <c:pt idx="7">
                  <c:v>0.22</c:v>
                </c:pt>
                <c:pt idx="8">
                  <c:v>#N/A</c:v>
                </c:pt>
                <c:pt idx="9">
                  <c:v>0.37</c:v>
                </c:pt>
              </c:numCache>
            </c:numRef>
          </c:val>
          <c:extLst>
            <c:ext xmlns:c16="http://schemas.microsoft.com/office/drawing/2014/chart" uri="{C3380CC4-5D6E-409C-BE32-E72D297353CC}">
              <c16:uniqueId val="{00000007-8807-4701-9F4E-69260C46250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0.08</c:v>
                </c:pt>
                <c:pt idx="2">
                  <c:v>#N/A</c:v>
                </c:pt>
                <c:pt idx="3">
                  <c:v>0.02</c:v>
                </c:pt>
                <c:pt idx="4">
                  <c:v>#N/A</c:v>
                </c:pt>
                <c:pt idx="5">
                  <c:v>0.1</c:v>
                </c:pt>
                <c:pt idx="6">
                  <c:v>#N/A</c:v>
                </c:pt>
                <c:pt idx="7">
                  <c:v>0.3</c:v>
                </c:pt>
                <c:pt idx="8">
                  <c:v>#N/A</c:v>
                </c:pt>
                <c:pt idx="9">
                  <c:v>0.55000000000000004</c:v>
                </c:pt>
              </c:numCache>
            </c:numRef>
          </c:val>
          <c:extLst>
            <c:ext xmlns:c16="http://schemas.microsoft.com/office/drawing/2014/chart" uri="{C3380CC4-5D6E-409C-BE32-E72D297353CC}">
              <c16:uniqueId val="{00000008-8807-4701-9F4E-69260C46250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9.85</c:v>
                </c:pt>
                <c:pt idx="2">
                  <c:v>#N/A</c:v>
                </c:pt>
                <c:pt idx="3">
                  <c:v>3.06</c:v>
                </c:pt>
                <c:pt idx="4">
                  <c:v>#N/A</c:v>
                </c:pt>
                <c:pt idx="5">
                  <c:v>3.48</c:v>
                </c:pt>
                <c:pt idx="6">
                  <c:v>#N/A</c:v>
                </c:pt>
                <c:pt idx="7">
                  <c:v>5.63</c:v>
                </c:pt>
                <c:pt idx="8">
                  <c:v>#N/A</c:v>
                </c:pt>
                <c:pt idx="9">
                  <c:v>2.68</c:v>
                </c:pt>
              </c:numCache>
            </c:numRef>
          </c:val>
          <c:extLst>
            <c:ext xmlns:c16="http://schemas.microsoft.com/office/drawing/2014/chart" uri="{C3380CC4-5D6E-409C-BE32-E72D297353CC}">
              <c16:uniqueId val="{00000009-8807-4701-9F4E-69260C46250C}"/>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402</c:v>
                </c:pt>
                <c:pt idx="5">
                  <c:v>395</c:v>
                </c:pt>
                <c:pt idx="8">
                  <c:v>372</c:v>
                </c:pt>
                <c:pt idx="11">
                  <c:v>379</c:v>
                </c:pt>
                <c:pt idx="14">
                  <c:v>392</c:v>
                </c:pt>
              </c:numCache>
            </c:numRef>
          </c:val>
          <c:extLst>
            <c:ext xmlns:c16="http://schemas.microsoft.com/office/drawing/2014/chart" uri="{C3380CC4-5D6E-409C-BE32-E72D297353CC}">
              <c16:uniqueId val="{00000000-85E4-453E-A736-60F4E83249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E4-453E-A736-60F4E83249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5E4-453E-A736-60F4E83249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6</c:v>
                </c:pt>
                <c:pt idx="6">
                  <c:v>6</c:v>
                </c:pt>
                <c:pt idx="9">
                  <c:v>7</c:v>
                </c:pt>
                <c:pt idx="12">
                  <c:v>7</c:v>
                </c:pt>
              </c:numCache>
            </c:numRef>
          </c:val>
          <c:extLst>
            <c:ext xmlns:c16="http://schemas.microsoft.com/office/drawing/2014/chart" uri="{C3380CC4-5D6E-409C-BE32-E72D297353CC}">
              <c16:uniqueId val="{00000003-85E4-453E-A736-60F4E83249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46</c:v>
                </c:pt>
                <c:pt idx="3">
                  <c:v>49</c:v>
                </c:pt>
                <c:pt idx="6">
                  <c:v>54</c:v>
                </c:pt>
                <c:pt idx="9">
                  <c:v>53</c:v>
                </c:pt>
                <c:pt idx="12">
                  <c:v>62</c:v>
                </c:pt>
              </c:numCache>
            </c:numRef>
          </c:val>
          <c:extLst>
            <c:ext xmlns:c16="http://schemas.microsoft.com/office/drawing/2014/chart" uri="{C3380CC4-5D6E-409C-BE32-E72D297353CC}">
              <c16:uniqueId val="{00000004-85E4-453E-A736-60F4E83249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E4-453E-A736-60F4E83249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E4-453E-A736-60F4E83249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399</c:v>
                </c:pt>
                <c:pt idx="3">
                  <c:v>403</c:v>
                </c:pt>
                <c:pt idx="6">
                  <c:v>372</c:v>
                </c:pt>
                <c:pt idx="9">
                  <c:v>406</c:v>
                </c:pt>
                <c:pt idx="12">
                  <c:v>465</c:v>
                </c:pt>
              </c:numCache>
            </c:numRef>
          </c:val>
          <c:extLst>
            <c:ext xmlns:c16="http://schemas.microsoft.com/office/drawing/2014/chart" uri="{C3380CC4-5D6E-409C-BE32-E72D297353CC}">
              <c16:uniqueId val="{00000007-85E4-453E-A736-60F4E83249DF}"/>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47</c:v>
                </c:pt>
                <c:pt idx="2">
                  <c:v>#N/A</c:v>
                </c:pt>
                <c:pt idx="3">
                  <c:v>#N/A</c:v>
                </c:pt>
                <c:pt idx="4">
                  <c:v>63</c:v>
                </c:pt>
                <c:pt idx="5">
                  <c:v>#N/A</c:v>
                </c:pt>
                <c:pt idx="6">
                  <c:v>#N/A</c:v>
                </c:pt>
                <c:pt idx="7">
                  <c:v>60</c:v>
                </c:pt>
                <c:pt idx="8">
                  <c:v>#N/A</c:v>
                </c:pt>
                <c:pt idx="9">
                  <c:v>#N/A</c:v>
                </c:pt>
                <c:pt idx="10">
                  <c:v>87</c:v>
                </c:pt>
                <c:pt idx="11">
                  <c:v>#N/A</c:v>
                </c:pt>
                <c:pt idx="12">
                  <c:v>#N/A</c:v>
                </c:pt>
                <c:pt idx="13">
                  <c:v>142</c:v>
                </c:pt>
                <c:pt idx="14">
                  <c:v>#N/A</c:v>
                </c:pt>
              </c:numCache>
            </c:numRef>
          </c:val>
          <c:smooth val="0"/>
          <c:extLst>
            <c:ext xmlns:c16="http://schemas.microsoft.com/office/drawing/2014/chart" uri="{C3380CC4-5D6E-409C-BE32-E72D297353CC}">
              <c16:uniqueId val="{00000008-85E4-453E-A736-60F4E83249D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4025</c:v>
                </c:pt>
                <c:pt idx="5">
                  <c:v>4348</c:v>
                </c:pt>
                <c:pt idx="8">
                  <c:v>4979</c:v>
                </c:pt>
                <c:pt idx="11">
                  <c:v>5242</c:v>
                </c:pt>
                <c:pt idx="14">
                  <c:v>5796</c:v>
                </c:pt>
              </c:numCache>
            </c:numRef>
          </c:val>
          <c:extLst>
            <c:ext xmlns:c16="http://schemas.microsoft.com/office/drawing/2014/chart" uri="{C3380CC4-5D6E-409C-BE32-E72D297353CC}">
              <c16:uniqueId val="{00000000-9506-429D-B2DD-20A29D663D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c:v>
                </c:pt>
                <c:pt idx="5">
                  <c:v>0</c:v>
                </c:pt>
                <c:pt idx="8">
                  <c:v>0</c:v>
                </c:pt>
                <c:pt idx="11">
                  <c:v>0</c:v>
                </c:pt>
                <c:pt idx="14">
                  <c:v>0</c:v>
                </c:pt>
              </c:numCache>
            </c:numRef>
          </c:val>
          <c:extLst>
            <c:ext xmlns:c16="http://schemas.microsoft.com/office/drawing/2014/chart" uri="{C3380CC4-5D6E-409C-BE32-E72D297353CC}">
              <c16:uniqueId val="{00000001-9506-429D-B2DD-20A29D663D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4077</c:v>
                </c:pt>
                <c:pt idx="5">
                  <c:v>4765</c:v>
                </c:pt>
                <c:pt idx="8">
                  <c:v>5011</c:v>
                </c:pt>
                <c:pt idx="11">
                  <c:v>6345</c:v>
                </c:pt>
                <c:pt idx="14">
                  <c:v>7531</c:v>
                </c:pt>
              </c:numCache>
            </c:numRef>
          </c:val>
          <c:extLst>
            <c:ext xmlns:c16="http://schemas.microsoft.com/office/drawing/2014/chart" uri="{C3380CC4-5D6E-409C-BE32-E72D297353CC}">
              <c16:uniqueId val="{00000002-9506-429D-B2DD-20A29D663D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06-429D-B2DD-20A29D663D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06-429D-B2DD-20A29D663D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06-429D-B2DD-20A29D663D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1168</c:v>
                </c:pt>
                <c:pt idx="3">
                  <c:v>1156</c:v>
                </c:pt>
                <c:pt idx="6">
                  <c:v>1109</c:v>
                </c:pt>
                <c:pt idx="9">
                  <c:v>1051</c:v>
                </c:pt>
                <c:pt idx="12">
                  <c:v>1030</c:v>
                </c:pt>
              </c:numCache>
            </c:numRef>
          </c:val>
          <c:extLst>
            <c:ext xmlns:c16="http://schemas.microsoft.com/office/drawing/2014/chart" uri="{C3380CC4-5D6E-409C-BE32-E72D297353CC}">
              <c16:uniqueId val="{00000006-9506-429D-B2DD-20A29D663D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72</c:v>
                </c:pt>
                <c:pt idx="3">
                  <c:v>67</c:v>
                </c:pt>
                <c:pt idx="6">
                  <c:v>61</c:v>
                </c:pt>
                <c:pt idx="9">
                  <c:v>54</c:v>
                </c:pt>
                <c:pt idx="12">
                  <c:v>48</c:v>
                </c:pt>
              </c:numCache>
            </c:numRef>
          </c:val>
          <c:extLst>
            <c:ext xmlns:c16="http://schemas.microsoft.com/office/drawing/2014/chart" uri="{C3380CC4-5D6E-409C-BE32-E72D297353CC}">
              <c16:uniqueId val="{00000007-9506-429D-B2DD-20A29D663D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457</c:v>
                </c:pt>
                <c:pt idx="3">
                  <c:v>456</c:v>
                </c:pt>
                <c:pt idx="6">
                  <c:v>446</c:v>
                </c:pt>
                <c:pt idx="9">
                  <c:v>429</c:v>
                </c:pt>
                <c:pt idx="12">
                  <c:v>404</c:v>
                </c:pt>
              </c:numCache>
            </c:numRef>
          </c:val>
          <c:extLst>
            <c:ext xmlns:c16="http://schemas.microsoft.com/office/drawing/2014/chart" uri="{C3380CC4-5D6E-409C-BE32-E72D297353CC}">
              <c16:uniqueId val="{00000008-9506-429D-B2DD-20A29D663D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506-429D-B2DD-20A29D663D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3634</c:v>
                </c:pt>
                <c:pt idx="3">
                  <c:v>4298</c:v>
                </c:pt>
                <c:pt idx="6">
                  <c:v>5183</c:v>
                </c:pt>
                <c:pt idx="9">
                  <c:v>5580</c:v>
                </c:pt>
                <c:pt idx="12">
                  <c:v>6465</c:v>
                </c:pt>
              </c:numCache>
            </c:numRef>
          </c:val>
          <c:extLst>
            <c:ext xmlns:c16="http://schemas.microsoft.com/office/drawing/2014/chart" uri="{C3380CC4-5D6E-409C-BE32-E72D297353CC}">
              <c16:uniqueId val="{0000000A-9506-429D-B2DD-20A29D663D02}"/>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06-429D-B2DD-20A29D663D0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538</c:v>
                </c:pt>
                <c:pt idx="1">
                  <c:v>601</c:v>
                </c:pt>
                <c:pt idx="2">
                  <c:v>703</c:v>
                </c:pt>
              </c:numCache>
            </c:numRef>
          </c:val>
          <c:extLst>
            <c:ext xmlns:c16="http://schemas.microsoft.com/office/drawing/2014/chart" uri="{C3380CC4-5D6E-409C-BE32-E72D297353CC}">
              <c16:uniqueId val="{00000000-BE07-40F1-850A-B06F66643E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1555</c:v>
                </c:pt>
                <c:pt idx="1">
                  <c:v>2295</c:v>
                </c:pt>
                <c:pt idx="2">
                  <c:v>3041</c:v>
                </c:pt>
              </c:numCache>
            </c:numRef>
          </c:val>
          <c:extLst>
            <c:ext xmlns:c16="http://schemas.microsoft.com/office/drawing/2014/chart" uri="{C3380CC4-5D6E-409C-BE32-E72D297353CC}">
              <c16:uniqueId val="{00000001-BE07-40F1-850A-B06F66643E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2383</c:v>
                </c:pt>
                <c:pt idx="1">
                  <c:v>2460</c:v>
                </c:pt>
                <c:pt idx="2">
                  <c:v>2789</c:v>
                </c:pt>
              </c:numCache>
            </c:numRef>
          </c:val>
          <c:extLst>
            <c:ext xmlns:c16="http://schemas.microsoft.com/office/drawing/2014/chart" uri="{C3380CC4-5D6E-409C-BE32-E72D297353CC}">
              <c16:uniqueId val="{00000002-BE07-40F1-850A-B06F66643E1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{65C51AD6-9421-47B9-A711-7040D7F14CB3}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17D-4651-A703-4AC680A12A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{F0BAFB48-594F-4A32-B228-69E5019CC50A}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7D-4651-A703-4AC680A12A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{4A43E916-90C8-4FB4-84B2-EBE6AC3B3D44}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7D-4651-A703-4AC680A12A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{AC67C690-C1C9-4220-8762-5B2872BEB256}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7D-4651-A703-4AC680A12A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{5A928BE4-6B26-4029-B050-3C284AC20D7A}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7D-4651-A703-4AC680A12A3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{8D9FA502-3FAF-46B3-97E4-DAA08562D1BE}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17D-4651-A703-4AC680A12A3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{A883508F-8550-47FE-9770-E70EF4DF1308}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17D-4651-A703-4AC680A12A3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{431138D9-CC0D-43FC-9D9D-3E1679E95985}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17D-4651-A703-4AC680A12A3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{5554C7B4-B249-4E4A-9278-BCF22506D81F}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17D-4651-A703-4AC680A12A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66.8</c:v>
                </c:pt>
                <c:pt idx="8">
                  <c:v>67</c:v>
                </c:pt>
                <c:pt idx="16">
                  <c:v>65.8</c:v>
                </c:pt>
                <c:pt idx="24">
                  <c:v>66.099999999999994</c:v>
                </c:pt>
                <c:pt idx="32">
                  <c:v>63.6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17D-4651-A703-4AC680A12A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{ADF26980-CBBA-4530-A3DA-CD63CB63B3DF}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17D-4651-A703-4AC680A12A3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{2B4705F0-B4F9-498D-9ED9-34351F79AF73}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7D-4651-A703-4AC680A12A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{CC85FFB9-DCCB-4347-B2F0-D10ED3D79675}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7D-4651-A703-4AC680A12A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{9550A94F-A5C0-46C7-B71D-073A1DC4D96F}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7D-4651-A703-4AC680A12A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{86AF1205-EB02-43AB-8AEF-5C6AD718CC4B}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7D-4651-A703-4AC680A12A3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{4DF41B73-A83E-4C8F-A866-71F57C05E811}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17D-4651-A703-4AC680A12A3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{CB1AF58C-E026-421D-99ED-139E664F1075}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17D-4651-A703-4AC680A12A3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{C5CF75CB-16C8-4325-A9B6-B74BAACDC608}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17D-4651-A703-4AC680A12A3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{5B453193-9B46-4EC0-A3E2-7C52827FA0A2}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17D-4651-A703-4AC680A12A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17D-4651-A703-4AC680A12A33}"/>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{42FC8E20-5CA1-4970-800B-D31FDB981D71}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B4C-4909-B8C9-FA025C708A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{3FCBBF3D-AC23-4342-8C5D-C8902649ED1E}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4C-4909-B8C9-FA025C708A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{5D7BB41F-B44A-40BD-BC72-35EA7A91280A}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4C-4909-B8C9-FA025C708A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{9CA6E16E-5731-426E-A5AC-D3003506D8BA}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4C-4909-B8C9-FA025C708A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{03C6BB5A-BC83-454F-9CCB-CBFEC66DFB84}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4C-4909-B8C9-FA025C708A0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{C0CA3464-2474-42C0-B370-F5BE9E99DB07}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B4C-4909-B8C9-FA025C708A0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{58846CDB-E585-4C71-8343-5E504F5A8664}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B4C-4909-B8C9-FA025C708A0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{BA7DC48F-46BB-4029-A0EF-075376F805A5}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B4C-4909-B8C9-FA025C708A0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{E1616A36-93FB-4DB4-86BA-9533862882DC}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B4C-4909-B8C9-FA025C708A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2.2000000000000002</c:v>
                </c:pt>
                <c:pt idx="16">
                  <c:v>2</c:v>
                </c:pt>
                <c:pt idx="24">
                  <c:v>2.4</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B4C-4909-B8C9-FA025C708A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{2ACF621F-6FF6-469B-83A0-1962C4677E55}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B4C-4909-B8C9-FA025C708A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{140C409E-0F34-49E4-AB1D-E54DF2BE9BA2}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4C-4909-B8C9-FA025C708A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{EA0FE2AA-44FC-4E27-B2CE-1F479F9C4EFD}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4C-4909-B8C9-FA025C708A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{A052B33C-62E5-4148-90DA-7AB184159196}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4C-4909-B8C9-FA025C708A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{0C155125-B2E2-44B0-9184-007A15CCC3F3}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4C-4909-B8C9-FA025C708A0F}"/>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{CE5D6219-1693-4DFB-AEE6-2AB2A3E0DB43}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B4C-4909-B8C9-FA025C708A0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{31AF32BB-8E96-4C2C-85B1-EB9209660BF2}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B4C-4909-B8C9-FA025C708A0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{B5430CAD-143B-4C7E-B7B3-A96A939F7705}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B4C-4909-B8C9-FA025C708A0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{76B24BFA-7E68-4F4C-BF28-89B642987682}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B4C-4909-B8C9-FA025C708A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B4C-4909-B8C9-FA025C708A0F}"/>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投資的事業に充当する起債枠を精査・抑制することで、起債の元利償還額は平成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年をピークに減ってきており、平成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年度に繰上償還を行ったことにより更に減となった。しかし、ストックヤード造成事業等の大型事業により、平成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年度から令和元年度までには約</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億の借入を行い、令和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年度にはその元金償還が始まったことから、</a:t>
          </a:r>
          <a:r>
            <a:rPr kumimoji="1" lang="ja-JP" altLang="en-US" sz="1100">
              <a:solidFill>
                <a:schemeClr val="dk1"/>
              </a:solidFill>
              <a:effectLst/>
              <a:latin typeface="+mn-lt"/>
              <a:ea typeface="+mn-ea"/>
              <a:cs typeface="+mn-cs"/>
            </a:rPr>
            <a:t>それ以降増加傾向にある。</a:t>
          </a:r>
          <a:endParaRPr lang="ja-JP" altLang="ja-JP" sz="1400">
            <a:effectLst/>
          </a:endParaRPr>
        </a:p>
        <a:p>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令和２年度及び３年度には、保小中一貫教育施設整備事業</a:t>
          </a:r>
          <a:r>
            <a:rPr kumimoji="1" lang="ja-JP" altLang="en-US" sz="1100">
              <a:solidFill>
                <a:schemeClr val="dk1"/>
              </a:solidFill>
              <a:effectLst/>
              <a:latin typeface="+mn-lt"/>
              <a:ea typeface="+mn-ea"/>
              <a:cs typeface="+mn-cs"/>
            </a:rPr>
            <a:t>の大型事業の</a:t>
          </a:r>
          <a:r>
            <a:rPr kumimoji="1" lang="ja-JP" altLang="ja-JP" sz="1100">
              <a:solidFill>
                <a:schemeClr val="dk1"/>
              </a:solidFill>
              <a:effectLst/>
              <a:latin typeface="+mn-lt"/>
              <a:ea typeface="+mn-ea"/>
              <a:cs typeface="+mn-cs"/>
            </a:rPr>
            <a:t>新発債の発行が</a:t>
          </a:r>
          <a:r>
            <a:rPr kumimoji="1" lang="ja-JP" altLang="en-US" sz="1100">
              <a:solidFill>
                <a:schemeClr val="dk1"/>
              </a:solidFill>
              <a:effectLst/>
              <a:latin typeface="+mn-lt"/>
              <a:ea typeface="+mn-ea"/>
              <a:cs typeface="+mn-cs"/>
            </a:rPr>
            <a:t>あったため</a:t>
          </a:r>
          <a:r>
            <a:rPr kumimoji="1" lang="ja-JP" altLang="ja-JP" sz="1100">
              <a:solidFill>
                <a:schemeClr val="dk1"/>
              </a:solidFill>
              <a:effectLst/>
              <a:latin typeface="+mn-lt"/>
              <a:ea typeface="+mn-ea"/>
              <a:cs typeface="+mn-cs"/>
            </a:rPr>
            <a:t>、今後、実質公債費比率の上昇を抑制するためにも、既発債の繰上償還等を行い健全な財政運営に努める。</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満期一括償還地方債の借入無し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400">
              <a:solidFill>
                <a:schemeClr val="dk1"/>
              </a:solidFill>
              <a:effectLst/>
              <a:latin typeface="+mn-lt"/>
              <a:ea typeface="+mn-ea"/>
              <a:cs typeface="+mn-cs"/>
            </a:rPr>
            <a:t>地方債の繰上償還等による地方債残高の減や、財政調整基金及び減債基金等の積立により、平成</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から充当可能財源が将来負担額を上回る結果となっているが、ストックヤード造成事業等の大型事業による地方債残高が増加しており、また、令和２年度及び３年度は保小中一貫教育施設整備等の大型事業により、起債の借入額の増加が</a:t>
          </a:r>
          <a:r>
            <a:rPr kumimoji="1" lang="ja-JP" altLang="en-US" sz="1400">
              <a:solidFill>
                <a:schemeClr val="dk1"/>
              </a:solidFill>
              <a:effectLst/>
              <a:latin typeface="+mn-lt"/>
              <a:ea typeface="+mn-ea"/>
              <a:cs typeface="+mn-cs"/>
            </a:rPr>
            <a:t>見られた。</a:t>
          </a:r>
          <a:r>
            <a:rPr kumimoji="1" lang="ja-JP" altLang="ja-JP" sz="1400">
              <a:solidFill>
                <a:schemeClr val="dk1"/>
              </a:solidFill>
              <a:effectLst/>
              <a:latin typeface="+mn-lt"/>
              <a:ea typeface="+mn-ea"/>
              <a:cs typeface="+mn-cs"/>
            </a:rPr>
            <a:t>今後とも繰上償還等を行い、公債費等義務的経費の削減を中心とする行政改革を進め、後世への負担を少しでも軽減するよう、新規事業等の実施について総点検を図り、財政の健全化に努める。</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高知県大豊町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財政調整基金への決算剰余金</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a:t>
          </a:r>
          <a:r>
            <a:rPr kumimoji="1" lang="ja-JP" altLang="ja-JP" sz="1300">
              <a:solidFill>
                <a:schemeClr val="dk1"/>
              </a:solidFill>
              <a:effectLst/>
              <a:latin typeface="ＭＳ ゴシック"/>
              <a:ea typeface="ＭＳ ゴシック"/>
              <a:cs typeface="+mn-cs"/>
            </a:rPr>
            <a:t>円積立、減債基金への繰上償還財源としての積立約</a:t>
          </a:r>
          <a:r>
            <a:rPr kumimoji="1" lang="en-US" altLang="ja-JP" sz="1300">
              <a:solidFill>
                <a:schemeClr val="dk1"/>
              </a:solidFill>
              <a:effectLst/>
              <a:latin typeface="ＭＳ ゴシック"/>
              <a:ea typeface="ＭＳ ゴシック"/>
              <a:cs typeface="+mn-cs"/>
            </a:rPr>
            <a:t>7</a:t>
          </a:r>
          <a:r>
            <a:rPr kumimoji="1" lang="ja-JP" altLang="ja-JP"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900</a:t>
          </a:r>
          <a:r>
            <a:rPr kumimoji="1" lang="ja-JP" altLang="ja-JP" sz="1300">
              <a:solidFill>
                <a:schemeClr val="dk1"/>
              </a:solidFill>
              <a:effectLst/>
              <a:latin typeface="ＭＳ ゴシック"/>
              <a:ea typeface="ＭＳ ゴシック"/>
              <a:cs typeface="+mn-cs"/>
            </a:rPr>
            <a:t>万円のほか、</a:t>
          </a:r>
          <a:r>
            <a:rPr kumimoji="1" lang="ja-JP" altLang="en-US" sz="1300">
              <a:solidFill>
                <a:schemeClr val="dk1"/>
              </a:solidFill>
              <a:effectLst/>
              <a:latin typeface="ＭＳ ゴシック"/>
              <a:ea typeface="ＭＳ ゴシック"/>
              <a:cs typeface="+mn-cs"/>
            </a:rPr>
            <a:t>公共施設整備基金への約</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700</a:t>
          </a:r>
          <a:r>
            <a:rPr kumimoji="1" lang="ja-JP" altLang="en-US" sz="1300">
              <a:solidFill>
                <a:schemeClr val="dk1"/>
              </a:solidFill>
              <a:effectLst/>
              <a:latin typeface="ＭＳ ゴシック"/>
              <a:ea typeface="ＭＳ ゴシック"/>
              <a:cs typeface="+mn-cs"/>
            </a:rPr>
            <a:t>万円の積立</a:t>
          </a:r>
          <a:r>
            <a:rPr kumimoji="1" lang="ja-JP" altLang="ja-JP" sz="1300">
              <a:solidFill>
                <a:schemeClr val="dk1"/>
              </a:solidFill>
              <a:effectLst/>
              <a:latin typeface="ＭＳ ゴシック"/>
              <a:ea typeface="ＭＳ ゴシック"/>
              <a:cs typeface="+mn-cs"/>
            </a:rPr>
            <a:t>による増</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公共施設の老朽化対策のため、公共施設整備基金を中心に積立を行うほか、減債基金への積立を行い、繰上償還を実施することで実質公債費比率の上昇を抑制する。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公共施設整備基金：公共施設の円滑な整備を図る。</a:t>
          </a:r>
          <a:r>
            <a:rPr kumimoji="1" lang="en-US" altLang="ja-JP" sz="1300">
              <a:solidFill>
                <a:schemeClr val="dk1"/>
              </a:solidFill>
              <a:effectLst/>
              <a:latin typeface="ＭＳ ゴシック"/>
              <a:ea typeface="ＭＳ ゴシック"/>
              <a:cs typeface="+mn-cs"/>
            </a:rPr>
            <a:t>(</a:t>
          </a:r>
          <a:r>
            <a:rPr kumimoji="1" lang="ja-JP" altLang="ja-JP" sz="1300">
              <a:solidFill>
                <a:schemeClr val="dk1"/>
              </a:solidFill>
              <a:effectLst/>
              <a:latin typeface="ＭＳ ゴシック"/>
              <a:ea typeface="ＭＳ ゴシック"/>
              <a:cs typeface="+mn-cs"/>
            </a:rPr>
            <a:t>具体例：庁舎建替、老朽施設の更新等</a:t>
          </a:r>
          <a:r>
            <a:rPr kumimoji="1" lang="en-US" altLang="ja-JP" sz="1300">
              <a:solidFill>
                <a:schemeClr val="dk1"/>
              </a:solidFill>
              <a:effectLst/>
              <a:latin typeface="ＭＳ ゴシック"/>
              <a:ea typeface="ＭＳ ゴシック"/>
              <a:cs typeface="+mn-cs"/>
            </a:rPr>
            <a:t>)</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森林環境譲与税基金：森林環境譲与税を財源として、森林の整備に関する施策等を実施するため、必要な資金を積み立てる。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公有林整備推進基金：本町の豊かな森林を守り育てるために実施する森林の町有林化及び町有林の整備に要する経費に充てる。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公共施設整備基金：約</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億</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700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万円の積立により増となった。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森林環境譲与税基金：約</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5,000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万円の積立、約</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4,800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万円の取崩しを行った。</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公有林整備推進基金：町有林整備に係る収益の積立のほか、預金利子の積立により増となった。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公共施設整備基金：本町においては、公共施設の老朽化が深刻な問題となっており、耐震基準を満たさない施設も多く存在する。本庁舎についてもそういった施設の一つであり、平成</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年</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月に別施設への緊急的な避難移転を行ったが、新庁舎建設についての目処がたっていない状態である。すべての公共施設の点検を行ったが、その結果に基づき今後の施設の更新・除却等について協議を行い、計画に基づき施設の更新等を行う予定であり、その経費に充てるため毎年積立を行っていく。</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森林環境譲与税基金：森林の整備に関する施策や、森林の整備を担うべき人材の育成及び確保、森林の有する公益的機能に関する普及啓発、木材の利用の促進その他の森林の整備の促進に関する施策を実施するために必要な資金として積立を行う。</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公有林整備推進基金：公有林整備によって得られた収益を積立て、公有林整備事業に充てる。</a:t>
          </a: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決算剰余金</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a:t>
          </a:r>
          <a:r>
            <a:rPr kumimoji="1" lang="ja-JP" altLang="ja-JP" sz="1300">
              <a:solidFill>
                <a:schemeClr val="dk1"/>
              </a:solidFill>
              <a:effectLst/>
              <a:latin typeface="ＭＳ ゴシック"/>
              <a:ea typeface="ＭＳ ゴシック"/>
              <a:cs typeface="+mn-cs"/>
            </a:rPr>
            <a:t>円のほか、預金利子の積立による増</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将来的な地方交付税の減等による財源不足に対応するため余剰金や運用益等を積立てる。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繰上償還財源としての積立</a:t>
          </a:r>
          <a:r>
            <a:rPr kumimoji="1" lang="ja-JP" altLang="en-US" sz="1300">
              <a:solidFill>
                <a:schemeClr val="dk1"/>
              </a:solidFill>
              <a:effectLst/>
              <a:latin typeface="ＭＳ ゴシック"/>
              <a:ea typeface="ＭＳ ゴシック"/>
              <a:cs typeface="+mn-cs"/>
            </a:rPr>
            <a:t>約</a:t>
          </a:r>
          <a:r>
            <a:rPr kumimoji="1" lang="en-US" altLang="ja-JP" sz="1300">
              <a:solidFill>
                <a:schemeClr val="dk1"/>
              </a:solidFill>
              <a:effectLst/>
              <a:latin typeface="ＭＳ ゴシック"/>
              <a:ea typeface="ＭＳ ゴシック"/>
              <a:cs typeface="+mn-cs"/>
            </a:rPr>
            <a:t>7</a:t>
          </a:r>
          <a:r>
            <a:rPr kumimoji="1" lang="ja-JP" altLang="ja-JP"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900</a:t>
          </a:r>
          <a:r>
            <a:rPr kumimoji="1" lang="ja-JP" altLang="ja-JP" sz="1300">
              <a:solidFill>
                <a:schemeClr val="dk1"/>
              </a:solidFill>
              <a:effectLst/>
              <a:latin typeface="ＭＳ ゴシック"/>
              <a:ea typeface="ＭＳ ゴシック"/>
              <a:cs typeface="+mn-cs"/>
            </a:rPr>
            <a:t>万円、</a:t>
          </a:r>
          <a:r>
            <a:rPr kumimoji="1" lang="ja-JP" altLang="en-US" sz="1300">
              <a:solidFill>
                <a:schemeClr val="dk1"/>
              </a:solidFill>
              <a:effectLst/>
              <a:latin typeface="ＭＳ ゴシック"/>
              <a:ea typeface="ＭＳ ゴシック"/>
              <a:cs typeface="+mn-cs"/>
            </a:rPr>
            <a:t>普通交付税・臨時財政対策債償還基金費分約</a:t>
          </a:r>
          <a:r>
            <a:rPr kumimoji="1" lang="en-US" altLang="ja-JP" sz="1300">
              <a:solidFill>
                <a:schemeClr val="dk1"/>
              </a:solidFill>
              <a:effectLst/>
              <a:latin typeface="ＭＳ ゴシック"/>
              <a:ea typeface="ＭＳ ゴシック"/>
              <a:cs typeface="+mn-cs"/>
            </a:rPr>
            <a:t>3,100</a:t>
          </a:r>
          <a:r>
            <a:rPr kumimoji="1" lang="ja-JP" altLang="en-US" sz="1300">
              <a:solidFill>
                <a:schemeClr val="dk1"/>
              </a:solidFill>
              <a:effectLst/>
              <a:latin typeface="ＭＳ ゴシック"/>
              <a:ea typeface="ＭＳ ゴシック"/>
              <a:cs typeface="+mn-cs"/>
            </a:rPr>
            <a:t>万円、</a:t>
          </a:r>
          <a:r>
            <a:rPr kumimoji="1" lang="ja-JP" altLang="ja-JP" sz="1300">
              <a:solidFill>
                <a:schemeClr val="dk1"/>
              </a:solidFill>
              <a:effectLst/>
              <a:latin typeface="ＭＳ ゴシック"/>
              <a:ea typeface="ＭＳ ゴシック"/>
              <a:cs typeface="+mn-cs"/>
            </a:rPr>
            <a:t>預金利子積立による増</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今後、地方債償還が増え続け、令和</a:t>
          </a:r>
          <a:r>
            <a:rPr kumimoji="1" lang="en-US" altLang="ja-JP" sz="1300">
              <a:solidFill>
                <a:schemeClr val="dk1"/>
              </a:solidFill>
              <a:effectLst/>
              <a:latin typeface="ＭＳ ゴシック"/>
              <a:ea typeface="ＭＳ ゴシック"/>
              <a:cs typeface="+mn-cs"/>
            </a:rPr>
            <a:t>11</a:t>
          </a:r>
          <a:r>
            <a:rPr kumimoji="1" lang="ja-JP" altLang="ja-JP" sz="1300">
              <a:solidFill>
                <a:schemeClr val="dk1"/>
              </a:solidFill>
              <a:effectLst/>
              <a:latin typeface="ＭＳ ゴシック"/>
              <a:ea typeface="ＭＳ ゴシック"/>
              <a:cs typeface="+mn-cs"/>
            </a:rPr>
            <a:t>年度にピークを迎えることから、それに備えて毎年度積立を行う予定である。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8F6CA6B-EF2B-4FFB-8B1A-E5A059ECAD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0A62115-316D-47E7-9F19-80CFE9054C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64A540B-BDC1-4CC7-9983-570F584E2FF6}"/>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7B162D50-2906-4EC7-83A6-F7B19100F4F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DE131D6-2F84-4E1E-AD05-518F9B67046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BAEBD6E-2980-4D42-AA45-2EBA302C742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B24B1043-BA43-4048-9521-DA366670425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C2A6687-CBEF-455E-BF0D-02E939B6BE4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D747FE8B-DB65-4BAD-AB7F-88D5458C43B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4C6D290A-BE8E-47D3-B1E1-F142217593B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7246F3E-B66B-4C3E-9E2D-953358B6552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E7F734A-B55C-4075-94E3-DC30F9276A1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8B557098-D668-4F9B-8610-93F22728D64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DCF9DA0-9D68-4417-BB3E-0E4828A5F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A068004-C55F-4268-8465-8D2C31E6C32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40E11DD-CD42-4F33-AF42-C84D2DE147B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A29D6B1-90F4-4AF5-A961-1469D6943A5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11700D-B16F-47F3-BDDA-136549EE14F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E4FBF8B9-CDC6-4A9C-9DEF-F2F1F5A18E1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A7232F1-DE4C-44E5-A3F1-576C1EB0D21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ABE099D-CE74-40EF-A0F7-7EE0D9D7C95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49912FD-FCE3-49F3-A1BB-198645E48B2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3,342
3,303
315.06
7,466,592
7,173,272
98,793
3,682,199
6,465,093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1D248EE-8DAB-45F7-842D-5E2EAB360FC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CA07970-C133-475C-BBB9-733BAFB1524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EF44779-CDF6-4D47-97F8-44F9E43DCEB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361C3D25-B402-4310-997E-4D126529451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D7377AB5-23DB-4BAE-AD27-AD7E5075A33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5A1BDD2-F067-4BBA-8AE3-2679B61100C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524B748-43A1-4522-ACE4-E5DC293928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A200AE47-430E-4F5C-AAAE-89F5BD619E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3977040E-83ED-49BA-8E35-717BA50F86E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8D257F4-8110-42AB-8EA4-61943D71BEE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EB91D9F-6D46-49E6-B594-AFE0C995E41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53D8D0AC-3D59-4D23-847F-B4285327E1F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65BA8D6-F18C-4522-BDC4-5DD8DD6E649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5082411-1C6E-4820-82F8-ABC9D10D89F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1EDEBF5-AAA8-4368-AD7B-5CAC8BC04FC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60AF655-FC79-4C4E-8722-C8F6399AFAE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5407AC89-1E67-4F37-A32C-9BF87616260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0779666-AD76-4AF8-B7AB-75911B1D72A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81E77D9-2021-445D-9598-275E07418DD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E9563AA-663E-41F0-A04B-72E23185A6A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228DA32-04E6-4501-B8EB-A8B63D6D3E6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76E8D04D-8C87-4979-89E9-2A9B7EEE937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C1BF9BF-F4B4-4C86-8675-8C59C1FF92E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B76FE1C-DFCD-4BBB-B0E7-86CFDC5A666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1897806-3DEB-4EBF-A750-B8F0A6D56B2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CF61A1C-6103-4BC1-9A75-D78DD266686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6A0CBCD7-1C9B-422B-8AC5-2010A68D1A7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C7F8D6E-51B3-4D17-B726-9F893221A97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631EA90-F10F-479B-B551-ECDAAE0088E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D802EB5-14F0-4669-B51C-C9E24580248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223CD51-A42F-49F2-B90D-540CB0C13CE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98FBDD6-5E98-4933-9499-B892ADDDFD2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8BC1B4B-E550-4812-9903-4E30FF8D978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B575233-D725-4387-B6EC-192E4B104A1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838FEBE4-914D-4377-A71B-F05CAD82CD3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教育施設等整備事業による資産の取得から、昨年度と比較すると</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ポイント減少したが、類似団体と比較すると</a:t>
          </a:r>
          <a:r>
            <a:rPr kumimoji="1" lang="en-US" altLang="ja-JP" sz="900">
              <a:solidFill>
                <a:schemeClr val="dk1"/>
              </a:solidFill>
              <a:effectLst/>
              <a:latin typeface="+mn-lt"/>
              <a:ea typeface="+mn-ea"/>
              <a:cs typeface="+mn-cs"/>
            </a:rPr>
            <a:t>1.3</a:t>
          </a:r>
          <a:r>
            <a:rPr kumimoji="1" lang="ja-JP" altLang="ja-JP" sz="900">
              <a:solidFill>
                <a:schemeClr val="dk1"/>
              </a:solidFill>
              <a:effectLst/>
              <a:latin typeface="+mn-lt"/>
              <a:ea typeface="+mn-ea"/>
              <a:cs typeface="+mn-cs"/>
            </a:rPr>
            <a:t>ポイント高い数値となっており、本町の公共施設の多くが老朽化していることを示している。</a:t>
          </a:r>
          <a:endParaRPr lang="ja-JP" altLang="ja-JP" sz="900">
            <a:effectLst/>
          </a:endParaRPr>
        </a:p>
        <a:p>
          <a:r>
            <a:rPr kumimoji="1" lang="ja-JP" altLang="ja-JP" sz="900">
              <a:solidFill>
                <a:schemeClr val="dk1"/>
              </a:solidFill>
              <a:effectLst/>
              <a:latin typeface="+mn-lt"/>
              <a:ea typeface="+mn-ea"/>
              <a:cs typeface="+mn-cs"/>
            </a:rPr>
            <a:t>特に７校存在する旧学校施設については、１校を除きほとんどが活用されていない状況にある。こうした遊休施設についての有効活用が本町の課題となっており、今後、施設の利用状況や維持コスト等を考慮し、除却も含めた検討をすすめ、公共施設等総合管理計画や個別施設計画に基づいた適正な施設管理を行っていく。</a:t>
          </a:r>
          <a:endParaRPr lang="ja-JP" altLang="ja-JP" sz="9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222C404-99F8-4C9E-8B92-81AFB6122E2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BF43042-CD9B-4220-9DDC-78AE1020EB6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826A560F-D486-4908-86A5-329124D1C84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CE65C99E-6D5F-4ED2-B446-491AFEB3FE4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B4DD43F0-4BAA-4287-95F9-724B000031A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D86EFEEA-5D0D-456E-AF48-D457337A2D0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F85A3BAD-65C1-4285-878D-ED6B68B305A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DF70C53D-5906-41FC-BE99-C2AA9EBE61D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4E023084-B18F-4183-957A-63BE60BE0E1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BCBE301D-8D72-4835-8574-0C555551154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BD8482E3-D31C-466B-B057-42809FFE2EC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B17CA964-DB3E-4E21-B560-97A3A885D19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CE1770B1-789D-457A-8224-E5DA8EFC096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4358C190-0594-413A-A8F1-D6542936326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16F1C172-EA4A-47BB-AD39-175EF8455C5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846DA7C7-C2DD-4065-9435-3E7F005B9D4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7F605A96-D1C0-427D-A266-185872FCD1C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9E192682-AECC-4A58-BCA2-0F682090851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12EC5F8C-85E4-4D8F-B162-A7C77504B088}"/>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71584292-304C-4312-8883-92D51B5290A5}"/>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7E9F4746-246E-48A5-83C0-CB5C55D0D71C}"/>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82EB3E0F-927E-4BF9-86AD-E99507EFD289}"/>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2CAA6AB0-0AA0-46A9-9886-1DEF7E60F825}"/>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a:extLst>
            <a:ext uri="{FF2B5EF4-FFF2-40B4-BE49-F238E27FC236}">
              <a16:creationId xmlns:a16="http://schemas.microsoft.com/office/drawing/2014/main" id="{6AA6D82F-51FB-4488-BEEA-505BB26F4F76}"/>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4E8BCD3B-420E-4877-947E-B9874ACA79A2}"/>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7C2760CB-04A5-49DF-AB83-8BDD43021BE9}"/>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13E69015-D485-444C-BF33-719AC749A1F2}"/>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13FEAA37-2C94-4D49-A1B6-5E7389AB0437}"/>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2F78C311-AACF-4F7C-BB72-FB0AA2AD35F4}"/>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EDB5C4C-9006-472D-A5CF-B6B9E79AA73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D3B51A2-E3E9-4462-A23C-8A765271082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BCA6A01A-F955-4211-A382-9F01301388E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2484FDEF-7751-4DCD-B68A-FDAEFFC78FB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7795F517-FCD7-4088-B8A5-3A3E9A02100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160474</xdr:rowOff>
    </xdr:from>
    <xdr:to>
      <xdr:col>23</xdr:col>
      <xdr:colOff>136525</xdr:colOff>
      <xdr:row>32</xdr:row>
      <xdr:rowOff>90624</xdr:rowOff>
    </xdr:to>
    <xdr:sp macro="" textlink="">
      <xdr:nvSpPr>
        <xdr:cNvPr id="93" name="楕円 92">
          <a:extLst>
            <a:ext uri="{FF2B5EF4-FFF2-40B4-BE49-F238E27FC236}">
              <a16:creationId xmlns:a16="http://schemas.microsoft.com/office/drawing/2014/main" id="{F6C36B29-9D11-4E06-971E-D9B41B94740E}"/>
            </a:ext>
          </a:extLst>
        </xdr:cNvPr>
        <xdr:cNvSpPr/>
      </xdr:nvSpPr>
      <xdr:spPr>
        <a:xfrm>
          <a:off x="47117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138901</xdr:rowOff>
    </xdr:from>
    <xdr:ext cx="405111" cy="259045"/>
    <xdr:sp macro="" textlink="">
      <xdr:nvSpPr>
        <xdr:cNvPr id="94" name="有形固定資産減価償却率該当値テキスト">
          <a:extLst>
            <a:ext uri="{FF2B5EF4-FFF2-40B4-BE49-F238E27FC236}">
              <a16:creationId xmlns:a16="http://schemas.microsoft.com/office/drawing/2014/main" id="{7E75AC85-A288-4B03-A3D6-2A4C4B63FA3E}"/>
            </a:ext>
          </a:extLst>
        </xdr:cNvPr>
        <xdr:cNvSpPr txBox="1"/>
      </xdr:nvSpPr>
      <xdr:spPr>
        <a:xfrm>
          <a:off x="4813300" y="622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66131</xdr:rowOff>
    </xdr:from>
    <xdr:to>
      <xdr:col>19</xdr:col>
      <xdr:colOff>187325</xdr:colOff>
      <xdr:row>32</xdr:row>
      <xdr:rowOff>167731</xdr:rowOff>
    </xdr:to>
    <xdr:sp macro="" textlink="">
      <xdr:nvSpPr>
        <xdr:cNvPr id="95" name="楕円 94">
          <a:extLst>
            <a:ext uri="{FF2B5EF4-FFF2-40B4-BE49-F238E27FC236}">
              <a16:creationId xmlns:a16="http://schemas.microsoft.com/office/drawing/2014/main" id="{7A7A0AD9-B137-4BF7-92A1-055B973AA0BF}"/>
            </a:ext>
          </a:extLst>
        </xdr:cNvPr>
        <xdr:cNvSpPr/>
      </xdr:nvSpPr>
      <xdr:spPr>
        <a:xfrm>
          <a:off x="4000500" y="632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39824</xdr:rowOff>
    </xdr:from>
    <xdr:to>
      <xdr:col>23</xdr:col>
      <xdr:colOff>85725</xdr:colOff>
      <xdr:row>32</xdr:row>
      <xdr:rowOff>116931</xdr:rowOff>
    </xdr:to>
    <xdr:cxnSp macro="">
      <xdr:nvCxnSpPr>
        <xdr:cNvPr id="96" name="直線コネクタ 95">
          <a:extLst>
            <a:ext uri="{FF2B5EF4-FFF2-40B4-BE49-F238E27FC236}">
              <a16:creationId xmlns:a16="http://schemas.microsoft.com/office/drawing/2014/main" id="{32B92A9C-E05D-4215-8BA7-42D5050B8235}"/>
            </a:ext>
          </a:extLst>
        </xdr:cNvPr>
        <xdr:cNvCxnSpPr/>
      </xdr:nvCxnSpPr>
      <xdr:spPr>
        <a:xfrm flipV="1">
          <a:off x="4051300" y="6297749"/>
          <a:ext cx="7112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56878</xdr:rowOff>
    </xdr:from>
    <xdr:to>
      <xdr:col>15</xdr:col>
      <xdr:colOff>187325</xdr:colOff>
      <xdr:row>32</xdr:row>
      <xdr:rowOff>158478</xdr:rowOff>
    </xdr:to>
    <xdr:sp macro="" textlink="">
      <xdr:nvSpPr>
        <xdr:cNvPr id="97" name="楕円 96">
          <a:extLst>
            <a:ext uri="{FF2B5EF4-FFF2-40B4-BE49-F238E27FC236}">
              <a16:creationId xmlns:a16="http://schemas.microsoft.com/office/drawing/2014/main" id="{AF2AF376-CE0C-4417-8702-47C86C01079F}"/>
            </a:ext>
          </a:extLst>
        </xdr:cNvPr>
        <xdr:cNvSpPr/>
      </xdr:nvSpPr>
      <xdr:spPr>
        <a:xfrm>
          <a:off x="3238500" y="63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107678</xdr:rowOff>
    </xdr:from>
    <xdr:to>
      <xdr:col>19</xdr:col>
      <xdr:colOff>136525</xdr:colOff>
      <xdr:row>32</xdr:row>
      <xdr:rowOff>116931</xdr:rowOff>
    </xdr:to>
    <xdr:cxnSp macro="">
      <xdr:nvCxnSpPr>
        <xdr:cNvPr id="98" name="直線コネクタ 97">
          <a:extLst>
            <a:ext uri="{FF2B5EF4-FFF2-40B4-BE49-F238E27FC236}">
              <a16:creationId xmlns:a16="http://schemas.microsoft.com/office/drawing/2014/main" id="{3681C1DC-6782-48C9-96C1-983E8D7D80ED}"/>
            </a:ext>
          </a:extLst>
        </xdr:cNvPr>
        <xdr:cNvCxnSpPr/>
      </xdr:nvCxnSpPr>
      <xdr:spPr>
        <a:xfrm>
          <a:off x="3289300" y="6365603"/>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93889</xdr:rowOff>
    </xdr:from>
    <xdr:to>
      <xdr:col>11</xdr:col>
      <xdr:colOff>187325</xdr:colOff>
      <xdr:row>33</xdr:row>
      <xdr:rowOff>24039</xdr:rowOff>
    </xdr:to>
    <xdr:sp macro="" textlink="">
      <xdr:nvSpPr>
        <xdr:cNvPr id="99" name="楕円 98">
          <a:extLst>
            <a:ext uri="{FF2B5EF4-FFF2-40B4-BE49-F238E27FC236}">
              <a16:creationId xmlns:a16="http://schemas.microsoft.com/office/drawing/2014/main" id="{6310B681-3409-43D5-B3CA-C92832B9D350}"/>
            </a:ext>
          </a:extLst>
        </xdr:cNvPr>
        <xdr:cNvSpPr/>
      </xdr:nvSpPr>
      <xdr:spPr>
        <a:xfrm>
          <a:off x="24765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107678</xdr:rowOff>
    </xdr:from>
    <xdr:to>
      <xdr:col>15</xdr:col>
      <xdr:colOff>136525</xdr:colOff>
      <xdr:row>32</xdr:row>
      <xdr:rowOff>144689</xdr:rowOff>
    </xdr:to>
    <xdr:cxnSp macro="">
      <xdr:nvCxnSpPr>
        <xdr:cNvPr id="100" name="直線コネクタ 99">
          <a:extLst>
            <a:ext uri="{FF2B5EF4-FFF2-40B4-BE49-F238E27FC236}">
              <a16:creationId xmlns:a16="http://schemas.microsoft.com/office/drawing/2014/main" id="{D6221BF1-487F-4B2C-BA65-96928E8AE174}"/>
            </a:ext>
          </a:extLst>
        </xdr:cNvPr>
        <xdr:cNvCxnSpPr/>
      </xdr:nvCxnSpPr>
      <xdr:spPr>
        <a:xfrm flipV="1">
          <a:off x="2527300" y="636560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87721</xdr:rowOff>
    </xdr:from>
    <xdr:to>
      <xdr:col>7</xdr:col>
      <xdr:colOff>187325</xdr:colOff>
      <xdr:row>33</xdr:row>
      <xdr:rowOff>17871</xdr:rowOff>
    </xdr:to>
    <xdr:sp macro="" textlink="">
      <xdr:nvSpPr>
        <xdr:cNvPr id="101" name="楕円 100">
          <a:extLst>
            <a:ext uri="{FF2B5EF4-FFF2-40B4-BE49-F238E27FC236}">
              <a16:creationId xmlns:a16="http://schemas.microsoft.com/office/drawing/2014/main" id="{A8C8EF1F-34BD-4C14-9117-70563FB40E14}"/>
            </a:ext>
          </a:extLst>
        </xdr:cNvPr>
        <xdr:cNvSpPr/>
      </xdr:nvSpPr>
      <xdr:spPr>
        <a:xfrm>
          <a:off x="1714500" y="63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138521</xdr:rowOff>
    </xdr:from>
    <xdr:to>
      <xdr:col>11</xdr:col>
      <xdr:colOff>136525</xdr:colOff>
      <xdr:row>32</xdr:row>
      <xdr:rowOff>144689</xdr:rowOff>
    </xdr:to>
    <xdr:cxnSp macro="">
      <xdr:nvCxnSpPr>
        <xdr:cNvPr id="102" name="直線コネクタ 101">
          <a:extLst>
            <a:ext uri="{FF2B5EF4-FFF2-40B4-BE49-F238E27FC236}">
              <a16:creationId xmlns:a16="http://schemas.microsoft.com/office/drawing/2014/main" id="{D00BEF0B-451D-4772-9596-3866EC4BA9FE}"/>
            </a:ext>
          </a:extLst>
        </xdr:cNvPr>
        <xdr:cNvCxnSpPr/>
      </xdr:nvCxnSpPr>
      <xdr:spPr>
        <a:xfrm>
          <a:off x="1765300" y="6396446"/>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a:extLst>
            <a:ext uri="{FF2B5EF4-FFF2-40B4-BE49-F238E27FC236}">
              <a16:creationId xmlns:a16="http://schemas.microsoft.com/office/drawing/2014/main" id="{43102154-1EBC-490C-985C-E4F59103B6F9}"/>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a:extLst>
            <a:ext uri="{FF2B5EF4-FFF2-40B4-BE49-F238E27FC236}">
              <a16:creationId xmlns:a16="http://schemas.microsoft.com/office/drawing/2014/main" id="{3DF30F05-0D2B-46B4-A402-0E7203C599A2}"/>
            </a:ext>
          </a:extLst>
        </xdr:cNvPr>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a:extLst>
            <a:ext uri="{FF2B5EF4-FFF2-40B4-BE49-F238E27FC236}">
              <a16:creationId xmlns:a16="http://schemas.microsoft.com/office/drawing/2014/main" id="{40BD4079-8CF0-4FA9-9D26-3FA4185603B6}"/>
            </a:ext>
          </a:extLst>
        </xdr:cNvPr>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a:extLst>
            <a:ext uri="{FF2B5EF4-FFF2-40B4-BE49-F238E27FC236}">
              <a16:creationId xmlns:a16="http://schemas.microsoft.com/office/drawing/2014/main" id="{9153B004-8F4B-4328-B198-6AE55EEEC14F}"/>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158858</xdr:rowOff>
    </xdr:from>
    <xdr:ext cx="405111" cy="259045"/>
    <xdr:sp macro="" textlink="">
      <xdr:nvSpPr>
        <xdr:cNvPr id="107" name="n_1mainValue有形固定資産減価償却率">
          <a:extLst>
            <a:ext uri="{FF2B5EF4-FFF2-40B4-BE49-F238E27FC236}">
              <a16:creationId xmlns:a16="http://schemas.microsoft.com/office/drawing/2014/main" id="{A901426C-9EA0-41BB-B7EE-5906C93A224B}"/>
            </a:ext>
          </a:extLst>
        </xdr:cNvPr>
        <xdr:cNvSpPr txBox="1"/>
      </xdr:nvSpPr>
      <xdr:spPr>
        <a:xfrm>
          <a:off x="3836044" y="641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149605</xdr:rowOff>
    </xdr:from>
    <xdr:ext cx="405111" cy="259045"/>
    <xdr:sp macro="" textlink="">
      <xdr:nvSpPr>
        <xdr:cNvPr id="108" name="n_2mainValue有形固定資産減価償却率">
          <a:extLst>
            <a:ext uri="{FF2B5EF4-FFF2-40B4-BE49-F238E27FC236}">
              <a16:creationId xmlns:a16="http://schemas.microsoft.com/office/drawing/2014/main" id="{B02EF5E9-77DB-4713-87EE-0E267363025A}"/>
            </a:ext>
          </a:extLst>
        </xdr:cNvPr>
        <xdr:cNvSpPr txBox="1"/>
      </xdr:nvSpPr>
      <xdr:spPr>
        <a:xfrm>
          <a:off x="3086744" y="6407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15166</xdr:rowOff>
    </xdr:from>
    <xdr:ext cx="405111" cy="259045"/>
    <xdr:sp macro="" textlink="">
      <xdr:nvSpPr>
        <xdr:cNvPr id="109" name="n_3mainValue有形固定資産減価償却率">
          <a:extLst>
            <a:ext uri="{FF2B5EF4-FFF2-40B4-BE49-F238E27FC236}">
              <a16:creationId xmlns:a16="http://schemas.microsoft.com/office/drawing/2014/main" id="{AAD9E11E-D3B6-4841-B8F1-3F9D5185688A}"/>
            </a:ext>
          </a:extLst>
        </xdr:cNvPr>
        <xdr:cNvSpPr txBox="1"/>
      </xdr:nvSpPr>
      <xdr:spPr>
        <a:xfrm>
          <a:off x="2324744" y="64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8998</xdr:rowOff>
    </xdr:from>
    <xdr:ext cx="405111" cy="259045"/>
    <xdr:sp macro="" textlink="">
      <xdr:nvSpPr>
        <xdr:cNvPr id="110" name="n_4mainValue有形固定資産減価償却率">
          <a:extLst>
            <a:ext uri="{FF2B5EF4-FFF2-40B4-BE49-F238E27FC236}">
              <a16:creationId xmlns:a16="http://schemas.microsoft.com/office/drawing/2014/main" id="{42D4B918-7F54-48A9-BAF4-9DF49BEA5899}"/>
            </a:ext>
          </a:extLst>
        </xdr:cNvPr>
        <xdr:cNvSpPr txBox="1"/>
      </xdr:nvSpPr>
      <xdr:spPr>
        <a:xfrm>
          <a:off x="1562744" y="643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4DC183FC-E717-45BC-A28E-EA79EF94F65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75A2F3C7-0210-471C-9ED5-75FCFC07E56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97FCD4F4-2031-44F5-9ED8-74415997F66D}"/>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95B8DF17-B049-48C0-9B67-774177F418F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8DA02000-7B67-4B35-B3E4-C4CD23EFBC6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F9D08C8D-3260-4386-983E-67365AFC2E7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C36D6E91-2769-4E56-A73F-A7BBF166FBB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2717646-AB54-47F2-A7B7-3B78D1BADDF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D8C7088-0A5E-4E83-8F2F-40CE51B0F75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DD05A01D-6BCF-4794-88F2-CB10387F4CE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879DF7CE-4A6D-4BCF-9447-CC0AD5FBFC3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C4BDE1EC-0027-4452-83BE-FF1CCD5DDD3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9996B713-9503-447B-98F8-E647AB6DE7D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債務償還可能年数は類似団体平均を大きく下回っており、主な要因としては、平成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25</a:t>
          </a:r>
          <a:r>
            <a:rPr kumimoji="1" lang="ja-JP" altLang="ja-JP" sz="1000" b="0" i="0" u="none" strike="noStrike" kern="0" cap="none" spc="0" normalizeH="0" baseline="0" noProof="0">
              <a:ln>
                <a:noFill/>
              </a:ln>
              <a:solidFill>
                <a:prstClr val="black"/>
              </a:solidFill>
              <a:effectLst/>
              <a:uLnTx/>
              <a:uFillTx/>
              <a:latin typeface="+mn-lt"/>
              <a:ea typeface="+mn-ea"/>
              <a:cs typeface="+mn-cs"/>
            </a:rPr>
            <a:t>年度及び平成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27</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年度に実施した約</a:t>
          </a:r>
          <a:r>
            <a:rPr kumimoji="1" lang="en-US" altLang="ja-JP" sz="1000" b="0" i="0" u="none" strike="noStrike" kern="0" cap="none" spc="0" normalizeH="0" baseline="0" noProof="0">
              <a:ln>
                <a:noFill/>
              </a:ln>
              <a:solidFill>
                <a:prstClr val="black"/>
              </a:solidFill>
              <a:effectLst/>
              <a:uLnTx/>
              <a:uFillTx/>
              <a:latin typeface="+mn-lt"/>
              <a:ea typeface="+mn-ea"/>
              <a:cs typeface="+mn-cs"/>
            </a:rPr>
            <a:t>9.6</a:t>
          </a:r>
          <a:r>
            <a:rPr kumimoji="1" lang="ja-JP" altLang="ja-JP" sz="1000" b="0" i="0" u="none" strike="noStrike" kern="0" cap="none" spc="0" normalizeH="0" baseline="0" noProof="0">
              <a:ln>
                <a:noFill/>
              </a:ln>
              <a:solidFill>
                <a:prstClr val="black"/>
              </a:solidFill>
              <a:effectLst/>
              <a:uLnTx/>
              <a:uFillTx/>
              <a:latin typeface="+mn-lt"/>
              <a:ea typeface="+mn-ea"/>
              <a:cs typeface="+mn-cs"/>
            </a:rPr>
            <a:t>億円の繰上償還により、将来負担額が減少したことが考えられる。</a:t>
          </a:r>
          <a:r>
            <a:rPr kumimoji="1" lang="ja-JP" altLang="en-US" sz="1000" b="0" i="0" u="none" strike="noStrike" kern="0" cap="none" spc="0" normalizeH="0" baseline="0" noProof="0">
              <a:ln>
                <a:noFill/>
              </a:ln>
              <a:solidFill>
                <a:prstClr val="black"/>
              </a:solidFill>
              <a:effectLst/>
              <a:uLnTx/>
              <a:uFillTx/>
              <a:latin typeface="+mn-lt"/>
              <a:ea typeface="+mn-ea"/>
              <a:cs typeface="+mn-cs"/>
            </a:rPr>
            <a:t>しかし、</a:t>
          </a:r>
          <a:r>
            <a:rPr kumimoji="1" lang="ja-JP" altLang="ja-JP" sz="1000" b="0" i="0" u="none" strike="noStrike" kern="0" cap="none" spc="0" normalizeH="0" baseline="0" noProof="0">
              <a:ln>
                <a:noFill/>
              </a:ln>
              <a:solidFill>
                <a:prstClr val="black"/>
              </a:solidFill>
              <a:effectLst/>
              <a:uLnTx/>
              <a:uFillTx/>
              <a:latin typeface="+mn-lt"/>
              <a:ea typeface="+mn-ea"/>
              <a:cs typeface="+mn-cs"/>
            </a:rPr>
            <a:t>令和</a:t>
          </a:r>
          <a:r>
            <a:rPr kumimoji="1" lang="ja-JP" altLang="en-US" sz="1000" b="0" i="0" u="none" strike="noStrike" kern="0" cap="none" spc="0" normalizeH="0" baseline="0" noProof="0">
              <a:ln>
                <a:noFill/>
              </a:ln>
              <a:solidFill>
                <a:prstClr val="black"/>
              </a:solidFill>
              <a:effectLst/>
              <a:uLnTx/>
              <a:uFillTx/>
              <a:latin typeface="+mn-lt"/>
              <a:ea typeface="+mn-ea"/>
              <a:cs typeface="+mn-cs"/>
            </a:rPr>
            <a:t>３</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年度には</a:t>
          </a:r>
          <a:r>
            <a:rPr kumimoji="1" lang="ja-JP" altLang="en-US" sz="1000" b="0" i="0" u="none" strike="noStrike" kern="0" cap="none" spc="0" normalizeH="0" baseline="0" noProof="0">
              <a:ln>
                <a:noFill/>
              </a:ln>
              <a:solidFill>
                <a:prstClr val="black"/>
              </a:solidFill>
              <a:effectLst/>
              <a:uLnTx/>
              <a:uFillTx/>
              <a:latin typeface="+mn-lt"/>
              <a:ea typeface="+mn-ea"/>
              <a:cs typeface="+mn-cs"/>
            </a:rPr>
            <a:t>大豊学園・</a:t>
          </a:r>
          <a:r>
            <a:rPr kumimoji="1" lang="ja-JP" altLang="ja-JP" sz="1000" b="0" i="0" u="none" strike="noStrike" kern="0" cap="none" spc="0" normalizeH="0" baseline="0" noProof="0">
              <a:ln>
                <a:noFill/>
              </a:ln>
              <a:solidFill>
                <a:prstClr val="black"/>
              </a:solidFill>
              <a:effectLst/>
              <a:uLnTx/>
              <a:uFillTx/>
              <a:latin typeface="+mn-lt"/>
              <a:ea typeface="+mn-ea"/>
              <a:cs typeface="+mn-cs"/>
            </a:rPr>
            <a:t>保育所・給食</a:t>
          </a:r>
          <a:r>
            <a:rPr kumimoji="1" lang="ja-JP" altLang="en-US" sz="1000" b="0" i="0" u="none" strike="noStrike" kern="0" cap="none" spc="0" normalizeH="0" baseline="0" noProof="0">
              <a:ln>
                <a:noFill/>
              </a:ln>
              <a:solidFill>
                <a:prstClr val="black"/>
              </a:solidFill>
              <a:effectLst/>
              <a:uLnTx/>
              <a:uFillTx/>
              <a:latin typeface="+mn-lt"/>
              <a:ea typeface="+mn-ea"/>
              <a:cs typeface="+mn-cs"/>
            </a:rPr>
            <a:t>調理場</a:t>
          </a:r>
          <a:r>
            <a:rPr kumimoji="1" lang="ja-JP" altLang="ja-JP" sz="1000" b="0" i="0" u="none" strike="noStrike" kern="0" cap="none" spc="0" normalizeH="0" baseline="0" noProof="0">
              <a:ln>
                <a:noFill/>
              </a:ln>
              <a:solidFill>
                <a:prstClr val="black"/>
              </a:solidFill>
              <a:effectLst/>
              <a:uLnTx/>
              <a:uFillTx/>
              <a:latin typeface="+mn-lt"/>
              <a:ea typeface="+mn-ea"/>
              <a:cs typeface="+mn-cs"/>
            </a:rPr>
            <a:t>の施設</a:t>
          </a:r>
          <a:r>
            <a:rPr kumimoji="1" lang="ja-JP" altLang="en-US" sz="1000" b="0" i="0" u="none" strike="noStrike" kern="0" cap="none" spc="0" normalizeH="0" baseline="0" noProof="0">
              <a:ln>
                <a:noFill/>
              </a:ln>
              <a:solidFill>
                <a:prstClr val="black"/>
              </a:solidFill>
              <a:effectLst/>
              <a:uLnTx/>
              <a:uFillTx/>
              <a:latin typeface="+mn-lt"/>
              <a:ea typeface="+mn-ea"/>
              <a:cs typeface="+mn-cs"/>
            </a:rPr>
            <a:t>が整備され</a:t>
          </a:r>
          <a:r>
            <a:rPr kumimoji="1" lang="ja-JP" altLang="ja-JP" sz="1000" b="0" i="0" u="none" strike="noStrike" kern="0" cap="none" spc="0" normalizeH="0" baseline="0" noProof="0">
              <a:ln>
                <a:noFill/>
              </a:ln>
              <a:solidFill>
                <a:prstClr val="black"/>
              </a:solidFill>
              <a:effectLst/>
              <a:uLnTx/>
              <a:uFillTx/>
              <a:latin typeface="+mn-lt"/>
              <a:ea typeface="+mn-ea"/>
              <a:cs typeface="+mn-cs"/>
            </a:rPr>
            <a:t>、今後</a:t>
          </a:r>
          <a:r>
            <a:rPr kumimoji="1" lang="ja-JP" altLang="en-US" sz="1000" b="0" i="0" u="none" strike="noStrike" kern="0" cap="none" spc="0" normalizeH="0" baseline="0" noProof="0">
              <a:ln>
                <a:noFill/>
              </a:ln>
              <a:solidFill>
                <a:prstClr val="black"/>
              </a:solidFill>
              <a:effectLst/>
              <a:uLnTx/>
              <a:uFillTx/>
              <a:latin typeface="+mn-lt"/>
              <a:ea typeface="+mn-ea"/>
              <a:cs typeface="+mn-cs"/>
            </a:rPr>
            <a:t>も</a:t>
          </a:r>
          <a:r>
            <a:rPr kumimoji="1" lang="ja-JP" altLang="ja-JP" sz="1000" b="0" i="0" u="none" strike="noStrike" kern="0" cap="none" spc="0" normalizeH="0" baseline="0" noProof="0">
              <a:ln>
                <a:noFill/>
              </a:ln>
              <a:solidFill>
                <a:prstClr val="black"/>
              </a:solidFill>
              <a:effectLst/>
              <a:uLnTx/>
              <a:uFillTx/>
              <a:latin typeface="+mn-lt"/>
              <a:ea typeface="+mn-ea"/>
              <a:cs typeface="+mn-cs"/>
            </a:rPr>
            <a:t>、公共施設の更新等による投資的経費の増大により、将来負担額が増大し、更に充当可能基金残高の減少が予想されることから、繰上償還等を行うことにより健全な財政運営を図る。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52F6940C-7239-4490-9372-F8B79D4E298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39145C14-F9C1-4325-8938-1F36608B65B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3DEB2793-112C-46F4-8654-4B11098CED8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F0F4EE66-4363-4837-AEBF-036EF0B89CE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EFD925E9-2A83-4554-87B8-044CFE830E22}"/>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9B833ADF-23E6-4123-B838-CA54CA181CA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5CB548D5-8AD1-47DB-B68C-7198D5A3248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8B066593-2231-4307-9966-844002F17C2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F3FC410E-F722-416F-BEB8-64C94E2B9A5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3C8D2544-A1B0-4651-AEA1-409A911432A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F17C913A-7C65-4FE4-88EA-DFC99ACC89F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96A43DB1-E590-493A-88F6-16E205C99C4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BDFBEE7-18CC-459B-B3B8-80E19A4BB96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76D4434E-BCC4-47BB-B467-AFF827FCA2E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DA748295-B7E8-45B7-A692-403C542EE95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CA598A23-FC8C-471B-AAD4-6185DD945FA2}"/>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73BB2B32-97AF-4AC8-867B-91CFDC51C3F2}"/>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3E9915A5-3B78-4AF6-A064-1DB31E21C37D}"/>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C3767B09-60C7-4CDA-986D-D4128E4A23B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AD9108B4-68BA-4FF3-8905-E1A6FEFED63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0C8C0F23-A41D-4CDE-9EB9-166126598382}"/>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3BEF5E94-BD61-4866-AE16-D5E0CD6AE0C5}"/>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625CEAA2-8325-4BA6-ADA3-FD693151248D}"/>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EFC49F7C-361F-404B-A2F4-01D1E901160E}"/>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6589DE43-7469-413E-9250-19B3DF9BE9F9}"/>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34D83810-BD7F-4DD0-95B3-4227BB462C72}"/>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A2E7A01-7097-442A-9638-DA48A91FFA9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F1F37CD1-26F2-43CE-B7CD-4192439CFA3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D9E54A0-76EF-4B14-94F4-D4A208BC6C4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D0080214-6109-4026-8218-1E313E7289B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2F0A4CC9-C903-4C06-82CF-4C011B487CF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73829</xdr:rowOff>
    </xdr:from>
    <xdr:to>
      <xdr:col>76</xdr:col>
      <xdr:colOff>73025</xdr:colOff>
      <xdr:row>27</xdr:row>
      <xdr:rowOff>3979</xdr:rowOff>
    </xdr:to>
    <xdr:sp macro="" textlink="">
      <xdr:nvSpPr>
        <xdr:cNvPr id="155" name="楕円 154">
          <a:extLst>
            <a:ext uri="{FF2B5EF4-FFF2-40B4-BE49-F238E27FC236}">
              <a16:creationId xmlns:a16="http://schemas.microsoft.com/office/drawing/2014/main" id="{3A63C421-A12C-4D3D-9379-413815CCB0E1}"/>
            </a:ext>
          </a:extLst>
        </xdr:cNvPr>
        <xdr:cNvSpPr/>
      </xdr:nvSpPr>
      <xdr:spPr>
        <a:xfrm>
          <a:off x="14744700" y="53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160206</xdr:rowOff>
    </xdr:from>
    <xdr:ext cx="405111" cy="259045"/>
    <xdr:sp macro="" textlink="">
      <xdr:nvSpPr>
        <xdr:cNvPr id="156" name="債務償還比率該当値テキスト">
          <a:extLst>
            <a:ext uri="{FF2B5EF4-FFF2-40B4-BE49-F238E27FC236}">
              <a16:creationId xmlns:a16="http://schemas.microsoft.com/office/drawing/2014/main" id="{0B814FE1-5CC9-4B00-8AF7-DEA8CEA1A3FF}"/>
            </a:ext>
          </a:extLst>
        </xdr:cNvPr>
        <xdr:cNvSpPr txBox="1"/>
      </xdr:nvSpPr>
      <xdr:spPr>
        <a:xfrm>
          <a:off x="14846300" y="5217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117729</xdr:rowOff>
    </xdr:from>
    <xdr:to>
      <xdr:col>72</xdr:col>
      <xdr:colOff>123825</xdr:colOff>
      <xdr:row>27</xdr:row>
      <xdr:rowOff>47879</xdr:rowOff>
    </xdr:to>
    <xdr:sp macro="" textlink="">
      <xdr:nvSpPr>
        <xdr:cNvPr id="157" name="楕円 156">
          <a:extLst>
            <a:ext uri="{FF2B5EF4-FFF2-40B4-BE49-F238E27FC236}">
              <a16:creationId xmlns:a16="http://schemas.microsoft.com/office/drawing/2014/main" id="{A6EE10FF-56BC-4EAE-8934-61FBC807D266}"/>
            </a:ext>
          </a:extLst>
        </xdr:cNvPr>
        <xdr:cNvSpPr/>
      </xdr:nvSpPr>
      <xdr:spPr>
        <a:xfrm>
          <a:off x="14033500" y="53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124629</xdr:rowOff>
    </xdr:from>
    <xdr:to>
      <xdr:col>76</xdr:col>
      <xdr:colOff>22225</xdr:colOff>
      <xdr:row>26</xdr:row>
      <xdr:rowOff>168529</xdr:rowOff>
    </xdr:to>
    <xdr:cxnSp macro="">
      <xdr:nvCxnSpPr>
        <xdr:cNvPr id="158" name="直線コネクタ 157">
          <a:extLst>
            <a:ext uri="{FF2B5EF4-FFF2-40B4-BE49-F238E27FC236}">
              <a16:creationId xmlns:a16="http://schemas.microsoft.com/office/drawing/2014/main" id="{7919664C-B9C4-4CFA-8F15-519023AAD300}"/>
            </a:ext>
          </a:extLst>
        </xdr:cNvPr>
        <xdr:cNvCxnSpPr/>
      </xdr:nvCxnSpPr>
      <xdr:spPr>
        <a:xfrm flipV="1">
          <a:off x="14084300" y="5353854"/>
          <a:ext cx="711200" cy="4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81216</xdr:rowOff>
    </xdr:from>
    <xdr:to>
      <xdr:col>68</xdr:col>
      <xdr:colOff>123825</xdr:colOff>
      <xdr:row>28</xdr:row>
      <xdr:rowOff>11366</xdr:rowOff>
    </xdr:to>
    <xdr:sp macro="" textlink="">
      <xdr:nvSpPr>
        <xdr:cNvPr id="159" name="楕円 158">
          <a:extLst>
            <a:ext uri="{FF2B5EF4-FFF2-40B4-BE49-F238E27FC236}">
              <a16:creationId xmlns:a16="http://schemas.microsoft.com/office/drawing/2014/main" id="{47AC43E7-D42F-42A5-932B-7B6C82357A2D}"/>
            </a:ext>
          </a:extLst>
        </xdr:cNvPr>
        <xdr:cNvSpPr/>
      </xdr:nvSpPr>
      <xdr:spPr>
        <a:xfrm>
          <a:off x="13271500" y="548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168529</xdr:rowOff>
    </xdr:from>
    <xdr:to>
      <xdr:col>72</xdr:col>
      <xdr:colOff>73025</xdr:colOff>
      <xdr:row>27</xdr:row>
      <xdr:rowOff>132016</xdr:rowOff>
    </xdr:to>
    <xdr:cxnSp macro="">
      <xdr:nvCxnSpPr>
        <xdr:cNvPr id="160" name="直線コネクタ 159">
          <a:extLst>
            <a:ext uri="{FF2B5EF4-FFF2-40B4-BE49-F238E27FC236}">
              <a16:creationId xmlns:a16="http://schemas.microsoft.com/office/drawing/2014/main" id="{B4513973-CE7E-48B2-9E12-55B67FC04CB6}"/>
            </a:ext>
          </a:extLst>
        </xdr:cNvPr>
        <xdr:cNvCxnSpPr/>
      </xdr:nvCxnSpPr>
      <xdr:spPr>
        <a:xfrm flipV="1">
          <a:off x="13322300" y="5397754"/>
          <a:ext cx="762000" cy="13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16806</xdr:rowOff>
    </xdr:from>
    <xdr:to>
      <xdr:col>64</xdr:col>
      <xdr:colOff>123825</xdr:colOff>
      <xdr:row>27</xdr:row>
      <xdr:rowOff>118406</xdr:rowOff>
    </xdr:to>
    <xdr:sp macro="" textlink="">
      <xdr:nvSpPr>
        <xdr:cNvPr id="161" name="楕円 160">
          <a:extLst>
            <a:ext uri="{FF2B5EF4-FFF2-40B4-BE49-F238E27FC236}">
              <a16:creationId xmlns:a16="http://schemas.microsoft.com/office/drawing/2014/main" id="{0A16094D-8597-40B9-B5C1-6C2F3FD75F92}"/>
            </a:ext>
          </a:extLst>
        </xdr:cNvPr>
        <xdr:cNvSpPr/>
      </xdr:nvSpPr>
      <xdr:spPr>
        <a:xfrm>
          <a:off x="12509500" y="54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67606</xdr:rowOff>
    </xdr:from>
    <xdr:to>
      <xdr:col>68</xdr:col>
      <xdr:colOff>73025</xdr:colOff>
      <xdr:row>27</xdr:row>
      <xdr:rowOff>132016</xdr:rowOff>
    </xdr:to>
    <xdr:cxnSp macro="">
      <xdr:nvCxnSpPr>
        <xdr:cNvPr id="162" name="直線コネクタ 161">
          <a:extLst>
            <a:ext uri="{FF2B5EF4-FFF2-40B4-BE49-F238E27FC236}">
              <a16:creationId xmlns:a16="http://schemas.microsoft.com/office/drawing/2014/main" id="{37CB6491-9708-43C1-A12A-1D7ABA800B0E}"/>
            </a:ext>
          </a:extLst>
        </xdr:cNvPr>
        <xdr:cNvCxnSpPr/>
      </xdr:nvCxnSpPr>
      <xdr:spPr>
        <a:xfrm>
          <a:off x="12560300" y="5468281"/>
          <a:ext cx="762000" cy="6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24903</xdr:rowOff>
    </xdr:from>
    <xdr:to>
      <xdr:col>60</xdr:col>
      <xdr:colOff>123825</xdr:colOff>
      <xdr:row>27</xdr:row>
      <xdr:rowOff>126503</xdr:rowOff>
    </xdr:to>
    <xdr:sp macro="" textlink="">
      <xdr:nvSpPr>
        <xdr:cNvPr id="163" name="楕円 162">
          <a:extLst>
            <a:ext uri="{FF2B5EF4-FFF2-40B4-BE49-F238E27FC236}">
              <a16:creationId xmlns:a16="http://schemas.microsoft.com/office/drawing/2014/main" id="{97CF8A76-7C28-4A4C-AFEF-8DEE9DDEBD13}"/>
            </a:ext>
          </a:extLst>
        </xdr:cNvPr>
        <xdr:cNvSpPr/>
      </xdr:nvSpPr>
      <xdr:spPr>
        <a:xfrm>
          <a:off x="11747500" y="54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67606</xdr:rowOff>
    </xdr:from>
    <xdr:to>
      <xdr:col>64</xdr:col>
      <xdr:colOff>73025</xdr:colOff>
      <xdr:row>27</xdr:row>
      <xdr:rowOff>75703</xdr:rowOff>
    </xdr:to>
    <xdr:cxnSp macro="">
      <xdr:nvCxnSpPr>
        <xdr:cNvPr id="164" name="直線コネクタ 163">
          <a:extLst>
            <a:ext uri="{FF2B5EF4-FFF2-40B4-BE49-F238E27FC236}">
              <a16:creationId xmlns:a16="http://schemas.microsoft.com/office/drawing/2014/main" id="{A0B5A21D-F86B-4983-A9C1-3B59B2C9A48B}"/>
            </a:ext>
          </a:extLst>
        </xdr:cNvPr>
        <xdr:cNvCxnSpPr/>
      </xdr:nvCxnSpPr>
      <xdr:spPr>
        <a:xfrm flipV="1">
          <a:off x="11798300" y="5468281"/>
          <a:ext cx="762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5" name="n_1aveValue債務償還比率">
          <a:extLst>
            <a:ext uri="{FF2B5EF4-FFF2-40B4-BE49-F238E27FC236}">
              <a16:creationId xmlns:a16="http://schemas.microsoft.com/office/drawing/2014/main" id="{251BA136-4056-4A2F-A244-76F7C6BD7F60}"/>
            </a:ext>
          </a:extLst>
        </xdr:cNvPr>
        <xdr:cNvSpPr txBox="1"/>
      </xdr:nvSpPr>
      <xdr:spPr>
        <a:xfrm>
          <a:off x="13836727" y="58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6" name="n_2aveValue債務償還比率">
          <a:extLst>
            <a:ext uri="{FF2B5EF4-FFF2-40B4-BE49-F238E27FC236}">
              <a16:creationId xmlns:a16="http://schemas.microsoft.com/office/drawing/2014/main" id="{B325CB15-D9AF-4759-ADAB-F91173B81AD8}"/>
            </a:ext>
          </a:extLst>
        </xdr:cNvPr>
        <xdr:cNvSpPr txBox="1"/>
      </xdr:nvSpPr>
      <xdr:spPr>
        <a:xfrm>
          <a:off x="13087427" y="58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a:extLst>
            <a:ext uri="{FF2B5EF4-FFF2-40B4-BE49-F238E27FC236}">
              <a16:creationId xmlns:a16="http://schemas.microsoft.com/office/drawing/2014/main" id="{06FA7CE7-CA2D-4C3C-AB48-D2D57548D617}"/>
            </a:ext>
          </a:extLst>
        </xdr:cNvPr>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8" name="n_4aveValue債務償還比率">
          <a:extLst>
            <a:ext uri="{FF2B5EF4-FFF2-40B4-BE49-F238E27FC236}">
              <a16:creationId xmlns:a16="http://schemas.microsoft.com/office/drawing/2014/main" id="{8752601A-AED6-457E-AD4B-E9E16693AA9D}"/>
            </a:ext>
          </a:extLst>
        </xdr:cNvPr>
        <xdr:cNvSpPr txBox="1"/>
      </xdr:nvSpPr>
      <xdr:spPr>
        <a:xfrm>
          <a:off x="11563427" y="580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64406</xdr:rowOff>
    </xdr:from>
    <xdr:ext cx="405111" cy="259045"/>
    <xdr:sp macro="" textlink="">
      <xdr:nvSpPr>
        <xdr:cNvPr id="169" name="n_1mainValue債務償還比率">
          <a:extLst>
            <a:ext uri="{FF2B5EF4-FFF2-40B4-BE49-F238E27FC236}">
              <a16:creationId xmlns:a16="http://schemas.microsoft.com/office/drawing/2014/main" id="{3656DD23-A357-4D33-B3C1-D1349932A1A8}"/>
            </a:ext>
          </a:extLst>
        </xdr:cNvPr>
        <xdr:cNvSpPr txBox="1"/>
      </xdr:nvSpPr>
      <xdr:spPr>
        <a:xfrm>
          <a:off x="13869044" y="5122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27893</xdr:rowOff>
    </xdr:from>
    <xdr:ext cx="469744" cy="259045"/>
    <xdr:sp macro="" textlink="">
      <xdr:nvSpPr>
        <xdr:cNvPr id="170" name="n_2mainValue債務償還比率">
          <a:extLst>
            <a:ext uri="{FF2B5EF4-FFF2-40B4-BE49-F238E27FC236}">
              <a16:creationId xmlns:a16="http://schemas.microsoft.com/office/drawing/2014/main" id="{ED65DD49-2E95-4A1D-A453-12ED84153EB7}"/>
            </a:ext>
          </a:extLst>
        </xdr:cNvPr>
        <xdr:cNvSpPr txBox="1"/>
      </xdr:nvSpPr>
      <xdr:spPr>
        <a:xfrm>
          <a:off x="13087427" y="525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134933</xdr:rowOff>
    </xdr:from>
    <xdr:ext cx="405111" cy="259045"/>
    <xdr:sp macro="" textlink="">
      <xdr:nvSpPr>
        <xdr:cNvPr id="171" name="n_3mainValue債務償還比率">
          <a:extLst>
            <a:ext uri="{FF2B5EF4-FFF2-40B4-BE49-F238E27FC236}">
              <a16:creationId xmlns:a16="http://schemas.microsoft.com/office/drawing/2014/main" id="{7BD51484-1993-4CC8-B99C-72F14E88F807}"/>
            </a:ext>
          </a:extLst>
        </xdr:cNvPr>
        <xdr:cNvSpPr txBox="1"/>
      </xdr:nvSpPr>
      <xdr:spPr>
        <a:xfrm>
          <a:off x="12357744" y="519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143030</xdr:rowOff>
    </xdr:from>
    <xdr:ext cx="405111" cy="259045"/>
    <xdr:sp macro="" textlink="">
      <xdr:nvSpPr>
        <xdr:cNvPr id="172" name="n_4mainValue債務償還比率">
          <a:extLst>
            <a:ext uri="{FF2B5EF4-FFF2-40B4-BE49-F238E27FC236}">
              <a16:creationId xmlns:a16="http://schemas.microsoft.com/office/drawing/2014/main" id="{0E90C091-0B73-4BD0-99E8-2BF8F70A6E00}"/>
            </a:ext>
          </a:extLst>
        </xdr:cNvPr>
        <xdr:cNvSpPr txBox="1"/>
      </xdr:nvSpPr>
      <xdr:spPr>
        <a:xfrm>
          <a:off x="11595744" y="5200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CEC0C53D-F9C0-4056-B98D-FC6DD8A0334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9B4F0584-48B4-4CAE-95BF-C0D8323EBE6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8C76BBFB-3648-45E4-B195-27868C3E876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C061B43D-BEB9-423F-9A04-4F6562142FE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272749C5-EFAE-4CA9-8671-D0E03117DEF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AB8059BC-20E5-463C-9063-9367635FA7B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80FC289-1654-478E-BF04-EAE4855475D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133F610-E01C-4322-8A47-66B4B0F0D44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2ED3C3E-2179-4332-BB50-C62AE18E4DD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FBFE8BD-11CC-48F0-A852-E83000E923F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BD01410-D8A1-4464-8829-74F46B3798F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6E65A6-4EA3-4C3F-935C-2937E3D2FC8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A0D4067-634C-4960-A8AC-37337FC969C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FA6695A-4445-46D9-B7AE-B32E71B7B95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87835C4-F72C-4E0C-8E70-6268EF7F3A3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A597DF-86A6-4D3C-90FC-FCCA1AC182D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3,342
3,303
315.06
7,466,592
7,173,272
98,793
3,682,199
6,465,093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D4E91FB-CBB2-452B-96D1-BC17F75558F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A09624D-7E3A-4FA9-A353-2311B1B67D1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4CD8C37-3730-40DD-AF89-F1793B350FB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03356DA-811C-42F2-BBA3-41C33A7FDA2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9D87C85-375C-4D72-B2CB-5BF7E62F071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6D0BBD4-551D-4C17-A30B-F8A569A1167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CFB936E-E3A8-450C-9731-22A0F1ECC7A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2603F34-9AED-4265-9BA3-15D8741D2DC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5472582-199F-44DA-B76B-C7BB8CFA9AC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CF2F19D-6944-4111-B1AB-45F7C7203BD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CAD3972-DCE7-4B90-9D64-D1E4844FE56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90D81E9-D6CB-492F-8DB9-EF4BD5821BA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172EADC-AE77-4CAF-9C1A-F6FB1C3C6E0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4EC8093-B94F-4B53-97DE-EF09E229DCC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1BE7A05-EADF-45FF-A107-77C74E0D7C6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A37C20B-B150-4DC0-95F1-F988C0E3726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FC2499-22D7-4D3F-B317-9AB52E4A385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B3CC374-3C92-42DF-B5D4-3ED069DF844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648F2EA-7241-4E10-84E1-89DF9DC7E58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B696A76-C8FF-426C-98DC-185D73603D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A5CC0C6-F1AA-413C-9B53-A37BD5C87A9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12B2DC8-9B22-437C-BD23-512E6EB3DB9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A12EE40-7F75-4C94-808E-CEA1480720E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D8C20FC-7921-4BC9-AC74-EE04461155F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25E9668-2222-461F-BBCF-CFA6FF8B9FE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21D800E-A716-4034-B64C-A94A1B4C52C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D77871F-54AD-47A9-B125-D3418D14FC8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AF9C85E-83B4-454F-9FC7-C2AED27F249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6A5A173-52E0-488D-B27B-EA1425C5E86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F675AC2-C357-4A82-BB7C-3FA83C08785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621F7D7-4557-4C5F-BC10-BCDCA51D24E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D9ECD82-DD89-4685-B1CD-42D55061E76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80E82D6-FCE9-4962-AB7D-8999C0B0A31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8796DF4-18BF-482D-AEA4-98BCF91B794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5BD71DE-E5F1-4D4F-A561-3EDED1BC56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C85BD56-6A11-4BBF-8D09-110F7AC1CAB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2E7890B-3D58-463C-9F42-F30A2420C62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9E64422-8343-4343-8A7F-AFC841E76B7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73066D4-4D1D-4577-B072-626AC57F443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DFBE045-C0F0-4EA6-8147-BDCDA21AD4F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E3E07B4-B950-4DD2-B4AB-5B65ED6B6A1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B63940A-AACF-4432-8B86-46A709DC64B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B850CBD-AD7E-46C3-B88F-86089337AB4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1052F6F-7FA8-4FC0-9332-9316A37730A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6D112A4-A407-4F15-AAFE-1245015E107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168F695-E507-468D-BB18-B13FE1C50F5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EE42C726-D93E-4C3A-98E9-6325BC407837}"/>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6C525AC6-C7D5-4B82-AC13-C83954FD7968}"/>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5A83BFD1-23DC-472E-8889-542C2796DC21}"/>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98A532A8-307D-4DC8-8838-3B1EC4C5FFA7}"/>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C7D4218-335D-466A-8E1A-EB898A3E9B14}"/>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FD413F3B-0405-460E-8131-2C3D7E0889DA}"/>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D12164B2-666A-49FE-89A9-C8A4DEAEB0BA}"/>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166C3898-A224-4221-A14D-E26ABA27BC9A}"/>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D61219D5-36B8-492F-AB94-6501B4244078}"/>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E5B703FF-7499-46BD-9E0C-7F7A5A43B6F7}"/>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67786133-E788-4011-997D-8154E27773FA}"/>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5790D83-315E-40B3-A353-D2A63AAD8FB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A96C32B-A3EB-4D38-A0E4-13E67A6ED80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2546DB8-822E-4A48-81D8-9994154D14C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D27C62D-61F5-410B-8A3E-AB8B19CFCB7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24207F2-4E68-4907-A900-481D9A5F34C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74" name="楕円 73">
          <a:extLst>
            <a:ext uri="{FF2B5EF4-FFF2-40B4-BE49-F238E27FC236}">
              <a16:creationId xmlns:a16="http://schemas.microsoft.com/office/drawing/2014/main" id="{FCD4F7D6-A9F9-4217-8DDA-27CD0E31BE04}"/>
            </a:ext>
          </a:extLst>
        </xdr:cNvPr>
        <xdr:cNvSpPr/>
      </xdr:nvSpPr>
      <xdr:spPr>
        <a:xfrm>
          <a:off x="45847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134818</xdr:rowOff>
    </xdr:from>
    <xdr:ext cx="405111" cy="259045"/>
    <xdr:sp macro="" textlink="">
      <xdr:nvSpPr>
        <xdr:cNvPr id="75" name="【道路】&#10;有形固定資産減価償却率該当値テキスト">
          <a:extLst>
            <a:ext uri="{FF2B5EF4-FFF2-40B4-BE49-F238E27FC236}">
              <a16:creationId xmlns:a16="http://schemas.microsoft.com/office/drawing/2014/main" id="{12DC3E92-EFC2-44B3-B5C1-498FEBA0D550}"/>
            </a:ext>
          </a:extLst>
        </xdr:cNvPr>
        <xdr:cNvSpPr txBox="1"/>
      </xdr:nvSpPr>
      <xdr:spPr>
        <a:xfrm>
          <a:off x="4673600" y="647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102144</xdr:rowOff>
    </xdr:from>
    <xdr:to>
      <xdr:col>20</xdr:col>
      <xdr:colOff>38100</xdr:colOff>
      <xdr:row>39</xdr:row>
      <xdr:rowOff>32294</xdr:rowOff>
    </xdr:to>
    <xdr:sp macro="" textlink="">
      <xdr:nvSpPr>
        <xdr:cNvPr id="76" name="楕円 75">
          <a:extLst>
            <a:ext uri="{FF2B5EF4-FFF2-40B4-BE49-F238E27FC236}">
              <a16:creationId xmlns:a16="http://schemas.microsoft.com/office/drawing/2014/main" id="{0FB48144-2AB6-4ACA-8398-679AADC1A634}"/>
            </a:ext>
          </a:extLst>
        </xdr:cNvPr>
        <xdr:cNvSpPr/>
      </xdr:nvSpPr>
      <xdr:spPr>
        <a:xfrm>
          <a:off x="3746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152944</xdr:rowOff>
    </xdr:from>
    <xdr:to>
      <xdr:col>24</xdr:col>
      <xdr:colOff>63500</xdr:colOff>
      <xdr:row>38</xdr:row>
      <xdr:rowOff>162741</xdr:rowOff>
    </xdr:to>
    <xdr:cxnSp macro="">
      <xdr:nvCxnSpPr>
        <xdr:cNvPr id="77" name="直線コネクタ 76">
          <a:extLst>
            <a:ext uri="{FF2B5EF4-FFF2-40B4-BE49-F238E27FC236}">
              <a16:creationId xmlns:a16="http://schemas.microsoft.com/office/drawing/2014/main" id="{9C9B27E6-8EC0-47D9-982A-D6EF813A17FA}"/>
            </a:ext>
          </a:extLst>
        </xdr:cNvPr>
        <xdr:cNvCxnSpPr/>
      </xdr:nvCxnSpPr>
      <xdr:spPr>
        <a:xfrm>
          <a:off x="3797300" y="666804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95613</xdr:rowOff>
    </xdr:from>
    <xdr:to>
      <xdr:col>15</xdr:col>
      <xdr:colOff>101600</xdr:colOff>
      <xdr:row>39</xdr:row>
      <xdr:rowOff>25763</xdr:rowOff>
    </xdr:to>
    <xdr:sp macro="" textlink="">
      <xdr:nvSpPr>
        <xdr:cNvPr id="78" name="楕円 77">
          <a:extLst>
            <a:ext uri="{FF2B5EF4-FFF2-40B4-BE49-F238E27FC236}">
              <a16:creationId xmlns:a16="http://schemas.microsoft.com/office/drawing/2014/main" id="{9F2DFCCC-E5DF-49F8-BC6D-7A1F2AD0AA36}"/>
            </a:ext>
          </a:extLst>
        </xdr:cNvPr>
        <xdr:cNvSpPr/>
      </xdr:nvSpPr>
      <xdr:spPr>
        <a:xfrm>
          <a:off x="2857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146413</xdr:rowOff>
    </xdr:from>
    <xdr:to>
      <xdr:col>19</xdr:col>
      <xdr:colOff>177800</xdr:colOff>
      <xdr:row>38</xdr:row>
      <xdr:rowOff>152944</xdr:rowOff>
    </xdr:to>
    <xdr:cxnSp macro="">
      <xdr:nvCxnSpPr>
        <xdr:cNvPr id="79" name="直線コネクタ 78">
          <a:extLst>
            <a:ext uri="{FF2B5EF4-FFF2-40B4-BE49-F238E27FC236}">
              <a16:creationId xmlns:a16="http://schemas.microsoft.com/office/drawing/2014/main" id="{67802B0A-FCD3-4D43-A701-ED3B0D88E6B3}"/>
            </a:ext>
          </a:extLst>
        </xdr:cNvPr>
        <xdr:cNvCxnSpPr/>
      </xdr:nvCxnSpPr>
      <xdr:spPr>
        <a:xfrm>
          <a:off x="2908300" y="66615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84183</xdr:rowOff>
    </xdr:from>
    <xdr:to>
      <xdr:col>10</xdr:col>
      <xdr:colOff>165100</xdr:colOff>
      <xdr:row>39</xdr:row>
      <xdr:rowOff>14333</xdr:rowOff>
    </xdr:to>
    <xdr:sp macro="" textlink="">
      <xdr:nvSpPr>
        <xdr:cNvPr id="80" name="楕円 79">
          <a:extLst>
            <a:ext uri="{FF2B5EF4-FFF2-40B4-BE49-F238E27FC236}">
              <a16:creationId xmlns:a16="http://schemas.microsoft.com/office/drawing/2014/main" id="{686D31AC-965A-4499-8DCD-0EFACEB44420}"/>
            </a:ext>
          </a:extLst>
        </xdr:cNvPr>
        <xdr:cNvSpPr/>
      </xdr:nvSpPr>
      <xdr:spPr>
        <a:xfrm>
          <a:off x="1968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134983</xdr:rowOff>
    </xdr:from>
    <xdr:to>
      <xdr:col>15</xdr:col>
      <xdr:colOff>50800</xdr:colOff>
      <xdr:row>38</xdr:row>
      <xdr:rowOff>146413</xdr:rowOff>
    </xdr:to>
    <xdr:cxnSp macro="">
      <xdr:nvCxnSpPr>
        <xdr:cNvPr id="81" name="直線コネクタ 80">
          <a:extLst>
            <a:ext uri="{FF2B5EF4-FFF2-40B4-BE49-F238E27FC236}">
              <a16:creationId xmlns:a16="http://schemas.microsoft.com/office/drawing/2014/main" id="{257FD432-B04C-4E89-80FD-EB05966DFDD7}"/>
            </a:ext>
          </a:extLst>
        </xdr:cNvPr>
        <xdr:cNvCxnSpPr/>
      </xdr:nvCxnSpPr>
      <xdr:spPr>
        <a:xfrm>
          <a:off x="2019300" y="665008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69487</xdr:rowOff>
    </xdr:from>
    <xdr:to>
      <xdr:col>6</xdr:col>
      <xdr:colOff>38100</xdr:colOff>
      <xdr:row>38</xdr:row>
      <xdr:rowOff>171087</xdr:rowOff>
    </xdr:to>
    <xdr:sp macro="" textlink="">
      <xdr:nvSpPr>
        <xdr:cNvPr id="82" name="楕円 81">
          <a:extLst>
            <a:ext uri="{FF2B5EF4-FFF2-40B4-BE49-F238E27FC236}">
              <a16:creationId xmlns:a16="http://schemas.microsoft.com/office/drawing/2014/main" id="{563431CB-EABC-4117-AE4A-79F4106CD377}"/>
            </a:ext>
          </a:extLst>
        </xdr:cNvPr>
        <xdr:cNvSpPr/>
      </xdr:nvSpPr>
      <xdr:spPr>
        <a:xfrm>
          <a:off x="1079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120287</xdr:rowOff>
    </xdr:from>
    <xdr:to>
      <xdr:col>10</xdr:col>
      <xdr:colOff>114300</xdr:colOff>
      <xdr:row>38</xdr:row>
      <xdr:rowOff>134983</xdr:rowOff>
    </xdr:to>
    <xdr:cxnSp macro="">
      <xdr:nvCxnSpPr>
        <xdr:cNvPr id="83" name="直線コネクタ 82">
          <a:extLst>
            <a:ext uri="{FF2B5EF4-FFF2-40B4-BE49-F238E27FC236}">
              <a16:creationId xmlns:a16="http://schemas.microsoft.com/office/drawing/2014/main" id="{201F65F2-1F86-435A-B4F3-5BAC16AC3F8B}"/>
            </a:ext>
          </a:extLst>
        </xdr:cNvPr>
        <xdr:cNvCxnSpPr/>
      </xdr:nvCxnSpPr>
      <xdr:spPr>
        <a:xfrm>
          <a:off x="1130300" y="663538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B3FCE5FB-5A2C-4A32-B030-AFFEB282588E}"/>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7981155C-4CB3-4DC6-B538-1F4B403B62C2}"/>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6BF3F5AC-5337-4710-B6BC-50CCA0AD6440}"/>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CFA97E49-32BD-4DC8-8DA2-BDE2CFFAEFA0}"/>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48821</xdr:rowOff>
    </xdr:from>
    <xdr:ext cx="405111" cy="259045"/>
    <xdr:sp macro="" textlink="">
      <xdr:nvSpPr>
        <xdr:cNvPr id="88" name="n_1mainValue【道路】&#10;有形固定資産減価償却率">
          <a:extLst>
            <a:ext uri="{FF2B5EF4-FFF2-40B4-BE49-F238E27FC236}">
              <a16:creationId xmlns:a16="http://schemas.microsoft.com/office/drawing/2014/main" id="{D4F37116-BC6E-4E4D-9412-85CA6FB26283}"/>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9" name="n_2mainValue【道路】&#10;有形固定資産減価償却率">
          <a:extLst>
            <a:ext uri="{FF2B5EF4-FFF2-40B4-BE49-F238E27FC236}">
              <a16:creationId xmlns:a16="http://schemas.microsoft.com/office/drawing/2014/main" id="{C05EBE18-C968-408A-B409-01F2438DBB71}"/>
            </a:ext>
          </a:extLst>
        </xdr:cNvPr>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30860</xdr:rowOff>
    </xdr:from>
    <xdr:ext cx="405111" cy="259045"/>
    <xdr:sp macro="" textlink="">
      <xdr:nvSpPr>
        <xdr:cNvPr id="90" name="n_3mainValue【道路】&#10;有形固定資産減価償却率">
          <a:extLst>
            <a:ext uri="{FF2B5EF4-FFF2-40B4-BE49-F238E27FC236}">
              <a16:creationId xmlns:a16="http://schemas.microsoft.com/office/drawing/2014/main" id="{C559A635-6552-4B0F-A351-3799645308F5}"/>
            </a:ext>
          </a:extLst>
        </xdr:cNvPr>
        <xdr:cNvSpPr txBox="1"/>
      </xdr:nvSpPr>
      <xdr:spPr>
        <a:xfrm>
          <a:off x="18167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91" name="n_4mainValue【道路】&#10;有形固定資産減価償却率">
          <a:extLst>
            <a:ext uri="{FF2B5EF4-FFF2-40B4-BE49-F238E27FC236}">
              <a16:creationId xmlns:a16="http://schemas.microsoft.com/office/drawing/2014/main" id="{236ECE51-9699-4CB6-A0D2-014FEEAF8C79}"/>
            </a:ext>
          </a:extLst>
        </xdr:cNvPr>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A34BA97-C770-4CBC-8FD4-FE4DC2B0CB8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75C5A68-4280-4FF2-A80A-909E6625CB4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4E24EFD-2051-478C-B602-CF66ACD2F54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B6995E8-0905-43CD-A807-8F3D0400201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99A85BF-4F3D-448F-BE9D-F30F78F3B10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9290246-9209-450D-82E3-6C1256F75B0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0CAC1E5-757B-4397-8EDF-3C5FC5CB4EA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49C34A2-1A72-4750-9EE3-8AEF29A5309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7D1C4410-9507-444A-B3B7-E75A46DC6E6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DEDFC4F-3B20-439B-9F2A-CD013DC6A77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A3864F8-C4FF-4A7E-A3B5-1E43F275517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2A89D1F-65B1-4412-B1F4-D66340659DC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6DD76E0-14E5-4D47-870D-E211E8D4DD6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307A2C9-3325-4294-ACB0-545D9339CD9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1C088DF-900D-44F9-8612-40440D78666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7D5B27B7-DE0C-4BAD-AFC8-624196CF3E9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AFC0BD4-F460-45CC-964C-6E54971C158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F121567D-6B23-4A73-AD42-7C05D71172E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AF4071C-52D5-48E1-BA71-B03DA835451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4C8838BD-B7C2-4D72-9A2A-D41E4D2AFBE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E659EF1-60A1-4AEE-8D83-643F79EFB86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83F28AA8-E07F-4D9F-B41E-4419E32E9E33}"/>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5D930134-A66E-4995-ADED-92826FE60CC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417BA0AE-D7CB-4867-BCAF-A4678038F86D}"/>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B593498B-C30E-47E6-B5B5-56F191E3697D}"/>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D7FE7F8F-5948-4F71-9586-B61D6C7814D6}"/>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5E72ED60-830C-4031-B4F3-955E38CDB796}"/>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F2A48446-E0A1-46F0-A195-3B720B754E5D}"/>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id="{8163F915-846E-4BD7-BE54-C9D3BF5D10B0}"/>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4540F33B-0788-4905-895D-2E0432C2B746}"/>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E4799D5B-CD9E-4F52-B182-0A0A6E5F2437}"/>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FEDBFF76-C143-41EB-A547-5CE0BB70C64E}"/>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E0DE3D3E-0CEE-40E6-B531-7AD483FD3BAD}"/>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23C51320-9391-49D8-B12D-2E1787C67370}"/>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7A7203E-1BE6-4DBC-B693-697A3FB081D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DED0600-CF4B-499C-A18F-12CED41C84F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06261D0-DA16-40FE-980D-E781E5BBE06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B9C1238-B9DB-4A1B-A1AE-8504C99F5FA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B3A3038-EA1A-4AC5-B6A7-69B6132B1C5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26870</xdr:rowOff>
    </xdr:from>
    <xdr:to>
      <xdr:col>55</xdr:col>
      <xdr:colOff>50800</xdr:colOff>
      <xdr:row>40</xdr:row>
      <xdr:rowOff>128470</xdr:rowOff>
    </xdr:to>
    <xdr:sp macro="" textlink="">
      <xdr:nvSpPr>
        <xdr:cNvPr id="131" name="楕円 130">
          <a:extLst>
            <a:ext uri="{FF2B5EF4-FFF2-40B4-BE49-F238E27FC236}">
              <a16:creationId xmlns:a16="http://schemas.microsoft.com/office/drawing/2014/main" id="{C8165E94-095F-41C7-B760-AC4B0798BA5F}"/>
            </a:ext>
          </a:extLst>
        </xdr:cNvPr>
        <xdr:cNvSpPr/>
      </xdr:nvSpPr>
      <xdr:spPr>
        <a:xfrm>
          <a:off x="10426700" y="688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49747</xdr:rowOff>
    </xdr:from>
    <xdr:ext cx="599010" cy="259045"/>
    <xdr:sp macro="" textlink="">
      <xdr:nvSpPr>
        <xdr:cNvPr id="132" name="【道路】&#10;一人当たり延長該当値テキスト">
          <a:extLst>
            <a:ext uri="{FF2B5EF4-FFF2-40B4-BE49-F238E27FC236}">
              <a16:creationId xmlns:a16="http://schemas.microsoft.com/office/drawing/2014/main" id="{822A4CC6-ED45-4869-8824-20905DA4DF09}"/>
            </a:ext>
          </a:extLst>
        </xdr:cNvPr>
        <xdr:cNvSpPr txBox="1"/>
      </xdr:nvSpPr>
      <xdr:spPr>
        <a:xfrm>
          <a:off x="10515600" y="673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33617</xdr:rowOff>
    </xdr:from>
    <xdr:to>
      <xdr:col>50</xdr:col>
      <xdr:colOff>165100</xdr:colOff>
      <xdr:row>40</xdr:row>
      <xdr:rowOff>135217</xdr:rowOff>
    </xdr:to>
    <xdr:sp macro="" textlink="">
      <xdr:nvSpPr>
        <xdr:cNvPr id="133" name="楕円 132">
          <a:extLst>
            <a:ext uri="{FF2B5EF4-FFF2-40B4-BE49-F238E27FC236}">
              <a16:creationId xmlns:a16="http://schemas.microsoft.com/office/drawing/2014/main" id="{87CF3D6F-82B0-436E-97EB-F8D1858A5991}"/>
            </a:ext>
          </a:extLst>
        </xdr:cNvPr>
        <xdr:cNvSpPr/>
      </xdr:nvSpPr>
      <xdr:spPr>
        <a:xfrm>
          <a:off x="9588500" y="68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77670</xdr:rowOff>
    </xdr:from>
    <xdr:to>
      <xdr:col>55</xdr:col>
      <xdr:colOff>0</xdr:colOff>
      <xdr:row>40</xdr:row>
      <xdr:rowOff>84417</xdr:rowOff>
    </xdr:to>
    <xdr:cxnSp macro="">
      <xdr:nvCxnSpPr>
        <xdr:cNvPr id="134" name="直線コネクタ 133">
          <a:extLst>
            <a:ext uri="{FF2B5EF4-FFF2-40B4-BE49-F238E27FC236}">
              <a16:creationId xmlns:a16="http://schemas.microsoft.com/office/drawing/2014/main" id="{21F73CFE-6C1D-49A7-876F-0F9397E16FDD}"/>
            </a:ext>
          </a:extLst>
        </xdr:cNvPr>
        <xdr:cNvCxnSpPr/>
      </xdr:nvCxnSpPr>
      <xdr:spPr>
        <a:xfrm flipV="1">
          <a:off x="9639300" y="6935670"/>
          <a:ext cx="838200" cy="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44080</xdr:rowOff>
    </xdr:from>
    <xdr:to>
      <xdr:col>46</xdr:col>
      <xdr:colOff>38100</xdr:colOff>
      <xdr:row>40</xdr:row>
      <xdr:rowOff>145680</xdr:rowOff>
    </xdr:to>
    <xdr:sp macro="" textlink="">
      <xdr:nvSpPr>
        <xdr:cNvPr id="135" name="楕円 134">
          <a:extLst>
            <a:ext uri="{FF2B5EF4-FFF2-40B4-BE49-F238E27FC236}">
              <a16:creationId xmlns:a16="http://schemas.microsoft.com/office/drawing/2014/main" id="{CD6C281E-9F4C-4ED3-AF9C-7DE75FCBD270}"/>
            </a:ext>
          </a:extLst>
        </xdr:cNvPr>
        <xdr:cNvSpPr/>
      </xdr:nvSpPr>
      <xdr:spPr>
        <a:xfrm>
          <a:off x="8699500" y="69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84417</xdr:rowOff>
    </xdr:from>
    <xdr:to>
      <xdr:col>50</xdr:col>
      <xdr:colOff>114300</xdr:colOff>
      <xdr:row>40</xdr:row>
      <xdr:rowOff>94880</xdr:rowOff>
    </xdr:to>
    <xdr:cxnSp macro="">
      <xdr:nvCxnSpPr>
        <xdr:cNvPr id="136" name="直線コネクタ 135">
          <a:extLst>
            <a:ext uri="{FF2B5EF4-FFF2-40B4-BE49-F238E27FC236}">
              <a16:creationId xmlns:a16="http://schemas.microsoft.com/office/drawing/2014/main" id="{2DC0B69D-D35E-4F7E-A8C4-90CA5CCFEBB1}"/>
            </a:ext>
          </a:extLst>
        </xdr:cNvPr>
        <xdr:cNvCxnSpPr/>
      </xdr:nvCxnSpPr>
      <xdr:spPr>
        <a:xfrm flipV="1">
          <a:off x="8750300" y="6942417"/>
          <a:ext cx="8890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54290</xdr:rowOff>
    </xdr:from>
    <xdr:to>
      <xdr:col>41</xdr:col>
      <xdr:colOff>101600</xdr:colOff>
      <xdr:row>40</xdr:row>
      <xdr:rowOff>155890</xdr:rowOff>
    </xdr:to>
    <xdr:sp macro="" textlink="">
      <xdr:nvSpPr>
        <xdr:cNvPr id="137" name="楕円 136">
          <a:extLst>
            <a:ext uri="{FF2B5EF4-FFF2-40B4-BE49-F238E27FC236}">
              <a16:creationId xmlns:a16="http://schemas.microsoft.com/office/drawing/2014/main" id="{BE0F3905-A173-45AE-9A5F-BF3F8399E058}"/>
            </a:ext>
          </a:extLst>
        </xdr:cNvPr>
        <xdr:cNvSpPr/>
      </xdr:nvSpPr>
      <xdr:spPr>
        <a:xfrm>
          <a:off x="7810500" y="69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94880</xdr:rowOff>
    </xdr:from>
    <xdr:to>
      <xdr:col>45</xdr:col>
      <xdr:colOff>177800</xdr:colOff>
      <xdr:row>40</xdr:row>
      <xdr:rowOff>105090</xdr:rowOff>
    </xdr:to>
    <xdr:cxnSp macro="">
      <xdr:nvCxnSpPr>
        <xdr:cNvPr id="138" name="直線コネクタ 137">
          <a:extLst>
            <a:ext uri="{FF2B5EF4-FFF2-40B4-BE49-F238E27FC236}">
              <a16:creationId xmlns:a16="http://schemas.microsoft.com/office/drawing/2014/main" id="{9B4DD4D6-005A-46DE-8A43-B679C7770E2F}"/>
            </a:ext>
          </a:extLst>
        </xdr:cNvPr>
        <xdr:cNvCxnSpPr/>
      </xdr:nvCxnSpPr>
      <xdr:spPr>
        <a:xfrm flipV="1">
          <a:off x="7861300" y="6952880"/>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62100</xdr:rowOff>
    </xdr:from>
    <xdr:to>
      <xdr:col>36</xdr:col>
      <xdr:colOff>165100</xdr:colOff>
      <xdr:row>40</xdr:row>
      <xdr:rowOff>163700</xdr:rowOff>
    </xdr:to>
    <xdr:sp macro="" textlink="">
      <xdr:nvSpPr>
        <xdr:cNvPr id="139" name="楕円 138">
          <a:extLst>
            <a:ext uri="{FF2B5EF4-FFF2-40B4-BE49-F238E27FC236}">
              <a16:creationId xmlns:a16="http://schemas.microsoft.com/office/drawing/2014/main" id="{60714028-81B3-47BE-B5D9-219FB4BB8F5E}"/>
            </a:ext>
          </a:extLst>
        </xdr:cNvPr>
        <xdr:cNvSpPr/>
      </xdr:nvSpPr>
      <xdr:spPr>
        <a:xfrm>
          <a:off x="6921500" y="69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105090</xdr:rowOff>
    </xdr:from>
    <xdr:to>
      <xdr:col>41</xdr:col>
      <xdr:colOff>50800</xdr:colOff>
      <xdr:row>40</xdr:row>
      <xdr:rowOff>112900</xdr:rowOff>
    </xdr:to>
    <xdr:cxnSp macro="">
      <xdr:nvCxnSpPr>
        <xdr:cNvPr id="140" name="直線コネクタ 139">
          <a:extLst>
            <a:ext uri="{FF2B5EF4-FFF2-40B4-BE49-F238E27FC236}">
              <a16:creationId xmlns:a16="http://schemas.microsoft.com/office/drawing/2014/main" id="{EF9D78BA-A3AB-4ACA-A3A8-8815A7A4E363}"/>
            </a:ext>
          </a:extLst>
        </xdr:cNvPr>
        <xdr:cNvCxnSpPr/>
      </xdr:nvCxnSpPr>
      <xdr:spPr>
        <a:xfrm flipV="1">
          <a:off x="6972300" y="6963090"/>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a:extLst>
            <a:ext uri="{FF2B5EF4-FFF2-40B4-BE49-F238E27FC236}">
              <a16:creationId xmlns:a16="http://schemas.microsoft.com/office/drawing/2014/main" id="{DDCD94B9-121B-44E9-82EB-AD838CFDAE8F}"/>
            </a:ext>
          </a:extLst>
        </xdr:cNvPr>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a:extLst>
            <a:ext uri="{FF2B5EF4-FFF2-40B4-BE49-F238E27FC236}">
              <a16:creationId xmlns:a16="http://schemas.microsoft.com/office/drawing/2014/main" id="{5E61A570-7102-4C64-8B30-AAF22F702F03}"/>
            </a:ext>
          </a:extLst>
        </xdr:cNvPr>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id="{1E12DEF9-005C-4FD4-BEE5-DDBB0AE932B1}"/>
            </a:ext>
          </a:extLst>
        </xdr:cNvPr>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id="{558C2CB6-D322-4F3C-B90E-8941D6266A7E}"/>
            </a:ext>
          </a:extLst>
        </xdr:cNvPr>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151744</xdr:rowOff>
    </xdr:from>
    <xdr:ext cx="599010" cy="259045"/>
    <xdr:sp macro="" textlink="">
      <xdr:nvSpPr>
        <xdr:cNvPr id="145" name="n_1mainValue【道路】&#10;一人当たり延長">
          <a:extLst>
            <a:ext uri="{FF2B5EF4-FFF2-40B4-BE49-F238E27FC236}">
              <a16:creationId xmlns:a16="http://schemas.microsoft.com/office/drawing/2014/main" id="{5CBE3903-F54D-4707-BAF5-9662CA748EFA}"/>
            </a:ext>
          </a:extLst>
        </xdr:cNvPr>
        <xdr:cNvSpPr txBox="1"/>
      </xdr:nvSpPr>
      <xdr:spPr>
        <a:xfrm>
          <a:off x="9327094" y="666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162207</xdr:rowOff>
    </xdr:from>
    <xdr:ext cx="599010" cy="259045"/>
    <xdr:sp macro="" textlink="">
      <xdr:nvSpPr>
        <xdr:cNvPr id="146" name="n_2mainValue【道路】&#10;一人当たり延長">
          <a:extLst>
            <a:ext uri="{FF2B5EF4-FFF2-40B4-BE49-F238E27FC236}">
              <a16:creationId xmlns:a16="http://schemas.microsoft.com/office/drawing/2014/main" id="{A1189C8D-546F-46A7-B185-0EDCF11A9C52}"/>
            </a:ext>
          </a:extLst>
        </xdr:cNvPr>
        <xdr:cNvSpPr txBox="1"/>
      </xdr:nvSpPr>
      <xdr:spPr>
        <a:xfrm>
          <a:off x="8450794" y="667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967</xdr:rowOff>
    </xdr:from>
    <xdr:ext cx="599010" cy="259045"/>
    <xdr:sp macro="" textlink="">
      <xdr:nvSpPr>
        <xdr:cNvPr id="147" name="n_3mainValue【道路】&#10;一人当たり延長">
          <a:extLst>
            <a:ext uri="{FF2B5EF4-FFF2-40B4-BE49-F238E27FC236}">
              <a16:creationId xmlns:a16="http://schemas.microsoft.com/office/drawing/2014/main" id="{C7756C77-8167-41C5-AA59-490C8E8DC2B4}"/>
            </a:ext>
          </a:extLst>
        </xdr:cNvPr>
        <xdr:cNvSpPr txBox="1"/>
      </xdr:nvSpPr>
      <xdr:spPr>
        <a:xfrm>
          <a:off x="7561794" y="668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8777</xdr:rowOff>
    </xdr:from>
    <xdr:ext cx="599010" cy="259045"/>
    <xdr:sp macro="" textlink="">
      <xdr:nvSpPr>
        <xdr:cNvPr id="148" name="n_4mainValue【道路】&#10;一人当たり延長">
          <a:extLst>
            <a:ext uri="{FF2B5EF4-FFF2-40B4-BE49-F238E27FC236}">
              <a16:creationId xmlns:a16="http://schemas.microsoft.com/office/drawing/2014/main" id="{03DE7743-7E79-4F83-9097-2BF21C977609}"/>
            </a:ext>
          </a:extLst>
        </xdr:cNvPr>
        <xdr:cNvSpPr txBox="1"/>
      </xdr:nvSpPr>
      <xdr:spPr>
        <a:xfrm>
          <a:off x="6672794" y="66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38D6A2D-CE9E-4A7F-89C2-636B0EF2209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6E7E7FB-4D48-4699-A8BB-1BCB29811DF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3221871-5B7F-4E68-978C-994DDBA5864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BEF30E3-B370-4B81-B859-60685CF29A3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CB3592C-2824-4BB0-884B-6F9B496FAB9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4901A0D-BFC9-4EDC-AD1A-6DBB865E9EF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B1C6DD6-F700-4FD7-8B42-63FE0F5767C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3C23505-9C8B-45E6-A383-9A95CDCFCEB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998A319-82D6-44EB-BCFC-59129888450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EDD0AE9-5C76-47C8-915E-D90E966C4A5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71BD905-10CE-4991-BF66-B8650508248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E537A92E-59DC-48E1-839C-7B0F03E021F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F09A924-B392-42C3-973A-C3C3BCBD997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0C565B1-9CB7-4011-AC0A-A61E368C8EC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C7941B4-4E03-409A-ABE3-33452747F0A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66079F2-38E6-4344-A8EF-2D05A8BB459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429CB609-1BFE-4532-87CD-6A3A6CA2CA1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D435416-4EFD-4A83-AE5A-D2C59D3B0FE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1963FBE-1A37-4A8B-92C5-5DAE4499CF0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74E8195-36EA-4199-A295-4EAC07485AA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F6490B28-BC90-4DEB-A23F-4CF3DB38068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F13D5F2-C4AD-44E1-8033-93FF6219691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88D0027-2C8A-47ED-9C84-B3C9054C4EB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98E1AD9-A05A-4976-A67E-FB14427866B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7726AB5-6FB4-4257-B197-FCBAF315AAC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E211A127-DB15-4CAA-BF4F-A23C796D10F0}"/>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F333DBBB-0EDC-409A-ACCA-FAEC4A0A5ACC}"/>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63F0B6E8-554E-4B0C-9E4E-2E5351E31508}"/>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C9448A32-B6C8-44D0-A1EF-E7751D4D154E}"/>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221A2A12-83B3-4E25-B161-9750B40E29AD}"/>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D11B690-827F-4B26-B81E-83F6BABE4938}"/>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3E772183-752F-4E79-9178-5D2C10AB9D4E}"/>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AD95E77B-C415-4E43-9E97-02EA1358A716}"/>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D24EF188-5532-4CB2-9846-ACBA705CC0D4}"/>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3244A14B-6158-4706-A371-C0CB9C4F5A3B}"/>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E05FCACB-3976-4CF9-B98A-F9D8CEC6CE15}"/>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6250C19-AE27-4595-8C10-C0CEAFB13CB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4398779-5040-4D8B-8587-91D705E4758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2E614C9-63F1-4E5A-A051-9F8A315B801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EAAE4C6-9414-4A9D-A944-3F7DB9D38B1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D77E3D9-565E-4553-B489-1DD23A8286B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79828</xdr:rowOff>
    </xdr:from>
    <xdr:to>
      <xdr:col>24</xdr:col>
      <xdr:colOff>114300</xdr:colOff>
      <xdr:row>63</xdr:row>
      <xdr:rowOff>9978</xdr:rowOff>
    </xdr:to>
    <xdr:sp macro="" textlink="">
      <xdr:nvSpPr>
        <xdr:cNvPr id="190" name="楕円 189">
          <a:extLst>
            <a:ext uri="{FF2B5EF4-FFF2-40B4-BE49-F238E27FC236}">
              <a16:creationId xmlns:a16="http://schemas.microsoft.com/office/drawing/2014/main" id="{9F228AB8-F61A-417C-A68E-A67962EC313C}"/>
            </a:ext>
          </a:extLst>
        </xdr:cNvPr>
        <xdr:cNvSpPr/>
      </xdr:nvSpPr>
      <xdr:spPr>
        <a:xfrm>
          <a:off x="45847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58255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1784D678-9BA1-4A6F-BA08-1881435B29B8}"/>
            </a:ext>
          </a:extLst>
        </xdr:cNvPr>
        <xdr:cNvSpPr txBox="1"/>
      </xdr:nvSpPr>
      <xdr:spPr>
        <a:xfrm>
          <a:off x="4673600"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78196</xdr:rowOff>
    </xdr:from>
    <xdr:to>
      <xdr:col>20</xdr:col>
      <xdr:colOff>38100</xdr:colOff>
      <xdr:row>63</xdr:row>
      <xdr:rowOff>8346</xdr:rowOff>
    </xdr:to>
    <xdr:sp macro="" textlink="">
      <xdr:nvSpPr>
        <xdr:cNvPr id="192" name="楕円 191">
          <a:extLst>
            <a:ext uri="{FF2B5EF4-FFF2-40B4-BE49-F238E27FC236}">
              <a16:creationId xmlns:a16="http://schemas.microsoft.com/office/drawing/2014/main" id="{2E43A203-05B8-4167-AE27-40C3170CB782}"/>
            </a:ext>
          </a:extLst>
        </xdr:cNvPr>
        <xdr:cNvSpPr/>
      </xdr:nvSpPr>
      <xdr:spPr>
        <a:xfrm>
          <a:off x="3746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128996</xdr:rowOff>
    </xdr:from>
    <xdr:to>
      <xdr:col>24</xdr:col>
      <xdr:colOff>63500</xdr:colOff>
      <xdr:row>62</xdr:row>
      <xdr:rowOff>130628</xdr:rowOff>
    </xdr:to>
    <xdr:cxnSp macro="">
      <xdr:nvCxnSpPr>
        <xdr:cNvPr id="193" name="直線コネクタ 192">
          <a:extLst>
            <a:ext uri="{FF2B5EF4-FFF2-40B4-BE49-F238E27FC236}">
              <a16:creationId xmlns:a16="http://schemas.microsoft.com/office/drawing/2014/main" id="{F05CFB22-6C23-4E61-BF14-310181B58E6D}"/>
            </a:ext>
          </a:extLst>
        </xdr:cNvPr>
        <xdr:cNvCxnSpPr/>
      </xdr:nvCxnSpPr>
      <xdr:spPr>
        <a:xfrm>
          <a:off x="3797300" y="1075889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73297</xdr:rowOff>
    </xdr:from>
    <xdr:to>
      <xdr:col>15</xdr:col>
      <xdr:colOff>101600</xdr:colOff>
      <xdr:row>63</xdr:row>
      <xdr:rowOff>3447</xdr:rowOff>
    </xdr:to>
    <xdr:sp macro="" textlink="">
      <xdr:nvSpPr>
        <xdr:cNvPr id="194" name="楕円 193">
          <a:extLst>
            <a:ext uri="{FF2B5EF4-FFF2-40B4-BE49-F238E27FC236}">
              <a16:creationId xmlns:a16="http://schemas.microsoft.com/office/drawing/2014/main" id="{682C64B8-3324-43D1-AE7E-DD91E27533BD}"/>
            </a:ext>
          </a:extLst>
        </xdr:cNvPr>
        <xdr:cNvSpPr/>
      </xdr:nvSpPr>
      <xdr:spPr>
        <a:xfrm>
          <a:off x="2857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124097</xdr:rowOff>
    </xdr:from>
    <xdr:to>
      <xdr:col>19</xdr:col>
      <xdr:colOff>177800</xdr:colOff>
      <xdr:row>62</xdr:row>
      <xdr:rowOff>128996</xdr:rowOff>
    </xdr:to>
    <xdr:cxnSp macro="">
      <xdr:nvCxnSpPr>
        <xdr:cNvPr id="195" name="直線コネクタ 194">
          <a:extLst>
            <a:ext uri="{FF2B5EF4-FFF2-40B4-BE49-F238E27FC236}">
              <a16:creationId xmlns:a16="http://schemas.microsoft.com/office/drawing/2014/main" id="{6DC330A4-1FF0-47F1-9D49-756BFA832DD3}"/>
            </a:ext>
          </a:extLst>
        </xdr:cNvPr>
        <xdr:cNvCxnSpPr/>
      </xdr:nvCxnSpPr>
      <xdr:spPr>
        <a:xfrm>
          <a:off x="2908300" y="1075399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99423</xdr:rowOff>
    </xdr:from>
    <xdr:to>
      <xdr:col>10</xdr:col>
      <xdr:colOff>165100</xdr:colOff>
      <xdr:row>63</xdr:row>
      <xdr:rowOff>29573</xdr:rowOff>
    </xdr:to>
    <xdr:sp macro="" textlink="">
      <xdr:nvSpPr>
        <xdr:cNvPr id="196" name="楕円 195">
          <a:extLst>
            <a:ext uri="{FF2B5EF4-FFF2-40B4-BE49-F238E27FC236}">
              <a16:creationId xmlns:a16="http://schemas.microsoft.com/office/drawing/2014/main" id="{277FBB33-BB77-4A00-AD9C-1C23CBC0FB4A}"/>
            </a:ext>
          </a:extLst>
        </xdr:cNvPr>
        <xdr:cNvSpPr/>
      </xdr:nvSpPr>
      <xdr:spPr>
        <a:xfrm>
          <a:off x="1968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124097</xdr:rowOff>
    </xdr:from>
    <xdr:to>
      <xdr:col>15</xdr:col>
      <xdr:colOff>50800</xdr:colOff>
      <xdr:row>62</xdr:row>
      <xdr:rowOff>150223</xdr:rowOff>
    </xdr:to>
    <xdr:cxnSp macro="">
      <xdr:nvCxnSpPr>
        <xdr:cNvPr id="197" name="直線コネクタ 196">
          <a:extLst>
            <a:ext uri="{FF2B5EF4-FFF2-40B4-BE49-F238E27FC236}">
              <a16:creationId xmlns:a16="http://schemas.microsoft.com/office/drawing/2014/main" id="{0589834C-B58F-4CD7-BA36-3C88A6CF6B26}"/>
            </a:ext>
          </a:extLst>
        </xdr:cNvPr>
        <xdr:cNvCxnSpPr/>
      </xdr:nvCxnSpPr>
      <xdr:spPr>
        <a:xfrm flipV="1">
          <a:off x="2019300" y="107539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87993</xdr:rowOff>
    </xdr:from>
    <xdr:to>
      <xdr:col>6</xdr:col>
      <xdr:colOff>38100</xdr:colOff>
      <xdr:row>63</xdr:row>
      <xdr:rowOff>18143</xdr:rowOff>
    </xdr:to>
    <xdr:sp macro="" textlink="">
      <xdr:nvSpPr>
        <xdr:cNvPr id="198" name="楕円 197">
          <a:extLst>
            <a:ext uri="{FF2B5EF4-FFF2-40B4-BE49-F238E27FC236}">
              <a16:creationId xmlns:a16="http://schemas.microsoft.com/office/drawing/2014/main" id="{5AD53863-2A90-41D7-AF07-83305EE257D2}"/>
            </a:ext>
          </a:extLst>
        </xdr:cNvPr>
        <xdr:cNvSpPr/>
      </xdr:nvSpPr>
      <xdr:spPr>
        <a:xfrm>
          <a:off x="1079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138793</xdr:rowOff>
    </xdr:from>
    <xdr:to>
      <xdr:col>10</xdr:col>
      <xdr:colOff>114300</xdr:colOff>
      <xdr:row>62</xdr:row>
      <xdr:rowOff>150223</xdr:rowOff>
    </xdr:to>
    <xdr:cxnSp macro="">
      <xdr:nvCxnSpPr>
        <xdr:cNvPr id="199" name="直線コネクタ 198">
          <a:extLst>
            <a:ext uri="{FF2B5EF4-FFF2-40B4-BE49-F238E27FC236}">
              <a16:creationId xmlns:a16="http://schemas.microsoft.com/office/drawing/2014/main" id="{C220F8F5-38F1-45E8-A5AA-2629408D48FB}"/>
            </a:ext>
          </a:extLst>
        </xdr:cNvPr>
        <xdr:cNvCxnSpPr/>
      </xdr:nvCxnSpPr>
      <xdr:spPr>
        <a:xfrm>
          <a:off x="1130300" y="107686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E9F964D0-C4AD-46DC-97CB-108FDCF7DE36}"/>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C38E0B32-CE9A-4E1D-9EC7-510F360F00A1}"/>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115369F-5E39-46AE-BC28-2582E1C74262}"/>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6D57D9C2-7965-4981-82BA-570F0979961D}"/>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170923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B3760BF3-30D5-4D2D-B256-E240A547E0BA}"/>
            </a:ext>
          </a:extLst>
        </xdr:cNvPr>
        <xdr:cNvSpPr txBox="1"/>
      </xdr:nvSpPr>
      <xdr:spPr>
        <a:xfrm>
          <a:off x="3582044" y="1080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166024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AE6CCCA5-6265-4340-96FE-359B5E56B780}"/>
            </a:ext>
          </a:extLst>
        </xdr:cNvPr>
        <xdr:cNvSpPr txBox="1"/>
      </xdr:nvSpPr>
      <xdr:spPr>
        <a:xfrm>
          <a:off x="2705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20700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6E3AB78E-68CC-437D-A89F-165822E5E22D}"/>
            </a:ext>
          </a:extLst>
        </xdr:cNvPr>
        <xdr:cNvSpPr txBox="1"/>
      </xdr:nvSpPr>
      <xdr:spPr>
        <a:xfrm>
          <a:off x="1816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9270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8BF35229-DCED-4F0C-ADB6-38AB6E301AB6}"/>
            </a:ext>
          </a:extLst>
        </xdr:cNvPr>
        <xdr:cNvSpPr txBox="1"/>
      </xdr:nvSpPr>
      <xdr:spPr>
        <a:xfrm>
          <a:off x="9277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206ACFE-D463-4DC2-B606-B97BE1DD5E6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5306A68-3128-4748-A432-6B06EF0960D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ECB1C799-BF6A-4B6E-B909-B9CE694778F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EA05DB8-066F-4379-802C-48609505A7F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0BEB9F3-C1E8-40E2-ADE2-CF9A7D46EDF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B2C65099-DA0D-4FB4-A8A2-6DBEB078A5E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B46B066-7E2F-49B0-90EB-45EB724DCBA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0BF2F63-E21E-4171-AB01-8D4DA30FDA7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340F9AC-5304-44A6-9F1D-C99E59BDCF5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17B4A6A-9AE1-4F67-8CFE-84667BF9C62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4322EAB3-BA32-46BA-AF30-B30AD3941A6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5473077E-209A-429A-A728-A68AD457913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36975932-4FDC-4AE8-85E1-18E5CCDDAA1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DFF48255-0540-4178-B0DD-F5029D09CECE}"/>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271CD8FF-F2AD-470B-A779-1054DD851C9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983EDE66-BAF7-4398-9D49-1C062C9E9C6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B279CE76-9236-4EF4-AD9F-1F942CCD031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3B40A712-2B86-4CCB-B762-56492C5C4C23}"/>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C62F5AFC-F7B4-4A4E-B901-DFF3E75C239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1963D0A8-9F5F-4623-82DC-931B0963C85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7ABCF872-3591-434D-9DAC-3B8F75E307F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5E73D5AB-7DE3-431F-BEA1-A26F41F0F8A3}"/>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EEB3FC57-71E5-4F87-A944-463F20371946}"/>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96D71A1D-28D4-4143-A62E-58C0AE1B2A3F}"/>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6CB63293-3992-4992-8B9B-888672AEF85B}"/>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F5BA62E4-D00F-4E8E-A32F-76B5A0DD0A27}"/>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23530D18-F1E9-40EF-9D82-A3A2E2B0B89E}"/>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D5D45642-AC38-4B9F-AE7C-C6E3B44425AB}"/>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D03177BC-E624-4AF1-8753-4E559E19A887}"/>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53C7471C-345F-4C7A-B924-D355E169A9DA}"/>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48E3D2A0-AD56-4CA1-9818-7FDD1B2D15D0}"/>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97BE3234-DBAF-425A-91BF-CF8C68EE928B}"/>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F24C81B-11DD-4855-B1F7-A002DC46EE2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5FF1415-1113-4E2D-BC7B-48B9EDEB64B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688B00B-29F5-479A-9B8A-E250F115BE8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D7E2F5E-F3AF-4D86-A829-E3408E1B105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8DC19AB-7FE6-47CF-A0B2-0FB155C7D00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45247</xdr:rowOff>
    </xdr:from>
    <xdr:to>
      <xdr:col>55</xdr:col>
      <xdr:colOff>50800</xdr:colOff>
      <xdr:row>61</xdr:row>
      <xdr:rowOff>146847</xdr:rowOff>
    </xdr:to>
    <xdr:sp macro="" textlink="">
      <xdr:nvSpPr>
        <xdr:cNvPr id="245" name="楕円 244">
          <a:extLst>
            <a:ext uri="{FF2B5EF4-FFF2-40B4-BE49-F238E27FC236}">
              <a16:creationId xmlns:a16="http://schemas.microsoft.com/office/drawing/2014/main" id="{01F4634C-1089-49AC-BF59-5EDCB1802FE3}"/>
            </a:ext>
          </a:extLst>
        </xdr:cNvPr>
        <xdr:cNvSpPr/>
      </xdr:nvSpPr>
      <xdr:spPr>
        <a:xfrm>
          <a:off x="10426700" y="1050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68124</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5D8F77EF-D1C3-44F4-A76C-6A977595B2C3}"/>
            </a:ext>
          </a:extLst>
        </xdr:cNvPr>
        <xdr:cNvSpPr txBox="1"/>
      </xdr:nvSpPr>
      <xdr:spPr>
        <a:xfrm>
          <a:off x="10515600" y="10355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59883</xdr:rowOff>
    </xdr:from>
    <xdr:to>
      <xdr:col>50</xdr:col>
      <xdr:colOff>165100</xdr:colOff>
      <xdr:row>61</xdr:row>
      <xdr:rowOff>161483</xdr:rowOff>
    </xdr:to>
    <xdr:sp macro="" textlink="">
      <xdr:nvSpPr>
        <xdr:cNvPr id="247" name="楕円 246">
          <a:extLst>
            <a:ext uri="{FF2B5EF4-FFF2-40B4-BE49-F238E27FC236}">
              <a16:creationId xmlns:a16="http://schemas.microsoft.com/office/drawing/2014/main" id="{D1B10A8B-2734-4FAF-9B9E-4268A8AAC503}"/>
            </a:ext>
          </a:extLst>
        </xdr:cNvPr>
        <xdr:cNvSpPr/>
      </xdr:nvSpPr>
      <xdr:spPr>
        <a:xfrm>
          <a:off x="9588500" y="105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96047</xdr:rowOff>
    </xdr:from>
    <xdr:to>
      <xdr:col>55</xdr:col>
      <xdr:colOff>0</xdr:colOff>
      <xdr:row>61</xdr:row>
      <xdr:rowOff>110683</xdr:rowOff>
    </xdr:to>
    <xdr:cxnSp macro="">
      <xdr:nvCxnSpPr>
        <xdr:cNvPr id="248" name="直線コネクタ 247">
          <a:extLst>
            <a:ext uri="{FF2B5EF4-FFF2-40B4-BE49-F238E27FC236}">
              <a16:creationId xmlns:a16="http://schemas.microsoft.com/office/drawing/2014/main" id="{75A8E926-8326-42DC-BAE2-F0DABC997377}"/>
            </a:ext>
          </a:extLst>
        </xdr:cNvPr>
        <xdr:cNvCxnSpPr/>
      </xdr:nvCxnSpPr>
      <xdr:spPr>
        <a:xfrm flipV="1">
          <a:off x="9639300" y="10554497"/>
          <a:ext cx="838200" cy="1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78815</xdr:rowOff>
    </xdr:from>
    <xdr:to>
      <xdr:col>46</xdr:col>
      <xdr:colOff>38100</xdr:colOff>
      <xdr:row>62</xdr:row>
      <xdr:rowOff>8965</xdr:rowOff>
    </xdr:to>
    <xdr:sp macro="" textlink="">
      <xdr:nvSpPr>
        <xdr:cNvPr id="249" name="楕円 248">
          <a:extLst>
            <a:ext uri="{FF2B5EF4-FFF2-40B4-BE49-F238E27FC236}">
              <a16:creationId xmlns:a16="http://schemas.microsoft.com/office/drawing/2014/main" id="{0C5E0177-B847-40E1-8C84-4335534D5309}"/>
            </a:ext>
          </a:extLst>
        </xdr:cNvPr>
        <xdr:cNvSpPr/>
      </xdr:nvSpPr>
      <xdr:spPr>
        <a:xfrm>
          <a:off x="8699500" y="105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110683</xdr:rowOff>
    </xdr:from>
    <xdr:to>
      <xdr:col>50</xdr:col>
      <xdr:colOff>114300</xdr:colOff>
      <xdr:row>61</xdr:row>
      <xdr:rowOff>129615</xdr:rowOff>
    </xdr:to>
    <xdr:cxnSp macro="">
      <xdr:nvCxnSpPr>
        <xdr:cNvPr id="250" name="直線コネクタ 249">
          <a:extLst>
            <a:ext uri="{FF2B5EF4-FFF2-40B4-BE49-F238E27FC236}">
              <a16:creationId xmlns:a16="http://schemas.microsoft.com/office/drawing/2014/main" id="{F874B0A7-31E9-43EA-999E-6BE5B4F00B1D}"/>
            </a:ext>
          </a:extLst>
        </xdr:cNvPr>
        <xdr:cNvCxnSpPr/>
      </xdr:nvCxnSpPr>
      <xdr:spPr>
        <a:xfrm flipV="1">
          <a:off x="8750300" y="10569133"/>
          <a:ext cx="889000" cy="1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107199</xdr:rowOff>
    </xdr:from>
    <xdr:to>
      <xdr:col>41</xdr:col>
      <xdr:colOff>101600</xdr:colOff>
      <xdr:row>62</xdr:row>
      <xdr:rowOff>37349</xdr:rowOff>
    </xdr:to>
    <xdr:sp macro="" textlink="">
      <xdr:nvSpPr>
        <xdr:cNvPr id="251" name="楕円 250">
          <a:extLst>
            <a:ext uri="{FF2B5EF4-FFF2-40B4-BE49-F238E27FC236}">
              <a16:creationId xmlns:a16="http://schemas.microsoft.com/office/drawing/2014/main" id="{9AFE620F-FEA8-4240-BBC7-7C4EC97C3E89}"/>
            </a:ext>
          </a:extLst>
        </xdr:cNvPr>
        <xdr:cNvSpPr/>
      </xdr:nvSpPr>
      <xdr:spPr>
        <a:xfrm>
          <a:off x="7810500" y="1056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129615</xdr:rowOff>
    </xdr:from>
    <xdr:to>
      <xdr:col>45</xdr:col>
      <xdr:colOff>177800</xdr:colOff>
      <xdr:row>61</xdr:row>
      <xdr:rowOff>157999</xdr:rowOff>
    </xdr:to>
    <xdr:cxnSp macro="">
      <xdr:nvCxnSpPr>
        <xdr:cNvPr id="252" name="直線コネクタ 251">
          <a:extLst>
            <a:ext uri="{FF2B5EF4-FFF2-40B4-BE49-F238E27FC236}">
              <a16:creationId xmlns:a16="http://schemas.microsoft.com/office/drawing/2014/main" id="{40B7DB52-CF00-4608-BBA1-9DB8A43EEACB}"/>
            </a:ext>
          </a:extLst>
        </xdr:cNvPr>
        <xdr:cNvCxnSpPr/>
      </xdr:nvCxnSpPr>
      <xdr:spPr>
        <a:xfrm flipV="1">
          <a:off x="7861300" y="10588065"/>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120917</xdr:rowOff>
    </xdr:from>
    <xdr:to>
      <xdr:col>36</xdr:col>
      <xdr:colOff>165100</xdr:colOff>
      <xdr:row>62</xdr:row>
      <xdr:rowOff>51067</xdr:rowOff>
    </xdr:to>
    <xdr:sp macro="" textlink="">
      <xdr:nvSpPr>
        <xdr:cNvPr id="253" name="楕円 252">
          <a:extLst>
            <a:ext uri="{FF2B5EF4-FFF2-40B4-BE49-F238E27FC236}">
              <a16:creationId xmlns:a16="http://schemas.microsoft.com/office/drawing/2014/main" id="{633C3EBD-C513-43B6-9C59-DF42113B37A2}"/>
            </a:ext>
          </a:extLst>
        </xdr:cNvPr>
        <xdr:cNvSpPr/>
      </xdr:nvSpPr>
      <xdr:spPr>
        <a:xfrm>
          <a:off x="6921500" y="1057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157999</xdr:rowOff>
    </xdr:from>
    <xdr:to>
      <xdr:col>41</xdr:col>
      <xdr:colOff>50800</xdr:colOff>
      <xdr:row>62</xdr:row>
      <xdr:rowOff>267</xdr:rowOff>
    </xdr:to>
    <xdr:cxnSp macro="">
      <xdr:nvCxnSpPr>
        <xdr:cNvPr id="254" name="直線コネクタ 253">
          <a:extLst>
            <a:ext uri="{FF2B5EF4-FFF2-40B4-BE49-F238E27FC236}">
              <a16:creationId xmlns:a16="http://schemas.microsoft.com/office/drawing/2014/main" id="{34F1DEF7-DF64-425A-BEDF-AB118DA226C1}"/>
            </a:ext>
          </a:extLst>
        </xdr:cNvPr>
        <xdr:cNvCxnSpPr/>
      </xdr:nvCxnSpPr>
      <xdr:spPr>
        <a:xfrm flipV="1">
          <a:off x="6972300" y="10616449"/>
          <a:ext cx="889000" cy="1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B84D1F08-478D-43C0-B284-394EFE11F27A}"/>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EDF7655B-77AD-4F2D-B1C1-76415665E08C}"/>
            </a:ext>
          </a:extLst>
        </xdr:cNvPr>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B4462724-85F9-4986-B544-547715B4B1C3}"/>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10295BE5-802F-4F7D-9590-9CE136581B89}"/>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6560</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861B1FD7-985F-42AA-AECC-F81150879A9F}"/>
            </a:ext>
          </a:extLst>
        </xdr:cNvPr>
        <xdr:cNvSpPr txBox="1"/>
      </xdr:nvSpPr>
      <xdr:spPr>
        <a:xfrm>
          <a:off x="9281505" y="10293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25492</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CF0FF363-6FFA-4E5A-83CE-23BFFC881A0F}"/>
            </a:ext>
          </a:extLst>
        </xdr:cNvPr>
        <xdr:cNvSpPr txBox="1"/>
      </xdr:nvSpPr>
      <xdr:spPr>
        <a:xfrm>
          <a:off x="8405205" y="10312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53876</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8FD73CF7-F6DA-41D5-9CAE-390595D41CBA}"/>
            </a:ext>
          </a:extLst>
        </xdr:cNvPr>
        <xdr:cNvSpPr txBox="1"/>
      </xdr:nvSpPr>
      <xdr:spPr>
        <a:xfrm>
          <a:off x="7516205" y="103408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67594</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D5F2E9C4-99B5-40FC-BA0C-584926AD6C78}"/>
            </a:ext>
          </a:extLst>
        </xdr:cNvPr>
        <xdr:cNvSpPr txBox="1"/>
      </xdr:nvSpPr>
      <xdr:spPr>
        <a:xfrm>
          <a:off x="6627205" y="103545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DBA73862-5BF2-41C8-9F1E-6D9CD074781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152BFEB8-BFF6-4A4F-9D06-8C2C5837B33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173CDC1B-117C-4948-989D-0FFFE0E0DE8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D9341D09-4CA4-4431-BA1E-0BA605B26C8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6622C2EF-4F4B-4EEF-9CB4-8436AD6ABD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4565B01-25C8-4352-B0B5-C65948D6648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17AFE67-424F-4104-B225-61A7762DF64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7E27696F-EE0C-46C6-A7D9-10EFF912F67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6492337E-E020-4A49-9AE3-7E1D103971D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3A662A27-BCCE-465B-A00A-DEF3A0BA999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8C167B63-4119-4C99-8444-8AC51CBB94D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437F97A1-DF42-4A5D-BCEE-B9611FC7BEE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4273F362-75F4-4844-A33B-7AFB36F0768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4C494F71-C456-4B41-8234-CD8674F59F4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763B17F2-1B29-4232-8E18-EA55C052558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DBF73E2C-C162-4CAF-A2DA-6E492A6AEC2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9B22D697-C87C-44FB-A5AF-C16B958604F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8AC259E-A93E-43D2-A045-5CCB6334BC6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6864B7E6-27D4-4911-B38F-356772D7115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D94928CB-92FB-4D5C-93DA-EC0E94D182D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68CD021D-10D1-4B8E-9799-E68303511FD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993EB7F2-4A35-459B-8F59-70F6F0361EF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621C6CD7-6B47-4400-B348-0AB6239A7F6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56B4C4F5-35E3-4BCD-9DDE-E1BFB20B52D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FEF52042-2EC5-4DDF-9185-308554530F2B}"/>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69C71E8B-DB2B-4FB9-A06E-CA44620A788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BD11926E-A54C-4F6A-A885-375C8796527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FD619A2D-AFA5-4AF7-A40C-930B6EA6A905}"/>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687AA342-CB49-4EA3-AE93-A7A02E6DBBC5}"/>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B31F7762-0B5D-4876-86BC-370D59DB5585}"/>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86C7D929-6092-4D02-897C-2993A822C8B8}"/>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BA1C1B3C-BAB0-458A-B745-E879DB0932E3}"/>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E66035DF-33B7-48D9-9FC5-D7371F418222}"/>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8CDB177C-66F6-4695-B728-4802FFF708FD}"/>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4CC98343-D0B9-4B5A-837A-04375306BE7B}"/>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072E8A3-9F48-4A0D-90B1-CD25278D5D7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205D157-22FC-48F2-BB62-D9CFEDC5DC7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12CF668-993C-4525-8C3D-02C804EDF5C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C35D7D7-17F5-4B10-AD69-FC2D38579F2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17A3FC1-C935-4FB5-A4F8-B821F488808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158750</xdr:rowOff>
    </xdr:from>
    <xdr:to>
      <xdr:col>24</xdr:col>
      <xdr:colOff>114300</xdr:colOff>
      <xdr:row>85</xdr:row>
      <xdr:rowOff>88900</xdr:rowOff>
    </xdr:to>
    <xdr:sp macro="" textlink="">
      <xdr:nvSpPr>
        <xdr:cNvPr id="303" name="楕円 302">
          <a:extLst>
            <a:ext uri="{FF2B5EF4-FFF2-40B4-BE49-F238E27FC236}">
              <a16:creationId xmlns:a16="http://schemas.microsoft.com/office/drawing/2014/main" id="{A9821B20-7ABF-4540-A4EB-4ED433610195}"/>
            </a:ext>
          </a:extLst>
        </xdr:cNvPr>
        <xdr:cNvSpPr/>
      </xdr:nvSpPr>
      <xdr:spPr>
        <a:xfrm>
          <a:off x="4584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137177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D3DE164-C9FF-4A47-A25A-3FF1F6439213}"/>
            </a:ext>
          </a:extLst>
        </xdr:cNvPr>
        <xdr:cNvSpPr txBox="1"/>
      </xdr:nvSpPr>
      <xdr:spPr>
        <a:xfrm>
          <a:off x="4673600"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305" name="楕円 304">
          <a:extLst>
            <a:ext uri="{FF2B5EF4-FFF2-40B4-BE49-F238E27FC236}">
              <a16:creationId xmlns:a16="http://schemas.microsoft.com/office/drawing/2014/main" id="{69D23BE0-B570-496A-82FD-40169DE50523}"/>
            </a:ext>
          </a:extLst>
        </xdr:cNvPr>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129539</xdr:rowOff>
    </xdr:from>
    <xdr:to>
      <xdr:col>24</xdr:col>
      <xdr:colOff>63500</xdr:colOff>
      <xdr:row>85</xdr:row>
      <xdr:rowOff>38100</xdr:rowOff>
    </xdr:to>
    <xdr:cxnSp macro="">
      <xdr:nvCxnSpPr>
        <xdr:cNvPr id="306" name="直線コネクタ 305">
          <a:extLst>
            <a:ext uri="{FF2B5EF4-FFF2-40B4-BE49-F238E27FC236}">
              <a16:creationId xmlns:a16="http://schemas.microsoft.com/office/drawing/2014/main" id="{076DE508-538D-490A-A4F4-BB21C761FE95}"/>
            </a:ext>
          </a:extLst>
        </xdr:cNvPr>
        <xdr:cNvCxnSpPr/>
      </xdr:nvCxnSpPr>
      <xdr:spPr>
        <a:xfrm>
          <a:off x="3797300" y="1453133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50164</xdr:rowOff>
    </xdr:from>
    <xdr:to>
      <xdr:col>15</xdr:col>
      <xdr:colOff>101600</xdr:colOff>
      <xdr:row>84</xdr:row>
      <xdr:rowOff>151764</xdr:rowOff>
    </xdr:to>
    <xdr:sp macro="" textlink="">
      <xdr:nvSpPr>
        <xdr:cNvPr id="307" name="楕円 306">
          <a:extLst>
            <a:ext uri="{FF2B5EF4-FFF2-40B4-BE49-F238E27FC236}">
              <a16:creationId xmlns:a16="http://schemas.microsoft.com/office/drawing/2014/main" id="{56FCF486-F50F-46E7-9BDA-54DBCA359979}"/>
            </a:ext>
          </a:extLst>
        </xdr:cNvPr>
        <xdr:cNvSpPr/>
      </xdr:nvSpPr>
      <xdr:spPr>
        <a:xfrm>
          <a:off x="2857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100964</xdr:rowOff>
    </xdr:from>
    <xdr:to>
      <xdr:col>19</xdr:col>
      <xdr:colOff>177800</xdr:colOff>
      <xdr:row>84</xdr:row>
      <xdr:rowOff>129539</xdr:rowOff>
    </xdr:to>
    <xdr:cxnSp macro="">
      <xdr:nvCxnSpPr>
        <xdr:cNvPr id="308" name="直線コネクタ 307">
          <a:extLst>
            <a:ext uri="{FF2B5EF4-FFF2-40B4-BE49-F238E27FC236}">
              <a16:creationId xmlns:a16="http://schemas.microsoft.com/office/drawing/2014/main" id="{7A88A24A-A4EE-4C56-A54B-00820E157ED7}"/>
            </a:ext>
          </a:extLst>
        </xdr:cNvPr>
        <xdr:cNvCxnSpPr/>
      </xdr:nvCxnSpPr>
      <xdr:spPr>
        <a:xfrm>
          <a:off x="2908300" y="145027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4445</xdr:rowOff>
    </xdr:from>
    <xdr:to>
      <xdr:col>10</xdr:col>
      <xdr:colOff>165100</xdr:colOff>
      <xdr:row>84</xdr:row>
      <xdr:rowOff>106045</xdr:rowOff>
    </xdr:to>
    <xdr:sp macro="" textlink="">
      <xdr:nvSpPr>
        <xdr:cNvPr id="309" name="楕円 308">
          <a:extLst>
            <a:ext uri="{FF2B5EF4-FFF2-40B4-BE49-F238E27FC236}">
              <a16:creationId xmlns:a16="http://schemas.microsoft.com/office/drawing/2014/main" id="{555B2B52-FDDD-42A5-84BC-EE8CBB410F01}"/>
            </a:ext>
          </a:extLst>
        </xdr:cNvPr>
        <xdr:cNvSpPr/>
      </xdr:nvSpPr>
      <xdr:spPr>
        <a:xfrm>
          <a:off x="1968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55245</xdr:rowOff>
    </xdr:from>
    <xdr:to>
      <xdr:col>15</xdr:col>
      <xdr:colOff>50800</xdr:colOff>
      <xdr:row>84</xdr:row>
      <xdr:rowOff>100964</xdr:rowOff>
    </xdr:to>
    <xdr:cxnSp macro="">
      <xdr:nvCxnSpPr>
        <xdr:cNvPr id="310" name="直線コネクタ 309">
          <a:extLst>
            <a:ext uri="{FF2B5EF4-FFF2-40B4-BE49-F238E27FC236}">
              <a16:creationId xmlns:a16="http://schemas.microsoft.com/office/drawing/2014/main" id="{BF409444-D88D-4E8B-833C-7B31D8BA855E}"/>
            </a:ext>
          </a:extLst>
        </xdr:cNvPr>
        <xdr:cNvCxnSpPr/>
      </xdr:nvCxnSpPr>
      <xdr:spPr>
        <a:xfrm>
          <a:off x="2019300" y="144570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149225</xdr:rowOff>
    </xdr:from>
    <xdr:to>
      <xdr:col>6</xdr:col>
      <xdr:colOff>38100</xdr:colOff>
      <xdr:row>84</xdr:row>
      <xdr:rowOff>79375</xdr:rowOff>
    </xdr:to>
    <xdr:sp macro="" textlink="">
      <xdr:nvSpPr>
        <xdr:cNvPr id="311" name="楕円 310">
          <a:extLst>
            <a:ext uri="{FF2B5EF4-FFF2-40B4-BE49-F238E27FC236}">
              <a16:creationId xmlns:a16="http://schemas.microsoft.com/office/drawing/2014/main" id="{CD70E343-7AF7-43EB-B271-6519DB079045}"/>
            </a:ext>
          </a:extLst>
        </xdr:cNvPr>
        <xdr:cNvSpPr/>
      </xdr:nvSpPr>
      <xdr:spPr>
        <a:xfrm>
          <a:off x="1079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28575</xdr:rowOff>
    </xdr:from>
    <xdr:to>
      <xdr:col>10</xdr:col>
      <xdr:colOff>114300</xdr:colOff>
      <xdr:row>84</xdr:row>
      <xdr:rowOff>55245</xdr:rowOff>
    </xdr:to>
    <xdr:cxnSp macro="">
      <xdr:nvCxnSpPr>
        <xdr:cNvPr id="312" name="直線コネクタ 311">
          <a:extLst>
            <a:ext uri="{FF2B5EF4-FFF2-40B4-BE49-F238E27FC236}">
              <a16:creationId xmlns:a16="http://schemas.microsoft.com/office/drawing/2014/main" id="{61658D94-6094-4B1C-9644-FCB776CB0DE1}"/>
            </a:ext>
          </a:extLst>
        </xdr:cNvPr>
        <xdr:cNvCxnSpPr/>
      </xdr:nvCxnSpPr>
      <xdr:spPr>
        <a:xfrm>
          <a:off x="1130300" y="144303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26DFA30B-449D-477E-BFE6-F7E3D13FA8DD}"/>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CA0FFBBE-C406-46B1-9F74-21AFC2782C75}"/>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D21D3A13-1721-442D-B834-DC9815174A59}"/>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C7C0D9F1-9C38-41B7-8148-52C630CE300F}"/>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317" name="n_1mainValue【公営住宅】&#10;有形固定資産減価償却率">
          <a:extLst>
            <a:ext uri="{FF2B5EF4-FFF2-40B4-BE49-F238E27FC236}">
              <a16:creationId xmlns:a16="http://schemas.microsoft.com/office/drawing/2014/main" id="{AB57E955-DC7B-4679-A79D-5A0EA07EE0B0}"/>
            </a:ext>
          </a:extLst>
        </xdr:cNvPr>
        <xdr:cNvSpPr txBox="1"/>
      </xdr:nvSpPr>
      <xdr:spPr>
        <a:xfrm>
          <a:off x="3582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142891</xdr:rowOff>
    </xdr:from>
    <xdr:ext cx="405111" cy="259045"/>
    <xdr:sp macro="" textlink="">
      <xdr:nvSpPr>
        <xdr:cNvPr id="318" name="n_2mainValue【公営住宅】&#10;有形固定資産減価償却率">
          <a:extLst>
            <a:ext uri="{FF2B5EF4-FFF2-40B4-BE49-F238E27FC236}">
              <a16:creationId xmlns:a16="http://schemas.microsoft.com/office/drawing/2014/main" id="{5740911A-63E4-4CF9-9363-686C33D9F958}"/>
            </a:ext>
          </a:extLst>
        </xdr:cNvPr>
        <xdr:cNvSpPr txBox="1"/>
      </xdr:nvSpPr>
      <xdr:spPr>
        <a:xfrm>
          <a:off x="2705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97172</xdr:rowOff>
    </xdr:from>
    <xdr:ext cx="405111" cy="259045"/>
    <xdr:sp macro="" textlink="">
      <xdr:nvSpPr>
        <xdr:cNvPr id="319" name="n_3mainValue【公営住宅】&#10;有形固定資産減価償却率">
          <a:extLst>
            <a:ext uri="{FF2B5EF4-FFF2-40B4-BE49-F238E27FC236}">
              <a16:creationId xmlns:a16="http://schemas.microsoft.com/office/drawing/2014/main" id="{7608CCA2-B115-4294-8219-2BEC790BA8B5}"/>
            </a:ext>
          </a:extLst>
        </xdr:cNvPr>
        <xdr:cNvSpPr txBox="1"/>
      </xdr:nvSpPr>
      <xdr:spPr>
        <a:xfrm>
          <a:off x="18167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70502</xdr:rowOff>
    </xdr:from>
    <xdr:ext cx="405111" cy="259045"/>
    <xdr:sp macro="" textlink="">
      <xdr:nvSpPr>
        <xdr:cNvPr id="320" name="n_4mainValue【公営住宅】&#10;有形固定資産減価償却率">
          <a:extLst>
            <a:ext uri="{FF2B5EF4-FFF2-40B4-BE49-F238E27FC236}">
              <a16:creationId xmlns:a16="http://schemas.microsoft.com/office/drawing/2014/main" id="{8FEDA6CE-BCC0-4913-9772-E996BDDF7141}"/>
            </a:ext>
          </a:extLst>
        </xdr:cNvPr>
        <xdr:cNvSpPr txBox="1"/>
      </xdr:nvSpPr>
      <xdr:spPr>
        <a:xfrm>
          <a:off x="927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9C766083-0394-447E-80D7-C36AA640EE8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53EB54A3-F777-44FC-BFF2-241A70E28B9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2BF938B3-82B0-4222-B616-B5AAB41846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47DA5C77-7B87-42F6-BC02-E5A161093D7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5447CE01-4B90-46F8-9F64-AEE661DAD76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6079D644-4833-4751-A287-CD2C5B07D2C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C022331-5386-46AB-B31B-3265A3F1143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28915735-1DBE-4684-85B6-A1683E376F6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537CEE8F-E352-41A4-8085-0FC6004F6F4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38B2CF12-AD20-46AF-8CDB-D00F9EA6A78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500F2DB0-E729-447E-85D1-7BAB3948A0C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D3EF2874-AE74-4C90-A556-6A913F3A7DE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CAFB31BC-795D-4106-B79C-A0C0A17540D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CD7C00D1-48C0-4C11-B85B-F2D0C36C65C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5640CF89-8AF2-4EFC-9359-C2E5781259A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218DFF9A-6CF9-4BF4-BC31-76581606E9F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4359D4CB-ABD6-451B-BFBF-78F2129976D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A86D7AA3-F9A6-4CD5-9B9E-9D28C786BD8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1DD9FFA8-FDB9-4A5A-AEE9-46E1C872CFD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511B1F37-8217-4C5A-980D-E6EA31E0060F}"/>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15A7A699-740A-400F-8760-46F4C35C49D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9C31F080-3397-4E1E-A2AE-144CFB13E924}"/>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11B9EC49-4982-456F-AAD9-F008726E3A1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D965AE41-B34D-48AA-A96A-9FBE49684D1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426D2126-8E41-4449-A545-5E4CDC88972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66FC814C-42C9-48BD-A89C-C1A57B9E1136}"/>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E58DBDEC-8B31-4E56-A084-FE3040CF320A}"/>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7F17B0DD-9D73-4C75-8CAD-62BA2FCED954}"/>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35E92809-7961-4F76-BDBF-37B7EA43BB31}"/>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F5A057A5-5BBB-4B1E-ABD1-04EA36058AEC}"/>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D028BCAC-F1A8-41A7-82C4-FDD960EFDC01}"/>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E86692CB-E79E-4155-99B6-5BF671A6D379}"/>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5CC50336-EB93-495E-8EF1-1225A0ED2083}"/>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01E3EA82-11A4-4F77-9F2E-92D1FBB09470}"/>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1ADCE6E6-F17F-48D8-82E6-F65ECB317729}"/>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8DE1ED74-FB7A-4772-B4CF-A03084B55732}"/>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1C44944-CC45-4211-BFCB-1EB3DFBBE63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B33BE9F-CD17-492D-B7EA-B8986E5BC0A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A0DA233-A444-47E6-B2BC-3DD7994977F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3008F6C-5408-4BC1-A178-745F811E3E2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8DE89AF-C883-4795-83A9-B4DCBFF6B56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107260</xdr:rowOff>
    </xdr:from>
    <xdr:to>
      <xdr:col>55</xdr:col>
      <xdr:colOff>50800</xdr:colOff>
      <xdr:row>86</xdr:row>
      <xdr:rowOff>37410</xdr:rowOff>
    </xdr:to>
    <xdr:sp macro="" textlink="">
      <xdr:nvSpPr>
        <xdr:cNvPr id="362" name="楕円 361">
          <a:extLst>
            <a:ext uri="{FF2B5EF4-FFF2-40B4-BE49-F238E27FC236}">
              <a16:creationId xmlns:a16="http://schemas.microsoft.com/office/drawing/2014/main" id="{7FA3082F-6E83-4A60-9FC4-886C1EDA7E53}"/>
            </a:ext>
          </a:extLst>
        </xdr:cNvPr>
        <xdr:cNvSpPr/>
      </xdr:nvSpPr>
      <xdr:spPr>
        <a:xfrm>
          <a:off x="10426700" y="146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85687</xdr:rowOff>
    </xdr:from>
    <xdr:ext cx="469744" cy="259045"/>
    <xdr:sp macro="" textlink="">
      <xdr:nvSpPr>
        <xdr:cNvPr id="363" name="【公営住宅】&#10;一人当たり面積該当値テキスト">
          <a:extLst>
            <a:ext uri="{FF2B5EF4-FFF2-40B4-BE49-F238E27FC236}">
              <a16:creationId xmlns:a16="http://schemas.microsoft.com/office/drawing/2014/main" id="{913196D6-6991-4D56-AAE7-5B39B4891CA5}"/>
            </a:ext>
          </a:extLst>
        </xdr:cNvPr>
        <xdr:cNvSpPr txBox="1"/>
      </xdr:nvSpPr>
      <xdr:spPr>
        <a:xfrm>
          <a:off x="10515600" y="1465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114336</xdr:rowOff>
    </xdr:from>
    <xdr:to>
      <xdr:col>50</xdr:col>
      <xdr:colOff>165100</xdr:colOff>
      <xdr:row>86</xdr:row>
      <xdr:rowOff>44486</xdr:rowOff>
    </xdr:to>
    <xdr:sp macro="" textlink="">
      <xdr:nvSpPr>
        <xdr:cNvPr id="364" name="楕円 363">
          <a:extLst>
            <a:ext uri="{FF2B5EF4-FFF2-40B4-BE49-F238E27FC236}">
              <a16:creationId xmlns:a16="http://schemas.microsoft.com/office/drawing/2014/main" id="{7E3B37E4-0B61-4392-8228-FCCB9F2805A0}"/>
            </a:ext>
          </a:extLst>
        </xdr:cNvPr>
        <xdr:cNvSpPr/>
      </xdr:nvSpPr>
      <xdr:spPr>
        <a:xfrm>
          <a:off x="9588500" y="1468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158060</xdr:rowOff>
    </xdr:from>
    <xdr:to>
      <xdr:col>55</xdr:col>
      <xdr:colOff>0</xdr:colOff>
      <xdr:row>85</xdr:row>
      <xdr:rowOff>165136</xdr:rowOff>
    </xdr:to>
    <xdr:cxnSp macro="">
      <xdr:nvCxnSpPr>
        <xdr:cNvPr id="365" name="直線コネクタ 364">
          <a:extLst>
            <a:ext uri="{FF2B5EF4-FFF2-40B4-BE49-F238E27FC236}">
              <a16:creationId xmlns:a16="http://schemas.microsoft.com/office/drawing/2014/main" id="{99497EE9-0D83-4DC4-BDF6-4D2B5FD9C669}"/>
            </a:ext>
          </a:extLst>
        </xdr:cNvPr>
        <xdr:cNvCxnSpPr/>
      </xdr:nvCxnSpPr>
      <xdr:spPr>
        <a:xfrm flipV="1">
          <a:off x="9639300" y="14731310"/>
          <a:ext cx="8382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120433</xdr:rowOff>
    </xdr:from>
    <xdr:to>
      <xdr:col>46</xdr:col>
      <xdr:colOff>38100</xdr:colOff>
      <xdr:row>86</xdr:row>
      <xdr:rowOff>50583</xdr:rowOff>
    </xdr:to>
    <xdr:sp macro="" textlink="">
      <xdr:nvSpPr>
        <xdr:cNvPr id="366" name="楕円 365">
          <a:extLst>
            <a:ext uri="{FF2B5EF4-FFF2-40B4-BE49-F238E27FC236}">
              <a16:creationId xmlns:a16="http://schemas.microsoft.com/office/drawing/2014/main" id="{1DF75F31-97FC-4933-8B97-07BC6193829E}"/>
            </a:ext>
          </a:extLst>
        </xdr:cNvPr>
        <xdr:cNvSpPr/>
      </xdr:nvSpPr>
      <xdr:spPr>
        <a:xfrm>
          <a:off x="8699500" y="146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165136</xdr:rowOff>
    </xdr:from>
    <xdr:to>
      <xdr:col>50</xdr:col>
      <xdr:colOff>114300</xdr:colOff>
      <xdr:row>85</xdr:row>
      <xdr:rowOff>171233</xdr:rowOff>
    </xdr:to>
    <xdr:cxnSp macro="">
      <xdr:nvCxnSpPr>
        <xdr:cNvPr id="367" name="直線コネクタ 366">
          <a:extLst>
            <a:ext uri="{FF2B5EF4-FFF2-40B4-BE49-F238E27FC236}">
              <a16:creationId xmlns:a16="http://schemas.microsoft.com/office/drawing/2014/main" id="{311B693F-2459-498F-A253-4F7E481FD6EA}"/>
            </a:ext>
          </a:extLst>
        </xdr:cNvPr>
        <xdr:cNvCxnSpPr/>
      </xdr:nvCxnSpPr>
      <xdr:spPr>
        <a:xfrm flipV="1">
          <a:off x="8750300" y="14738386"/>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127398</xdr:rowOff>
    </xdr:from>
    <xdr:to>
      <xdr:col>41</xdr:col>
      <xdr:colOff>101600</xdr:colOff>
      <xdr:row>86</xdr:row>
      <xdr:rowOff>57548</xdr:rowOff>
    </xdr:to>
    <xdr:sp macro="" textlink="">
      <xdr:nvSpPr>
        <xdr:cNvPr id="368" name="楕円 367">
          <a:extLst>
            <a:ext uri="{FF2B5EF4-FFF2-40B4-BE49-F238E27FC236}">
              <a16:creationId xmlns:a16="http://schemas.microsoft.com/office/drawing/2014/main" id="{A239C3A6-38C4-400B-8535-84C3625BF2EC}"/>
            </a:ext>
          </a:extLst>
        </xdr:cNvPr>
        <xdr:cNvSpPr/>
      </xdr:nvSpPr>
      <xdr:spPr>
        <a:xfrm>
          <a:off x="7810500" y="147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171233</xdr:rowOff>
    </xdr:from>
    <xdr:to>
      <xdr:col>45</xdr:col>
      <xdr:colOff>177800</xdr:colOff>
      <xdr:row>86</xdr:row>
      <xdr:rowOff>6748</xdr:rowOff>
    </xdr:to>
    <xdr:cxnSp macro="">
      <xdr:nvCxnSpPr>
        <xdr:cNvPr id="369" name="直線コネクタ 368">
          <a:extLst>
            <a:ext uri="{FF2B5EF4-FFF2-40B4-BE49-F238E27FC236}">
              <a16:creationId xmlns:a16="http://schemas.microsoft.com/office/drawing/2014/main" id="{7C186314-952A-493C-8112-65CEAC082B45}"/>
            </a:ext>
          </a:extLst>
        </xdr:cNvPr>
        <xdr:cNvCxnSpPr/>
      </xdr:nvCxnSpPr>
      <xdr:spPr>
        <a:xfrm flipV="1">
          <a:off x="7861300" y="14744483"/>
          <a:ext cx="889000" cy="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132624</xdr:rowOff>
    </xdr:from>
    <xdr:to>
      <xdr:col>36</xdr:col>
      <xdr:colOff>165100</xdr:colOff>
      <xdr:row>86</xdr:row>
      <xdr:rowOff>62774</xdr:rowOff>
    </xdr:to>
    <xdr:sp macro="" textlink="">
      <xdr:nvSpPr>
        <xdr:cNvPr id="370" name="楕円 369">
          <a:extLst>
            <a:ext uri="{FF2B5EF4-FFF2-40B4-BE49-F238E27FC236}">
              <a16:creationId xmlns:a16="http://schemas.microsoft.com/office/drawing/2014/main" id="{79DE7EE1-0FA6-4D28-A793-20AA02FD8C17}"/>
            </a:ext>
          </a:extLst>
        </xdr:cNvPr>
        <xdr:cNvSpPr/>
      </xdr:nvSpPr>
      <xdr:spPr>
        <a:xfrm>
          <a:off x="6921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6748</xdr:rowOff>
    </xdr:from>
    <xdr:to>
      <xdr:col>41</xdr:col>
      <xdr:colOff>50800</xdr:colOff>
      <xdr:row>86</xdr:row>
      <xdr:rowOff>11974</xdr:rowOff>
    </xdr:to>
    <xdr:cxnSp macro="">
      <xdr:nvCxnSpPr>
        <xdr:cNvPr id="371" name="直線コネクタ 370">
          <a:extLst>
            <a:ext uri="{FF2B5EF4-FFF2-40B4-BE49-F238E27FC236}">
              <a16:creationId xmlns:a16="http://schemas.microsoft.com/office/drawing/2014/main" id="{FC0D92C3-F964-466C-81B3-BC73E7D2BE6A}"/>
            </a:ext>
          </a:extLst>
        </xdr:cNvPr>
        <xdr:cNvCxnSpPr/>
      </xdr:nvCxnSpPr>
      <xdr:spPr>
        <a:xfrm flipV="1">
          <a:off x="6972300" y="14751448"/>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8257373D-9B8A-4831-88D6-88DE99B843F5}"/>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FCF1829C-6FC3-46CA-9C76-BA75AFB1C56D}"/>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38BCD574-2903-4305-AE17-F36B5EDB353D}"/>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9BA10427-836F-4713-A0AA-7CA068447778}"/>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35613</xdr:rowOff>
    </xdr:from>
    <xdr:ext cx="469744" cy="259045"/>
    <xdr:sp macro="" textlink="">
      <xdr:nvSpPr>
        <xdr:cNvPr id="376" name="n_1mainValue【公営住宅】&#10;一人当たり面積">
          <a:extLst>
            <a:ext uri="{FF2B5EF4-FFF2-40B4-BE49-F238E27FC236}">
              <a16:creationId xmlns:a16="http://schemas.microsoft.com/office/drawing/2014/main" id="{B6741D03-FDBF-4CF5-AECA-D35E8C4612E6}"/>
            </a:ext>
          </a:extLst>
        </xdr:cNvPr>
        <xdr:cNvSpPr txBox="1"/>
      </xdr:nvSpPr>
      <xdr:spPr>
        <a:xfrm>
          <a:off x="9391727" y="147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41710</xdr:rowOff>
    </xdr:from>
    <xdr:ext cx="469744" cy="259045"/>
    <xdr:sp macro="" textlink="">
      <xdr:nvSpPr>
        <xdr:cNvPr id="377" name="n_2mainValue【公営住宅】&#10;一人当たり面積">
          <a:extLst>
            <a:ext uri="{FF2B5EF4-FFF2-40B4-BE49-F238E27FC236}">
              <a16:creationId xmlns:a16="http://schemas.microsoft.com/office/drawing/2014/main" id="{F4401D0C-9642-40A4-B318-E0A02E5F6152}"/>
            </a:ext>
          </a:extLst>
        </xdr:cNvPr>
        <xdr:cNvSpPr txBox="1"/>
      </xdr:nvSpPr>
      <xdr:spPr>
        <a:xfrm>
          <a:off x="8515427" y="1478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48675</xdr:rowOff>
    </xdr:from>
    <xdr:ext cx="469744" cy="259045"/>
    <xdr:sp macro="" textlink="">
      <xdr:nvSpPr>
        <xdr:cNvPr id="378" name="n_3mainValue【公営住宅】&#10;一人当たり面積">
          <a:extLst>
            <a:ext uri="{FF2B5EF4-FFF2-40B4-BE49-F238E27FC236}">
              <a16:creationId xmlns:a16="http://schemas.microsoft.com/office/drawing/2014/main" id="{BBD6A8AD-9F66-4DF1-9155-8E932AB0151D}"/>
            </a:ext>
          </a:extLst>
        </xdr:cNvPr>
        <xdr:cNvSpPr txBox="1"/>
      </xdr:nvSpPr>
      <xdr:spPr>
        <a:xfrm>
          <a:off x="7626427" y="1479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53901</xdr:rowOff>
    </xdr:from>
    <xdr:ext cx="469744" cy="259045"/>
    <xdr:sp macro="" textlink="">
      <xdr:nvSpPr>
        <xdr:cNvPr id="379" name="n_4mainValue【公営住宅】&#10;一人当たり面積">
          <a:extLst>
            <a:ext uri="{FF2B5EF4-FFF2-40B4-BE49-F238E27FC236}">
              <a16:creationId xmlns:a16="http://schemas.microsoft.com/office/drawing/2014/main" id="{E38058DA-07B7-4EB0-A901-01093B8E92D5}"/>
            </a:ext>
          </a:extLst>
        </xdr:cNvPr>
        <xdr:cNvSpPr txBox="1"/>
      </xdr:nvSpPr>
      <xdr:spPr>
        <a:xfrm>
          <a:off x="6737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C7A1D159-1AF5-4258-AD0B-F26CD723771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21A51C0D-EC06-4E69-94C1-4ACD60A216A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97D54EDE-DE67-4CB2-96A4-08F0A21F6B3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77B0FF3-3960-4CC9-A0CF-8B6FAFF1672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B1402484-A679-4904-9A43-79B6E9FF0BE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25A3D475-E37D-447A-9A46-F9A805D5EE0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7DC571D9-41CB-4475-8B3A-4C43F42E01D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3A270C92-E8F2-45A5-A6D4-0E463C955D2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2C94612-E4BD-41DE-A28E-99C9A798552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DBBFF7B5-2106-4182-895C-B975A6A5F93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3C641D57-2629-4438-B38A-15264AAE89B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658D97E-2C5C-48B8-8BEE-F5CABC540A7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AC90608F-6A98-4E28-AD43-1A7B645B2E2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16D68D7E-1E50-4A9E-A874-D5A43CC4317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1552D4AD-99DF-4F3E-A9C6-FBA17555CD1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B6D7E723-D937-4722-B7B0-E046ADCC0C5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15C91B-20BF-4677-8790-C58E1275593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D32E397B-C615-4C66-829C-6BE01605FC3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608D1A53-E85B-410E-9000-C974C0EA06E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9CCD2393-F286-4CFF-80B6-345C6492051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116AB6E9-82E4-4982-822F-4C1432899AB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95B33A5A-3AED-4AAE-9528-B9210F591A0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635A75E0-8142-4827-8A00-19FC633443E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FFE6E6E8-A851-4A08-B707-7912A77C4D3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1DAACA0F-8133-4541-9658-43C0C534D45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DB695F11-CC97-4100-B21E-9BD4D29C48B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4710D792-31DD-4499-B330-F7994FDC529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90AB0C61-10AE-437A-A580-962B91A7ABE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15546092-8413-4D8E-BC06-EA80D03165A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5DCF6574-5BE5-481F-9983-20FA55D0B2F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36CC8E95-1604-415E-81CA-755BE4144F5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FE8A86EF-9F0E-4178-8D12-A4A923E900D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DCEA683E-BEA1-4546-AA62-CF666BC51D3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C9FDFA7B-31DD-4F4C-999C-812705F5C02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8CC0A68E-9D15-4FE6-A6B4-924F9861EB5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63AC63EF-EF55-4F28-BAAD-7BDCA43DA87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822A1FF8-8FD7-44DF-891F-A1AEEF23B6D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C74DDAE7-0125-46CD-8235-FE28EC2F8F6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65E5D51D-E014-40E3-B63A-328BD715AEA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2CE6F06B-5FA0-4A6F-A561-BDEFDA5687E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3A9197B3-7D36-4546-96F9-9CF8E23D561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E3ADC20B-FA71-4687-995F-7027EE88B235}"/>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34F519F6-2E5F-40B0-9CE0-80BD0850788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29CB6DC7-1E7D-47DC-8F17-E983477FD18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796FF8A0-0510-41E7-BD95-E7E6E434F835}"/>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6792541C-B57C-4CF4-96B4-DD6216973375}"/>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CD16D977-0A1A-4AC4-A257-3133721300B3}"/>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9122C2F7-8044-4F14-9E90-840DE67ABEC6}"/>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21284CFA-FFC4-43B9-BA72-3AFAA1D665C3}"/>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EFE08510-AC34-4812-B8CA-DF2754BB4CF0}"/>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A74BF1A2-0F82-4B78-8880-E7B8BE9E6703}"/>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7FE4B5E7-BF0F-4444-A913-4490587988C4}"/>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95F95F9-F857-4777-BE3C-20585009D24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DFA0A2B-950C-42E9-B58B-550D7551C05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58A9532-12A3-4456-A938-28C6C2BB28E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0471119-D44F-4F5B-9795-9AB7353EC75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142F842-15FC-4BCB-91B1-85184660669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128270</xdr:rowOff>
    </xdr:from>
    <xdr:to>
      <xdr:col>85</xdr:col>
      <xdr:colOff>177800</xdr:colOff>
      <xdr:row>36</xdr:row>
      <xdr:rowOff>58420</xdr:rowOff>
    </xdr:to>
    <xdr:sp macro="" textlink="">
      <xdr:nvSpPr>
        <xdr:cNvPr id="437" name="楕円 436">
          <a:extLst>
            <a:ext uri="{FF2B5EF4-FFF2-40B4-BE49-F238E27FC236}">
              <a16:creationId xmlns:a16="http://schemas.microsoft.com/office/drawing/2014/main" id="{0AE1E48B-2626-40D7-B62A-730A849A2E9C}"/>
            </a:ext>
          </a:extLst>
        </xdr:cNvPr>
        <xdr:cNvSpPr/>
      </xdr:nvSpPr>
      <xdr:spPr>
        <a:xfrm>
          <a:off x="16268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151147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17DE4F36-2C42-471C-A937-F7E7D8598EC4}"/>
            </a:ext>
          </a:extLst>
        </xdr:cNvPr>
        <xdr:cNvSpPr txBox="1"/>
      </xdr:nvSpPr>
      <xdr:spPr>
        <a:xfrm>
          <a:off x="16357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90715</xdr:rowOff>
    </xdr:from>
    <xdr:to>
      <xdr:col>81</xdr:col>
      <xdr:colOff>101600</xdr:colOff>
      <xdr:row>42</xdr:row>
      <xdr:rowOff>20865</xdr:rowOff>
    </xdr:to>
    <xdr:sp macro="" textlink="">
      <xdr:nvSpPr>
        <xdr:cNvPr id="439" name="楕円 438">
          <a:extLst>
            <a:ext uri="{FF2B5EF4-FFF2-40B4-BE49-F238E27FC236}">
              <a16:creationId xmlns:a16="http://schemas.microsoft.com/office/drawing/2014/main" id="{CE7F291F-33B0-4CE9-AA84-07632693A6C6}"/>
            </a:ext>
          </a:extLst>
        </xdr:cNvPr>
        <xdr:cNvSpPr/>
      </xdr:nvSpPr>
      <xdr:spPr>
        <a:xfrm>
          <a:off x="154305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xdr:rowOff>
    </xdr:from>
    <xdr:to>
      <xdr:col>85</xdr:col>
      <xdr:colOff>127000</xdr:colOff>
      <xdr:row>41</xdr:row>
      <xdr:rowOff>141515</xdr:rowOff>
    </xdr:to>
    <xdr:cxnSp macro="">
      <xdr:nvCxnSpPr>
        <xdr:cNvPr id="440" name="直線コネクタ 439">
          <a:extLst>
            <a:ext uri="{FF2B5EF4-FFF2-40B4-BE49-F238E27FC236}">
              <a16:creationId xmlns:a16="http://schemas.microsoft.com/office/drawing/2014/main" id="{99076AA2-D7CB-4260-BC11-15C236A6ED14}"/>
            </a:ext>
          </a:extLst>
        </xdr:cNvPr>
        <xdr:cNvCxnSpPr/>
      </xdr:nvCxnSpPr>
      <xdr:spPr>
        <a:xfrm flipV="1">
          <a:off x="15481300" y="6179820"/>
          <a:ext cx="838200" cy="99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84183</xdr:rowOff>
    </xdr:from>
    <xdr:to>
      <xdr:col>76</xdr:col>
      <xdr:colOff>165100</xdr:colOff>
      <xdr:row>42</xdr:row>
      <xdr:rowOff>14333</xdr:rowOff>
    </xdr:to>
    <xdr:sp macro="" textlink="">
      <xdr:nvSpPr>
        <xdr:cNvPr id="441" name="楕円 440">
          <a:extLst>
            <a:ext uri="{FF2B5EF4-FFF2-40B4-BE49-F238E27FC236}">
              <a16:creationId xmlns:a16="http://schemas.microsoft.com/office/drawing/2014/main" id="{0B51A679-48B2-4962-93BF-41A60C48C548}"/>
            </a:ext>
          </a:extLst>
        </xdr:cNvPr>
        <xdr:cNvSpPr/>
      </xdr:nvSpPr>
      <xdr:spPr>
        <a:xfrm>
          <a:off x="14541500" y="71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134983</xdr:rowOff>
    </xdr:from>
    <xdr:to>
      <xdr:col>81</xdr:col>
      <xdr:colOff>50800</xdr:colOff>
      <xdr:row>41</xdr:row>
      <xdr:rowOff>141515</xdr:rowOff>
    </xdr:to>
    <xdr:cxnSp macro="">
      <xdr:nvCxnSpPr>
        <xdr:cNvPr id="442" name="直線コネクタ 441">
          <a:extLst>
            <a:ext uri="{FF2B5EF4-FFF2-40B4-BE49-F238E27FC236}">
              <a16:creationId xmlns:a16="http://schemas.microsoft.com/office/drawing/2014/main" id="{34A6689C-0A2A-4E14-927F-E44218103BDF}"/>
            </a:ext>
          </a:extLst>
        </xdr:cNvPr>
        <xdr:cNvCxnSpPr/>
      </xdr:nvCxnSpPr>
      <xdr:spPr>
        <a:xfrm>
          <a:off x="14592300" y="716443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43" name="楕円 442">
          <a:extLst>
            <a:ext uri="{FF2B5EF4-FFF2-40B4-BE49-F238E27FC236}">
              <a16:creationId xmlns:a16="http://schemas.microsoft.com/office/drawing/2014/main" id="{A00093B2-5D73-4A8E-BC9F-A0E96865A981}"/>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134983</xdr:rowOff>
    </xdr:from>
    <xdr:to>
      <xdr:col>76</xdr:col>
      <xdr:colOff>114300</xdr:colOff>
      <xdr:row>42</xdr:row>
      <xdr:rowOff>92528</xdr:rowOff>
    </xdr:to>
    <xdr:cxnSp macro="">
      <xdr:nvCxnSpPr>
        <xdr:cNvPr id="444" name="直線コネクタ 443">
          <a:extLst>
            <a:ext uri="{FF2B5EF4-FFF2-40B4-BE49-F238E27FC236}">
              <a16:creationId xmlns:a16="http://schemas.microsoft.com/office/drawing/2014/main" id="{2DBFF5D0-3EC7-4FB9-B588-4AAC0EB1C2DE}"/>
            </a:ext>
          </a:extLst>
        </xdr:cNvPr>
        <xdr:cNvCxnSpPr/>
      </xdr:nvCxnSpPr>
      <xdr:spPr>
        <a:xfrm flipV="1">
          <a:off x="13703300" y="7164433"/>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5" name="楕円 444">
          <a:extLst>
            <a:ext uri="{FF2B5EF4-FFF2-40B4-BE49-F238E27FC236}">
              <a16:creationId xmlns:a16="http://schemas.microsoft.com/office/drawing/2014/main" id="{A1F3EA8F-0CAE-4830-B9EF-6C0FFF9DD742}"/>
            </a:ext>
          </a:extLst>
        </xdr:cNvPr>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46" name="直線コネクタ 445">
          <a:extLst>
            <a:ext uri="{FF2B5EF4-FFF2-40B4-BE49-F238E27FC236}">
              <a16:creationId xmlns:a16="http://schemas.microsoft.com/office/drawing/2014/main" id="{CB8D9A69-6DA0-4AA6-8540-A5328857673C}"/>
            </a:ext>
          </a:extLst>
        </xdr:cNvPr>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976D28B-765C-44C0-B52B-D22F92CCF6B6}"/>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903A49CC-1758-42B0-8C0B-D8156C6FFBD3}"/>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D58BFD8C-829D-4DA3-AD5D-4066B69633E8}"/>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54D9DDBA-6162-4EDC-B4EB-06F7430F5896}"/>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11992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F86C3E28-C0E6-46CF-8569-02B89BC5693C}"/>
            </a:ext>
          </a:extLst>
        </xdr:cNvPr>
        <xdr:cNvSpPr txBox="1"/>
      </xdr:nvSpPr>
      <xdr:spPr>
        <a:xfrm>
          <a:off x="15266044" y="721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5460</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7DDFB248-0626-4964-82B1-61B10A22CFEE}"/>
            </a:ext>
          </a:extLst>
        </xdr:cNvPr>
        <xdr:cNvSpPr txBox="1"/>
      </xdr:nvSpPr>
      <xdr:spPr>
        <a:xfrm>
          <a:off x="14389744" y="720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53" name="n_3mainValue【認定こども園・幼稚園・保育所】&#10;有形固定資産減価償却率">
          <a:extLst>
            <a:ext uri="{FF2B5EF4-FFF2-40B4-BE49-F238E27FC236}">
              <a16:creationId xmlns:a16="http://schemas.microsoft.com/office/drawing/2014/main" id="{3FB3B6C3-B128-477A-BCE4-6A3E055813B0}"/>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4" name="n_4mainValue【認定こども園・幼稚園・保育所】&#10;有形固定資産減価償却率">
          <a:extLst>
            <a:ext uri="{FF2B5EF4-FFF2-40B4-BE49-F238E27FC236}">
              <a16:creationId xmlns:a16="http://schemas.microsoft.com/office/drawing/2014/main" id="{708AD56E-5033-45D2-A02A-1E281E92615C}"/>
            </a:ext>
          </a:extLst>
        </xdr:cNvPr>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43E404D9-8A68-4574-BF53-C1206159177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5FC714F8-6791-468D-938C-AA619DDB3D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EAD794BC-685F-4205-9B80-D63F4166167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31252F34-03D5-405D-A15F-DCAC41F0AC6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E2793AC1-E611-4767-B589-26612A6C1A5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562E3164-A78F-411A-B5F3-22E559EB086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BE0AC82D-ADC6-4259-B8F8-6C06CF7F382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802FD7AB-E2D7-413A-B86C-47E861885CD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30B22A6D-2D71-47AA-B8F6-8CD625D426C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CC026707-3EB9-4C59-A48C-C87B6448365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C6BA9237-75A0-4B72-B205-B6928E620BC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1A9729D3-0FC2-4BE1-BC9C-283AC90C109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ED878F7-464C-4D72-9291-E1E6CC1092E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D439BD61-E635-4AA8-A5A8-DF94CF76A2E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723C089F-6486-43C6-92C5-417805E81E1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7895358E-13B3-452B-AC8B-5E61CBCEF65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596932DB-5A10-470D-96AE-C0DD91F6D0D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8A746E90-4BDF-485E-BA05-E61202BC00A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9F6DCD38-4226-495A-8451-93AEC67A692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FB5EB141-C6AA-4148-AF25-B1E17BF2DC5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D1CC53E4-60DC-49EF-86FC-5B0BEC91FDF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2D070BEA-5C38-4963-8283-39406923C73F}"/>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7E6C4A37-8DE4-4017-A929-94F0861D45BD}"/>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57876088-9096-4A50-82EC-3156D79ACA20}"/>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B26AD896-F58F-4A93-89C0-4402CCA69575}"/>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FECC57ED-B573-44E8-8507-BF5142CE25AC}"/>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5A543F5E-6239-4402-8E8C-632A06311987}"/>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0DA38F58-BE3E-4CFF-BED1-9C4135B0EABA}"/>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AD0BA94E-8AC8-4874-8990-03D086B6AD21}"/>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035FF498-0E4D-4DDE-ADB9-30F1F59CBF93}"/>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9C5FD9DC-DB1D-4A29-B544-B0EC0C410111}"/>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FF361707-484F-4CDA-9611-353069BB3D6B}"/>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D20673E-3C4E-47D8-995A-D5044C5AEDE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89BF7F5-14A7-4ABC-9E4A-05266260DEE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A9D4505-89B8-4216-B0D8-29591C07A18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6D2EE17-E6CE-4A8E-9C9C-2CB28FD96B2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F505FE5-64EF-4072-99D7-883BCE29005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3911</xdr:rowOff>
    </xdr:from>
    <xdr:to>
      <xdr:col>116</xdr:col>
      <xdr:colOff>114300</xdr:colOff>
      <xdr:row>39</xdr:row>
      <xdr:rowOff>105511</xdr:rowOff>
    </xdr:to>
    <xdr:sp macro="" textlink="">
      <xdr:nvSpPr>
        <xdr:cNvPr id="492" name="楕円 491">
          <a:extLst>
            <a:ext uri="{FF2B5EF4-FFF2-40B4-BE49-F238E27FC236}">
              <a16:creationId xmlns:a16="http://schemas.microsoft.com/office/drawing/2014/main" id="{340FF0CB-B31F-4C1C-AE51-63FBDFFD212B}"/>
            </a:ext>
          </a:extLst>
        </xdr:cNvPr>
        <xdr:cNvSpPr/>
      </xdr:nvSpPr>
      <xdr:spPr>
        <a:xfrm>
          <a:off x="22110700" y="669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26788</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651D2A93-4D8A-491C-9ABE-10384577A88B}"/>
            </a:ext>
          </a:extLst>
        </xdr:cNvPr>
        <xdr:cNvSpPr txBox="1"/>
      </xdr:nvSpPr>
      <xdr:spPr>
        <a:xfrm>
          <a:off x="22199600" y="654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47346</xdr:rowOff>
    </xdr:from>
    <xdr:to>
      <xdr:col>112</xdr:col>
      <xdr:colOff>38100</xdr:colOff>
      <xdr:row>40</xdr:row>
      <xdr:rowOff>148946</xdr:rowOff>
    </xdr:to>
    <xdr:sp macro="" textlink="">
      <xdr:nvSpPr>
        <xdr:cNvPr id="494" name="楕円 493">
          <a:extLst>
            <a:ext uri="{FF2B5EF4-FFF2-40B4-BE49-F238E27FC236}">
              <a16:creationId xmlns:a16="http://schemas.microsoft.com/office/drawing/2014/main" id="{05E0F03D-2847-432C-AFC9-122156F32207}"/>
            </a:ext>
          </a:extLst>
        </xdr:cNvPr>
        <xdr:cNvSpPr/>
      </xdr:nvSpPr>
      <xdr:spPr>
        <a:xfrm>
          <a:off x="21272500" y="69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54711</xdr:rowOff>
    </xdr:from>
    <xdr:to>
      <xdr:col>116</xdr:col>
      <xdr:colOff>63500</xdr:colOff>
      <xdr:row>40</xdr:row>
      <xdr:rowOff>98146</xdr:rowOff>
    </xdr:to>
    <xdr:cxnSp macro="">
      <xdr:nvCxnSpPr>
        <xdr:cNvPr id="495" name="直線コネクタ 494">
          <a:extLst>
            <a:ext uri="{FF2B5EF4-FFF2-40B4-BE49-F238E27FC236}">
              <a16:creationId xmlns:a16="http://schemas.microsoft.com/office/drawing/2014/main" id="{80B6BD65-0BCD-46C2-9089-B5AAED6FE1F6}"/>
            </a:ext>
          </a:extLst>
        </xdr:cNvPr>
        <xdr:cNvCxnSpPr/>
      </xdr:nvCxnSpPr>
      <xdr:spPr>
        <a:xfrm flipV="1">
          <a:off x="21323300" y="6741261"/>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54661</xdr:rowOff>
    </xdr:from>
    <xdr:to>
      <xdr:col>107</xdr:col>
      <xdr:colOff>101600</xdr:colOff>
      <xdr:row>40</xdr:row>
      <xdr:rowOff>156261</xdr:rowOff>
    </xdr:to>
    <xdr:sp macro="" textlink="">
      <xdr:nvSpPr>
        <xdr:cNvPr id="496" name="楕円 495">
          <a:extLst>
            <a:ext uri="{FF2B5EF4-FFF2-40B4-BE49-F238E27FC236}">
              <a16:creationId xmlns:a16="http://schemas.microsoft.com/office/drawing/2014/main" id="{FE0ED144-20EA-4295-93A9-457BDE7D6A42}"/>
            </a:ext>
          </a:extLst>
        </xdr:cNvPr>
        <xdr:cNvSpPr/>
      </xdr:nvSpPr>
      <xdr:spPr>
        <a:xfrm>
          <a:off x="20383500" y="691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98146</xdr:rowOff>
    </xdr:from>
    <xdr:to>
      <xdr:col>111</xdr:col>
      <xdr:colOff>177800</xdr:colOff>
      <xdr:row>40</xdr:row>
      <xdr:rowOff>105461</xdr:rowOff>
    </xdr:to>
    <xdr:cxnSp macro="">
      <xdr:nvCxnSpPr>
        <xdr:cNvPr id="497" name="直線コネクタ 496">
          <a:extLst>
            <a:ext uri="{FF2B5EF4-FFF2-40B4-BE49-F238E27FC236}">
              <a16:creationId xmlns:a16="http://schemas.microsoft.com/office/drawing/2014/main" id="{242C10E5-B965-4534-B280-A545424694C8}"/>
            </a:ext>
          </a:extLst>
        </xdr:cNvPr>
        <xdr:cNvCxnSpPr/>
      </xdr:nvCxnSpPr>
      <xdr:spPr>
        <a:xfrm flipV="1">
          <a:off x="20434300" y="695614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62891</xdr:rowOff>
    </xdr:from>
    <xdr:to>
      <xdr:col>102</xdr:col>
      <xdr:colOff>165100</xdr:colOff>
      <xdr:row>40</xdr:row>
      <xdr:rowOff>164491</xdr:rowOff>
    </xdr:to>
    <xdr:sp macro="" textlink="">
      <xdr:nvSpPr>
        <xdr:cNvPr id="498" name="楕円 497">
          <a:extLst>
            <a:ext uri="{FF2B5EF4-FFF2-40B4-BE49-F238E27FC236}">
              <a16:creationId xmlns:a16="http://schemas.microsoft.com/office/drawing/2014/main" id="{531B2CF4-B31F-4AF4-A6AD-900043F5C70A}"/>
            </a:ext>
          </a:extLst>
        </xdr:cNvPr>
        <xdr:cNvSpPr/>
      </xdr:nvSpPr>
      <xdr:spPr>
        <a:xfrm>
          <a:off x="19494500" y="69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105461</xdr:rowOff>
    </xdr:from>
    <xdr:to>
      <xdr:col>107</xdr:col>
      <xdr:colOff>50800</xdr:colOff>
      <xdr:row>40</xdr:row>
      <xdr:rowOff>113691</xdr:rowOff>
    </xdr:to>
    <xdr:cxnSp macro="">
      <xdr:nvCxnSpPr>
        <xdr:cNvPr id="499" name="直線コネクタ 498">
          <a:extLst>
            <a:ext uri="{FF2B5EF4-FFF2-40B4-BE49-F238E27FC236}">
              <a16:creationId xmlns:a16="http://schemas.microsoft.com/office/drawing/2014/main" id="{16344F0A-CCA3-4315-9A32-DDE656D9069E}"/>
            </a:ext>
          </a:extLst>
        </xdr:cNvPr>
        <xdr:cNvCxnSpPr/>
      </xdr:nvCxnSpPr>
      <xdr:spPr>
        <a:xfrm flipV="1">
          <a:off x="19545300" y="696346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69291</xdr:rowOff>
    </xdr:from>
    <xdr:to>
      <xdr:col>98</xdr:col>
      <xdr:colOff>38100</xdr:colOff>
      <xdr:row>40</xdr:row>
      <xdr:rowOff>170891</xdr:rowOff>
    </xdr:to>
    <xdr:sp macro="" textlink="">
      <xdr:nvSpPr>
        <xdr:cNvPr id="500" name="楕円 499">
          <a:extLst>
            <a:ext uri="{FF2B5EF4-FFF2-40B4-BE49-F238E27FC236}">
              <a16:creationId xmlns:a16="http://schemas.microsoft.com/office/drawing/2014/main" id="{762D71DF-6C78-49D4-A1BC-8B24D70A418D}"/>
            </a:ext>
          </a:extLst>
        </xdr:cNvPr>
        <xdr:cNvSpPr/>
      </xdr:nvSpPr>
      <xdr:spPr>
        <a:xfrm>
          <a:off x="18605500" y="692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113691</xdr:rowOff>
    </xdr:from>
    <xdr:to>
      <xdr:col>102</xdr:col>
      <xdr:colOff>114300</xdr:colOff>
      <xdr:row>40</xdr:row>
      <xdr:rowOff>120091</xdr:rowOff>
    </xdr:to>
    <xdr:cxnSp macro="">
      <xdr:nvCxnSpPr>
        <xdr:cNvPr id="501" name="直線コネクタ 500">
          <a:extLst>
            <a:ext uri="{FF2B5EF4-FFF2-40B4-BE49-F238E27FC236}">
              <a16:creationId xmlns:a16="http://schemas.microsoft.com/office/drawing/2014/main" id="{A5D3FBD3-E123-4592-8AC0-038D67171786}"/>
            </a:ext>
          </a:extLst>
        </xdr:cNvPr>
        <xdr:cNvCxnSpPr/>
      </xdr:nvCxnSpPr>
      <xdr:spPr>
        <a:xfrm flipV="1">
          <a:off x="18656300" y="6971691"/>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2EE457CE-26E1-4894-BAF9-03CBA02FDA04}"/>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65B3179D-3E63-405F-A215-6AE35D066F79}"/>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A175D7BA-8C6E-4BD7-9803-3A1C4A773F29}"/>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8B5974F-E33A-4FA5-970E-23984BFDEFAB}"/>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140073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FC4FC3D5-9DC5-4C1D-9526-84BBD8BE36E2}"/>
            </a:ext>
          </a:extLst>
        </xdr:cNvPr>
        <xdr:cNvSpPr txBox="1"/>
      </xdr:nvSpPr>
      <xdr:spPr>
        <a:xfrm>
          <a:off x="21075727" y="699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147388</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2D1F8AC6-09E3-417E-9004-0D2BBDC9C515}"/>
            </a:ext>
          </a:extLst>
        </xdr:cNvPr>
        <xdr:cNvSpPr txBox="1"/>
      </xdr:nvSpPr>
      <xdr:spPr>
        <a:xfrm>
          <a:off x="20199427" y="700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155618</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B2409041-4573-4788-82F3-154A84EE116A}"/>
            </a:ext>
          </a:extLst>
        </xdr:cNvPr>
        <xdr:cNvSpPr txBox="1"/>
      </xdr:nvSpPr>
      <xdr:spPr>
        <a:xfrm>
          <a:off x="19310427" y="701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162018</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A903E782-FEBA-42DE-87FE-70BB76791765}"/>
            </a:ext>
          </a:extLst>
        </xdr:cNvPr>
        <xdr:cNvSpPr txBox="1"/>
      </xdr:nvSpPr>
      <xdr:spPr>
        <a:xfrm>
          <a:off x="18421427" y="702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E62A1BCE-C1A2-44C6-8103-09FBF757CCC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677516F0-E1AF-4C37-AC33-E46BB718CF3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EE42B614-48B0-49B7-AF23-45C6A8F0CBE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75EFF9A-854F-4AAB-B335-F1705773E69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5D54B9F6-6B9D-4FE8-8497-68D03CB0925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954D0962-366E-4C29-A437-A93F2EB84B8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794FC08-3943-4F59-BCDA-127F13ACB23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1EA46D1-4CFF-4FFF-96F8-FA09AE39C2B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9BEBD972-E17E-45EA-A255-659AB68E93D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F1265458-5020-44D9-9DF0-4B10908F93C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FA82B8BF-8A5F-4ACA-AED0-182D236E278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1AFF3CC9-50BB-4B58-8F5C-6C608A6AF84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F5D2A878-FDC1-44AE-B303-BAF2B2E22AB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B81899DC-61E0-4B8B-887B-3958A5E8C9A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AFB5C13B-8637-439D-ACDF-F95DBE966C4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CB78DBC0-507A-413F-9435-19CC0251E46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F70C2837-B4B4-4EC3-A4EA-B053CF14760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A6F4B017-B858-4E83-8BD7-1B93FDF6ACA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F0EF7AC4-DC96-43F6-B470-B3698E1FF8F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37C6EC97-5012-4069-88F0-DAB3BAD6E82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E55B7E56-B54C-4948-B5CC-1204FAF9AA9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63DA7403-CAD7-4179-AF16-51E06A8E4A5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6F28EDD9-6DF1-446A-982A-29796722593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34F5385C-20D5-4E08-B177-5929C7C23B5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F03A6441-28CC-4AC8-9CB5-8BFE69DA3C8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2E43F3AA-DFBA-43F8-B6BB-660E0FD750A5}"/>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35834A40-D119-4637-8740-8F74CEFFD5F7}"/>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915150E7-63A3-4F2F-B476-609C4F13B1D5}"/>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B32859B5-626B-4B58-9DCF-721026319C56}"/>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38BDCA90-F4C6-4BEE-9248-1DB46FE60068}"/>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49B798EF-2B50-4BCE-95A5-5220384F068A}"/>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FAC3E4F8-DC6A-46CF-BE23-9EEE59FB696A}"/>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4161FCC6-B9D6-4C09-B144-16611491DE92}"/>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872320D6-C8D5-4D0D-8F11-E3758AA13995}"/>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C9E5FC6C-7F4B-4EF2-8A76-5571272C5431}"/>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88EC64F1-4961-40E4-8D14-FFB39CF249D2}"/>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AA62445-3F88-4859-81EF-2343DB1D2E8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C3DAF0E-E877-4CC1-BD6E-78B8AE396CB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4305FD4-3700-40B3-ADEF-39589A1933E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E6CF8D0-0EB5-4309-9F45-FCC87BD61B7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A2A99E4-FE4B-4AA8-8118-AD51CC7E84C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87993</xdr:rowOff>
    </xdr:from>
    <xdr:to>
      <xdr:col>85</xdr:col>
      <xdr:colOff>177800</xdr:colOff>
      <xdr:row>58</xdr:row>
      <xdr:rowOff>18143</xdr:rowOff>
    </xdr:to>
    <xdr:sp macro="" textlink="">
      <xdr:nvSpPr>
        <xdr:cNvPr id="551" name="楕円 550">
          <a:extLst>
            <a:ext uri="{FF2B5EF4-FFF2-40B4-BE49-F238E27FC236}">
              <a16:creationId xmlns:a16="http://schemas.microsoft.com/office/drawing/2014/main" id="{25E8DEC8-64B8-46BF-9BDF-56D0ED8ADEBF}"/>
            </a:ext>
          </a:extLst>
        </xdr:cNvPr>
        <xdr:cNvSpPr/>
      </xdr:nvSpPr>
      <xdr:spPr>
        <a:xfrm>
          <a:off x="162687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110870</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8127CF46-35E7-4DFD-B50C-49A21FF53C01}"/>
            </a:ext>
          </a:extLst>
        </xdr:cNvPr>
        <xdr:cNvSpPr txBox="1"/>
      </xdr:nvSpPr>
      <xdr:spPr>
        <a:xfrm>
          <a:off x="16357600" y="971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7983</xdr:rowOff>
    </xdr:from>
    <xdr:to>
      <xdr:col>81</xdr:col>
      <xdr:colOff>101600</xdr:colOff>
      <xdr:row>62</xdr:row>
      <xdr:rowOff>109583</xdr:rowOff>
    </xdr:to>
    <xdr:sp macro="" textlink="">
      <xdr:nvSpPr>
        <xdr:cNvPr id="553" name="楕円 552">
          <a:extLst>
            <a:ext uri="{FF2B5EF4-FFF2-40B4-BE49-F238E27FC236}">
              <a16:creationId xmlns:a16="http://schemas.microsoft.com/office/drawing/2014/main" id="{AD8036BB-66D2-4B20-9729-83BD15D7F9EC}"/>
            </a:ext>
          </a:extLst>
        </xdr:cNvPr>
        <xdr:cNvSpPr/>
      </xdr:nvSpPr>
      <xdr:spPr>
        <a:xfrm>
          <a:off x="15430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138793</xdr:rowOff>
    </xdr:from>
    <xdr:to>
      <xdr:col>85</xdr:col>
      <xdr:colOff>127000</xdr:colOff>
      <xdr:row>62</xdr:row>
      <xdr:rowOff>58783</xdr:rowOff>
    </xdr:to>
    <xdr:cxnSp macro="">
      <xdr:nvCxnSpPr>
        <xdr:cNvPr id="554" name="直線コネクタ 553">
          <a:extLst>
            <a:ext uri="{FF2B5EF4-FFF2-40B4-BE49-F238E27FC236}">
              <a16:creationId xmlns:a16="http://schemas.microsoft.com/office/drawing/2014/main" id="{4C58FD1A-F683-4944-9691-1A041E35A245}"/>
            </a:ext>
          </a:extLst>
        </xdr:cNvPr>
        <xdr:cNvCxnSpPr/>
      </xdr:nvCxnSpPr>
      <xdr:spPr>
        <a:xfrm flipV="1">
          <a:off x="15481300" y="9911443"/>
          <a:ext cx="8382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30843</xdr:rowOff>
    </xdr:from>
    <xdr:to>
      <xdr:col>76</xdr:col>
      <xdr:colOff>165100</xdr:colOff>
      <xdr:row>62</xdr:row>
      <xdr:rowOff>132443</xdr:rowOff>
    </xdr:to>
    <xdr:sp macro="" textlink="">
      <xdr:nvSpPr>
        <xdr:cNvPr id="555" name="楕円 554">
          <a:extLst>
            <a:ext uri="{FF2B5EF4-FFF2-40B4-BE49-F238E27FC236}">
              <a16:creationId xmlns:a16="http://schemas.microsoft.com/office/drawing/2014/main" id="{59AD841A-4906-40E4-A72E-D45C8E9547B0}"/>
            </a:ext>
          </a:extLst>
        </xdr:cNvPr>
        <xdr:cNvSpPr/>
      </xdr:nvSpPr>
      <xdr:spPr>
        <a:xfrm>
          <a:off x="14541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58783</xdr:rowOff>
    </xdr:from>
    <xdr:to>
      <xdr:col>81</xdr:col>
      <xdr:colOff>50800</xdr:colOff>
      <xdr:row>62</xdr:row>
      <xdr:rowOff>81643</xdr:rowOff>
    </xdr:to>
    <xdr:cxnSp macro="">
      <xdr:nvCxnSpPr>
        <xdr:cNvPr id="556" name="直線コネクタ 555">
          <a:extLst>
            <a:ext uri="{FF2B5EF4-FFF2-40B4-BE49-F238E27FC236}">
              <a16:creationId xmlns:a16="http://schemas.microsoft.com/office/drawing/2014/main" id="{15BC8DEE-1720-4804-952A-03FAE7C30B0C}"/>
            </a:ext>
          </a:extLst>
        </xdr:cNvPr>
        <xdr:cNvCxnSpPr/>
      </xdr:nvCxnSpPr>
      <xdr:spPr>
        <a:xfrm flipV="1">
          <a:off x="14592300" y="106886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171269</xdr:rowOff>
    </xdr:from>
    <xdr:to>
      <xdr:col>72</xdr:col>
      <xdr:colOff>38100</xdr:colOff>
      <xdr:row>62</xdr:row>
      <xdr:rowOff>101419</xdr:rowOff>
    </xdr:to>
    <xdr:sp macro="" textlink="">
      <xdr:nvSpPr>
        <xdr:cNvPr id="557" name="楕円 556">
          <a:extLst>
            <a:ext uri="{FF2B5EF4-FFF2-40B4-BE49-F238E27FC236}">
              <a16:creationId xmlns:a16="http://schemas.microsoft.com/office/drawing/2014/main" id="{B740F4B0-4D86-45BE-9ED0-094AAFDCE423}"/>
            </a:ext>
          </a:extLst>
        </xdr:cNvPr>
        <xdr:cNvSpPr/>
      </xdr:nvSpPr>
      <xdr:spPr>
        <a:xfrm>
          <a:off x="13652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50619</xdr:rowOff>
    </xdr:from>
    <xdr:to>
      <xdr:col>76</xdr:col>
      <xdr:colOff>114300</xdr:colOff>
      <xdr:row>62</xdr:row>
      <xdr:rowOff>81643</xdr:rowOff>
    </xdr:to>
    <xdr:cxnSp macro="">
      <xdr:nvCxnSpPr>
        <xdr:cNvPr id="558" name="直線コネクタ 557">
          <a:extLst>
            <a:ext uri="{FF2B5EF4-FFF2-40B4-BE49-F238E27FC236}">
              <a16:creationId xmlns:a16="http://schemas.microsoft.com/office/drawing/2014/main" id="{4870F3FC-4980-4682-9CA6-9DF00D912037}"/>
            </a:ext>
          </a:extLst>
        </xdr:cNvPr>
        <xdr:cNvCxnSpPr/>
      </xdr:nvCxnSpPr>
      <xdr:spPr>
        <a:xfrm>
          <a:off x="13703300" y="106805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140244</xdr:rowOff>
    </xdr:from>
    <xdr:to>
      <xdr:col>67</xdr:col>
      <xdr:colOff>101600</xdr:colOff>
      <xdr:row>62</xdr:row>
      <xdr:rowOff>70394</xdr:rowOff>
    </xdr:to>
    <xdr:sp macro="" textlink="">
      <xdr:nvSpPr>
        <xdr:cNvPr id="559" name="楕円 558">
          <a:extLst>
            <a:ext uri="{FF2B5EF4-FFF2-40B4-BE49-F238E27FC236}">
              <a16:creationId xmlns:a16="http://schemas.microsoft.com/office/drawing/2014/main" id="{F69B4E46-C2AD-49FD-B8BA-7C72DCB2019C}"/>
            </a:ext>
          </a:extLst>
        </xdr:cNvPr>
        <xdr:cNvSpPr/>
      </xdr:nvSpPr>
      <xdr:spPr>
        <a:xfrm>
          <a:off x="12763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19594</xdr:rowOff>
    </xdr:from>
    <xdr:to>
      <xdr:col>71</xdr:col>
      <xdr:colOff>177800</xdr:colOff>
      <xdr:row>62</xdr:row>
      <xdr:rowOff>50619</xdr:rowOff>
    </xdr:to>
    <xdr:cxnSp macro="">
      <xdr:nvCxnSpPr>
        <xdr:cNvPr id="560" name="直線コネクタ 559">
          <a:extLst>
            <a:ext uri="{FF2B5EF4-FFF2-40B4-BE49-F238E27FC236}">
              <a16:creationId xmlns:a16="http://schemas.microsoft.com/office/drawing/2014/main" id="{CCAE7922-64B6-45FE-8769-3D95A9E80405}"/>
            </a:ext>
          </a:extLst>
        </xdr:cNvPr>
        <xdr:cNvCxnSpPr/>
      </xdr:nvCxnSpPr>
      <xdr:spPr>
        <a:xfrm>
          <a:off x="12814300" y="106494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74109FAB-D6AE-4B62-ACDC-714FFE7C6338}"/>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id="{EF377B05-161C-465D-BE75-7B45C57C7518}"/>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FBBCCB61-9AA0-4DAE-BA50-CD264FDD0EA0}"/>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37D9E754-1DB4-4DD1-9BB3-4EA009AC9837}"/>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100710</xdr:rowOff>
    </xdr:from>
    <xdr:ext cx="405111" cy="259045"/>
    <xdr:sp macro="" textlink="">
      <xdr:nvSpPr>
        <xdr:cNvPr id="565" name="n_1mainValue【学校施設】&#10;有形固定資産減価償却率">
          <a:extLst>
            <a:ext uri="{FF2B5EF4-FFF2-40B4-BE49-F238E27FC236}">
              <a16:creationId xmlns:a16="http://schemas.microsoft.com/office/drawing/2014/main" id="{4B02250A-49D0-4D3F-8B04-D8C148EF85BA}"/>
            </a:ext>
          </a:extLst>
        </xdr:cNvPr>
        <xdr:cNvSpPr txBox="1"/>
      </xdr:nvSpPr>
      <xdr:spPr>
        <a:xfrm>
          <a:off x="152660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123570</xdr:rowOff>
    </xdr:from>
    <xdr:ext cx="405111" cy="259045"/>
    <xdr:sp macro="" textlink="">
      <xdr:nvSpPr>
        <xdr:cNvPr id="566" name="n_2mainValue【学校施設】&#10;有形固定資産減価償却率">
          <a:extLst>
            <a:ext uri="{FF2B5EF4-FFF2-40B4-BE49-F238E27FC236}">
              <a16:creationId xmlns:a16="http://schemas.microsoft.com/office/drawing/2014/main" id="{CE0C5A75-B74A-48E2-A845-0B4A99B1082B}"/>
            </a:ext>
          </a:extLst>
        </xdr:cNvPr>
        <xdr:cNvSpPr txBox="1"/>
      </xdr:nvSpPr>
      <xdr:spPr>
        <a:xfrm>
          <a:off x="14389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92546</xdr:rowOff>
    </xdr:from>
    <xdr:ext cx="405111" cy="259045"/>
    <xdr:sp macro="" textlink="">
      <xdr:nvSpPr>
        <xdr:cNvPr id="567" name="n_3mainValue【学校施設】&#10;有形固定資産減価償却率">
          <a:extLst>
            <a:ext uri="{FF2B5EF4-FFF2-40B4-BE49-F238E27FC236}">
              <a16:creationId xmlns:a16="http://schemas.microsoft.com/office/drawing/2014/main" id="{BA37240F-46B3-4494-9BBD-D7E4AE50A303}"/>
            </a:ext>
          </a:extLst>
        </xdr:cNvPr>
        <xdr:cNvSpPr txBox="1"/>
      </xdr:nvSpPr>
      <xdr:spPr>
        <a:xfrm>
          <a:off x="135007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61521</xdr:rowOff>
    </xdr:from>
    <xdr:ext cx="405111" cy="259045"/>
    <xdr:sp macro="" textlink="">
      <xdr:nvSpPr>
        <xdr:cNvPr id="568" name="n_4mainValue【学校施設】&#10;有形固定資産減価償却率">
          <a:extLst>
            <a:ext uri="{FF2B5EF4-FFF2-40B4-BE49-F238E27FC236}">
              <a16:creationId xmlns:a16="http://schemas.microsoft.com/office/drawing/2014/main" id="{C714FEB1-9D23-4038-B5A3-43D29F5DDDB5}"/>
            </a:ext>
          </a:extLst>
        </xdr:cNvPr>
        <xdr:cNvSpPr txBox="1"/>
      </xdr:nvSpPr>
      <xdr:spPr>
        <a:xfrm>
          <a:off x="12611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6E76CBEF-F3D7-41D6-BA24-7E54AF068FC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8B2507B4-4156-4202-98D5-F8C9560DFF6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9F5CB8E9-6B48-4A02-8EDF-DB7537466AE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F80C1725-A09B-443C-8E7D-481EE3CB80E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59F7A9DF-7E70-4379-B353-6DE3826DFA1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7BA853F0-5D21-4A59-AC81-9544BD24D00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A8DB0AEE-781F-4F86-8BFC-04F97BBCA92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F2514A90-E8BA-4440-AEF8-48B8983B89C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135F2593-E6CA-45B5-AE51-A0F29F97D4D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B9E2D169-8835-44CF-B4D0-9A9AD187BA8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B318F7B4-4264-453F-A955-FDDCAB16B62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DCAE7762-CB14-4EBD-BE52-BD831304539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1A519BEA-69A6-44D2-AEF2-AA1FDF0872F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06B01598-FDA1-4599-B65E-9B5A06300B41}"/>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934425DB-197A-4EE7-ACA6-4832DA77040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DB746373-8682-44C9-ADB8-506C8909A9A9}"/>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A7E646AA-3A87-4FF7-ADD6-CC10A1A369C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A48B9BDE-461E-4418-AECE-F413540512A7}"/>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6D53D8FD-0F68-48FC-9B24-0FFA5061871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9DC0F1B6-7340-4C54-AA09-88A0DFF32E3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2BEF8C9B-8110-4C06-AF46-F21C29897CF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E0651AEA-0048-41A3-B0DA-9F120FBC1A06}"/>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292D3C1E-388A-4377-8E2B-7B838FDB2533}"/>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A4DC3444-911B-4339-A808-CFFE4873BDE6}"/>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4FA7A0C2-B0D6-4E8C-8397-116332F66954}"/>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7245A3F6-EA2C-4499-ABB5-20FF55E1A887}"/>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95" name="【学校施設】&#10;一人当たり面積平均値テキスト">
          <a:extLst>
            <a:ext uri="{FF2B5EF4-FFF2-40B4-BE49-F238E27FC236}">
              <a16:creationId xmlns:a16="http://schemas.microsoft.com/office/drawing/2014/main" id="{9C76B5E8-3D3C-47F6-BF08-2A90965BBB23}"/>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6AFD675C-850D-4462-A70C-CE057B5724B8}"/>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8DF825C6-24AC-4A27-B655-0DE6F4316C60}"/>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16AA5636-DE6A-4D39-BC35-5417236291A4}"/>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2F1A1050-5342-4ED8-ADC7-431C5450DE5D}"/>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AAF5A914-CB89-4736-9F44-9F92F1F989DB}"/>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B6BAF66-E06D-4FD0-B724-404F49CE133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275FC1B-9B05-4C21-957B-B618E295C53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7EB9E58-9438-458E-8FB5-949A9647B10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65F2DD3-9462-4F89-ABF3-E3357D8DD76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684C019-0730-4368-A957-EB639C1FDB2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91252</xdr:rowOff>
    </xdr:from>
    <xdr:to>
      <xdr:col>116</xdr:col>
      <xdr:colOff>114300</xdr:colOff>
      <xdr:row>63</xdr:row>
      <xdr:rowOff>21402</xdr:rowOff>
    </xdr:to>
    <xdr:sp macro="" textlink="">
      <xdr:nvSpPr>
        <xdr:cNvPr id="606" name="楕円 605">
          <a:extLst>
            <a:ext uri="{FF2B5EF4-FFF2-40B4-BE49-F238E27FC236}">
              <a16:creationId xmlns:a16="http://schemas.microsoft.com/office/drawing/2014/main" id="{37526F81-94EB-4977-A119-1827B865B0F2}"/>
            </a:ext>
          </a:extLst>
        </xdr:cNvPr>
        <xdr:cNvSpPr/>
      </xdr:nvSpPr>
      <xdr:spPr>
        <a:xfrm>
          <a:off x="22110700" y="107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114129</xdr:rowOff>
    </xdr:from>
    <xdr:ext cx="469744" cy="259045"/>
    <xdr:sp macro="" textlink="">
      <xdr:nvSpPr>
        <xdr:cNvPr id="607" name="【学校施設】&#10;一人当たり面積該当値テキスト">
          <a:extLst>
            <a:ext uri="{FF2B5EF4-FFF2-40B4-BE49-F238E27FC236}">
              <a16:creationId xmlns:a16="http://schemas.microsoft.com/office/drawing/2014/main" id="{993AAB1B-658E-431D-8FE1-FB290FD3A785}"/>
            </a:ext>
          </a:extLst>
        </xdr:cNvPr>
        <xdr:cNvSpPr txBox="1"/>
      </xdr:nvSpPr>
      <xdr:spPr>
        <a:xfrm>
          <a:off x="22199600" y="1057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37348</xdr:rowOff>
    </xdr:from>
    <xdr:to>
      <xdr:col>112</xdr:col>
      <xdr:colOff>38100</xdr:colOff>
      <xdr:row>63</xdr:row>
      <xdr:rowOff>138948</xdr:rowOff>
    </xdr:to>
    <xdr:sp macro="" textlink="">
      <xdr:nvSpPr>
        <xdr:cNvPr id="608" name="楕円 607">
          <a:extLst>
            <a:ext uri="{FF2B5EF4-FFF2-40B4-BE49-F238E27FC236}">
              <a16:creationId xmlns:a16="http://schemas.microsoft.com/office/drawing/2014/main" id="{B9667803-A36B-48BB-9CFC-F016E6E3A6EA}"/>
            </a:ext>
          </a:extLst>
        </xdr:cNvPr>
        <xdr:cNvSpPr/>
      </xdr:nvSpPr>
      <xdr:spPr>
        <a:xfrm>
          <a:off x="21272500" y="108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142052</xdr:rowOff>
    </xdr:from>
    <xdr:to>
      <xdr:col>116</xdr:col>
      <xdr:colOff>63500</xdr:colOff>
      <xdr:row>63</xdr:row>
      <xdr:rowOff>88148</xdr:rowOff>
    </xdr:to>
    <xdr:cxnSp macro="">
      <xdr:nvCxnSpPr>
        <xdr:cNvPr id="609" name="直線コネクタ 608">
          <a:extLst>
            <a:ext uri="{FF2B5EF4-FFF2-40B4-BE49-F238E27FC236}">
              <a16:creationId xmlns:a16="http://schemas.microsoft.com/office/drawing/2014/main" id="{B7220EC9-1B17-4B49-B574-C773D94AB37B}"/>
            </a:ext>
          </a:extLst>
        </xdr:cNvPr>
        <xdr:cNvCxnSpPr/>
      </xdr:nvCxnSpPr>
      <xdr:spPr>
        <a:xfrm flipV="1">
          <a:off x="21323300" y="10771952"/>
          <a:ext cx="838200" cy="11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40274</xdr:rowOff>
    </xdr:from>
    <xdr:to>
      <xdr:col>107</xdr:col>
      <xdr:colOff>101600</xdr:colOff>
      <xdr:row>63</xdr:row>
      <xdr:rowOff>141874</xdr:rowOff>
    </xdr:to>
    <xdr:sp macro="" textlink="">
      <xdr:nvSpPr>
        <xdr:cNvPr id="610" name="楕円 609">
          <a:extLst>
            <a:ext uri="{FF2B5EF4-FFF2-40B4-BE49-F238E27FC236}">
              <a16:creationId xmlns:a16="http://schemas.microsoft.com/office/drawing/2014/main" id="{8704721D-11B4-4625-B7C6-657E6AB93CAA}"/>
            </a:ext>
          </a:extLst>
        </xdr:cNvPr>
        <xdr:cNvSpPr/>
      </xdr:nvSpPr>
      <xdr:spPr>
        <a:xfrm>
          <a:off x="20383500" y="1084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88148</xdr:rowOff>
    </xdr:from>
    <xdr:to>
      <xdr:col>111</xdr:col>
      <xdr:colOff>177800</xdr:colOff>
      <xdr:row>63</xdr:row>
      <xdr:rowOff>91074</xdr:rowOff>
    </xdr:to>
    <xdr:cxnSp macro="">
      <xdr:nvCxnSpPr>
        <xdr:cNvPr id="611" name="直線コネクタ 610">
          <a:extLst>
            <a:ext uri="{FF2B5EF4-FFF2-40B4-BE49-F238E27FC236}">
              <a16:creationId xmlns:a16="http://schemas.microsoft.com/office/drawing/2014/main" id="{412070F8-29CB-4683-BF33-466535702B6D}"/>
            </a:ext>
          </a:extLst>
        </xdr:cNvPr>
        <xdr:cNvCxnSpPr/>
      </xdr:nvCxnSpPr>
      <xdr:spPr>
        <a:xfrm flipV="1">
          <a:off x="20434300" y="10889498"/>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43521</xdr:rowOff>
    </xdr:from>
    <xdr:to>
      <xdr:col>102</xdr:col>
      <xdr:colOff>165100</xdr:colOff>
      <xdr:row>63</xdr:row>
      <xdr:rowOff>145121</xdr:rowOff>
    </xdr:to>
    <xdr:sp macro="" textlink="">
      <xdr:nvSpPr>
        <xdr:cNvPr id="612" name="楕円 611">
          <a:extLst>
            <a:ext uri="{FF2B5EF4-FFF2-40B4-BE49-F238E27FC236}">
              <a16:creationId xmlns:a16="http://schemas.microsoft.com/office/drawing/2014/main" id="{B27C84F8-9E1F-46CD-86A0-34486D45B500}"/>
            </a:ext>
          </a:extLst>
        </xdr:cNvPr>
        <xdr:cNvSpPr/>
      </xdr:nvSpPr>
      <xdr:spPr>
        <a:xfrm>
          <a:off x="19494500" y="108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91074</xdr:rowOff>
    </xdr:from>
    <xdr:to>
      <xdr:col>107</xdr:col>
      <xdr:colOff>50800</xdr:colOff>
      <xdr:row>63</xdr:row>
      <xdr:rowOff>94321</xdr:rowOff>
    </xdr:to>
    <xdr:cxnSp macro="">
      <xdr:nvCxnSpPr>
        <xdr:cNvPr id="613" name="直線コネクタ 612">
          <a:extLst>
            <a:ext uri="{FF2B5EF4-FFF2-40B4-BE49-F238E27FC236}">
              <a16:creationId xmlns:a16="http://schemas.microsoft.com/office/drawing/2014/main" id="{3FA0B832-C869-44E4-9CC9-4CD833D3CE49}"/>
            </a:ext>
          </a:extLst>
        </xdr:cNvPr>
        <xdr:cNvCxnSpPr/>
      </xdr:nvCxnSpPr>
      <xdr:spPr>
        <a:xfrm flipV="1">
          <a:off x="19545300" y="10892424"/>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46035</xdr:rowOff>
    </xdr:from>
    <xdr:to>
      <xdr:col>98</xdr:col>
      <xdr:colOff>38100</xdr:colOff>
      <xdr:row>63</xdr:row>
      <xdr:rowOff>147635</xdr:rowOff>
    </xdr:to>
    <xdr:sp macro="" textlink="">
      <xdr:nvSpPr>
        <xdr:cNvPr id="614" name="楕円 613">
          <a:extLst>
            <a:ext uri="{FF2B5EF4-FFF2-40B4-BE49-F238E27FC236}">
              <a16:creationId xmlns:a16="http://schemas.microsoft.com/office/drawing/2014/main" id="{FA64AFDE-03BC-4E45-9A80-77E77390ED82}"/>
            </a:ext>
          </a:extLst>
        </xdr:cNvPr>
        <xdr:cNvSpPr/>
      </xdr:nvSpPr>
      <xdr:spPr>
        <a:xfrm>
          <a:off x="18605500" y="108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94321</xdr:rowOff>
    </xdr:from>
    <xdr:to>
      <xdr:col>102</xdr:col>
      <xdr:colOff>114300</xdr:colOff>
      <xdr:row>63</xdr:row>
      <xdr:rowOff>96835</xdr:rowOff>
    </xdr:to>
    <xdr:cxnSp macro="">
      <xdr:nvCxnSpPr>
        <xdr:cNvPr id="615" name="直線コネクタ 614">
          <a:extLst>
            <a:ext uri="{FF2B5EF4-FFF2-40B4-BE49-F238E27FC236}">
              <a16:creationId xmlns:a16="http://schemas.microsoft.com/office/drawing/2014/main" id="{6BA2B2A1-AD41-4D64-AA19-EBC3996D654D}"/>
            </a:ext>
          </a:extLst>
        </xdr:cNvPr>
        <xdr:cNvCxnSpPr/>
      </xdr:nvCxnSpPr>
      <xdr:spPr>
        <a:xfrm flipV="1">
          <a:off x="18656300" y="10895671"/>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ED923587-4B5C-4B6E-85D2-D02DCD4C0A3A}"/>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34592F06-84B6-4E76-A77E-09C88F346D02}"/>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8B9A1C43-9BB2-4DBD-9835-7237D6E88F35}"/>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933FAB07-061E-4BF2-B0D3-31413C1F0335}"/>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130075</xdr:rowOff>
    </xdr:from>
    <xdr:ext cx="469744" cy="259045"/>
    <xdr:sp macro="" textlink="">
      <xdr:nvSpPr>
        <xdr:cNvPr id="620" name="n_1mainValue【学校施設】&#10;一人当たり面積">
          <a:extLst>
            <a:ext uri="{FF2B5EF4-FFF2-40B4-BE49-F238E27FC236}">
              <a16:creationId xmlns:a16="http://schemas.microsoft.com/office/drawing/2014/main" id="{1FD1CCE9-2AAB-43C8-911D-79050D01B95E}"/>
            </a:ext>
          </a:extLst>
        </xdr:cNvPr>
        <xdr:cNvSpPr txBox="1"/>
      </xdr:nvSpPr>
      <xdr:spPr>
        <a:xfrm>
          <a:off x="21075727" y="109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133001</xdr:rowOff>
    </xdr:from>
    <xdr:ext cx="469744" cy="259045"/>
    <xdr:sp macro="" textlink="">
      <xdr:nvSpPr>
        <xdr:cNvPr id="621" name="n_2mainValue【学校施設】&#10;一人当たり面積">
          <a:extLst>
            <a:ext uri="{FF2B5EF4-FFF2-40B4-BE49-F238E27FC236}">
              <a16:creationId xmlns:a16="http://schemas.microsoft.com/office/drawing/2014/main" id="{297CE765-F1A9-41F4-B3AD-D66FC96CF816}"/>
            </a:ext>
          </a:extLst>
        </xdr:cNvPr>
        <xdr:cNvSpPr txBox="1"/>
      </xdr:nvSpPr>
      <xdr:spPr>
        <a:xfrm>
          <a:off x="20199427" y="1093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136248</xdr:rowOff>
    </xdr:from>
    <xdr:ext cx="469744" cy="259045"/>
    <xdr:sp macro="" textlink="">
      <xdr:nvSpPr>
        <xdr:cNvPr id="622" name="n_3mainValue【学校施設】&#10;一人当たり面積">
          <a:extLst>
            <a:ext uri="{FF2B5EF4-FFF2-40B4-BE49-F238E27FC236}">
              <a16:creationId xmlns:a16="http://schemas.microsoft.com/office/drawing/2014/main" id="{4D53AA73-E4BA-4A39-B121-0DA8C5841ACD}"/>
            </a:ext>
          </a:extLst>
        </xdr:cNvPr>
        <xdr:cNvSpPr txBox="1"/>
      </xdr:nvSpPr>
      <xdr:spPr>
        <a:xfrm>
          <a:off x="19310427" y="1093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138762</xdr:rowOff>
    </xdr:from>
    <xdr:ext cx="469744" cy="259045"/>
    <xdr:sp macro="" textlink="">
      <xdr:nvSpPr>
        <xdr:cNvPr id="623" name="n_4mainValue【学校施設】&#10;一人当たり面積">
          <a:extLst>
            <a:ext uri="{FF2B5EF4-FFF2-40B4-BE49-F238E27FC236}">
              <a16:creationId xmlns:a16="http://schemas.microsoft.com/office/drawing/2014/main" id="{2A9497DA-F69A-4E97-84BF-2703F5CFB257}"/>
            </a:ext>
          </a:extLst>
        </xdr:cNvPr>
        <xdr:cNvSpPr txBox="1"/>
      </xdr:nvSpPr>
      <xdr:spPr>
        <a:xfrm>
          <a:off x="18421427" y="109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56B5FE4F-5EB3-4A26-8FC7-6BA6A4B5439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EBF27845-E13F-4100-9817-2F552780157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46385090-6C06-4109-9661-A64ABD036FE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ADC15D0F-7E6B-4292-A00A-B8A5D5F7075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6A86F8FD-8E3A-4BB8-BFAB-F42820907C1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6F74C10C-A991-4735-BB16-B02BD7334FF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131B8F9E-A520-4FBF-BEA1-5A4E289D1AD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6D156BD1-79B9-4DE2-A324-10E0F614257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B1A87D7F-E2CA-4B3F-B909-2E16AD8E433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68D5CC05-8000-40A5-B853-B9CDDAC9718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89F70610-A7C9-4D3A-8CCE-76C518A2578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60D58D53-129C-4F13-B5C8-5B6D1ED64BD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BFA280E6-0830-474C-B805-87AA1B3547D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F1208569-9446-41AD-BA96-FB9871CFA6E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D8C1AA6A-681B-4012-AF49-AED36422887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DF59F6EE-F9FC-4BF9-8D74-0C87C208390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CCFCA51E-569B-4F72-9550-5B8CBFB2685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96E61FDE-6803-4A87-8EE3-93F49F15E83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1DE2B9F-88F0-4105-B987-0D70D867BD8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40852964-1F81-4D6A-AB39-72D8D41544A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50D2CC69-5CB8-49B8-8431-6F2D43283C6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3A05A653-F4E5-43AF-8D10-715FA44E790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E8228814-EC5C-4EDC-A262-1748B5FC7A3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4C1B147D-BC04-4DF6-BE22-FD62CD00843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55A59A52-BF74-4961-AE04-521B865D681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FC6A7746-1AA4-49EF-937B-78CBD5523BD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6D39289F-5FBC-4B5E-8333-D1FB4CA1608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35B8C963-E578-4476-A47F-4DCF63E4226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C7856B1B-C413-4FBA-8C8D-B1D729F6C78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6DDE2559-B8FC-4F6A-AA8E-06AC28C0BDA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DB94AAAB-D9F0-4F35-9A8B-EBF369CDCC8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AADE2C03-73DF-4F1A-9F99-8C187DDA234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CED4B528-3F4F-4260-9F00-0BADB97AC84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3505F782-34C0-4E36-A981-C3D8BDDFC25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CBA5E501-122C-48BB-B473-C842EC64048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3FED8DC8-0FCD-4DF0-9781-052C72F61D3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E4E185E7-1A71-4A86-B10B-016EBF79BB6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57BEB425-92BD-4BF7-A80E-A058D7CFDEF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37BC2066-2392-4F3F-8701-9324413D0DE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A7030A25-08AD-47BB-A2FA-B1A7AE670BA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99BD815E-166B-41CC-BD9D-399182CBD03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F0E3477F-EDD1-4755-B99E-1AC2EBA1064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803D1C1C-B37C-4E38-B86A-D70A87017AE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7E515273-5B07-4BB6-9CE1-B0F13BC9ADA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BB8D36EC-C209-441B-8740-EA72A01CCD9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BDC71364-5464-4D22-A2D6-3F6EFE226085}"/>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670" name="【公民館】&#10;有形固定資産減価償却率平均値テキスト">
          <a:extLst>
            <a:ext uri="{FF2B5EF4-FFF2-40B4-BE49-F238E27FC236}">
              <a16:creationId xmlns:a16="http://schemas.microsoft.com/office/drawing/2014/main" id="{D8731CEA-3C33-47A0-B786-0B51CDEC331D}"/>
            </a:ext>
          </a:extLst>
        </xdr:cNvPr>
        <xdr:cNvSpPr txBox="1"/>
      </xdr:nvSpPr>
      <xdr:spPr>
        <a:xfrm>
          <a:off x="16357600" y="1804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0B806D53-D07E-4829-AC8B-C2FB6B15A680}"/>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F471A1C3-8482-4679-B92A-8FB874DED259}"/>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C22BE55B-C321-4C86-9833-54233FE36053}"/>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3CB38AC4-B7E0-4412-807B-1F15A6357FF6}"/>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1EF8D3FF-1642-41BD-8213-0F43405B012A}"/>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D3239844-209A-4FF2-AAB3-D156ACD565A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B2704619-F237-48B6-B9F8-E7C9C7304A4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37EF0F8-6189-416A-9E38-F50C49CDB80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21DD58A5-36B4-4852-B7D3-49C9CFAB584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E0625DF8-BFEB-44A9-B269-7B70BFD7F16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681" name="楕円 680">
          <a:extLst>
            <a:ext uri="{FF2B5EF4-FFF2-40B4-BE49-F238E27FC236}">
              <a16:creationId xmlns:a16="http://schemas.microsoft.com/office/drawing/2014/main" id="{4B72FA80-1D1D-4887-94A1-2147F0A4F78B}"/>
            </a:ext>
          </a:extLst>
        </xdr:cNvPr>
        <xdr:cNvSpPr/>
      </xdr:nvSpPr>
      <xdr:spPr>
        <a:xfrm>
          <a:off x="162687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51543</xdr:rowOff>
    </xdr:from>
    <xdr:ext cx="405111" cy="259045"/>
    <xdr:sp macro="" textlink="">
      <xdr:nvSpPr>
        <xdr:cNvPr id="682" name="【公民館】&#10;有形固定資産減価償却率該当値テキスト">
          <a:extLst>
            <a:ext uri="{FF2B5EF4-FFF2-40B4-BE49-F238E27FC236}">
              <a16:creationId xmlns:a16="http://schemas.microsoft.com/office/drawing/2014/main" id="{B364A1EF-A84F-4093-9AB9-DAF0991B83F0}"/>
            </a:ext>
          </a:extLst>
        </xdr:cNvPr>
        <xdr:cNvSpPr txBox="1"/>
      </xdr:nvSpPr>
      <xdr:spPr>
        <a:xfrm>
          <a:off x="16357600" y="1788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170724</xdr:rowOff>
    </xdr:from>
    <xdr:to>
      <xdr:col>81</xdr:col>
      <xdr:colOff>101600</xdr:colOff>
      <xdr:row>105</xdr:row>
      <xdr:rowOff>100874</xdr:rowOff>
    </xdr:to>
    <xdr:sp macro="" textlink="">
      <xdr:nvSpPr>
        <xdr:cNvPr id="683" name="楕円 682">
          <a:extLst>
            <a:ext uri="{FF2B5EF4-FFF2-40B4-BE49-F238E27FC236}">
              <a16:creationId xmlns:a16="http://schemas.microsoft.com/office/drawing/2014/main" id="{2681D691-80F7-4FA6-99C0-3A2FC3E710CC}"/>
            </a:ext>
          </a:extLst>
        </xdr:cNvPr>
        <xdr:cNvSpPr/>
      </xdr:nvSpPr>
      <xdr:spPr>
        <a:xfrm>
          <a:off x="15430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50074</xdr:rowOff>
    </xdr:from>
    <xdr:to>
      <xdr:col>85</xdr:col>
      <xdr:colOff>127000</xdr:colOff>
      <xdr:row>105</xdr:row>
      <xdr:rowOff>79466</xdr:rowOff>
    </xdr:to>
    <xdr:cxnSp macro="">
      <xdr:nvCxnSpPr>
        <xdr:cNvPr id="684" name="直線コネクタ 683">
          <a:extLst>
            <a:ext uri="{FF2B5EF4-FFF2-40B4-BE49-F238E27FC236}">
              <a16:creationId xmlns:a16="http://schemas.microsoft.com/office/drawing/2014/main" id="{21A07FC1-3619-4360-97DA-1B96D809DD27}"/>
            </a:ext>
          </a:extLst>
        </xdr:cNvPr>
        <xdr:cNvCxnSpPr/>
      </xdr:nvCxnSpPr>
      <xdr:spPr>
        <a:xfrm>
          <a:off x="15481300" y="1805232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118473</xdr:rowOff>
    </xdr:from>
    <xdr:to>
      <xdr:col>76</xdr:col>
      <xdr:colOff>165100</xdr:colOff>
      <xdr:row>105</xdr:row>
      <xdr:rowOff>48623</xdr:rowOff>
    </xdr:to>
    <xdr:sp macro="" textlink="">
      <xdr:nvSpPr>
        <xdr:cNvPr id="685" name="楕円 684">
          <a:extLst>
            <a:ext uri="{FF2B5EF4-FFF2-40B4-BE49-F238E27FC236}">
              <a16:creationId xmlns:a16="http://schemas.microsoft.com/office/drawing/2014/main" id="{A9761E8C-083D-4B7E-ACC5-66E85F681DCD}"/>
            </a:ext>
          </a:extLst>
        </xdr:cNvPr>
        <xdr:cNvSpPr/>
      </xdr:nvSpPr>
      <xdr:spPr>
        <a:xfrm>
          <a:off x="14541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169273</xdr:rowOff>
    </xdr:from>
    <xdr:to>
      <xdr:col>81</xdr:col>
      <xdr:colOff>50800</xdr:colOff>
      <xdr:row>105</xdr:row>
      <xdr:rowOff>50074</xdr:rowOff>
    </xdr:to>
    <xdr:cxnSp macro="">
      <xdr:nvCxnSpPr>
        <xdr:cNvPr id="686" name="直線コネクタ 685">
          <a:extLst>
            <a:ext uri="{FF2B5EF4-FFF2-40B4-BE49-F238E27FC236}">
              <a16:creationId xmlns:a16="http://schemas.microsoft.com/office/drawing/2014/main" id="{232DF44A-ABCB-4983-B42C-877285E16FE9}"/>
            </a:ext>
          </a:extLst>
        </xdr:cNvPr>
        <xdr:cNvCxnSpPr/>
      </xdr:nvCxnSpPr>
      <xdr:spPr>
        <a:xfrm>
          <a:off x="14592300" y="1800007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687" name="楕円 686">
          <a:extLst>
            <a:ext uri="{FF2B5EF4-FFF2-40B4-BE49-F238E27FC236}">
              <a16:creationId xmlns:a16="http://schemas.microsoft.com/office/drawing/2014/main" id="{5B2881F0-1F19-4BB3-BA6E-622431868E31}"/>
            </a:ext>
          </a:extLst>
        </xdr:cNvPr>
        <xdr:cNvSpPr/>
      </xdr:nvSpPr>
      <xdr:spPr>
        <a:xfrm>
          <a:off x="13652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134982</xdr:rowOff>
    </xdr:from>
    <xdr:to>
      <xdr:col>76</xdr:col>
      <xdr:colOff>114300</xdr:colOff>
      <xdr:row>104</xdr:row>
      <xdr:rowOff>169273</xdr:rowOff>
    </xdr:to>
    <xdr:cxnSp macro="">
      <xdr:nvCxnSpPr>
        <xdr:cNvPr id="688" name="直線コネクタ 687">
          <a:extLst>
            <a:ext uri="{FF2B5EF4-FFF2-40B4-BE49-F238E27FC236}">
              <a16:creationId xmlns:a16="http://schemas.microsoft.com/office/drawing/2014/main" id="{862473E1-7A0F-4DBA-A9FC-4E71DA6A9E7A}"/>
            </a:ext>
          </a:extLst>
        </xdr:cNvPr>
        <xdr:cNvCxnSpPr/>
      </xdr:nvCxnSpPr>
      <xdr:spPr>
        <a:xfrm>
          <a:off x="13703300" y="179657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49893</xdr:rowOff>
    </xdr:from>
    <xdr:to>
      <xdr:col>67</xdr:col>
      <xdr:colOff>101600</xdr:colOff>
      <xdr:row>104</xdr:row>
      <xdr:rowOff>151493</xdr:rowOff>
    </xdr:to>
    <xdr:sp macro="" textlink="">
      <xdr:nvSpPr>
        <xdr:cNvPr id="689" name="楕円 688">
          <a:extLst>
            <a:ext uri="{FF2B5EF4-FFF2-40B4-BE49-F238E27FC236}">
              <a16:creationId xmlns:a16="http://schemas.microsoft.com/office/drawing/2014/main" id="{B0E12213-9874-4E1E-9E8E-0076491A9B28}"/>
            </a:ext>
          </a:extLst>
        </xdr:cNvPr>
        <xdr:cNvSpPr/>
      </xdr:nvSpPr>
      <xdr:spPr>
        <a:xfrm>
          <a:off x="12763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100693</xdr:rowOff>
    </xdr:from>
    <xdr:to>
      <xdr:col>71</xdr:col>
      <xdr:colOff>177800</xdr:colOff>
      <xdr:row>104</xdr:row>
      <xdr:rowOff>134982</xdr:rowOff>
    </xdr:to>
    <xdr:cxnSp macro="">
      <xdr:nvCxnSpPr>
        <xdr:cNvPr id="690" name="直線コネクタ 689">
          <a:extLst>
            <a:ext uri="{FF2B5EF4-FFF2-40B4-BE49-F238E27FC236}">
              <a16:creationId xmlns:a16="http://schemas.microsoft.com/office/drawing/2014/main" id="{67467AB7-3B3F-4055-89EB-FCC9F4B96D18}"/>
            </a:ext>
          </a:extLst>
        </xdr:cNvPr>
        <xdr:cNvCxnSpPr/>
      </xdr:nvCxnSpPr>
      <xdr:spPr>
        <a:xfrm>
          <a:off x="12814300" y="179314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691" name="n_1aveValue【公民館】&#10;有形固定資産減価償却率">
          <a:extLst>
            <a:ext uri="{FF2B5EF4-FFF2-40B4-BE49-F238E27FC236}">
              <a16:creationId xmlns:a16="http://schemas.microsoft.com/office/drawing/2014/main" id="{AE782C5B-5679-4AD8-B160-48FE346BFA6F}"/>
            </a:ext>
          </a:extLst>
        </xdr:cNvPr>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692" name="n_2aveValue【公民館】&#10;有形固定資産減価償却率">
          <a:extLst>
            <a:ext uri="{FF2B5EF4-FFF2-40B4-BE49-F238E27FC236}">
              <a16:creationId xmlns:a16="http://schemas.microsoft.com/office/drawing/2014/main" id="{ACBB2A5E-C129-4980-8DBA-69FC446CD4E8}"/>
            </a:ext>
          </a:extLst>
        </xdr:cNvPr>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693" name="n_3aveValue【公民館】&#10;有形固定資産減価償却率">
          <a:extLst>
            <a:ext uri="{FF2B5EF4-FFF2-40B4-BE49-F238E27FC236}">
              <a16:creationId xmlns:a16="http://schemas.microsoft.com/office/drawing/2014/main" id="{C238CBFA-F306-4350-9330-A82F4453607B}"/>
            </a:ext>
          </a:extLst>
        </xdr:cNvPr>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136089</xdr:rowOff>
    </xdr:from>
    <xdr:ext cx="405111" cy="259045"/>
    <xdr:sp macro="" textlink="">
      <xdr:nvSpPr>
        <xdr:cNvPr id="694" name="n_4aveValue【公民館】&#10;有形固定資産減価償却率">
          <a:extLst>
            <a:ext uri="{FF2B5EF4-FFF2-40B4-BE49-F238E27FC236}">
              <a16:creationId xmlns:a16="http://schemas.microsoft.com/office/drawing/2014/main" id="{FD301A84-3697-4BEB-8AE0-90720BD734C5}"/>
            </a:ext>
          </a:extLst>
        </xdr:cNvPr>
        <xdr:cNvSpPr txBox="1"/>
      </xdr:nvSpPr>
      <xdr:spPr>
        <a:xfrm>
          <a:off x="12611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117401</xdr:rowOff>
    </xdr:from>
    <xdr:ext cx="405111" cy="259045"/>
    <xdr:sp macro="" textlink="">
      <xdr:nvSpPr>
        <xdr:cNvPr id="695" name="n_1mainValue【公民館】&#10;有形固定資産減価償却率">
          <a:extLst>
            <a:ext uri="{FF2B5EF4-FFF2-40B4-BE49-F238E27FC236}">
              <a16:creationId xmlns:a16="http://schemas.microsoft.com/office/drawing/2014/main" id="{0C5A76BB-5FBA-40E7-8EAF-6986250D4509}"/>
            </a:ext>
          </a:extLst>
        </xdr:cNvPr>
        <xdr:cNvSpPr txBox="1"/>
      </xdr:nvSpPr>
      <xdr:spPr>
        <a:xfrm>
          <a:off x="152660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65150</xdr:rowOff>
    </xdr:from>
    <xdr:ext cx="405111" cy="259045"/>
    <xdr:sp macro="" textlink="">
      <xdr:nvSpPr>
        <xdr:cNvPr id="696" name="n_2mainValue【公民館】&#10;有形固定資産減価償却率">
          <a:extLst>
            <a:ext uri="{FF2B5EF4-FFF2-40B4-BE49-F238E27FC236}">
              <a16:creationId xmlns:a16="http://schemas.microsoft.com/office/drawing/2014/main" id="{0CC40215-00CB-4AEA-83AB-BF60B56E081F}"/>
            </a:ext>
          </a:extLst>
        </xdr:cNvPr>
        <xdr:cNvSpPr txBox="1"/>
      </xdr:nvSpPr>
      <xdr:spPr>
        <a:xfrm>
          <a:off x="14389744" y="1772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697" name="n_3mainValue【公民館】&#10;有形固定資産減価償却率">
          <a:extLst>
            <a:ext uri="{FF2B5EF4-FFF2-40B4-BE49-F238E27FC236}">
              <a16:creationId xmlns:a16="http://schemas.microsoft.com/office/drawing/2014/main" id="{36B77C16-0618-4129-A192-DE976CBC6D93}"/>
            </a:ext>
          </a:extLst>
        </xdr:cNvPr>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168020</xdr:rowOff>
    </xdr:from>
    <xdr:ext cx="405111" cy="259045"/>
    <xdr:sp macro="" textlink="">
      <xdr:nvSpPr>
        <xdr:cNvPr id="698" name="n_4mainValue【公民館】&#10;有形固定資産減価償却率">
          <a:extLst>
            <a:ext uri="{FF2B5EF4-FFF2-40B4-BE49-F238E27FC236}">
              <a16:creationId xmlns:a16="http://schemas.microsoft.com/office/drawing/2014/main" id="{74951A03-B44D-4CDE-BCF7-4ED1DA7F0EF5}"/>
            </a:ext>
          </a:extLst>
        </xdr:cNvPr>
        <xdr:cNvSpPr txBox="1"/>
      </xdr:nvSpPr>
      <xdr:spPr>
        <a:xfrm>
          <a:off x="12611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319C456C-A54D-431A-BDB7-0E3C793FB32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2C1B2A15-3F36-4BAC-9D06-EDC31A25A71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52C6B90-490C-47A6-9B07-1165223544F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6EFD925A-6267-42DA-A88F-75BF58C1991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C455FAFE-AE3E-431D-8AD9-A692C3B007F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7606356D-E910-4F2C-B1D6-30DC48229D1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29E8341D-88CD-4C90-8AF3-C621C44DF22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7317CB57-9233-41EF-B86E-2CD9E68A69E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82973206-0632-401D-A91F-0B6E1E58C6C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E8ECA26C-49F5-4F9D-9FBE-D50C277925C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3123F064-48E6-45A1-B27D-764E92F518A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012B8141-400D-412F-B578-DDD70743660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A2C08F01-6978-4E5F-8945-5A66461FDDF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727A3D1B-38D9-4A57-A220-739EB65DF02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C4BBD310-731D-478F-A526-704DBB59501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F5B1AB50-2E0C-4A83-A35F-A332E15635BC}"/>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6995F7B2-591D-496C-B1FB-09E9959A857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0371269D-175F-482E-8E29-AD28D7400A63}"/>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1BEF3360-EA19-4CDC-B6E9-1BB29FE5218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DCD9A8C4-147E-4B2B-A5E9-2D745CDB40DE}"/>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3506591C-0D70-4159-96EA-EE2CC8EAE61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2ECD64DA-D0AE-47BD-B26E-BA4B4DAB3EE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FBC1E317-3DD4-447E-930B-49BD1F57250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F9D15D14-8F3A-4C6E-93B3-6990B5D43AD6}"/>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1F3C2FB5-4146-4409-A44A-1701AD4B99A5}"/>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3E607256-D0CE-4BF4-AD6C-ED329B50C17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52A53BD2-54CE-4626-94E3-8351C3BDD206}"/>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CB744170-837B-4FEA-AAA5-5B3E5685552D}"/>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727" name="【公民館】&#10;一人当たり面積平均値テキスト">
          <a:extLst>
            <a:ext uri="{FF2B5EF4-FFF2-40B4-BE49-F238E27FC236}">
              <a16:creationId xmlns:a16="http://schemas.microsoft.com/office/drawing/2014/main" id="{175D43A9-B2E4-492D-A43F-FFF10CCE8EC2}"/>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F96AC360-C0B8-4D65-9E2D-815BAE27B439}"/>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5E957FD3-0215-4926-B11E-5D64DF42328A}"/>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48AC1CEC-DF8C-4C12-AC4C-833FD27EC01B}"/>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F34BE7CB-9142-4078-BCC2-FE8AC1A7AB18}"/>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B24B7E3D-0F3F-4B8E-83AE-287BEB94FE52}"/>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5FA64251-36DB-4690-ABA4-A8B6C247165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2A38C805-4D83-4CAC-8F14-E98DC72CDEC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D0AAF9E9-F481-48EB-BF21-14933B42DA7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21DE2D11-32C2-4DE8-96A3-9E529B5121A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1A044D6-4E67-4095-A5FA-364C0C91E23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91847</xdr:rowOff>
    </xdr:from>
    <xdr:to>
      <xdr:col>116</xdr:col>
      <xdr:colOff>114300</xdr:colOff>
      <xdr:row>108</xdr:row>
      <xdr:rowOff>21997</xdr:rowOff>
    </xdr:to>
    <xdr:sp macro="" textlink="">
      <xdr:nvSpPr>
        <xdr:cNvPr id="738" name="楕円 737">
          <a:extLst>
            <a:ext uri="{FF2B5EF4-FFF2-40B4-BE49-F238E27FC236}">
              <a16:creationId xmlns:a16="http://schemas.microsoft.com/office/drawing/2014/main" id="{A019B67F-B736-4C68-AA49-02B827072F86}"/>
            </a:ext>
          </a:extLst>
        </xdr:cNvPr>
        <xdr:cNvSpPr/>
      </xdr:nvSpPr>
      <xdr:spPr>
        <a:xfrm>
          <a:off x="22110700" y="184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114724</xdr:rowOff>
    </xdr:from>
    <xdr:ext cx="469744" cy="259045"/>
    <xdr:sp macro="" textlink="">
      <xdr:nvSpPr>
        <xdr:cNvPr id="739" name="【公民館】&#10;一人当たり面積該当値テキスト">
          <a:extLst>
            <a:ext uri="{FF2B5EF4-FFF2-40B4-BE49-F238E27FC236}">
              <a16:creationId xmlns:a16="http://schemas.microsoft.com/office/drawing/2014/main" id="{DDB4797C-716C-4D14-90F5-7BB8098D62E1}"/>
            </a:ext>
          </a:extLst>
        </xdr:cNvPr>
        <xdr:cNvSpPr txBox="1"/>
      </xdr:nvSpPr>
      <xdr:spPr>
        <a:xfrm>
          <a:off x="22199600" y="1828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95886</xdr:rowOff>
    </xdr:from>
    <xdr:to>
      <xdr:col>112</xdr:col>
      <xdr:colOff>38100</xdr:colOff>
      <xdr:row>108</xdr:row>
      <xdr:rowOff>26036</xdr:rowOff>
    </xdr:to>
    <xdr:sp macro="" textlink="">
      <xdr:nvSpPr>
        <xdr:cNvPr id="740" name="楕円 739">
          <a:extLst>
            <a:ext uri="{FF2B5EF4-FFF2-40B4-BE49-F238E27FC236}">
              <a16:creationId xmlns:a16="http://schemas.microsoft.com/office/drawing/2014/main" id="{B20FAF9A-8363-4B4E-9054-8C8EC9471B2E}"/>
            </a:ext>
          </a:extLst>
        </xdr:cNvPr>
        <xdr:cNvSpPr/>
      </xdr:nvSpPr>
      <xdr:spPr>
        <a:xfrm>
          <a:off x="21272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142647</xdr:rowOff>
    </xdr:from>
    <xdr:to>
      <xdr:col>116</xdr:col>
      <xdr:colOff>63500</xdr:colOff>
      <xdr:row>107</xdr:row>
      <xdr:rowOff>146686</xdr:rowOff>
    </xdr:to>
    <xdr:cxnSp macro="">
      <xdr:nvCxnSpPr>
        <xdr:cNvPr id="741" name="直線コネクタ 740">
          <a:extLst>
            <a:ext uri="{FF2B5EF4-FFF2-40B4-BE49-F238E27FC236}">
              <a16:creationId xmlns:a16="http://schemas.microsoft.com/office/drawing/2014/main" id="{FE9F894C-7AB9-483B-8B47-71E309996C79}"/>
            </a:ext>
          </a:extLst>
        </xdr:cNvPr>
        <xdr:cNvCxnSpPr/>
      </xdr:nvCxnSpPr>
      <xdr:spPr>
        <a:xfrm flipV="1">
          <a:off x="21323300" y="18487797"/>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102133</xdr:rowOff>
    </xdr:from>
    <xdr:to>
      <xdr:col>107</xdr:col>
      <xdr:colOff>101600</xdr:colOff>
      <xdr:row>108</xdr:row>
      <xdr:rowOff>32283</xdr:rowOff>
    </xdr:to>
    <xdr:sp macro="" textlink="">
      <xdr:nvSpPr>
        <xdr:cNvPr id="742" name="楕円 741">
          <a:extLst>
            <a:ext uri="{FF2B5EF4-FFF2-40B4-BE49-F238E27FC236}">
              <a16:creationId xmlns:a16="http://schemas.microsoft.com/office/drawing/2014/main" id="{C24A496A-1A25-4138-8A60-C30B656D5081}"/>
            </a:ext>
          </a:extLst>
        </xdr:cNvPr>
        <xdr:cNvSpPr/>
      </xdr:nvSpPr>
      <xdr:spPr>
        <a:xfrm>
          <a:off x="20383500" y="184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146686</xdr:rowOff>
    </xdr:from>
    <xdr:to>
      <xdr:col>111</xdr:col>
      <xdr:colOff>177800</xdr:colOff>
      <xdr:row>107</xdr:row>
      <xdr:rowOff>152933</xdr:rowOff>
    </xdr:to>
    <xdr:cxnSp macro="">
      <xdr:nvCxnSpPr>
        <xdr:cNvPr id="743" name="直線コネクタ 742">
          <a:extLst>
            <a:ext uri="{FF2B5EF4-FFF2-40B4-BE49-F238E27FC236}">
              <a16:creationId xmlns:a16="http://schemas.microsoft.com/office/drawing/2014/main" id="{0E0B747F-DA7F-4D6E-9815-630591936FF0}"/>
            </a:ext>
          </a:extLst>
        </xdr:cNvPr>
        <xdr:cNvCxnSpPr/>
      </xdr:nvCxnSpPr>
      <xdr:spPr>
        <a:xfrm flipV="1">
          <a:off x="20434300" y="18491836"/>
          <a:ext cx="8890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109068</xdr:rowOff>
    </xdr:from>
    <xdr:to>
      <xdr:col>102</xdr:col>
      <xdr:colOff>165100</xdr:colOff>
      <xdr:row>108</xdr:row>
      <xdr:rowOff>39218</xdr:rowOff>
    </xdr:to>
    <xdr:sp macro="" textlink="">
      <xdr:nvSpPr>
        <xdr:cNvPr id="744" name="楕円 743">
          <a:extLst>
            <a:ext uri="{FF2B5EF4-FFF2-40B4-BE49-F238E27FC236}">
              <a16:creationId xmlns:a16="http://schemas.microsoft.com/office/drawing/2014/main" id="{0C3C9F27-13E7-4379-A9F4-45E05EE3949C}"/>
            </a:ext>
          </a:extLst>
        </xdr:cNvPr>
        <xdr:cNvSpPr/>
      </xdr:nvSpPr>
      <xdr:spPr>
        <a:xfrm>
          <a:off x="19494500" y="184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152933</xdr:rowOff>
    </xdr:from>
    <xdr:to>
      <xdr:col>107</xdr:col>
      <xdr:colOff>50800</xdr:colOff>
      <xdr:row>107</xdr:row>
      <xdr:rowOff>159868</xdr:rowOff>
    </xdr:to>
    <xdr:cxnSp macro="">
      <xdr:nvCxnSpPr>
        <xdr:cNvPr id="745" name="直線コネクタ 744">
          <a:extLst>
            <a:ext uri="{FF2B5EF4-FFF2-40B4-BE49-F238E27FC236}">
              <a16:creationId xmlns:a16="http://schemas.microsoft.com/office/drawing/2014/main" id="{87171A28-E75C-4395-ACCD-B771144761B8}"/>
            </a:ext>
          </a:extLst>
        </xdr:cNvPr>
        <xdr:cNvCxnSpPr/>
      </xdr:nvCxnSpPr>
      <xdr:spPr>
        <a:xfrm flipV="1">
          <a:off x="19545300" y="18498083"/>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114402</xdr:rowOff>
    </xdr:from>
    <xdr:to>
      <xdr:col>98</xdr:col>
      <xdr:colOff>38100</xdr:colOff>
      <xdr:row>108</xdr:row>
      <xdr:rowOff>44552</xdr:rowOff>
    </xdr:to>
    <xdr:sp macro="" textlink="">
      <xdr:nvSpPr>
        <xdr:cNvPr id="746" name="楕円 745">
          <a:extLst>
            <a:ext uri="{FF2B5EF4-FFF2-40B4-BE49-F238E27FC236}">
              <a16:creationId xmlns:a16="http://schemas.microsoft.com/office/drawing/2014/main" id="{07F7BE85-D348-400B-8722-41AD9EA6241D}"/>
            </a:ext>
          </a:extLst>
        </xdr:cNvPr>
        <xdr:cNvSpPr/>
      </xdr:nvSpPr>
      <xdr:spPr>
        <a:xfrm>
          <a:off x="18605500" y="1845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159868</xdr:rowOff>
    </xdr:from>
    <xdr:to>
      <xdr:col>102</xdr:col>
      <xdr:colOff>114300</xdr:colOff>
      <xdr:row>107</xdr:row>
      <xdr:rowOff>165202</xdr:rowOff>
    </xdr:to>
    <xdr:cxnSp macro="">
      <xdr:nvCxnSpPr>
        <xdr:cNvPr id="747" name="直線コネクタ 746">
          <a:extLst>
            <a:ext uri="{FF2B5EF4-FFF2-40B4-BE49-F238E27FC236}">
              <a16:creationId xmlns:a16="http://schemas.microsoft.com/office/drawing/2014/main" id="{744D9F9C-DEC9-43D5-AFD5-2B6A1639EB64}"/>
            </a:ext>
          </a:extLst>
        </xdr:cNvPr>
        <xdr:cNvCxnSpPr/>
      </xdr:nvCxnSpPr>
      <xdr:spPr>
        <a:xfrm flipV="1">
          <a:off x="18656300" y="1850501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748" name="n_1aveValue【公民館】&#10;一人当たり面積">
          <a:extLst>
            <a:ext uri="{FF2B5EF4-FFF2-40B4-BE49-F238E27FC236}">
              <a16:creationId xmlns:a16="http://schemas.microsoft.com/office/drawing/2014/main" id="{30750583-7E6A-4DB8-8435-4753978269F8}"/>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749" name="n_2aveValue【公民館】&#10;一人当たり面積">
          <a:extLst>
            <a:ext uri="{FF2B5EF4-FFF2-40B4-BE49-F238E27FC236}">
              <a16:creationId xmlns:a16="http://schemas.microsoft.com/office/drawing/2014/main" id="{840A75DF-4BAD-4922-990A-F7246FE4B388}"/>
            </a:ext>
          </a:extLst>
        </xdr:cNvPr>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750" name="n_3aveValue【公民館】&#10;一人当たり面積">
          <a:extLst>
            <a:ext uri="{FF2B5EF4-FFF2-40B4-BE49-F238E27FC236}">
              <a16:creationId xmlns:a16="http://schemas.microsoft.com/office/drawing/2014/main" id="{0C183C97-6C54-4C00-8E2B-D525925058BF}"/>
            </a:ext>
          </a:extLst>
        </xdr:cNvPr>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751" name="n_4aveValue【公民館】&#10;一人当たり面積">
          <a:extLst>
            <a:ext uri="{FF2B5EF4-FFF2-40B4-BE49-F238E27FC236}">
              <a16:creationId xmlns:a16="http://schemas.microsoft.com/office/drawing/2014/main" id="{DF183FAA-94C9-4413-BC2D-198156820E30}"/>
            </a:ext>
          </a:extLst>
        </xdr:cNvPr>
        <xdr:cNvSpPr txBox="1"/>
      </xdr:nvSpPr>
      <xdr:spPr>
        <a:xfrm>
          <a:off x="18421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42563</xdr:rowOff>
    </xdr:from>
    <xdr:ext cx="469744" cy="259045"/>
    <xdr:sp macro="" textlink="">
      <xdr:nvSpPr>
        <xdr:cNvPr id="752" name="n_1mainValue【公民館】&#10;一人当たり面積">
          <a:extLst>
            <a:ext uri="{FF2B5EF4-FFF2-40B4-BE49-F238E27FC236}">
              <a16:creationId xmlns:a16="http://schemas.microsoft.com/office/drawing/2014/main" id="{F0722C7D-753B-4E87-92A1-EB75E53F01BD}"/>
            </a:ext>
          </a:extLst>
        </xdr:cNvPr>
        <xdr:cNvSpPr txBox="1"/>
      </xdr:nvSpPr>
      <xdr:spPr>
        <a:xfrm>
          <a:off x="210757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48810</xdr:rowOff>
    </xdr:from>
    <xdr:ext cx="469744" cy="259045"/>
    <xdr:sp macro="" textlink="">
      <xdr:nvSpPr>
        <xdr:cNvPr id="753" name="n_2mainValue【公民館】&#10;一人当たり面積">
          <a:extLst>
            <a:ext uri="{FF2B5EF4-FFF2-40B4-BE49-F238E27FC236}">
              <a16:creationId xmlns:a16="http://schemas.microsoft.com/office/drawing/2014/main" id="{99A2B164-11CA-4FA9-9358-4AE839BEEA23}"/>
            </a:ext>
          </a:extLst>
        </xdr:cNvPr>
        <xdr:cNvSpPr txBox="1"/>
      </xdr:nvSpPr>
      <xdr:spPr>
        <a:xfrm>
          <a:off x="20199427" y="1822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55745</xdr:rowOff>
    </xdr:from>
    <xdr:ext cx="469744" cy="259045"/>
    <xdr:sp macro="" textlink="">
      <xdr:nvSpPr>
        <xdr:cNvPr id="754" name="n_3mainValue【公民館】&#10;一人当たり面積">
          <a:extLst>
            <a:ext uri="{FF2B5EF4-FFF2-40B4-BE49-F238E27FC236}">
              <a16:creationId xmlns:a16="http://schemas.microsoft.com/office/drawing/2014/main" id="{846A9C80-4FF5-4B8C-A42C-A0049B207CB5}"/>
            </a:ext>
          </a:extLst>
        </xdr:cNvPr>
        <xdr:cNvSpPr txBox="1"/>
      </xdr:nvSpPr>
      <xdr:spPr>
        <a:xfrm>
          <a:off x="19310427" y="1822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61079</xdr:rowOff>
    </xdr:from>
    <xdr:ext cx="469744" cy="259045"/>
    <xdr:sp macro="" textlink="">
      <xdr:nvSpPr>
        <xdr:cNvPr id="755" name="n_4mainValue【公民館】&#10;一人当たり面積">
          <a:extLst>
            <a:ext uri="{FF2B5EF4-FFF2-40B4-BE49-F238E27FC236}">
              <a16:creationId xmlns:a16="http://schemas.microsoft.com/office/drawing/2014/main" id="{2C3F1B10-2D83-4BE2-AEC6-59B0B630D633}"/>
            </a:ext>
          </a:extLst>
        </xdr:cNvPr>
        <xdr:cNvSpPr txBox="1"/>
      </xdr:nvSpPr>
      <xdr:spPr>
        <a:xfrm>
          <a:off x="18421427" y="1823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5BBC7287-25F7-409D-AE3F-2246EA15391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DCFE884A-E84E-4DA9-A2A4-E43DB2374D6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1FC85093-1A72-423E-9516-D9ABBDEB73C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類似団体と比較して特に有形固定資産減価償却率の高い橋りょう、公営住宅については、長寿命化計画や個別施設計画に基づき順次更新等を行い、適正な管理に努めていく。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また、</a:t>
          </a:r>
          <a:r>
            <a:rPr kumimoji="1" lang="ja-JP" altLang="ja-JP" sz="1100" b="0" i="0" u="none" strike="noStrike" kern="0" cap="none" spc="0" normalizeH="0" baseline="0" noProof="0">
              <a:ln>
                <a:noFill/>
              </a:ln>
              <a:solidFill>
                <a:prstClr val="black"/>
              </a:solidFill>
              <a:effectLst/>
              <a:uLnTx/>
              <a:uFillTx/>
              <a:latin typeface="+mn-lt"/>
              <a:ea typeface="+mn-ea"/>
              <a:cs typeface="+mn-cs"/>
            </a:rPr>
            <a:t>保育所</a:t>
          </a:r>
          <a:r>
            <a:rPr kumimoji="1" lang="ja-JP" altLang="en-US" sz="1100" b="0" i="0" u="none" strike="noStrike" kern="0" cap="none" spc="0" normalizeH="0" baseline="0" noProof="0">
              <a:ln>
                <a:noFill/>
              </a:ln>
              <a:solidFill>
                <a:prstClr val="black"/>
              </a:solidFill>
              <a:effectLst/>
              <a:uLnTx/>
              <a:uFillTx/>
              <a:latin typeface="+mn-lt"/>
              <a:ea typeface="+mn-ea"/>
              <a:cs typeface="+mn-cs"/>
            </a:rPr>
            <a:t>及び学校施設については、有形固定資産減価償却率が大きく低下している。これは、令和３年度に大杉保育所及び大豊学園を新たに整備したためである。これに伴い、一人当たり面積も増加し、類似団体平均を上回ることとなった。維持管理にかかる経費の増加に留意しつつ</a:t>
          </a:r>
          <a:r>
            <a:rPr kumimoji="0" lang="ja-JP" altLang="en-US" sz="1100" b="0" i="0" u="none" strike="noStrike" kern="0" cap="none" spc="0" normalizeH="0" baseline="0" noProof="0">
              <a:ln>
                <a:noFill/>
              </a:ln>
              <a:solidFill>
                <a:prstClr val="black"/>
              </a:solidFill>
              <a:effectLst/>
              <a:uLnTx/>
              <a:uFillTx/>
              <a:latin typeface="+mn-lt"/>
              <a:ea typeface="+mn-ea"/>
              <a:cs typeface="+mn-cs"/>
            </a:rPr>
            <a:t>、引き続き、子育て環境の整備に積極的に取り組んでいく。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5A3EA0D-4707-43C0-ACD4-73999329558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777BFD6-2BA4-4376-B433-12E6A438A30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84BF560-00A5-4148-8EFA-AABF01E606C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C45466F-F272-442E-B162-BE84F124684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5DC135-1BDC-49B8-A8A6-E25059B18A2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F023FBC-C0E1-4258-8A00-88BDE48D265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6DCB37B-77F7-4916-AFE2-2093C285085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118379E-BAEF-431B-82D2-ACEAD92A2C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6D106CB-40A3-43ED-ADEF-F0846892612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336B8E1-2FFA-4002-BD75-778EF9E1019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3,342
3,303
315.06
7,466,592
7,173,272
98,793
3,682,199
6,465,093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D27EDF-7A52-41FE-8820-9BA4284E9EE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FB0465F-5405-4656-AE96-2B29A829F25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D82A0B7-65A5-49A6-B560-14B23FFF19D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334EC75-F878-43A1-A25B-7B826B1F0B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447F9BC-EC35-4DA0-ABEC-B28EAAAC661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153E0B1-147A-44AB-95EE-1CD672E9EFE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17A9A1A-897E-47D9-BF4B-AF6269C7B78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89014C0-78D0-4812-8DA1-77D527F702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7E76B93-F61A-4BD1-B1D4-94536CDA296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E1DE6E0-47D3-4A6D-9C62-367B2BF9EC7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D7657C8-D6F4-4CF6-8E9A-EE1502BF736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62389C1-62A3-4386-8BDB-5096E3E64AD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D9C3203-442C-4BD6-8DC0-B66D6F99EAB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5CC5CBF-857F-4AEE-973B-8D9DCC9A8E6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3813AC7-3B71-447D-A72C-FC6EF677041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29C82B-E021-4137-8CDE-E9798501742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4169080-FC3F-4EF9-BD23-C31C11E8A23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4E20B4C-525C-474B-9440-63BD5B5A6CB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D2CD62D-2D69-495F-A50D-F36F4C9997F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2F4B74F-D0DF-4812-9BED-3CC32275051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5D8823E-5A79-4AFE-8A73-814AB3005F2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F8DE5B5-4E6D-4846-AE7C-76BA46F3912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5C13856-51E6-48CA-ACA6-43B19B9576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363924D-B332-40EC-BD48-E045D48DBB7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DD719E9-B6B1-4CEA-9A4F-1256FA5AFB5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29E7639-B288-451E-BCB3-580CF39BBBA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A3F6E4C-9983-414D-A6C5-BB6219CAB05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6447153-E0D4-4A3C-8C65-C1F491074BF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0F84C20-E0A1-431F-A123-27B0BA21267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15D60E0-8898-4122-9B21-4BBB88A41CA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62423C8-3AE0-4736-8CE9-8EFC072B3DC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DEF79D5-04C1-415B-BEF5-0400C079B7B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448EBF6-BC21-428B-A669-A4DA96809C8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0ABE7D3-0CD9-44CB-950A-351FC6F90FB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109E9AE-659D-417A-894C-7B94815BEF5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0F9BC1C-8F11-482E-8C3D-E9739194745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54DF5DE-4055-41B4-B6F5-1D2D27DC439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763273B-002C-411B-A93B-D1DD48B5C71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411C623-DDB0-40F1-A40A-4F6B3546CD0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5A126472-57AF-4869-BE54-5AC464A97D4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DE8B5BE-C280-4836-8946-BAF37D32CFD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0D4E0E9-4BDB-4F86-8B28-36AE0D337F4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09075C6-4EF4-4AE3-A9E8-9A1614CF030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7CF5D09-CCFF-4EEA-989E-D72796A1BBE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A1ABE60-B304-4F86-BCAE-D5F9C393DDD5}"/>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BD508629-F1A3-417C-B8AE-57E9D5AAE53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D0265888-4786-45B2-901F-45A4C4B046A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FEE560C9-6B06-4EC3-86FA-E36DAF7CAD0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A2013F91-F5EA-4C87-8D1C-B02CE464B65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6D979A0B-AFE3-4330-9199-D26AEDBC324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C4F6CA10-5E8B-4D67-9C8D-02BE0B7DCDA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CD48ED97-56DC-4841-A9CC-32AAC1C84EA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5FB7106F-CA5F-4842-BB0A-4E905A286F8B}"/>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7CAC4CC8-987F-4443-94A0-28EA64C1FC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8010BB84-40C6-4DA8-A1C8-B3066F7B3A2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C848F91A-8CF2-42AE-9E34-FE5BFAE55CC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A928F6AF-8091-4A0A-BD68-D91F38B0556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A76B3DE8-B5AD-4AF4-B570-E111B7971F3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846D3063-A0DE-4C8E-A4EB-9B71ABD08F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19A82935-050C-408C-A9B2-F61F612235B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1B64919-1183-4667-9688-D7BF3D5EA68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A460DD3C-0D1D-4B56-B453-38B53F6185C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21B8BE74-898A-4352-95BB-BD3821EEB9A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4A9F6929-36F0-4E69-B203-71FA8B4C9D8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ACAA274E-D85F-46CE-AE3F-F2857011227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A6169943-F499-48B5-8E8D-4C55F5B93F2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4FE51478-535A-4D54-8F24-400AE6380DE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8BA188DB-9480-43C2-B723-392C97AD991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C7E4656D-D446-42CB-A3CB-2EB1BFB8EDE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3F3C1A32-748D-41A0-A8A8-16BCA35047C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990C0157-C550-4315-899B-8C51CC39F5E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926FCCA2-0598-493F-A7F9-2237EB171D8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8A14F3FA-4D75-4774-BCB9-FF51ABF7532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7F7BF79B-1CFD-4F3A-B937-2C7984DE59B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CCBF9497-BE9D-46D3-8768-DBF1F614F3D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47AC8964-589D-49B4-94C7-B9BC9402DBC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9B0A770E-8389-47DB-ADE4-F9B31041FA7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1A561E13-6C92-4C4F-8526-651CA46F841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CF808EB9-D729-4A27-B9CC-A56E2C44891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F52BB2D5-6C18-4D16-B2D8-D409CE13A93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CE85F53C-C60D-48FA-BA57-66E33D1846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1D5E89BF-29A8-4CDB-8ABA-D63EC1AB59E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0FF67D6C-80BC-4D84-88D5-4BC29D7B121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74EA6ABA-1C17-409C-857C-4A9CBB9A72B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B794EBD1-F9FB-412E-A0B2-52889A54163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86E4A948-65FA-432C-AE56-3B828008EAA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FC07C876-F8B7-41DF-B0CE-2483B79D785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97C3E9FC-CCF6-400E-B627-3A435F70D69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174BF1E8-02AB-4221-8670-BA15451EE89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DCA331F2-7C86-4332-B0FE-0DE854AFF8C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FE8E1253-71EB-4280-9D87-D65C8652576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6FE17FB3-8C3F-4E98-8BD8-700ECA5ED0D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7A4F9249-1034-4FC9-87CA-A32446955BD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5" name="テキスト ボックス 104">
          <a:extLst>
            <a:ext uri="{FF2B5EF4-FFF2-40B4-BE49-F238E27FC236}">
              <a16:creationId xmlns:a16="http://schemas.microsoft.com/office/drawing/2014/main" id="{D4D9DB39-624D-4879-8F2C-42092830FF0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6" name="直線コネクタ 105">
          <a:extLst>
            <a:ext uri="{FF2B5EF4-FFF2-40B4-BE49-F238E27FC236}">
              <a16:creationId xmlns:a16="http://schemas.microsoft.com/office/drawing/2014/main" id="{92CCED35-DE21-4FA3-A88D-D4FF4404655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07" name="テキスト ボックス 106">
          <a:extLst>
            <a:ext uri="{FF2B5EF4-FFF2-40B4-BE49-F238E27FC236}">
              <a16:creationId xmlns:a16="http://schemas.microsoft.com/office/drawing/2014/main" id="{A8773046-B95F-42C8-A010-A0B026922C7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08" name="直線コネクタ 107">
          <a:extLst>
            <a:ext uri="{FF2B5EF4-FFF2-40B4-BE49-F238E27FC236}">
              <a16:creationId xmlns:a16="http://schemas.microsoft.com/office/drawing/2014/main" id="{2F24AE01-41C2-472E-842B-0DD502F6E87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09" name="テキスト ボックス 108">
          <a:extLst>
            <a:ext uri="{FF2B5EF4-FFF2-40B4-BE49-F238E27FC236}">
              <a16:creationId xmlns:a16="http://schemas.microsoft.com/office/drawing/2014/main" id="{CFACB416-3E3A-4E32-A629-B38700B52AA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10" name="直線コネクタ 109">
          <a:extLst>
            <a:ext uri="{FF2B5EF4-FFF2-40B4-BE49-F238E27FC236}">
              <a16:creationId xmlns:a16="http://schemas.microsoft.com/office/drawing/2014/main" id="{B282C191-92E3-46F0-81D3-DC64FD7927C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11" name="テキスト ボックス 110">
          <a:extLst>
            <a:ext uri="{FF2B5EF4-FFF2-40B4-BE49-F238E27FC236}">
              <a16:creationId xmlns:a16="http://schemas.microsoft.com/office/drawing/2014/main" id="{5C4288C9-6881-4404-9A45-0ADE3E8CFAD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2" name="直線コネクタ 111">
          <a:extLst>
            <a:ext uri="{FF2B5EF4-FFF2-40B4-BE49-F238E27FC236}">
              <a16:creationId xmlns:a16="http://schemas.microsoft.com/office/drawing/2014/main" id="{1CB66E3E-2F9A-40B7-8D05-17F1E9A378E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3" name="テキスト ボックス 112">
          <a:extLst>
            <a:ext uri="{FF2B5EF4-FFF2-40B4-BE49-F238E27FC236}">
              <a16:creationId xmlns:a16="http://schemas.microsoft.com/office/drawing/2014/main" id="{2F162C18-3D40-420B-B794-3A7AE4D1E25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4" name="直線コネクタ 113">
          <a:extLst>
            <a:ext uri="{FF2B5EF4-FFF2-40B4-BE49-F238E27FC236}">
              <a16:creationId xmlns:a16="http://schemas.microsoft.com/office/drawing/2014/main" id="{9662A78A-559C-4798-8216-18460452A38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5" name="テキスト ボックス 114">
          <a:extLst>
            <a:ext uri="{FF2B5EF4-FFF2-40B4-BE49-F238E27FC236}">
              <a16:creationId xmlns:a16="http://schemas.microsoft.com/office/drawing/2014/main" id="{1BA2047B-C637-47FA-9DE6-92DAC69D97C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6" name="直線コネクタ 115">
          <a:extLst>
            <a:ext uri="{FF2B5EF4-FFF2-40B4-BE49-F238E27FC236}">
              <a16:creationId xmlns:a16="http://schemas.microsoft.com/office/drawing/2014/main" id="{E7CBB0F7-5006-4F0A-8A68-0D65E3450A3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7" name="テキスト ボックス 116">
          <a:extLst>
            <a:ext uri="{FF2B5EF4-FFF2-40B4-BE49-F238E27FC236}">
              <a16:creationId xmlns:a16="http://schemas.microsoft.com/office/drawing/2014/main" id="{0D7C45DF-BA19-40B1-9A9B-E8FC7C0E9B8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8" name="直線コネクタ 117">
          <a:extLst>
            <a:ext uri="{FF2B5EF4-FFF2-40B4-BE49-F238E27FC236}">
              <a16:creationId xmlns:a16="http://schemas.microsoft.com/office/drawing/2014/main" id="{02FD40B0-762D-474D-A9D7-D362560E1ED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19" name="テキスト ボックス 118">
          <a:extLst>
            <a:ext uri="{FF2B5EF4-FFF2-40B4-BE49-F238E27FC236}">
              <a16:creationId xmlns:a16="http://schemas.microsoft.com/office/drawing/2014/main" id="{32B84774-494B-4955-8BB8-37D5A3422AC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20" name="直線コネクタ 119">
          <a:extLst>
            <a:ext uri="{FF2B5EF4-FFF2-40B4-BE49-F238E27FC236}">
              <a16:creationId xmlns:a16="http://schemas.microsoft.com/office/drawing/2014/main" id="{451BF6F6-F893-4A51-8A93-588A7CF3F3B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21" name="【一般廃棄物処理施設】&#10;有形固定資産減価償却率グラフ枠">
          <a:extLst>
            <a:ext uri="{FF2B5EF4-FFF2-40B4-BE49-F238E27FC236}">
              <a16:creationId xmlns:a16="http://schemas.microsoft.com/office/drawing/2014/main" id="{AE2C2E23-2CE4-4A75-9989-4481A150F32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122" name="直線コネクタ 121">
          <a:extLst>
            <a:ext uri="{FF2B5EF4-FFF2-40B4-BE49-F238E27FC236}">
              <a16:creationId xmlns:a16="http://schemas.microsoft.com/office/drawing/2014/main" id="{AAAB3322-E8C2-484B-AF79-8EAADC19BF5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123" name="【一般廃棄物処理施設】&#10;有形固定資産減価償却率最小値テキスト">
          <a:extLst>
            <a:ext uri="{FF2B5EF4-FFF2-40B4-BE49-F238E27FC236}">
              <a16:creationId xmlns:a16="http://schemas.microsoft.com/office/drawing/2014/main" id="{31774986-2E31-4D12-BD0B-68E04D83771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124" name="直線コネクタ 123">
          <a:extLst>
            <a:ext uri="{FF2B5EF4-FFF2-40B4-BE49-F238E27FC236}">
              <a16:creationId xmlns:a16="http://schemas.microsoft.com/office/drawing/2014/main" id="{F2975819-3B3F-4780-BAF3-157B14D93E9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125" name="【一般廃棄物処理施設】&#10;有形固定資産減価償却率最大値テキスト">
          <a:extLst>
            <a:ext uri="{FF2B5EF4-FFF2-40B4-BE49-F238E27FC236}">
              <a16:creationId xmlns:a16="http://schemas.microsoft.com/office/drawing/2014/main" id="{DC3E65CE-EDB2-42C4-844D-3C631DEE8677}"/>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126" name="直線コネクタ 125">
          <a:extLst>
            <a:ext uri="{FF2B5EF4-FFF2-40B4-BE49-F238E27FC236}">
              <a16:creationId xmlns:a16="http://schemas.microsoft.com/office/drawing/2014/main" id="{ABC6FD8B-2FB2-4991-9DD8-4F094F0551D7}"/>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127" name="【一般廃棄物処理施設】&#10;有形固定資産減価償却率平均値テキスト">
          <a:extLst>
            <a:ext uri="{FF2B5EF4-FFF2-40B4-BE49-F238E27FC236}">
              <a16:creationId xmlns:a16="http://schemas.microsoft.com/office/drawing/2014/main" id="{593BB227-D374-4856-BAAB-FAB6AC2B7A23}"/>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128" name="フローチャート: 判断 127">
          <a:extLst>
            <a:ext uri="{FF2B5EF4-FFF2-40B4-BE49-F238E27FC236}">
              <a16:creationId xmlns:a16="http://schemas.microsoft.com/office/drawing/2014/main" id="{20F79B8C-3A11-44BF-9DD1-33BBAD0C6175}"/>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129" name="フローチャート: 判断 128">
          <a:extLst>
            <a:ext uri="{FF2B5EF4-FFF2-40B4-BE49-F238E27FC236}">
              <a16:creationId xmlns:a16="http://schemas.microsoft.com/office/drawing/2014/main" id="{60FEAA57-7FC3-4B44-BC8D-4357471E877F}"/>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130" name="フローチャート: 判断 129">
          <a:extLst>
            <a:ext uri="{FF2B5EF4-FFF2-40B4-BE49-F238E27FC236}">
              <a16:creationId xmlns:a16="http://schemas.microsoft.com/office/drawing/2014/main" id="{4AE2917F-2C2B-4581-8C38-9C30F2E99735}"/>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131" name="フローチャート: 判断 130">
          <a:extLst>
            <a:ext uri="{FF2B5EF4-FFF2-40B4-BE49-F238E27FC236}">
              <a16:creationId xmlns:a16="http://schemas.microsoft.com/office/drawing/2014/main" id="{5B1CD702-C4DC-4676-BA5C-5E4B9DACB199}"/>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132" name="フローチャート: 判断 131">
          <a:extLst>
            <a:ext uri="{FF2B5EF4-FFF2-40B4-BE49-F238E27FC236}">
              <a16:creationId xmlns:a16="http://schemas.microsoft.com/office/drawing/2014/main" id="{5A65B431-4D7F-45DC-8936-503D26E48A3C}"/>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DD897747-993C-40F6-AA4C-4277C1CA83C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CE7E5314-18D1-4378-9573-4E720E98F26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9FCF8025-4E22-4FE8-B9AF-CAE2EDB5F89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A0C47EDE-6788-41A6-B67C-F00E9C8360D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7" name="テキスト ボックス 136">
          <a:extLst>
            <a:ext uri="{FF2B5EF4-FFF2-40B4-BE49-F238E27FC236}">
              <a16:creationId xmlns:a16="http://schemas.microsoft.com/office/drawing/2014/main" id="{FC70A789-B685-476F-83DD-20301F57022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138" name="楕円 137">
          <a:extLst>
            <a:ext uri="{FF2B5EF4-FFF2-40B4-BE49-F238E27FC236}">
              <a16:creationId xmlns:a16="http://schemas.microsoft.com/office/drawing/2014/main" id="{B20EBFC3-A491-4BE0-8F56-F0A7F9D1E9B1}"/>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139" name="【一般廃棄物処理施設】&#10;有形固定資産減価償却率該当値テキスト">
          <a:extLst>
            <a:ext uri="{FF2B5EF4-FFF2-40B4-BE49-F238E27FC236}">
              <a16:creationId xmlns:a16="http://schemas.microsoft.com/office/drawing/2014/main" id="{51DE6DDA-6712-45BC-B064-3DB077380050}"/>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140" name="楕円 139">
          <a:extLst>
            <a:ext uri="{FF2B5EF4-FFF2-40B4-BE49-F238E27FC236}">
              <a16:creationId xmlns:a16="http://schemas.microsoft.com/office/drawing/2014/main" id="{9761CDD9-C865-4857-8F18-B9306F83EB7B}"/>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141" name="直線コネクタ 140">
          <a:extLst>
            <a:ext uri="{FF2B5EF4-FFF2-40B4-BE49-F238E27FC236}">
              <a16:creationId xmlns:a16="http://schemas.microsoft.com/office/drawing/2014/main" id="{4069C052-EABD-497C-A145-19CFFA762F3C}"/>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142" name="楕円 141">
          <a:extLst>
            <a:ext uri="{FF2B5EF4-FFF2-40B4-BE49-F238E27FC236}">
              <a16:creationId xmlns:a16="http://schemas.microsoft.com/office/drawing/2014/main" id="{B2F3BC15-04B2-4E6C-BDA3-F8E82613CCB1}"/>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143" name="直線コネクタ 142">
          <a:extLst>
            <a:ext uri="{FF2B5EF4-FFF2-40B4-BE49-F238E27FC236}">
              <a16:creationId xmlns:a16="http://schemas.microsoft.com/office/drawing/2014/main" id="{9DEA27A3-2A0F-4405-B69B-9847A8B3C748}"/>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147864</xdr:rowOff>
    </xdr:from>
    <xdr:to>
      <xdr:col>72</xdr:col>
      <xdr:colOff>38100</xdr:colOff>
      <xdr:row>36</xdr:row>
      <xdr:rowOff>78014</xdr:rowOff>
    </xdr:to>
    <xdr:sp macro="" textlink="">
      <xdr:nvSpPr>
        <xdr:cNvPr id="144" name="楕円 143">
          <a:extLst>
            <a:ext uri="{FF2B5EF4-FFF2-40B4-BE49-F238E27FC236}">
              <a16:creationId xmlns:a16="http://schemas.microsoft.com/office/drawing/2014/main" id="{FBEC87C8-75BE-48A0-AA5C-588CEEAE461A}"/>
            </a:ext>
          </a:extLst>
        </xdr:cNvPr>
        <xdr:cNvSpPr/>
      </xdr:nvSpPr>
      <xdr:spPr>
        <a:xfrm>
          <a:off x="13652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27214</xdr:rowOff>
    </xdr:from>
    <xdr:to>
      <xdr:col>76</xdr:col>
      <xdr:colOff>114300</xdr:colOff>
      <xdr:row>42</xdr:row>
      <xdr:rowOff>92528</xdr:rowOff>
    </xdr:to>
    <xdr:cxnSp macro="">
      <xdr:nvCxnSpPr>
        <xdr:cNvPr id="145" name="直線コネクタ 144">
          <a:extLst>
            <a:ext uri="{FF2B5EF4-FFF2-40B4-BE49-F238E27FC236}">
              <a16:creationId xmlns:a16="http://schemas.microsoft.com/office/drawing/2014/main" id="{8DF0847A-6E0A-472A-ACB5-EFE26425943A}"/>
            </a:ext>
          </a:extLst>
        </xdr:cNvPr>
        <xdr:cNvCxnSpPr/>
      </xdr:nvCxnSpPr>
      <xdr:spPr>
        <a:xfrm>
          <a:off x="13703300" y="6199414"/>
          <a:ext cx="889000" cy="109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93980</xdr:rowOff>
    </xdr:from>
    <xdr:to>
      <xdr:col>67</xdr:col>
      <xdr:colOff>101600</xdr:colOff>
      <xdr:row>36</xdr:row>
      <xdr:rowOff>24130</xdr:rowOff>
    </xdr:to>
    <xdr:sp macro="" textlink="">
      <xdr:nvSpPr>
        <xdr:cNvPr id="146" name="楕円 145">
          <a:extLst>
            <a:ext uri="{FF2B5EF4-FFF2-40B4-BE49-F238E27FC236}">
              <a16:creationId xmlns:a16="http://schemas.microsoft.com/office/drawing/2014/main" id="{30C47B98-AB16-4158-BA15-BC9B825AA481}"/>
            </a:ext>
          </a:extLst>
        </xdr:cNvPr>
        <xdr:cNvSpPr/>
      </xdr:nvSpPr>
      <xdr:spPr>
        <a:xfrm>
          <a:off x="12763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144780</xdr:rowOff>
    </xdr:from>
    <xdr:to>
      <xdr:col>71</xdr:col>
      <xdr:colOff>177800</xdr:colOff>
      <xdr:row>36</xdr:row>
      <xdr:rowOff>27214</xdr:rowOff>
    </xdr:to>
    <xdr:cxnSp macro="">
      <xdr:nvCxnSpPr>
        <xdr:cNvPr id="147" name="直線コネクタ 146">
          <a:extLst>
            <a:ext uri="{FF2B5EF4-FFF2-40B4-BE49-F238E27FC236}">
              <a16:creationId xmlns:a16="http://schemas.microsoft.com/office/drawing/2014/main" id="{A95AAB95-8B31-482C-9066-4136E02CF76C}"/>
            </a:ext>
          </a:extLst>
        </xdr:cNvPr>
        <xdr:cNvCxnSpPr/>
      </xdr:nvCxnSpPr>
      <xdr:spPr>
        <a:xfrm>
          <a:off x="12814300" y="614553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148" name="n_1aveValue【一般廃棄物処理施設】&#10;有形固定資産減価償却率">
          <a:extLst>
            <a:ext uri="{FF2B5EF4-FFF2-40B4-BE49-F238E27FC236}">
              <a16:creationId xmlns:a16="http://schemas.microsoft.com/office/drawing/2014/main" id="{23990E9D-BB91-4846-BB1A-DEF309C796E9}"/>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149" name="n_2aveValue【一般廃棄物処理施設】&#10;有形固定資産減価償却率">
          <a:extLst>
            <a:ext uri="{FF2B5EF4-FFF2-40B4-BE49-F238E27FC236}">
              <a16:creationId xmlns:a16="http://schemas.microsoft.com/office/drawing/2014/main" id="{6E368CD1-9852-4165-BC70-32F60D14B6AE}"/>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150" name="n_3aveValue【一般廃棄物処理施設】&#10;有形固定資産減価償却率">
          <a:extLst>
            <a:ext uri="{FF2B5EF4-FFF2-40B4-BE49-F238E27FC236}">
              <a16:creationId xmlns:a16="http://schemas.microsoft.com/office/drawing/2014/main" id="{E88F8783-5902-47DB-9987-8BEAACB67EF3}"/>
            </a:ext>
          </a:extLst>
        </xdr:cNvPr>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151" name="n_4aveValue【一般廃棄物処理施設】&#10;有形固定資産減価償却率">
          <a:extLst>
            <a:ext uri="{FF2B5EF4-FFF2-40B4-BE49-F238E27FC236}">
              <a16:creationId xmlns:a16="http://schemas.microsoft.com/office/drawing/2014/main" id="{9C3ED9F7-6F1C-40C5-8F50-44FCB4D026C1}"/>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152" name="n_1mainValue【一般廃棄物処理施設】&#10;有形固定資産減価償却率">
          <a:extLst>
            <a:ext uri="{FF2B5EF4-FFF2-40B4-BE49-F238E27FC236}">
              <a16:creationId xmlns:a16="http://schemas.microsoft.com/office/drawing/2014/main" id="{BD5AAE67-B54C-4491-B26F-85F8C0D2FDEB}"/>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153" name="n_2mainValue【一般廃棄物処理施設】&#10;有形固定資産減価償却率">
          <a:extLst>
            <a:ext uri="{FF2B5EF4-FFF2-40B4-BE49-F238E27FC236}">
              <a16:creationId xmlns:a16="http://schemas.microsoft.com/office/drawing/2014/main" id="{F364194A-4E87-42CE-8772-5BEE4D000446}"/>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94541</xdr:rowOff>
    </xdr:from>
    <xdr:ext cx="405111" cy="259045"/>
    <xdr:sp macro="" textlink="">
      <xdr:nvSpPr>
        <xdr:cNvPr id="154" name="n_3mainValue【一般廃棄物処理施設】&#10;有形固定資産減価償却率">
          <a:extLst>
            <a:ext uri="{FF2B5EF4-FFF2-40B4-BE49-F238E27FC236}">
              <a16:creationId xmlns:a16="http://schemas.microsoft.com/office/drawing/2014/main" id="{039F63CF-4248-4929-BAF3-986D553020E6}"/>
            </a:ext>
          </a:extLst>
        </xdr:cNvPr>
        <xdr:cNvSpPr txBox="1"/>
      </xdr:nvSpPr>
      <xdr:spPr>
        <a:xfrm>
          <a:off x="13500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40657</xdr:rowOff>
    </xdr:from>
    <xdr:ext cx="405111" cy="259045"/>
    <xdr:sp macro="" textlink="">
      <xdr:nvSpPr>
        <xdr:cNvPr id="155" name="n_4mainValue【一般廃棄物処理施設】&#10;有形固定資産減価償却率">
          <a:extLst>
            <a:ext uri="{FF2B5EF4-FFF2-40B4-BE49-F238E27FC236}">
              <a16:creationId xmlns:a16="http://schemas.microsoft.com/office/drawing/2014/main" id="{1DD730DD-B29F-4C2D-9CED-E26A12025E59}"/>
            </a:ext>
          </a:extLst>
        </xdr:cNvPr>
        <xdr:cNvSpPr txBox="1"/>
      </xdr:nvSpPr>
      <xdr:spPr>
        <a:xfrm>
          <a:off x="12611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56" name="正方形/長方形 155">
          <a:extLst>
            <a:ext uri="{FF2B5EF4-FFF2-40B4-BE49-F238E27FC236}">
              <a16:creationId xmlns:a16="http://schemas.microsoft.com/office/drawing/2014/main" id="{4D2BD854-0BC0-41F5-A72B-7697F4F0AB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57" name="正方形/長方形 156">
          <a:extLst>
            <a:ext uri="{FF2B5EF4-FFF2-40B4-BE49-F238E27FC236}">
              <a16:creationId xmlns:a16="http://schemas.microsoft.com/office/drawing/2014/main" id="{65BC44F8-F5DB-4638-BB63-D48E8F0F699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58" name="正方形/長方形 157">
          <a:extLst>
            <a:ext uri="{FF2B5EF4-FFF2-40B4-BE49-F238E27FC236}">
              <a16:creationId xmlns:a16="http://schemas.microsoft.com/office/drawing/2014/main" id="{6811443A-80D6-48EB-8413-EE40D593C07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59" name="正方形/長方形 158">
          <a:extLst>
            <a:ext uri="{FF2B5EF4-FFF2-40B4-BE49-F238E27FC236}">
              <a16:creationId xmlns:a16="http://schemas.microsoft.com/office/drawing/2014/main" id="{489EB4F1-580A-4276-8121-345657A4D43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60" name="正方形/長方形 159">
          <a:extLst>
            <a:ext uri="{FF2B5EF4-FFF2-40B4-BE49-F238E27FC236}">
              <a16:creationId xmlns:a16="http://schemas.microsoft.com/office/drawing/2014/main" id="{60EE0399-3576-4EE3-9C1F-C7F5500F31A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61" name="正方形/長方形 160">
          <a:extLst>
            <a:ext uri="{FF2B5EF4-FFF2-40B4-BE49-F238E27FC236}">
              <a16:creationId xmlns:a16="http://schemas.microsoft.com/office/drawing/2014/main" id="{8311D7FF-BB38-411E-A7FD-957BC5D7BC1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62" name="正方形/長方形 161">
          <a:extLst>
            <a:ext uri="{FF2B5EF4-FFF2-40B4-BE49-F238E27FC236}">
              <a16:creationId xmlns:a16="http://schemas.microsoft.com/office/drawing/2014/main" id="{68C39875-3D22-4AD0-83F0-BDEEDF9816B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63" name="正方形/長方形 162">
          <a:extLst>
            <a:ext uri="{FF2B5EF4-FFF2-40B4-BE49-F238E27FC236}">
              <a16:creationId xmlns:a16="http://schemas.microsoft.com/office/drawing/2014/main" id="{222FB272-09C7-4C3F-B3FF-395842F6C6A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64" name="テキスト ボックス 163">
          <a:extLst>
            <a:ext uri="{FF2B5EF4-FFF2-40B4-BE49-F238E27FC236}">
              <a16:creationId xmlns:a16="http://schemas.microsoft.com/office/drawing/2014/main" id="{016C7EA6-4C57-4856-A7D6-1BA4D6EE4A5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65" name="直線コネクタ 164">
          <a:extLst>
            <a:ext uri="{FF2B5EF4-FFF2-40B4-BE49-F238E27FC236}">
              <a16:creationId xmlns:a16="http://schemas.microsoft.com/office/drawing/2014/main" id="{03074DD8-22A2-4DD4-B81F-0A7538ACB83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166" name="直線コネクタ 165">
          <a:extLst>
            <a:ext uri="{FF2B5EF4-FFF2-40B4-BE49-F238E27FC236}">
              <a16:creationId xmlns:a16="http://schemas.microsoft.com/office/drawing/2014/main" id="{33D2086E-32A6-4D67-A1DB-0E3A6F2A520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167" name="テキスト ボックス 166">
          <a:extLst>
            <a:ext uri="{FF2B5EF4-FFF2-40B4-BE49-F238E27FC236}">
              <a16:creationId xmlns:a16="http://schemas.microsoft.com/office/drawing/2014/main" id="{1170A8DF-5EEE-4B8A-BE8A-8AD86529B3BC}"/>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168" name="直線コネクタ 167">
          <a:extLst>
            <a:ext uri="{FF2B5EF4-FFF2-40B4-BE49-F238E27FC236}">
              <a16:creationId xmlns:a16="http://schemas.microsoft.com/office/drawing/2014/main" id="{2A4784CB-A312-4F6C-9408-C27C573D2E6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169" name="テキスト ボックス 168">
          <a:extLst>
            <a:ext uri="{FF2B5EF4-FFF2-40B4-BE49-F238E27FC236}">
              <a16:creationId xmlns:a16="http://schemas.microsoft.com/office/drawing/2014/main" id="{B63D1378-4CAC-4C16-A297-323E4AC928F7}"/>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170" name="直線コネクタ 169">
          <a:extLst>
            <a:ext uri="{FF2B5EF4-FFF2-40B4-BE49-F238E27FC236}">
              <a16:creationId xmlns:a16="http://schemas.microsoft.com/office/drawing/2014/main" id="{2D8A8B9B-F837-4275-A41D-F2A4B4D93AC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171" name="テキスト ボックス 170">
          <a:extLst>
            <a:ext uri="{FF2B5EF4-FFF2-40B4-BE49-F238E27FC236}">
              <a16:creationId xmlns:a16="http://schemas.microsoft.com/office/drawing/2014/main" id="{D3FD57ED-CE03-4BAF-8911-4CB2D53E3222}"/>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172" name="直線コネクタ 171">
          <a:extLst>
            <a:ext uri="{FF2B5EF4-FFF2-40B4-BE49-F238E27FC236}">
              <a16:creationId xmlns:a16="http://schemas.microsoft.com/office/drawing/2014/main" id="{E3FE9A47-6A72-4438-B6AF-A1676643B86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173" name="テキスト ボックス 172">
          <a:extLst>
            <a:ext uri="{FF2B5EF4-FFF2-40B4-BE49-F238E27FC236}">
              <a16:creationId xmlns:a16="http://schemas.microsoft.com/office/drawing/2014/main" id="{237E34A5-6E3C-4B1C-8F9F-C468B962FFDD}"/>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174" name="直線コネクタ 173">
          <a:extLst>
            <a:ext uri="{FF2B5EF4-FFF2-40B4-BE49-F238E27FC236}">
              <a16:creationId xmlns:a16="http://schemas.microsoft.com/office/drawing/2014/main" id="{A00D0AF9-C24E-4A9D-81AA-A8B53D9C042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175" name="テキスト ボックス 174">
          <a:extLst>
            <a:ext uri="{FF2B5EF4-FFF2-40B4-BE49-F238E27FC236}">
              <a16:creationId xmlns:a16="http://schemas.microsoft.com/office/drawing/2014/main" id="{3E9C7AF6-D874-433E-B201-0E159AB22292}"/>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176" name="直線コネクタ 175">
          <a:extLst>
            <a:ext uri="{FF2B5EF4-FFF2-40B4-BE49-F238E27FC236}">
              <a16:creationId xmlns:a16="http://schemas.microsoft.com/office/drawing/2014/main" id="{D3E4536B-11E6-4431-88E6-15567A49448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177" name="テキスト ボックス 176">
          <a:extLst>
            <a:ext uri="{FF2B5EF4-FFF2-40B4-BE49-F238E27FC236}">
              <a16:creationId xmlns:a16="http://schemas.microsoft.com/office/drawing/2014/main" id="{A1A6A274-3493-4BD3-9439-F8AE9F3D35C6}"/>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78" name="直線コネクタ 177">
          <a:extLst>
            <a:ext uri="{FF2B5EF4-FFF2-40B4-BE49-F238E27FC236}">
              <a16:creationId xmlns:a16="http://schemas.microsoft.com/office/drawing/2014/main" id="{3A828775-9B22-4F38-B5D3-8C026E11B4D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79" name="テキスト ボックス 178">
          <a:extLst>
            <a:ext uri="{FF2B5EF4-FFF2-40B4-BE49-F238E27FC236}">
              <a16:creationId xmlns:a16="http://schemas.microsoft.com/office/drawing/2014/main" id="{8E542421-384B-4A6F-A7B9-57F17B66385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80" name="【一般廃棄物処理施設】&#10;一人当たり有形固定資産（償却資産）額グラフ枠">
          <a:extLst>
            <a:ext uri="{FF2B5EF4-FFF2-40B4-BE49-F238E27FC236}">
              <a16:creationId xmlns:a16="http://schemas.microsoft.com/office/drawing/2014/main" id="{31C9D969-58A2-488B-9CD9-C1EFE436A48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181" name="直線コネクタ 180">
          <a:extLst>
            <a:ext uri="{FF2B5EF4-FFF2-40B4-BE49-F238E27FC236}">
              <a16:creationId xmlns:a16="http://schemas.microsoft.com/office/drawing/2014/main" id="{71EC6E83-CD91-4F16-BCB7-219270DBE0FF}"/>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182" name="【一般廃棄物処理施設】&#10;一人当たり有形固定資産（償却資産）額最小値テキスト">
          <a:extLst>
            <a:ext uri="{FF2B5EF4-FFF2-40B4-BE49-F238E27FC236}">
              <a16:creationId xmlns:a16="http://schemas.microsoft.com/office/drawing/2014/main" id="{CF5A1ABE-5CAD-4F0C-BD1F-4A8C35542ADD}"/>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183" name="直線コネクタ 182">
          <a:extLst>
            <a:ext uri="{FF2B5EF4-FFF2-40B4-BE49-F238E27FC236}">
              <a16:creationId xmlns:a16="http://schemas.microsoft.com/office/drawing/2014/main" id="{7635166C-8EE8-4E70-8E63-BC021045E26C}"/>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184" name="【一般廃棄物処理施設】&#10;一人当たり有形固定資産（償却資産）額最大値テキスト">
          <a:extLst>
            <a:ext uri="{FF2B5EF4-FFF2-40B4-BE49-F238E27FC236}">
              <a16:creationId xmlns:a16="http://schemas.microsoft.com/office/drawing/2014/main" id="{F1E64E68-B2C1-4349-917B-3CC9EA9D579A}"/>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185" name="直線コネクタ 184">
          <a:extLst>
            <a:ext uri="{FF2B5EF4-FFF2-40B4-BE49-F238E27FC236}">
              <a16:creationId xmlns:a16="http://schemas.microsoft.com/office/drawing/2014/main" id="{A746DD30-BF13-406D-87B8-D5D4F89AABEC}"/>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186" name="【一般廃棄物処理施設】&#10;一人当たり有形固定資産（償却資産）額平均値テキスト">
          <a:extLst>
            <a:ext uri="{FF2B5EF4-FFF2-40B4-BE49-F238E27FC236}">
              <a16:creationId xmlns:a16="http://schemas.microsoft.com/office/drawing/2014/main" id="{0CD1940A-B4A5-4F85-8BF6-D535E31D3F25}"/>
            </a:ext>
          </a:extLst>
        </xdr:cNvPr>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187" name="フローチャート: 判断 186">
          <a:extLst>
            <a:ext uri="{FF2B5EF4-FFF2-40B4-BE49-F238E27FC236}">
              <a16:creationId xmlns:a16="http://schemas.microsoft.com/office/drawing/2014/main" id="{7604D37C-FCDC-4E6B-8EFC-FDC81828F51E}"/>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188" name="フローチャート: 判断 187">
          <a:extLst>
            <a:ext uri="{FF2B5EF4-FFF2-40B4-BE49-F238E27FC236}">
              <a16:creationId xmlns:a16="http://schemas.microsoft.com/office/drawing/2014/main" id="{D7AD323A-1A98-4A38-97B7-AD02B95AB73D}"/>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189" name="フローチャート: 判断 188">
          <a:extLst>
            <a:ext uri="{FF2B5EF4-FFF2-40B4-BE49-F238E27FC236}">
              <a16:creationId xmlns:a16="http://schemas.microsoft.com/office/drawing/2014/main" id="{E2F50E4E-7628-487A-A205-79BAE46270E6}"/>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190" name="フローチャート: 判断 189">
          <a:extLst>
            <a:ext uri="{FF2B5EF4-FFF2-40B4-BE49-F238E27FC236}">
              <a16:creationId xmlns:a16="http://schemas.microsoft.com/office/drawing/2014/main" id="{05204E75-4B3D-4473-ADE7-0CF04019DBFF}"/>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191" name="フローチャート: 判断 190">
          <a:extLst>
            <a:ext uri="{FF2B5EF4-FFF2-40B4-BE49-F238E27FC236}">
              <a16:creationId xmlns:a16="http://schemas.microsoft.com/office/drawing/2014/main" id="{B59EC756-9682-42DE-B28A-216214468976}"/>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192" name="テキスト ボックス 191">
          <a:extLst>
            <a:ext uri="{FF2B5EF4-FFF2-40B4-BE49-F238E27FC236}">
              <a16:creationId xmlns:a16="http://schemas.microsoft.com/office/drawing/2014/main" id="{798A2FC3-59A6-42BE-973D-5472E0B5DE0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93" name="テキスト ボックス 192">
          <a:extLst>
            <a:ext uri="{FF2B5EF4-FFF2-40B4-BE49-F238E27FC236}">
              <a16:creationId xmlns:a16="http://schemas.microsoft.com/office/drawing/2014/main" id="{8B75B2F4-FECD-4F81-9AB6-1666F70C024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94" name="テキスト ボックス 193">
          <a:extLst>
            <a:ext uri="{FF2B5EF4-FFF2-40B4-BE49-F238E27FC236}">
              <a16:creationId xmlns:a16="http://schemas.microsoft.com/office/drawing/2014/main" id="{E9F7D160-ACC0-4405-AA1E-B17797432C0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95" name="テキスト ボックス 194">
          <a:extLst>
            <a:ext uri="{FF2B5EF4-FFF2-40B4-BE49-F238E27FC236}">
              <a16:creationId xmlns:a16="http://schemas.microsoft.com/office/drawing/2014/main" id="{CC784F02-EACC-4204-8350-1346B02D1BC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96" name="テキスト ボックス 195">
          <a:extLst>
            <a:ext uri="{FF2B5EF4-FFF2-40B4-BE49-F238E27FC236}">
              <a16:creationId xmlns:a16="http://schemas.microsoft.com/office/drawing/2014/main" id="{D0BF43FB-5605-4612-A6FC-0B544207D6D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169233</xdr:rowOff>
    </xdr:from>
    <xdr:to>
      <xdr:col>116</xdr:col>
      <xdr:colOff>114300</xdr:colOff>
      <xdr:row>42</xdr:row>
      <xdr:rowOff>99383</xdr:rowOff>
    </xdr:to>
    <xdr:sp macro="" textlink="">
      <xdr:nvSpPr>
        <xdr:cNvPr id="197" name="楕円 196">
          <a:extLst>
            <a:ext uri="{FF2B5EF4-FFF2-40B4-BE49-F238E27FC236}">
              <a16:creationId xmlns:a16="http://schemas.microsoft.com/office/drawing/2014/main" id="{607B1327-9682-4C75-9C80-0DCC4E65966B}"/>
            </a:ext>
          </a:extLst>
        </xdr:cNvPr>
        <xdr:cNvSpPr/>
      </xdr:nvSpPr>
      <xdr:spPr>
        <a:xfrm>
          <a:off x="22110700" y="71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84160</xdr:rowOff>
    </xdr:from>
    <xdr:ext cx="534377" cy="259045"/>
    <xdr:sp macro="" textlink="">
      <xdr:nvSpPr>
        <xdr:cNvPr id="198" name="【一般廃棄物処理施設】&#10;一人当たり有形固定資産（償却資産）額該当値テキスト">
          <a:extLst>
            <a:ext uri="{FF2B5EF4-FFF2-40B4-BE49-F238E27FC236}">
              <a16:creationId xmlns:a16="http://schemas.microsoft.com/office/drawing/2014/main" id="{96DBB49F-55A8-4634-A044-6C764ABE243F}"/>
            </a:ext>
          </a:extLst>
        </xdr:cNvPr>
        <xdr:cNvSpPr txBox="1"/>
      </xdr:nvSpPr>
      <xdr:spPr>
        <a:xfrm>
          <a:off x="22199600" y="711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170210</xdr:rowOff>
    </xdr:from>
    <xdr:to>
      <xdr:col>112</xdr:col>
      <xdr:colOff>38100</xdr:colOff>
      <xdr:row>42</xdr:row>
      <xdr:rowOff>100360</xdr:rowOff>
    </xdr:to>
    <xdr:sp macro="" textlink="">
      <xdr:nvSpPr>
        <xdr:cNvPr id="199" name="楕円 198">
          <a:extLst>
            <a:ext uri="{FF2B5EF4-FFF2-40B4-BE49-F238E27FC236}">
              <a16:creationId xmlns:a16="http://schemas.microsoft.com/office/drawing/2014/main" id="{D957F84D-C051-41F1-8F6E-FBE40D6BB1EF}"/>
            </a:ext>
          </a:extLst>
        </xdr:cNvPr>
        <xdr:cNvSpPr/>
      </xdr:nvSpPr>
      <xdr:spPr>
        <a:xfrm>
          <a:off x="21272500" y="719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48583</xdr:rowOff>
    </xdr:from>
    <xdr:to>
      <xdr:col>116</xdr:col>
      <xdr:colOff>63500</xdr:colOff>
      <xdr:row>42</xdr:row>
      <xdr:rowOff>49560</xdr:rowOff>
    </xdr:to>
    <xdr:cxnSp macro="">
      <xdr:nvCxnSpPr>
        <xdr:cNvPr id="200" name="直線コネクタ 199">
          <a:extLst>
            <a:ext uri="{FF2B5EF4-FFF2-40B4-BE49-F238E27FC236}">
              <a16:creationId xmlns:a16="http://schemas.microsoft.com/office/drawing/2014/main" id="{5ECCF1BD-2EFC-4BC0-914D-54602C8BFBF6}"/>
            </a:ext>
          </a:extLst>
        </xdr:cNvPr>
        <xdr:cNvCxnSpPr/>
      </xdr:nvCxnSpPr>
      <xdr:spPr>
        <a:xfrm flipV="1">
          <a:off x="21323300" y="7249483"/>
          <a:ext cx="8382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276</xdr:rowOff>
    </xdr:from>
    <xdr:to>
      <xdr:col>107</xdr:col>
      <xdr:colOff>101600</xdr:colOff>
      <xdr:row>42</xdr:row>
      <xdr:rowOff>101876</xdr:rowOff>
    </xdr:to>
    <xdr:sp macro="" textlink="">
      <xdr:nvSpPr>
        <xdr:cNvPr id="201" name="楕円 200">
          <a:extLst>
            <a:ext uri="{FF2B5EF4-FFF2-40B4-BE49-F238E27FC236}">
              <a16:creationId xmlns:a16="http://schemas.microsoft.com/office/drawing/2014/main" id="{82220ECB-D8BE-489D-A144-33B77C245E06}"/>
            </a:ext>
          </a:extLst>
        </xdr:cNvPr>
        <xdr:cNvSpPr/>
      </xdr:nvSpPr>
      <xdr:spPr>
        <a:xfrm>
          <a:off x="20383500" y="72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49560</xdr:rowOff>
    </xdr:from>
    <xdr:to>
      <xdr:col>111</xdr:col>
      <xdr:colOff>177800</xdr:colOff>
      <xdr:row>42</xdr:row>
      <xdr:rowOff>51076</xdr:rowOff>
    </xdr:to>
    <xdr:cxnSp macro="">
      <xdr:nvCxnSpPr>
        <xdr:cNvPr id="202" name="直線コネクタ 201">
          <a:extLst>
            <a:ext uri="{FF2B5EF4-FFF2-40B4-BE49-F238E27FC236}">
              <a16:creationId xmlns:a16="http://schemas.microsoft.com/office/drawing/2014/main" id="{0C1F3005-0084-4D70-AF90-44F3E855684A}"/>
            </a:ext>
          </a:extLst>
        </xdr:cNvPr>
        <xdr:cNvCxnSpPr/>
      </xdr:nvCxnSpPr>
      <xdr:spPr>
        <a:xfrm flipV="1">
          <a:off x="20434300" y="7250460"/>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1960</xdr:rowOff>
    </xdr:from>
    <xdr:to>
      <xdr:col>102</xdr:col>
      <xdr:colOff>165100</xdr:colOff>
      <xdr:row>42</xdr:row>
      <xdr:rowOff>103560</xdr:rowOff>
    </xdr:to>
    <xdr:sp macro="" textlink="">
      <xdr:nvSpPr>
        <xdr:cNvPr id="203" name="楕円 202">
          <a:extLst>
            <a:ext uri="{FF2B5EF4-FFF2-40B4-BE49-F238E27FC236}">
              <a16:creationId xmlns:a16="http://schemas.microsoft.com/office/drawing/2014/main" id="{637226F9-09FF-4E7F-8D69-749D99D15732}"/>
            </a:ext>
          </a:extLst>
        </xdr:cNvPr>
        <xdr:cNvSpPr/>
      </xdr:nvSpPr>
      <xdr:spPr>
        <a:xfrm>
          <a:off x="19494500" y="720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51076</xdr:rowOff>
    </xdr:from>
    <xdr:to>
      <xdr:col>107</xdr:col>
      <xdr:colOff>50800</xdr:colOff>
      <xdr:row>42</xdr:row>
      <xdr:rowOff>52760</xdr:rowOff>
    </xdr:to>
    <xdr:cxnSp macro="">
      <xdr:nvCxnSpPr>
        <xdr:cNvPr id="204" name="直線コネクタ 203">
          <a:extLst>
            <a:ext uri="{FF2B5EF4-FFF2-40B4-BE49-F238E27FC236}">
              <a16:creationId xmlns:a16="http://schemas.microsoft.com/office/drawing/2014/main" id="{28C9BF57-5561-4F01-8EC3-7164340B1654}"/>
            </a:ext>
          </a:extLst>
        </xdr:cNvPr>
        <xdr:cNvCxnSpPr/>
      </xdr:nvCxnSpPr>
      <xdr:spPr>
        <a:xfrm flipV="1">
          <a:off x="19545300" y="7251976"/>
          <a:ext cx="8890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3251</xdr:rowOff>
    </xdr:from>
    <xdr:to>
      <xdr:col>98</xdr:col>
      <xdr:colOff>38100</xdr:colOff>
      <xdr:row>42</xdr:row>
      <xdr:rowOff>104851</xdr:rowOff>
    </xdr:to>
    <xdr:sp macro="" textlink="">
      <xdr:nvSpPr>
        <xdr:cNvPr id="205" name="楕円 204">
          <a:extLst>
            <a:ext uri="{FF2B5EF4-FFF2-40B4-BE49-F238E27FC236}">
              <a16:creationId xmlns:a16="http://schemas.microsoft.com/office/drawing/2014/main" id="{B41F1F0E-ADBE-4E25-A7AC-F5E1F52AF8C5}"/>
            </a:ext>
          </a:extLst>
        </xdr:cNvPr>
        <xdr:cNvSpPr/>
      </xdr:nvSpPr>
      <xdr:spPr>
        <a:xfrm>
          <a:off x="18605500" y="72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52760</xdr:rowOff>
    </xdr:from>
    <xdr:to>
      <xdr:col>102</xdr:col>
      <xdr:colOff>114300</xdr:colOff>
      <xdr:row>42</xdr:row>
      <xdr:rowOff>54051</xdr:rowOff>
    </xdr:to>
    <xdr:cxnSp macro="">
      <xdr:nvCxnSpPr>
        <xdr:cNvPr id="206" name="直線コネクタ 205">
          <a:extLst>
            <a:ext uri="{FF2B5EF4-FFF2-40B4-BE49-F238E27FC236}">
              <a16:creationId xmlns:a16="http://schemas.microsoft.com/office/drawing/2014/main" id="{D17D2D5C-9730-4BBB-88D1-2E18AB56D451}"/>
            </a:ext>
          </a:extLst>
        </xdr:cNvPr>
        <xdr:cNvCxnSpPr/>
      </xdr:nvCxnSpPr>
      <xdr:spPr>
        <a:xfrm flipV="1">
          <a:off x="18656300" y="7253660"/>
          <a:ext cx="88900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207" name="n_1aveValue【一般廃棄物処理施設】&#10;一人当たり有形固定資産（償却資産）額">
          <a:extLst>
            <a:ext uri="{FF2B5EF4-FFF2-40B4-BE49-F238E27FC236}">
              <a16:creationId xmlns:a16="http://schemas.microsoft.com/office/drawing/2014/main" id="{CAA360FB-A6FC-4B11-A6BD-D0BADCCD995D}"/>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208" name="n_2aveValue【一般廃棄物処理施設】&#10;一人当たり有形固定資産（償却資産）額">
          <a:extLst>
            <a:ext uri="{FF2B5EF4-FFF2-40B4-BE49-F238E27FC236}">
              <a16:creationId xmlns:a16="http://schemas.microsoft.com/office/drawing/2014/main" id="{5F51DFCE-FA99-4171-8C1A-0E367B6890E1}"/>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209" name="n_3aveValue【一般廃棄物処理施設】&#10;一人当たり有形固定資産（償却資産）額">
          <a:extLst>
            <a:ext uri="{FF2B5EF4-FFF2-40B4-BE49-F238E27FC236}">
              <a16:creationId xmlns:a16="http://schemas.microsoft.com/office/drawing/2014/main" id="{A355B58E-FB3E-41A9-A584-A9929FB77E05}"/>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210" name="n_4aveValue【一般廃棄物処理施設】&#10;一人当たり有形固定資産（償却資産）額">
          <a:extLst>
            <a:ext uri="{FF2B5EF4-FFF2-40B4-BE49-F238E27FC236}">
              <a16:creationId xmlns:a16="http://schemas.microsoft.com/office/drawing/2014/main" id="{FE9B4969-90BC-4580-B764-97400118F5D1}"/>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91487</xdr:rowOff>
    </xdr:from>
    <xdr:ext cx="534377" cy="259045"/>
    <xdr:sp macro="" textlink="">
      <xdr:nvSpPr>
        <xdr:cNvPr id="211" name="n_1mainValue【一般廃棄物処理施設】&#10;一人当たり有形固定資産（償却資産）額">
          <a:extLst>
            <a:ext uri="{FF2B5EF4-FFF2-40B4-BE49-F238E27FC236}">
              <a16:creationId xmlns:a16="http://schemas.microsoft.com/office/drawing/2014/main" id="{69C74C7F-EA1A-4085-86D6-4768AF0BC3B5}"/>
            </a:ext>
          </a:extLst>
        </xdr:cNvPr>
        <xdr:cNvSpPr txBox="1"/>
      </xdr:nvSpPr>
      <xdr:spPr>
        <a:xfrm>
          <a:off x="21043411" y="729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93003</xdr:rowOff>
    </xdr:from>
    <xdr:ext cx="534377" cy="259045"/>
    <xdr:sp macro="" textlink="">
      <xdr:nvSpPr>
        <xdr:cNvPr id="212" name="n_2mainValue【一般廃棄物処理施設】&#10;一人当たり有形固定資産（償却資産）額">
          <a:extLst>
            <a:ext uri="{FF2B5EF4-FFF2-40B4-BE49-F238E27FC236}">
              <a16:creationId xmlns:a16="http://schemas.microsoft.com/office/drawing/2014/main" id="{E6BF2E69-3FE4-4708-B23B-26FB6FDA0EE1}"/>
            </a:ext>
          </a:extLst>
        </xdr:cNvPr>
        <xdr:cNvSpPr txBox="1"/>
      </xdr:nvSpPr>
      <xdr:spPr>
        <a:xfrm>
          <a:off x="20167111" y="729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94687</xdr:rowOff>
    </xdr:from>
    <xdr:ext cx="534377" cy="259045"/>
    <xdr:sp macro="" textlink="">
      <xdr:nvSpPr>
        <xdr:cNvPr id="213" name="n_3mainValue【一般廃棄物処理施設】&#10;一人当たり有形固定資産（償却資産）額">
          <a:extLst>
            <a:ext uri="{FF2B5EF4-FFF2-40B4-BE49-F238E27FC236}">
              <a16:creationId xmlns:a16="http://schemas.microsoft.com/office/drawing/2014/main" id="{EBA7E961-65AF-44A5-9B1E-CAE668A1D15D}"/>
            </a:ext>
          </a:extLst>
        </xdr:cNvPr>
        <xdr:cNvSpPr txBox="1"/>
      </xdr:nvSpPr>
      <xdr:spPr>
        <a:xfrm>
          <a:off x="19278111" y="729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95978</xdr:rowOff>
    </xdr:from>
    <xdr:ext cx="534377" cy="259045"/>
    <xdr:sp macro="" textlink="">
      <xdr:nvSpPr>
        <xdr:cNvPr id="214" name="n_4mainValue【一般廃棄物処理施設】&#10;一人当たり有形固定資産（償却資産）額">
          <a:extLst>
            <a:ext uri="{FF2B5EF4-FFF2-40B4-BE49-F238E27FC236}">
              <a16:creationId xmlns:a16="http://schemas.microsoft.com/office/drawing/2014/main" id="{1E817B2A-203E-4F6C-9612-938CF60199A4}"/>
            </a:ext>
          </a:extLst>
        </xdr:cNvPr>
        <xdr:cNvSpPr txBox="1"/>
      </xdr:nvSpPr>
      <xdr:spPr>
        <a:xfrm>
          <a:off x="18389111" y="72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15" name="正方形/長方形 214">
          <a:extLst>
            <a:ext uri="{FF2B5EF4-FFF2-40B4-BE49-F238E27FC236}">
              <a16:creationId xmlns:a16="http://schemas.microsoft.com/office/drawing/2014/main" id="{06AA8253-6BD4-4B76-80EF-4E4AAF169FD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6" name="正方形/長方形 215">
          <a:extLst>
            <a:ext uri="{FF2B5EF4-FFF2-40B4-BE49-F238E27FC236}">
              <a16:creationId xmlns:a16="http://schemas.microsoft.com/office/drawing/2014/main" id="{6871A330-E120-454A-8C2E-AF41674759D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7" name="正方形/長方形 216">
          <a:extLst>
            <a:ext uri="{FF2B5EF4-FFF2-40B4-BE49-F238E27FC236}">
              <a16:creationId xmlns:a16="http://schemas.microsoft.com/office/drawing/2014/main" id="{8B213E9B-9212-4A4D-B966-F3B468865D6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8" name="正方形/長方形 217">
          <a:extLst>
            <a:ext uri="{FF2B5EF4-FFF2-40B4-BE49-F238E27FC236}">
              <a16:creationId xmlns:a16="http://schemas.microsoft.com/office/drawing/2014/main" id="{60AE7D3F-0AD7-48DC-B220-D922782756B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9" name="正方形/長方形 218">
          <a:extLst>
            <a:ext uri="{FF2B5EF4-FFF2-40B4-BE49-F238E27FC236}">
              <a16:creationId xmlns:a16="http://schemas.microsoft.com/office/drawing/2014/main" id="{12F041AD-4D74-4EDC-942A-4EFCBBA99B6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20" name="正方形/長方形 219">
          <a:extLst>
            <a:ext uri="{FF2B5EF4-FFF2-40B4-BE49-F238E27FC236}">
              <a16:creationId xmlns:a16="http://schemas.microsoft.com/office/drawing/2014/main" id="{BBDAFD67-1CD3-47D4-A12F-F7F4FBA1AAE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1" name="正方形/長方形 220">
          <a:extLst>
            <a:ext uri="{FF2B5EF4-FFF2-40B4-BE49-F238E27FC236}">
              <a16:creationId xmlns:a16="http://schemas.microsoft.com/office/drawing/2014/main" id="{74538117-730E-4B67-95F4-47E6E5A222E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2" name="正方形/長方形 221">
          <a:extLst>
            <a:ext uri="{FF2B5EF4-FFF2-40B4-BE49-F238E27FC236}">
              <a16:creationId xmlns:a16="http://schemas.microsoft.com/office/drawing/2014/main" id="{652B7955-712E-4086-8C14-DB609F66339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23" name="正方形/長方形 222">
          <a:extLst>
            <a:ext uri="{FF2B5EF4-FFF2-40B4-BE49-F238E27FC236}">
              <a16:creationId xmlns:a16="http://schemas.microsoft.com/office/drawing/2014/main" id="{7371DEDB-D3AE-40BF-B5C5-F7E2B482340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4" name="正方形/長方形 223">
          <a:extLst>
            <a:ext uri="{FF2B5EF4-FFF2-40B4-BE49-F238E27FC236}">
              <a16:creationId xmlns:a16="http://schemas.microsoft.com/office/drawing/2014/main" id="{FA3725A7-21D8-4969-9E86-36C741186C2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5" name="正方形/長方形 224">
          <a:extLst>
            <a:ext uri="{FF2B5EF4-FFF2-40B4-BE49-F238E27FC236}">
              <a16:creationId xmlns:a16="http://schemas.microsoft.com/office/drawing/2014/main" id="{F392BC2F-98C7-4022-A416-5E46FC23772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6" name="正方形/長方形 225">
          <a:extLst>
            <a:ext uri="{FF2B5EF4-FFF2-40B4-BE49-F238E27FC236}">
              <a16:creationId xmlns:a16="http://schemas.microsoft.com/office/drawing/2014/main" id="{E876EEDC-B09A-4AA7-97BF-A98EE8B6B84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7" name="正方形/長方形 226">
          <a:extLst>
            <a:ext uri="{FF2B5EF4-FFF2-40B4-BE49-F238E27FC236}">
              <a16:creationId xmlns:a16="http://schemas.microsoft.com/office/drawing/2014/main" id="{81592D18-6E2B-4221-982E-CBBDA671C0E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8" name="正方形/長方形 227">
          <a:extLst>
            <a:ext uri="{FF2B5EF4-FFF2-40B4-BE49-F238E27FC236}">
              <a16:creationId xmlns:a16="http://schemas.microsoft.com/office/drawing/2014/main" id="{5DAF3D14-C821-4B59-BEBB-D427458A7B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9" name="正方形/長方形 228">
          <a:extLst>
            <a:ext uri="{FF2B5EF4-FFF2-40B4-BE49-F238E27FC236}">
              <a16:creationId xmlns:a16="http://schemas.microsoft.com/office/drawing/2014/main" id="{B3953DB3-D2FD-4413-B7F2-B10BDA538A5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30" name="正方形/長方形 229">
          <a:extLst>
            <a:ext uri="{FF2B5EF4-FFF2-40B4-BE49-F238E27FC236}">
              <a16:creationId xmlns:a16="http://schemas.microsoft.com/office/drawing/2014/main" id="{49EFE1E9-90B0-45C4-9F9F-ACFF0B70E47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31" name="正方形/長方形 230">
          <a:extLst>
            <a:ext uri="{FF2B5EF4-FFF2-40B4-BE49-F238E27FC236}">
              <a16:creationId xmlns:a16="http://schemas.microsoft.com/office/drawing/2014/main" id="{AD5E3034-B93A-4DE7-9F2D-46C5E6F0B60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32" name="正方形/長方形 231">
          <a:extLst>
            <a:ext uri="{FF2B5EF4-FFF2-40B4-BE49-F238E27FC236}">
              <a16:creationId xmlns:a16="http://schemas.microsoft.com/office/drawing/2014/main" id="{501C18DD-5B1F-403C-85C2-AA276288D94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33" name="正方形/長方形 232">
          <a:extLst>
            <a:ext uri="{FF2B5EF4-FFF2-40B4-BE49-F238E27FC236}">
              <a16:creationId xmlns:a16="http://schemas.microsoft.com/office/drawing/2014/main" id="{E01502A3-5DA5-4494-A0F4-51D4A6061A2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34" name="正方形/長方形 233">
          <a:extLst>
            <a:ext uri="{FF2B5EF4-FFF2-40B4-BE49-F238E27FC236}">
              <a16:creationId xmlns:a16="http://schemas.microsoft.com/office/drawing/2014/main" id="{45F5C6D9-3BD5-485F-B9EB-73CB865C449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5" name="正方形/長方形 234">
          <a:extLst>
            <a:ext uri="{FF2B5EF4-FFF2-40B4-BE49-F238E27FC236}">
              <a16:creationId xmlns:a16="http://schemas.microsoft.com/office/drawing/2014/main" id="{76F84FAE-90EE-4B34-AE80-E9B5C764C76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6" name="正方形/長方形 235">
          <a:extLst>
            <a:ext uri="{FF2B5EF4-FFF2-40B4-BE49-F238E27FC236}">
              <a16:creationId xmlns:a16="http://schemas.microsoft.com/office/drawing/2014/main" id="{A801C130-6278-4E5C-90CD-7BBFA62B3D7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7" name="正方形/長方形 236">
          <a:extLst>
            <a:ext uri="{FF2B5EF4-FFF2-40B4-BE49-F238E27FC236}">
              <a16:creationId xmlns:a16="http://schemas.microsoft.com/office/drawing/2014/main" id="{C24F00B9-045B-4AFC-B0C7-89CF7D6402C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8" name="正方形/長方形 237">
          <a:extLst>
            <a:ext uri="{FF2B5EF4-FFF2-40B4-BE49-F238E27FC236}">
              <a16:creationId xmlns:a16="http://schemas.microsoft.com/office/drawing/2014/main" id="{6A861563-080B-470B-A916-376D0AE6275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05B09C79-8B4E-4CA2-AFAB-071859EFA96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40" name="直線コネクタ 239">
          <a:extLst>
            <a:ext uri="{FF2B5EF4-FFF2-40B4-BE49-F238E27FC236}">
              <a16:creationId xmlns:a16="http://schemas.microsoft.com/office/drawing/2014/main" id="{D60FF07F-B585-4B93-BA69-0477BDDA841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41" name="テキスト ボックス 240">
          <a:extLst>
            <a:ext uri="{FF2B5EF4-FFF2-40B4-BE49-F238E27FC236}">
              <a16:creationId xmlns:a16="http://schemas.microsoft.com/office/drawing/2014/main" id="{C83EB092-0B6B-4E4C-896D-0B06590E039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42" name="直線コネクタ 241">
          <a:extLst>
            <a:ext uri="{FF2B5EF4-FFF2-40B4-BE49-F238E27FC236}">
              <a16:creationId xmlns:a16="http://schemas.microsoft.com/office/drawing/2014/main" id="{B9F15E81-E765-410C-993D-35289AF65C9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243" name="テキスト ボックス 242">
          <a:extLst>
            <a:ext uri="{FF2B5EF4-FFF2-40B4-BE49-F238E27FC236}">
              <a16:creationId xmlns:a16="http://schemas.microsoft.com/office/drawing/2014/main" id="{75EBF1B9-F226-4FBC-A22C-CBB6B56394C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44" name="直線コネクタ 243">
          <a:extLst>
            <a:ext uri="{FF2B5EF4-FFF2-40B4-BE49-F238E27FC236}">
              <a16:creationId xmlns:a16="http://schemas.microsoft.com/office/drawing/2014/main" id="{BBF7F234-1A20-46B9-8B81-4DDD3AC8E30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45" name="テキスト ボックス 244">
          <a:extLst>
            <a:ext uri="{FF2B5EF4-FFF2-40B4-BE49-F238E27FC236}">
              <a16:creationId xmlns:a16="http://schemas.microsoft.com/office/drawing/2014/main" id="{3F054BBA-8EF5-406B-A243-DE6A03223BC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46" name="直線コネクタ 245">
          <a:extLst>
            <a:ext uri="{FF2B5EF4-FFF2-40B4-BE49-F238E27FC236}">
              <a16:creationId xmlns:a16="http://schemas.microsoft.com/office/drawing/2014/main" id="{EA2643F3-C198-49BA-8BC4-8E331E87769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47" name="テキスト ボックス 246">
          <a:extLst>
            <a:ext uri="{FF2B5EF4-FFF2-40B4-BE49-F238E27FC236}">
              <a16:creationId xmlns:a16="http://schemas.microsoft.com/office/drawing/2014/main" id="{D7D616A1-431F-4CB4-B645-75EF262CECF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48" name="直線コネクタ 247">
          <a:extLst>
            <a:ext uri="{FF2B5EF4-FFF2-40B4-BE49-F238E27FC236}">
              <a16:creationId xmlns:a16="http://schemas.microsoft.com/office/drawing/2014/main" id="{7F40B1B1-56BE-41FA-B66C-E8BE3B66951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49" name="テキスト ボックス 248">
          <a:extLst>
            <a:ext uri="{FF2B5EF4-FFF2-40B4-BE49-F238E27FC236}">
              <a16:creationId xmlns:a16="http://schemas.microsoft.com/office/drawing/2014/main" id="{FDCAFBDE-31FB-47F2-A34D-2AACDCF4F56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50" name="直線コネクタ 249">
          <a:extLst>
            <a:ext uri="{FF2B5EF4-FFF2-40B4-BE49-F238E27FC236}">
              <a16:creationId xmlns:a16="http://schemas.microsoft.com/office/drawing/2014/main" id="{C71132FE-7BE8-41A0-843C-CF7F963D0BD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251" name="テキスト ボックス 250">
          <a:extLst>
            <a:ext uri="{FF2B5EF4-FFF2-40B4-BE49-F238E27FC236}">
              <a16:creationId xmlns:a16="http://schemas.microsoft.com/office/drawing/2014/main" id="{ABC9625E-8CFE-4833-9E5B-E643B4BC28C9}"/>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52" name="直線コネクタ 251">
          <a:extLst>
            <a:ext uri="{FF2B5EF4-FFF2-40B4-BE49-F238E27FC236}">
              <a16:creationId xmlns:a16="http://schemas.microsoft.com/office/drawing/2014/main" id="{5415F0BC-2251-4F74-B9D3-11E0D99A937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53" name="【消防施設】&#10;有形固定資産減価償却率グラフ枠">
          <a:extLst>
            <a:ext uri="{FF2B5EF4-FFF2-40B4-BE49-F238E27FC236}">
              <a16:creationId xmlns:a16="http://schemas.microsoft.com/office/drawing/2014/main" id="{C62E7B8B-C9AB-4776-BF2C-1C6BBC85E48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254" name="直線コネクタ 253">
          <a:extLst>
            <a:ext uri="{FF2B5EF4-FFF2-40B4-BE49-F238E27FC236}">
              <a16:creationId xmlns:a16="http://schemas.microsoft.com/office/drawing/2014/main" id="{E67AFE72-64CF-46B7-AF9F-65F78A001493}"/>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255" name="【消防施設】&#10;有形固定資産減価償却率最小値テキスト">
          <a:extLst>
            <a:ext uri="{FF2B5EF4-FFF2-40B4-BE49-F238E27FC236}">
              <a16:creationId xmlns:a16="http://schemas.microsoft.com/office/drawing/2014/main" id="{2C7D12A7-BB4B-428B-8D08-F9BDB562AC94}"/>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256" name="直線コネクタ 255">
          <a:extLst>
            <a:ext uri="{FF2B5EF4-FFF2-40B4-BE49-F238E27FC236}">
              <a16:creationId xmlns:a16="http://schemas.microsoft.com/office/drawing/2014/main" id="{6550287F-8E9B-435E-B837-A3CC403E74A1}"/>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257" name="【消防施設】&#10;有形固定資産減価償却率最大値テキスト">
          <a:extLst>
            <a:ext uri="{FF2B5EF4-FFF2-40B4-BE49-F238E27FC236}">
              <a16:creationId xmlns:a16="http://schemas.microsoft.com/office/drawing/2014/main" id="{956D7812-A001-4542-901D-D7ECDF860D63}"/>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258" name="直線コネクタ 257">
          <a:extLst>
            <a:ext uri="{FF2B5EF4-FFF2-40B4-BE49-F238E27FC236}">
              <a16:creationId xmlns:a16="http://schemas.microsoft.com/office/drawing/2014/main" id="{C5D49CC0-B3F7-4D21-901F-C832BAF9E24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259" name="【消防施設】&#10;有形固定資産減価償却率平均値テキスト">
          <a:extLst>
            <a:ext uri="{FF2B5EF4-FFF2-40B4-BE49-F238E27FC236}">
              <a16:creationId xmlns:a16="http://schemas.microsoft.com/office/drawing/2014/main" id="{C5B90BAA-D208-4FC3-96B9-201FCE06DDF2}"/>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260" name="フローチャート: 判断 259">
          <a:extLst>
            <a:ext uri="{FF2B5EF4-FFF2-40B4-BE49-F238E27FC236}">
              <a16:creationId xmlns:a16="http://schemas.microsoft.com/office/drawing/2014/main" id="{E9B197A9-1616-4841-A9B7-33FC93704ADB}"/>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261" name="フローチャート: 判断 260">
          <a:extLst>
            <a:ext uri="{FF2B5EF4-FFF2-40B4-BE49-F238E27FC236}">
              <a16:creationId xmlns:a16="http://schemas.microsoft.com/office/drawing/2014/main" id="{DCB72876-FA2C-4A35-8EC1-EBFFFB25212E}"/>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262" name="フローチャート: 判断 261">
          <a:extLst>
            <a:ext uri="{FF2B5EF4-FFF2-40B4-BE49-F238E27FC236}">
              <a16:creationId xmlns:a16="http://schemas.microsoft.com/office/drawing/2014/main" id="{F1CD9DE3-DC67-4375-8E97-A6DF4DA38C85}"/>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263" name="フローチャート: 判断 262">
          <a:extLst>
            <a:ext uri="{FF2B5EF4-FFF2-40B4-BE49-F238E27FC236}">
              <a16:creationId xmlns:a16="http://schemas.microsoft.com/office/drawing/2014/main" id="{7D994329-EA16-402E-B63F-D61C3F51F4AF}"/>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264" name="フローチャート: 判断 263">
          <a:extLst>
            <a:ext uri="{FF2B5EF4-FFF2-40B4-BE49-F238E27FC236}">
              <a16:creationId xmlns:a16="http://schemas.microsoft.com/office/drawing/2014/main" id="{20115C2D-A955-46AB-AFB0-D47286498405}"/>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F07AF71E-59FB-4A10-B527-495C497A0D0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8B138037-6892-45E5-96F9-F018459ACAA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F6DB31A2-E010-4DE8-9B8F-C7B238E1789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639D9436-DB56-48BB-A901-AAF3997C2A4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D00FB505-263F-47F1-8D83-3CA2DAC146D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16511</xdr:rowOff>
    </xdr:from>
    <xdr:to>
      <xdr:col>85</xdr:col>
      <xdr:colOff>177800</xdr:colOff>
      <xdr:row>83</xdr:row>
      <xdr:rowOff>118111</xdr:rowOff>
    </xdr:to>
    <xdr:sp macro="" textlink="">
      <xdr:nvSpPr>
        <xdr:cNvPr id="270" name="楕円 269">
          <a:extLst>
            <a:ext uri="{FF2B5EF4-FFF2-40B4-BE49-F238E27FC236}">
              <a16:creationId xmlns:a16="http://schemas.microsoft.com/office/drawing/2014/main" id="{B389F7EE-FA15-4321-BFFB-676CAAF898B8}"/>
            </a:ext>
          </a:extLst>
        </xdr:cNvPr>
        <xdr:cNvSpPr/>
      </xdr:nvSpPr>
      <xdr:spPr>
        <a:xfrm>
          <a:off x="16268700" y="1424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166388</xdr:rowOff>
    </xdr:from>
    <xdr:ext cx="405111" cy="259045"/>
    <xdr:sp macro="" textlink="">
      <xdr:nvSpPr>
        <xdr:cNvPr id="271" name="【消防施設】&#10;有形固定資産減価償却率該当値テキスト">
          <a:extLst>
            <a:ext uri="{FF2B5EF4-FFF2-40B4-BE49-F238E27FC236}">
              <a16:creationId xmlns:a16="http://schemas.microsoft.com/office/drawing/2014/main" id="{998F2FA1-AD63-4080-8BB2-455A9DA58F19}"/>
            </a:ext>
          </a:extLst>
        </xdr:cNvPr>
        <xdr:cNvSpPr txBox="1"/>
      </xdr:nvSpPr>
      <xdr:spPr>
        <a:xfrm>
          <a:off x="16357600" y="1422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272" name="楕円 271">
          <a:extLst>
            <a:ext uri="{FF2B5EF4-FFF2-40B4-BE49-F238E27FC236}">
              <a16:creationId xmlns:a16="http://schemas.microsoft.com/office/drawing/2014/main" id="{33B64877-0150-4253-97B8-97A496918D15}"/>
            </a:ext>
          </a:extLst>
        </xdr:cNvPr>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67311</xdr:rowOff>
    </xdr:to>
    <xdr:cxnSp macro="">
      <xdr:nvCxnSpPr>
        <xdr:cNvPr id="273" name="直線コネクタ 272">
          <a:extLst>
            <a:ext uri="{FF2B5EF4-FFF2-40B4-BE49-F238E27FC236}">
              <a16:creationId xmlns:a16="http://schemas.microsoft.com/office/drawing/2014/main" id="{CE5CEEC7-CE9B-437D-BE4D-32382D8926E2}"/>
            </a:ext>
          </a:extLst>
        </xdr:cNvPr>
        <xdr:cNvCxnSpPr/>
      </xdr:nvCxnSpPr>
      <xdr:spPr>
        <a:xfrm>
          <a:off x="15481300" y="14279880"/>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149861</xdr:rowOff>
    </xdr:from>
    <xdr:to>
      <xdr:col>76</xdr:col>
      <xdr:colOff>165100</xdr:colOff>
      <xdr:row>83</xdr:row>
      <xdr:rowOff>80011</xdr:rowOff>
    </xdr:to>
    <xdr:sp macro="" textlink="">
      <xdr:nvSpPr>
        <xdr:cNvPr id="274" name="楕円 273">
          <a:extLst>
            <a:ext uri="{FF2B5EF4-FFF2-40B4-BE49-F238E27FC236}">
              <a16:creationId xmlns:a16="http://schemas.microsoft.com/office/drawing/2014/main" id="{F4572078-F8E4-4CC5-8DDF-A3EB785B3994}"/>
            </a:ext>
          </a:extLst>
        </xdr:cNvPr>
        <xdr:cNvSpPr/>
      </xdr:nvSpPr>
      <xdr:spPr>
        <a:xfrm>
          <a:off x="14541500" y="142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29211</xdr:rowOff>
    </xdr:from>
    <xdr:to>
      <xdr:col>81</xdr:col>
      <xdr:colOff>50800</xdr:colOff>
      <xdr:row>83</xdr:row>
      <xdr:rowOff>49530</xdr:rowOff>
    </xdr:to>
    <xdr:cxnSp macro="">
      <xdr:nvCxnSpPr>
        <xdr:cNvPr id="275" name="直線コネクタ 274">
          <a:extLst>
            <a:ext uri="{FF2B5EF4-FFF2-40B4-BE49-F238E27FC236}">
              <a16:creationId xmlns:a16="http://schemas.microsoft.com/office/drawing/2014/main" id="{EFE9C56B-22DD-4E60-9F7E-3B0480C3F5C5}"/>
            </a:ext>
          </a:extLst>
        </xdr:cNvPr>
        <xdr:cNvCxnSpPr/>
      </xdr:nvCxnSpPr>
      <xdr:spPr>
        <a:xfrm>
          <a:off x="14592300" y="14259561"/>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26670</xdr:rowOff>
    </xdr:from>
    <xdr:to>
      <xdr:col>72</xdr:col>
      <xdr:colOff>38100</xdr:colOff>
      <xdr:row>83</xdr:row>
      <xdr:rowOff>128270</xdr:rowOff>
    </xdr:to>
    <xdr:sp macro="" textlink="">
      <xdr:nvSpPr>
        <xdr:cNvPr id="276" name="楕円 275">
          <a:extLst>
            <a:ext uri="{FF2B5EF4-FFF2-40B4-BE49-F238E27FC236}">
              <a16:creationId xmlns:a16="http://schemas.microsoft.com/office/drawing/2014/main" id="{5881EBDF-5B54-4141-B28D-8AAD0B0A5901}"/>
            </a:ext>
          </a:extLst>
        </xdr:cNvPr>
        <xdr:cNvSpPr/>
      </xdr:nvSpPr>
      <xdr:spPr>
        <a:xfrm>
          <a:off x="13652500" y="1425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29211</xdr:rowOff>
    </xdr:from>
    <xdr:to>
      <xdr:col>76</xdr:col>
      <xdr:colOff>114300</xdr:colOff>
      <xdr:row>83</xdr:row>
      <xdr:rowOff>77470</xdr:rowOff>
    </xdr:to>
    <xdr:cxnSp macro="">
      <xdr:nvCxnSpPr>
        <xdr:cNvPr id="277" name="直線コネクタ 276">
          <a:extLst>
            <a:ext uri="{FF2B5EF4-FFF2-40B4-BE49-F238E27FC236}">
              <a16:creationId xmlns:a16="http://schemas.microsoft.com/office/drawing/2014/main" id="{CBD656CF-FE70-44F2-BD42-4B2843C30F1D}"/>
            </a:ext>
          </a:extLst>
        </xdr:cNvPr>
        <xdr:cNvCxnSpPr/>
      </xdr:nvCxnSpPr>
      <xdr:spPr>
        <a:xfrm flipV="1">
          <a:off x="13703300" y="142595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0</xdr:rowOff>
    </xdr:from>
    <xdr:to>
      <xdr:col>67</xdr:col>
      <xdr:colOff>101600</xdr:colOff>
      <xdr:row>83</xdr:row>
      <xdr:rowOff>101600</xdr:rowOff>
    </xdr:to>
    <xdr:sp macro="" textlink="">
      <xdr:nvSpPr>
        <xdr:cNvPr id="278" name="楕円 277">
          <a:extLst>
            <a:ext uri="{FF2B5EF4-FFF2-40B4-BE49-F238E27FC236}">
              <a16:creationId xmlns:a16="http://schemas.microsoft.com/office/drawing/2014/main" id="{C75A18CF-F3FE-4D28-BCA6-16E41DD76721}"/>
            </a:ext>
          </a:extLst>
        </xdr:cNvPr>
        <xdr:cNvSpPr/>
      </xdr:nvSpPr>
      <xdr:spPr>
        <a:xfrm>
          <a:off x="1276350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50800</xdr:rowOff>
    </xdr:from>
    <xdr:to>
      <xdr:col>71</xdr:col>
      <xdr:colOff>177800</xdr:colOff>
      <xdr:row>83</xdr:row>
      <xdr:rowOff>77470</xdr:rowOff>
    </xdr:to>
    <xdr:cxnSp macro="">
      <xdr:nvCxnSpPr>
        <xdr:cNvPr id="279" name="直線コネクタ 278">
          <a:extLst>
            <a:ext uri="{FF2B5EF4-FFF2-40B4-BE49-F238E27FC236}">
              <a16:creationId xmlns:a16="http://schemas.microsoft.com/office/drawing/2014/main" id="{D9596365-2927-46AC-8C66-A4E3647B0153}"/>
            </a:ext>
          </a:extLst>
        </xdr:cNvPr>
        <xdr:cNvCxnSpPr/>
      </xdr:nvCxnSpPr>
      <xdr:spPr>
        <a:xfrm>
          <a:off x="12814300" y="14281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280" name="n_1aveValue【消防施設】&#10;有形固定資産減価償却率">
          <a:extLst>
            <a:ext uri="{FF2B5EF4-FFF2-40B4-BE49-F238E27FC236}">
              <a16:creationId xmlns:a16="http://schemas.microsoft.com/office/drawing/2014/main" id="{6BF84D91-A554-4821-8F0C-ED53FC4A32D9}"/>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281" name="n_2aveValue【消防施設】&#10;有形固定資産減価償却率">
          <a:extLst>
            <a:ext uri="{FF2B5EF4-FFF2-40B4-BE49-F238E27FC236}">
              <a16:creationId xmlns:a16="http://schemas.microsoft.com/office/drawing/2014/main" id="{D6BA7417-DC40-41C4-B0D5-4E357FAABD49}"/>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282" name="n_3aveValue【消防施設】&#10;有形固定資産減価償却率">
          <a:extLst>
            <a:ext uri="{FF2B5EF4-FFF2-40B4-BE49-F238E27FC236}">
              <a16:creationId xmlns:a16="http://schemas.microsoft.com/office/drawing/2014/main" id="{6BF30E25-F595-493F-8A5C-F96A6B6A158C}"/>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283" name="n_4aveValue【消防施設】&#10;有形固定資産減価償却率">
          <a:extLst>
            <a:ext uri="{FF2B5EF4-FFF2-40B4-BE49-F238E27FC236}">
              <a16:creationId xmlns:a16="http://schemas.microsoft.com/office/drawing/2014/main" id="{4CDD4502-387C-4781-A5EB-E655CDD1A5E8}"/>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91457</xdr:rowOff>
    </xdr:from>
    <xdr:ext cx="405111" cy="259045"/>
    <xdr:sp macro="" textlink="">
      <xdr:nvSpPr>
        <xdr:cNvPr id="284" name="n_1mainValue【消防施設】&#10;有形固定資産減価償却率">
          <a:extLst>
            <a:ext uri="{FF2B5EF4-FFF2-40B4-BE49-F238E27FC236}">
              <a16:creationId xmlns:a16="http://schemas.microsoft.com/office/drawing/2014/main" id="{648F6F8E-C065-453D-A23A-348D07948530}"/>
            </a:ext>
          </a:extLst>
        </xdr:cNvPr>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71138</xdr:rowOff>
    </xdr:from>
    <xdr:ext cx="405111" cy="259045"/>
    <xdr:sp macro="" textlink="">
      <xdr:nvSpPr>
        <xdr:cNvPr id="285" name="n_2mainValue【消防施設】&#10;有形固定資産減価償却率">
          <a:extLst>
            <a:ext uri="{FF2B5EF4-FFF2-40B4-BE49-F238E27FC236}">
              <a16:creationId xmlns:a16="http://schemas.microsoft.com/office/drawing/2014/main" id="{20B2252D-2F86-4D49-90AE-306C50F5351D}"/>
            </a:ext>
          </a:extLst>
        </xdr:cNvPr>
        <xdr:cNvSpPr txBox="1"/>
      </xdr:nvSpPr>
      <xdr:spPr>
        <a:xfrm>
          <a:off x="14389744" y="1430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119397</xdr:rowOff>
    </xdr:from>
    <xdr:ext cx="405111" cy="259045"/>
    <xdr:sp macro="" textlink="">
      <xdr:nvSpPr>
        <xdr:cNvPr id="286" name="n_3mainValue【消防施設】&#10;有形固定資産減価償却率">
          <a:extLst>
            <a:ext uri="{FF2B5EF4-FFF2-40B4-BE49-F238E27FC236}">
              <a16:creationId xmlns:a16="http://schemas.microsoft.com/office/drawing/2014/main" id="{9895C580-2DEB-4F89-B5B6-158C00941544}"/>
            </a:ext>
          </a:extLst>
        </xdr:cNvPr>
        <xdr:cNvSpPr txBox="1"/>
      </xdr:nvSpPr>
      <xdr:spPr>
        <a:xfrm>
          <a:off x="13500744" y="1434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92727</xdr:rowOff>
    </xdr:from>
    <xdr:ext cx="405111" cy="259045"/>
    <xdr:sp macro="" textlink="">
      <xdr:nvSpPr>
        <xdr:cNvPr id="287" name="n_4mainValue【消防施設】&#10;有形固定資産減価償却率">
          <a:extLst>
            <a:ext uri="{FF2B5EF4-FFF2-40B4-BE49-F238E27FC236}">
              <a16:creationId xmlns:a16="http://schemas.microsoft.com/office/drawing/2014/main" id="{7C229B6A-C732-4B2F-A68E-BB592EF3D410}"/>
            </a:ext>
          </a:extLst>
        </xdr:cNvPr>
        <xdr:cNvSpPr txBox="1"/>
      </xdr:nvSpPr>
      <xdr:spPr>
        <a:xfrm>
          <a:off x="12611744" y="1432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88" name="正方形/長方形 287">
          <a:extLst>
            <a:ext uri="{FF2B5EF4-FFF2-40B4-BE49-F238E27FC236}">
              <a16:creationId xmlns:a16="http://schemas.microsoft.com/office/drawing/2014/main" id="{D8461CB9-DB39-4BD2-8EF3-DCEBAA670A8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9" name="正方形/長方形 288">
          <a:extLst>
            <a:ext uri="{FF2B5EF4-FFF2-40B4-BE49-F238E27FC236}">
              <a16:creationId xmlns:a16="http://schemas.microsoft.com/office/drawing/2014/main" id="{6E91E4CC-79C3-45B4-BC02-CA940B297D0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90" name="正方形/長方形 289">
          <a:extLst>
            <a:ext uri="{FF2B5EF4-FFF2-40B4-BE49-F238E27FC236}">
              <a16:creationId xmlns:a16="http://schemas.microsoft.com/office/drawing/2014/main" id="{C581598A-66B0-4559-921E-EE9314A85A6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91" name="正方形/長方形 290">
          <a:extLst>
            <a:ext uri="{FF2B5EF4-FFF2-40B4-BE49-F238E27FC236}">
              <a16:creationId xmlns:a16="http://schemas.microsoft.com/office/drawing/2014/main" id="{965C3294-5E2A-4530-84FE-E9DA9E62530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92" name="正方形/長方形 291">
          <a:extLst>
            <a:ext uri="{FF2B5EF4-FFF2-40B4-BE49-F238E27FC236}">
              <a16:creationId xmlns:a16="http://schemas.microsoft.com/office/drawing/2014/main" id="{1BA6E406-39F3-4F1B-8B44-E48BB28F843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3" name="正方形/長方形 292">
          <a:extLst>
            <a:ext uri="{FF2B5EF4-FFF2-40B4-BE49-F238E27FC236}">
              <a16:creationId xmlns:a16="http://schemas.microsoft.com/office/drawing/2014/main" id="{A5F4E7EC-E53B-4CAF-9242-70AED107E1B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4" name="正方形/長方形 293">
          <a:extLst>
            <a:ext uri="{FF2B5EF4-FFF2-40B4-BE49-F238E27FC236}">
              <a16:creationId xmlns:a16="http://schemas.microsoft.com/office/drawing/2014/main" id="{A3C8A5F2-3464-4CED-8D65-4411BD42E6F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5" name="正方形/長方形 294">
          <a:extLst>
            <a:ext uri="{FF2B5EF4-FFF2-40B4-BE49-F238E27FC236}">
              <a16:creationId xmlns:a16="http://schemas.microsoft.com/office/drawing/2014/main" id="{4A3FCB68-BECB-48EB-B262-9EE19E23E93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96" name="テキスト ボックス 295">
          <a:extLst>
            <a:ext uri="{FF2B5EF4-FFF2-40B4-BE49-F238E27FC236}">
              <a16:creationId xmlns:a16="http://schemas.microsoft.com/office/drawing/2014/main" id="{975029B9-8CD0-433C-9A4A-2A69E0EB42E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97" name="直線コネクタ 296">
          <a:extLst>
            <a:ext uri="{FF2B5EF4-FFF2-40B4-BE49-F238E27FC236}">
              <a16:creationId xmlns:a16="http://schemas.microsoft.com/office/drawing/2014/main" id="{C1691B63-E0AF-4C19-87A3-CF1E1CE2B89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98" name="直線コネクタ 297">
          <a:extLst>
            <a:ext uri="{FF2B5EF4-FFF2-40B4-BE49-F238E27FC236}">
              <a16:creationId xmlns:a16="http://schemas.microsoft.com/office/drawing/2014/main" id="{95DF8E5A-0E10-40F2-B7A4-1BBFD48D364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99" name="テキスト ボックス 298">
          <a:extLst>
            <a:ext uri="{FF2B5EF4-FFF2-40B4-BE49-F238E27FC236}">
              <a16:creationId xmlns:a16="http://schemas.microsoft.com/office/drawing/2014/main" id="{00435B57-9644-408A-8321-BEA505603FE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00" name="直線コネクタ 299">
          <a:extLst>
            <a:ext uri="{FF2B5EF4-FFF2-40B4-BE49-F238E27FC236}">
              <a16:creationId xmlns:a16="http://schemas.microsoft.com/office/drawing/2014/main" id="{FE551318-2279-413A-8EB8-9D77B6F3753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01" name="テキスト ボックス 300">
          <a:extLst>
            <a:ext uri="{FF2B5EF4-FFF2-40B4-BE49-F238E27FC236}">
              <a16:creationId xmlns:a16="http://schemas.microsoft.com/office/drawing/2014/main" id="{8646970C-3137-4C8C-996C-5BC722A1FAE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02" name="直線コネクタ 301">
          <a:extLst>
            <a:ext uri="{FF2B5EF4-FFF2-40B4-BE49-F238E27FC236}">
              <a16:creationId xmlns:a16="http://schemas.microsoft.com/office/drawing/2014/main" id="{DA67F80A-989A-42D4-A133-D2EB4D895C9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03" name="テキスト ボックス 302">
          <a:extLst>
            <a:ext uri="{FF2B5EF4-FFF2-40B4-BE49-F238E27FC236}">
              <a16:creationId xmlns:a16="http://schemas.microsoft.com/office/drawing/2014/main" id="{968E79D1-5665-456C-81C5-276C178CB8F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04" name="直線コネクタ 303">
          <a:extLst>
            <a:ext uri="{FF2B5EF4-FFF2-40B4-BE49-F238E27FC236}">
              <a16:creationId xmlns:a16="http://schemas.microsoft.com/office/drawing/2014/main" id="{2379C29C-5A31-4313-AAAE-07A4C78038A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05" name="テキスト ボックス 304">
          <a:extLst>
            <a:ext uri="{FF2B5EF4-FFF2-40B4-BE49-F238E27FC236}">
              <a16:creationId xmlns:a16="http://schemas.microsoft.com/office/drawing/2014/main" id="{4B2703E7-6E66-4F77-A2E6-81CEBB51C0A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06" name="直線コネクタ 305">
          <a:extLst>
            <a:ext uri="{FF2B5EF4-FFF2-40B4-BE49-F238E27FC236}">
              <a16:creationId xmlns:a16="http://schemas.microsoft.com/office/drawing/2014/main" id="{F958C0A0-2C9D-4B6E-A370-E1A82A4DBA7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07" name="テキスト ボックス 306">
          <a:extLst>
            <a:ext uri="{FF2B5EF4-FFF2-40B4-BE49-F238E27FC236}">
              <a16:creationId xmlns:a16="http://schemas.microsoft.com/office/drawing/2014/main" id="{A3274659-448F-4A54-A464-BEF9E78309F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08" name="直線コネクタ 307">
          <a:extLst>
            <a:ext uri="{FF2B5EF4-FFF2-40B4-BE49-F238E27FC236}">
              <a16:creationId xmlns:a16="http://schemas.microsoft.com/office/drawing/2014/main" id="{E0998386-33EA-4770-8968-0D30EE0CB2C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9091B31E-EB95-47E1-B081-B33D1BD03C4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10" name="【消防施設】&#10;一人当たり面積グラフ枠">
          <a:extLst>
            <a:ext uri="{FF2B5EF4-FFF2-40B4-BE49-F238E27FC236}">
              <a16:creationId xmlns:a16="http://schemas.microsoft.com/office/drawing/2014/main" id="{66EC9367-643C-4F87-BFE9-32C02E738B3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311" name="直線コネクタ 310">
          <a:extLst>
            <a:ext uri="{FF2B5EF4-FFF2-40B4-BE49-F238E27FC236}">
              <a16:creationId xmlns:a16="http://schemas.microsoft.com/office/drawing/2014/main" id="{CFBDB4CF-CC20-4DFD-B2D2-853B69344320}"/>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312" name="【消防施設】&#10;一人当たり面積最小値テキスト">
          <a:extLst>
            <a:ext uri="{FF2B5EF4-FFF2-40B4-BE49-F238E27FC236}">
              <a16:creationId xmlns:a16="http://schemas.microsoft.com/office/drawing/2014/main" id="{E5EE6737-494A-4F62-B93D-0406CC020157}"/>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313" name="直線コネクタ 312">
          <a:extLst>
            <a:ext uri="{FF2B5EF4-FFF2-40B4-BE49-F238E27FC236}">
              <a16:creationId xmlns:a16="http://schemas.microsoft.com/office/drawing/2014/main" id="{A2BB5A02-1BCA-4FAE-9ADA-80F76EE7FF89}"/>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314" name="【消防施設】&#10;一人当たり面積最大値テキスト">
          <a:extLst>
            <a:ext uri="{FF2B5EF4-FFF2-40B4-BE49-F238E27FC236}">
              <a16:creationId xmlns:a16="http://schemas.microsoft.com/office/drawing/2014/main" id="{69D0C2E8-95E0-4CE8-8D35-9A8797FD9412}"/>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315" name="直線コネクタ 314">
          <a:extLst>
            <a:ext uri="{FF2B5EF4-FFF2-40B4-BE49-F238E27FC236}">
              <a16:creationId xmlns:a16="http://schemas.microsoft.com/office/drawing/2014/main" id="{12860954-7FA0-43F4-8472-556E307881D7}"/>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316" name="【消防施設】&#10;一人当たり面積平均値テキスト">
          <a:extLst>
            <a:ext uri="{FF2B5EF4-FFF2-40B4-BE49-F238E27FC236}">
              <a16:creationId xmlns:a16="http://schemas.microsoft.com/office/drawing/2014/main" id="{6D67538C-AF37-495A-9107-D24ADC002A2A}"/>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317" name="フローチャート: 判断 316">
          <a:extLst>
            <a:ext uri="{FF2B5EF4-FFF2-40B4-BE49-F238E27FC236}">
              <a16:creationId xmlns:a16="http://schemas.microsoft.com/office/drawing/2014/main" id="{07ADB08C-7E46-40AC-A463-A3C9FAADAF54}"/>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318" name="フローチャート: 判断 317">
          <a:extLst>
            <a:ext uri="{FF2B5EF4-FFF2-40B4-BE49-F238E27FC236}">
              <a16:creationId xmlns:a16="http://schemas.microsoft.com/office/drawing/2014/main" id="{DCC8735C-A72A-445F-9714-EA66470135B0}"/>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319" name="フローチャート: 判断 318">
          <a:extLst>
            <a:ext uri="{FF2B5EF4-FFF2-40B4-BE49-F238E27FC236}">
              <a16:creationId xmlns:a16="http://schemas.microsoft.com/office/drawing/2014/main" id="{56110B16-C22B-4717-9AFD-D6CAB51A90CF}"/>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320" name="フローチャート: 判断 319">
          <a:extLst>
            <a:ext uri="{FF2B5EF4-FFF2-40B4-BE49-F238E27FC236}">
              <a16:creationId xmlns:a16="http://schemas.microsoft.com/office/drawing/2014/main" id="{B45D8979-5B46-467F-9F56-6F06B8C8A014}"/>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321" name="フローチャート: 判断 320">
          <a:extLst>
            <a:ext uri="{FF2B5EF4-FFF2-40B4-BE49-F238E27FC236}">
              <a16:creationId xmlns:a16="http://schemas.microsoft.com/office/drawing/2014/main" id="{E8A7CB53-3C9A-4BB0-B5F5-6969474DB59D}"/>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A4ED214C-3377-4B00-AB2D-4163A9589F2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E8D52D72-8CDA-49F7-A07B-50690EE9D12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53B3ACAD-B744-4DA8-80CB-96A60E67E8D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F72129B3-009F-41A7-8676-51625AC003B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7BD55540-17CD-44F4-830E-0DA89E190C1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161798</xdr:rowOff>
    </xdr:from>
    <xdr:to>
      <xdr:col>116</xdr:col>
      <xdr:colOff>114300</xdr:colOff>
      <xdr:row>84</xdr:row>
      <xdr:rowOff>91948</xdr:rowOff>
    </xdr:to>
    <xdr:sp macro="" textlink="">
      <xdr:nvSpPr>
        <xdr:cNvPr id="327" name="楕円 326">
          <a:extLst>
            <a:ext uri="{FF2B5EF4-FFF2-40B4-BE49-F238E27FC236}">
              <a16:creationId xmlns:a16="http://schemas.microsoft.com/office/drawing/2014/main" id="{66F32933-5E2C-40E9-97AF-EECE1FAB1835}"/>
            </a:ext>
          </a:extLst>
        </xdr:cNvPr>
        <xdr:cNvSpPr/>
      </xdr:nvSpPr>
      <xdr:spPr>
        <a:xfrm>
          <a:off x="22110700" y="1439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13225</xdr:rowOff>
    </xdr:from>
    <xdr:ext cx="469744" cy="259045"/>
    <xdr:sp macro="" textlink="">
      <xdr:nvSpPr>
        <xdr:cNvPr id="328" name="【消防施設】&#10;一人当たり面積該当値テキスト">
          <a:extLst>
            <a:ext uri="{FF2B5EF4-FFF2-40B4-BE49-F238E27FC236}">
              <a16:creationId xmlns:a16="http://schemas.microsoft.com/office/drawing/2014/main" id="{3C3AAEA8-CC70-45D6-A29B-8CA4954A376E}"/>
            </a:ext>
          </a:extLst>
        </xdr:cNvPr>
        <xdr:cNvSpPr txBox="1"/>
      </xdr:nvSpPr>
      <xdr:spPr>
        <a:xfrm>
          <a:off x="22199600" y="1424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170942</xdr:rowOff>
    </xdr:from>
    <xdr:to>
      <xdr:col>112</xdr:col>
      <xdr:colOff>38100</xdr:colOff>
      <xdr:row>84</xdr:row>
      <xdr:rowOff>101092</xdr:rowOff>
    </xdr:to>
    <xdr:sp macro="" textlink="">
      <xdr:nvSpPr>
        <xdr:cNvPr id="329" name="楕円 328">
          <a:extLst>
            <a:ext uri="{FF2B5EF4-FFF2-40B4-BE49-F238E27FC236}">
              <a16:creationId xmlns:a16="http://schemas.microsoft.com/office/drawing/2014/main" id="{5B2ACB28-22AA-4A3F-899D-952B0040C891}"/>
            </a:ext>
          </a:extLst>
        </xdr:cNvPr>
        <xdr:cNvSpPr/>
      </xdr:nvSpPr>
      <xdr:spPr>
        <a:xfrm>
          <a:off x="21272500" y="1440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41148</xdr:rowOff>
    </xdr:from>
    <xdr:to>
      <xdr:col>116</xdr:col>
      <xdr:colOff>63500</xdr:colOff>
      <xdr:row>84</xdr:row>
      <xdr:rowOff>50292</xdr:rowOff>
    </xdr:to>
    <xdr:cxnSp macro="">
      <xdr:nvCxnSpPr>
        <xdr:cNvPr id="330" name="直線コネクタ 329">
          <a:extLst>
            <a:ext uri="{FF2B5EF4-FFF2-40B4-BE49-F238E27FC236}">
              <a16:creationId xmlns:a16="http://schemas.microsoft.com/office/drawing/2014/main" id="{45914CF1-A6E7-492E-A9E7-3A9CD9148CDD}"/>
            </a:ext>
          </a:extLst>
        </xdr:cNvPr>
        <xdr:cNvCxnSpPr/>
      </xdr:nvCxnSpPr>
      <xdr:spPr>
        <a:xfrm flipV="1">
          <a:off x="21323300" y="144429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164846</xdr:rowOff>
    </xdr:from>
    <xdr:to>
      <xdr:col>107</xdr:col>
      <xdr:colOff>101600</xdr:colOff>
      <xdr:row>84</xdr:row>
      <xdr:rowOff>94996</xdr:rowOff>
    </xdr:to>
    <xdr:sp macro="" textlink="">
      <xdr:nvSpPr>
        <xdr:cNvPr id="331" name="楕円 330">
          <a:extLst>
            <a:ext uri="{FF2B5EF4-FFF2-40B4-BE49-F238E27FC236}">
              <a16:creationId xmlns:a16="http://schemas.microsoft.com/office/drawing/2014/main" id="{00E50BD8-7353-4895-AF42-3FD8CF445D80}"/>
            </a:ext>
          </a:extLst>
        </xdr:cNvPr>
        <xdr:cNvSpPr/>
      </xdr:nvSpPr>
      <xdr:spPr>
        <a:xfrm>
          <a:off x="20383500" y="143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44196</xdr:rowOff>
    </xdr:from>
    <xdr:to>
      <xdr:col>111</xdr:col>
      <xdr:colOff>177800</xdr:colOff>
      <xdr:row>84</xdr:row>
      <xdr:rowOff>50292</xdr:rowOff>
    </xdr:to>
    <xdr:cxnSp macro="">
      <xdr:nvCxnSpPr>
        <xdr:cNvPr id="332" name="直線コネクタ 331">
          <a:extLst>
            <a:ext uri="{FF2B5EF4-FFF2-40B4-BE49-F238E27FC236}">
              <a16:creationId xmlns:a16="http://schemas.microsoft.com/office/drawing/2014/main" id="{841F9704-64DE-4DBD-8069-84F424BB6F1B}"/>
            </a:ext>
          </a:extLst>
        </xdr:cNvPr>
        <xdr:cNvCxnSpPr/>
      </xdr:nvCxnSpPr>
      <xdr:spPr>
        <a:xfrm>
          <a:off x="20434300" y="1444599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333" name="楕円 332">
          <a:extLst>
            <a:ext uri="{FF2B5EF4-FFF2-40B4-BE49-F238E27FC236}">
              <a16:creationId xmlns:a16="http://schemas.microsoft.com/office/drawing/2014/main" id="{D7F1E92C-3DAD-4561-81E6-01EE4732192A}"/>
            </a:ext>
          </a:extLst>
        </xdr:cNvPr>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44196</xdr:rowOff>
    </xdr:from>
    <xdr:to>
      <xdr:col>107</xdr:col>
      <xdr:colOff>50800</xdr:colOff>
      <xdr:row>84</xdr:row>
      <xdr:rowOff>76200</xdr:rowOff>
    </xdr:to>
    <xdr:cxnSp macro="">
      <xdr:nvCxnSpPr>
        <xdr:cNvPr id="334" name="直線コネクタ 333">
          <a:extLst>
            <a:ext uri="{FF2B5EF4-FFF2-40B4-BE49-F238E27FC236}">
              <a16:creationId xmlns:a16="http://schemas.microsoft.com/office/drawing/2014/main" id="{8CAB7122-7B14-4D4F-9876-92889E279F76}"/>
            </a:ext>
          </a:extLst>
        </xdr:cNvPr>
        <xdr:cNvCxnSpPr/>
      </xdr:nvCxnSpPr>
      <xdr:spPr>
        <a:xfrm flipV="1">
          <a:off x="19545300" y="144459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37592</xdr:rowOff>
    </xdr:from>
    <xdr:to>
      <xdr:col>98</xdr:col>
      <xdr:colOff>38100</xdr:colOff>
      <xdr:row>84</xdr:row>
      <xdr:rowOff>139192</xdr:rowOff>
    </xdr:to>
    <xdr:sp macro="" textlink="">
      <xdr:nvSpPr>
        <xdr:cNvPr id="335" name="楕円 334">
          <a:extLst>
            <a:ext uri="{FF2B5EF4-FFF2-40B4-BE49-F238E27FC236}">
              <a16:creationId xmlns:a16="http://schemas.microsoft.com/office/drawing/2014/main" id="{DE8DB4E8-EF16-4C3C-8F24-D10C020A0050}"/>
            </a:ext>
          </a:extLst>
        </xdr:cNvPr>
        <xdr:cNvSpPr/>
      </xdr:nvSpPr>
      <xdr:spPr>
        <a:xfrm>
          <a:off x="18605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88392</xdr:rowOff>
    </xdr:to>
    <xdr:cxnSp macro="">
      <xdr:nvCxnSpPr>
        <xdr:cNvPr id="336" name="直線コネクタ 335">
          <a:extLst>
            <a:ext uri="{FF2B5EF4-FFF2-40B4-BE49-F238E27FC236}">
              <a16:creationId xmlns:a16="http://schemas.microsoft.com/office/drawing/2014/main" id="{B91583DD-71B8-4EFF-89E7-F0238A8F98FF}"/>
            </a:ext>
          </a:extLst>
        </xdr:cNvPr>
        <xdr:cNvCxnSpPr/>
      </xdr:nvCxnSpPr>
      <xdr:spPr>
        <a:xfrm flipV="1">
          <a:off x="18656300" y="1447800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337" name="n_1aveValue【消防施設】&#10;一人当たり面積">
          <a:extLst>
            <a:ext uri="{FF2B5EF4-FFF2-40B4-BE49-F238E27FC236}">
              <a16:creationId xmlns:a16="http://schemas.microsoft.com/office/drawing/2014/main" id="{9441C678-E5FF-45DB-A15A-A9046D1A8F58}"/>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338" name="n_2aveValue【消防施設】&#10;一人当たり面積">
          <a:extLst>
            <a:ext uri="{FF2B5EF4-FFF2-40B4-BE49-F238E27FC236}">
              <a16:creationId xmlns:a16="http://schemas.microsoft.com/office/drawing/2014/main" id="{8F44012B-9E65-491B-A21B-57332B00C676}"/>
            </a:ext>
          </a:extLst>
        </xdr:cNvPr>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339" name="n_3aveValue【消防施設】&#10;一人当たり面積">
          <a:extLst>
            <a:ext uri="{FF2B5EF4-FFF2-40B4-BE49-F238E27FC236}">
              <a16:creationId xmlns:a16="http://schemas.microsoft.com/office/drawing/2014/main" id="{87FCD249-8CCE-4D90-B45A-2F334B74D0F5}"/>
            </a:ext>
          </a:extLst>
        </xdr:cNvPr>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48023</xdr:rowOff>
    </xdr:from>
    <xdr:ext cx="469744" cy="259045"/>
    <xdr:sp macro="" textlink="">
      <xdr:nvSpPr>
        <xdr:cNvPr id="340" name="n_4aveValue【消防施設】&#10;一人当たり面積">
          <a:extLst>
            <a:ext uri="{FF2B5EF4-FFF2-40B4-BE49-F238E27FC236}">
              <a16:creationId xmlns:a16="http://schemas.microsoft.com/office/drawing/2014/main" id="{99CA843F-676B-42EC-B836-41C319855D1D}"/>
            </a:ext>
          </a:extLst>
        </xdr:cNvPr>
        <xdr:cNvSpPr txBox="1"/>
      </xdr:nvSpPr>
      <xdr:spPr>
        <a:xfrm>
          <a:off x="18421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117619</xdr:rowOff>
    </xdr:from>
    <xdr:ext cx="469744" cy="259045"/>
    <xdr:sp macro="" textlink="">
      <xdr:nvSpPr>
        <xdr:cNvPr id="341" name="n_1mainValue【消防施設】&#10;一人当たり面積">
          <a:extLst>
            <a:ext uri="{FF2B5EF4-FFF2-40B4-BE49-F238E27FC236}">
              <a16:creationId xmlns:a16="http://schemas.microsoft.com/office/drawing/2014/main" id="{D160AA6D-51A6-46B4-AE64-6E49440EE177}"/>
            </a:ext>
          </a:extLst>
        </xdr:cNvPr>
        <xdr:cNvSpPr txBox="1"/>
      </xdr:nvSpPr>
      <xdr:spPr>
        <a:xfrm>
          <a:off x="21075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111523</xdr:rowOff>
    </xdr:from>
    <xdr:ext cx="469744" cy="259045"/>
    <xdr:sp macro="" textlink="">
      <xdr:nvSpPr>
        <xdr:cNvPr id="342" name="n_2mainValue【消防施設】&#10;一人当たり面積">
          <a:extLst>
            <a:ext uri="{FF2B5EF4-FFF2-40B4-BE49-F238E27FC236}">
              <a16:creationId xmlns:a16="http://schemas.microsoft.com/office/drawing/2014/main" id="{432F17BB-4D8C-4ED1-AB90-24ECF68A916A}"/>
            </a:ext>
          </a:extLst>
        </xdr:cNvPr>
        <xdr:cNvSpPr txBox="1"/>
      </xdr:nvSpPr>
      <xdr:spPr>
        <a:xfrm>
          <a:off x="20199427" y="1417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343" name="n_3mainValue【消防施設】&#10;一人当たり面積">
          <a:extLst>
            <a:ext uri="{FF2B5EF4-FFF2-40B4-BE49-F238E27FC236}">
              <a16:creationId xmlns:a16="http://schemas.microsoft.com/office/drawing/2014/main" id="{C47528FA-90C4-4C9A-96FA-5EDDEBA02D53}"/>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155719</xdr:rowOff>
    </xdr:from>
    <xdr:ext cx="469744" cy="259045"/>
    <xdr:sp macro="" textlink="">
      <xdr:nvSpPr>
        <xdr:cNvPr id="344" name="n_4mainValue【消防施設】&#10;一人当たり面積">
          <a:extLst>
            <a:ext uri="{FF2B5EF4-FFF2-40B4-BE49-F238E27FC236}">
              <a16:creationId xmlns:a16="http://schemas.microsoft.com/office/drawing/2014/main" id="{932CC7D9-7D50-4558-80D2-68A6E91464ED}"/>
            </a:ext>
          </a:extLst>
        </xdr:cNvPr>
        <xdr:cNvSpPr txBox="1"/>
      </xdr:nvSpPr>
      <xdr:spPr>
        <a:xfrm>
          <a:off x="18421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5" name="正方形/長方形 344">
          <a:extLst>
            <a:ext uri="{FF2B5EF4-FFF2-40B4-BE49-F238E27FC236}">
              <a16:creationId xmlns:a16="http://schemas.microsoft.com/office/drawing/2014/main" id="{C3DACC01-B9BE-4611-A519-1A820D8FB4E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6" name="正方形/長方形 345">
          <a:extLst>
            <a:ext uri="{FF2B5EF4-FFF2-40B4-BE49-F238E27FC236}">
              <a16:creationId xmlns:a16="http://schemas.microsoft.com/office/drawing/2014/main" id="{E595DC61-A183-4024-9476-CB56F03C2CF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7" name="正方形/長方形 346">
          <a:extLst>
            <a:ext uri="{FF2B5EF4-FFF2-40B4-BE49-F238E27FC236}">
              <a16:creationId xmlns:a16="http://schemas.microsoft.com/office/drawing/2014/main" id="{42118CAD-928D-41DE-AE56-F83ABFBADE9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8" name="正方形/長方形 347">
          <a:extLst>
            <a:ext uri="{FF2B5EF4-FFF2-40B4-BE49-F238E27FC236}">
              <a16:creationId xmlns:a16="http://schemas.microsoft.com/office/drawing/2014/main" id="{D0FC16F3-AE69-4058-B005-B476096626C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9" name="正方形/長方形 348">
          <a:extLst>
            <a:ext uri="{FF2B5EF4-FFF2-40B4-BE49-F238E27FC236}">
              <a16:creationId xmlns:a16="http://schemas.microsoft.com/office/drawing/2014/main" id="{31C7BC49-DA9D-47E1-AE56-31F665ACDE8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50" name="正方形/長方形 349">
          <a:extLst>
            <a:ext uri="{FF2B5EF4-FFF2-40B4-BE49-F238E27FC236}">
              <a16:creationId xmlns:a16="http://schemas.microsoft.com/office/drawing/2014/main" id="{26F29175-42CA-4021-86BA-C5E97984828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1" name="正方形/長方形 350">
          <a:extLst>
            <a:ext uri="{FF2B5EF4-FFF2-40B4-BE49-F238E27FC236}">
              <a16:creationId xmlns:a16="http://schemas.microsoft.com/office/drawing/2014/main" id="{18415917-BB15-439A-B05C-A8BA58B0017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2" name="正方形/長方形 351">
          <a:extLst>
            <a:ext uri="{FF2B5EF4-FFF2-40B4-BE49-F238E27FC236}">
              <a16:creationId xmlns:a16="http://schemas.microsoft.com/office/drawing/2014/main" id="{60D7D646-DC04-4A30-A0DD-6BCC3C1CAFD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3" name="テキスト ボックス 352">
          <a:extLst>
            <a:ext uri="{FF2B5EF4-FFF2-40B4-BE49-F238E27FC236}">
              <a16:creationId xmlns:a16="http://schemas.microsoft.com/office/drawing/2014/main" id="{C63E6076-7330-436E-AD0D-9DE66F79687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4" name="直線コネクタ 353">
          <a:extLst>
            <a:ext uri="{FF2B5EF4-FFF2-40B4-BE49-F238E27FC236}">
              <a16:creationId xmlns:a16="http://schemas.microsoft.com/office/drawing/2014/main" id="{E1C82713-8ED3-4EE8-9938-0E6368C1BB7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5" name="テキスト ボックス 354">
          <a:extLst>
            <a:ext uri="{FF2B5EF4-FFF2-40B4-BE49-F238E27FC236}">
              <a16:creationId xmlns:a16="http://schemas.microsoft.com/office/drawing/2014/main" id="{FA4554A8-F39E-4064-9408-A94AED261EC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56" name="直線コネクタ 355">
          <a:extLst>
            <a:ext uri="{FF2B5EF4-FFF2-40B4-BE49-F238E27FC236}">
              <a16:creationId xmlns:a16="http://schemas.microsoft.com/office/drawing/2014/main" id="{A69DC6FF-53A3-40A1-9BDA-B51C55551CD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57" name="テキスト ボックス 356">
          <a:extLst>
            <a:ext uri="{FF2B5EF4-FFF2-40B4-BE49-F238E27FC236}">
              <a16:creationId xmlns:a16="http://schemas.microsoft.com/office/drawing/2014/main" id="{43772347-6849-4F88-ACDF-C696DC93C1C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58" name="直線コネクタ 357">
          <a:extLst>
            <a:ext uri="{FF2B5EF4-FFF2-40B4-BE49-F238E27FC236}">
              <a16:creationId xmlns:a16="http://schemas.microsoft.com/office/drawing/2014/main" id="{3C6E7BCA-2790-401D-82E9-7005D516606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59" name="テキスト ボックス 358">
          <a:extLst>
            <a:ext uri="{FF2B5EF4-FFF2-40B4-BE49-F238E27FC236}">
              <a16:creationId xmlns:a16="http://schemas.microsoft.com/office/drawing/2014/main" id="{CDD939EC-3212-4EAD-BDA2-F47A1389B4C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60" name="直線コネクタ 359">
          <a:extLst>
            <a:ext uri="{FF2B5EF4-FFF2-40B4-BE49-F238E27FC236}">
              <a16:creationId xmlns:a16="http://schemas.microsoft.com/office/drawing/2014/main" id="{D60DCAB7-E16F-4654-A453-CF856EB07C3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61" name="テキスト ボックス 360">
          <a:extLst>
            <a:ext uri="{FF2B5EF4-FFF2-40B4-BE49-F238E27FC236}">
              <a16:creationId xmlns:a16="http://schemas.microsoft.com/office/drawing/2014/main" id="{7011A818-1FB7-4495-8ED4-73DDAAEA876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62" name="直線コネクタ 361">
          <a:extLst>
            <a:ext uri="{FF2B5EF4-FFF2-40B4-BE49-F238E27FC236}">
              <a16:creationId xmlns:a16="http://schemas.microsoft.com/office/drawing/2014/main" id="{0AC62A5A-1BD9-4A9C-A83D-26A74B06587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63" name="テキスト ボックス 362">
          <a:extLst>
            <a:ext uri="{FF2B5EF4-FFF2-40B4-BE49-F238E27FC236}">
              <a16:creationId xmlns:a16="http://schemas.microsoft.com/office/drawing/2014/main" id="{48FCEE65-C1EE-43FF-AA78-F7B6887FFCA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64" name="直線コネクタ 363">
          <a:extLst>
            <a:ext uri="{FF2B5EF4-FFF2-40B4-BE49-F238E27FC236}">
              <a16:creationId xmlns:a16="http://schemas.microsoft.com/office/drawing/2014/main" id="{5C5CE0E0-11EF-49E5-AA9A-811733F7705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365" name="テキスト ボックス 364">
          <a:extLst>
            <a:ext uri="{FF2B5EF4-FFF2-40B4-BE49-F238E27FC236}">
              <a16:creationId xmlns:a16="http://schemas.microsoft.com/office/drawing/2014/main" id="{3ADFFDEA-39C6-4DD7-B049-79F29412F418}"/>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6" name="直線コネクタ 365">
          <a:extLst>
            <a:ext uri="{FF2B5EF4-FFF2-40B4-BE49-F238E27FC236}">
              <a16:creationId xmlns:a16="http://schemas.microsoft.com/office/drawing/2014/main" id="{3418BBA1-4494-497D-B018-2A2E034FB0B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7" name="【庁舎】&#10;有形固定資産減価償却率グラフ枠">
          <a:extLst>
            <a:ext uri="{FF2B5EF4-FFF2-40B4-BE49-F238E27FC236}">
              <a16:creationId xmlns:a16="http://schemas.microsoft.com/office/drawing/2014/main" id="{2BCA374E-CA24-4629-A1F4-0723BABFFF1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25400</xdr:rowOff>
    </xdr:from>
    <xdr:to>
      <xdr:col>85</xdr:col>
      <xdr:colOff>126364</xdr:colOff>
      <xdr:row>107</xdr:row>
      <xdr:rowOff>69850</xdr:rowOff>
    </xdr:to>
    <xdr:cxnSp macro="">
      <xdr:nvCxnSpPr>
        <xdr:cNvPr id="368" name="直線コネクタ 367">
          <a:extLst>
            <a:ext uri="{FF2B5EF4-FFF2-40B4-BE49-F238E27FC236}">
              <a16:creationId xmlns:a16="http://schemas.microsoft.com/office/drawing/2014/main" id="{3A9189D1-09CF-4068-B42E-E6F079BC55B8}"/>
            </a:ext>
          </a:extLst>
        </xdr:cNvPr>
        <xdr:cNvCxnSpPr/>
      </xdr:nvCxnSpPr>
      <xdr:spPr>
        <a:xfrm flipV="1">
          <a:off x="16318864" y="171704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369" name="【庁舎】&#10;有形固定資産減価償却率最小値テキスト">
          <a:extLst>
            <a:ext uri="{FF2B5EF4-FFF2-40B4-BE49-F238E27FC236}">
              <a16:creationId xmlns:a16="http://schemas.microsoft.com/office/drawing/2014/main" id="{EAF29D36-6142-4EFF-9FE0-0093403D00C2}"/>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370" name="直線コネクタ 369">
          <a:extLst>
            <a:ext uri="{FF2B5EF4-FFF2-40B4-BE49-F238E27FC236}">
              <a16:creationId xmlns:a16="http://schemas.microsoft.com/office/drawing/2014/main" id="{B02FF861-B4D3-473C-8F4F-62A8E5E98155}"/>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143527</xdr:rowOff>
    </xdr:from>
    <xdr:ext cx="340478" cy="259045"/>
    <xdr:sp macro="" textlink="">
      <xdr:nvSpPr>
        <xdr:cNvPr id="371" name="【庁舎】&#10;有形固定資産減価償却率最大値テキスト">
          <a:extLst>
            <a:ext uri="{FF2B5EF4-FFF2-40B4-BE49-F238E27FC236}">
              <a16:creationId xmlns:a16="http://schemas.microsoft.com/office/drawing/2014/main" id="{B1FC1256-6FF8-41C0-8355-73B7F6E8325E}"/>
            </a:ext>
          </a:extLst>
        </xdr:cNvPr>
        <xdr:cNvSpPr txBox="1"/>
      </xdr:nvSpPr>
      <xdr:spPr>
        <a:xfrm>
          <a:off x="16357600"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25400</xdr:rowOff>
    </xdr:from>
    <xdr:to>
      <xdr:col>86</xdr:col>
      <xdr:colOff>25400</xdr:colOff>
      <xdr:row>100</xdr:row>
      <xdr:rowOff>25400</xdr:rowOff>
    </xdr:to>
    <xdr:cxnSp macro="">
      <xdr:nvCxnSpPr>
        <xdr:cNvPr id="372" name="直線コネクタ 371">
          <a:extLst>
            <a:ext uri="{FF2B5EF4-FFF2-40B4-BE49-F238E27FC236}">
              <a16:creationId xmlns:a16="http://schemas.microsoft.com/office/drawing/2014/main" id="{7D25D9E9-25B6-4FF5-BA66-14E9A47F96D9}"/>
            </a:ext>
          </a:extLst>
        </xdr:cNvPr>
        <xdr:cNvCxnSpPr/>
      </xdr:nvCxnSpPr>
      <xdr:spPr>
        <a:xfrm>
          <a:off x="16230600" y="1717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373" name="【庁舎】&#10;有形固定資産減価償却率平均値テキスト">
          <a:extLst>
            <a:ext uri="{FF2B5EF4-FFF2-40B4-BE49-F238E27FC236}">
              <a16:creationId xmlns:a16="http://schemas.microsoft.com/office/drawing/2014/main" id="{280B729A-C75D-48B0-A153-F0B15E93E52F}"/>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142239</xdr:rowOff>
    </xdr:from>
    <xdr:to>
      <xdr:col>85</xdr:col>
      <xdr:colOff>177800</xdr:colOff>
      <xdr:row>104</xdr:row>
      <xdr:rowOff>72389</xdr:rowOff>
    </xdr:to>
    <xdr:sp macro="" textlink="">
      <xdr:nvSpPr>
        <xdr:cNvPr id="374" name="フローチャート: 判断 373">
          <a:extLst>
            <a:ext uri="{FF2B5EF4-FFF2-40B4-BE49-F238E27FC236}">
              <a16:creationId xmlns:a16="http://schemas.microsoft.com/office/drawing/2014/main" id="{6AB62ABE-AB35-419C-9979-EFF9EC226321}"/>
            </a:ext>
          </a:extLst>
        </xdr:cNvPr>
        <xdr:cNvSpPr/>
      </xdr:nvSpPr>
      <xdr:spPr>
        <a:xfrm>
          <a:off x="16268700" y="178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375" name="フローチャート: 判断 374">
          <a:extLst>
            <a:ext uri="{FF2B5EF4-FFF2-40B4-BE49-F238E27FC236}">
              <a16:creationId xmlns:a16="http://schemas.microsoft.com/office/drawing/2014/main" id="{5F95F46A-1DD2-4456-9B79-DA401D99A265}"/>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24130</xdr:rowOff>
    </xdr:from>
    <xdr:to>
      <xdr:col>76</xdr:col>
      <xdr:colOff>165100</xdr:colOff>
      <xdr:row>104</xdr:row>
      <xdr:rowOff>125730</xdr:rowOff>
    </xdr:to>
    <xdr:sp macro="" textlink="">
      <xdr:nvSpPr>
        <xdr:cNvPr id="376" name="フローチャート: 判断 375">
          <a:extLst>
            <a:ext uri="{FF2B5EF4-FFF2-40B4-BE49-F238E27FC236}">
              <a16:creationId xmlns:a16="http://schemas.microsoft.com/office/drawing/2014/main" id="{81C0EDAF-48D3-4840-9F3F-C08B82696B04}"/>
            </a:ext>
          </a:extLst>
        </xdr:cNvPr>
        <xdr:cNvSpPr/>
      </xdr:nvSpPr>
      <xdr:spPr>
        <a:xfrm>
          <a:off x="14541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377" name="フローチャート: 判断 376">
          <a:extLst>
            <a:ext uri="{FF2B5EF4-FFF2-40B4-BE49-F238E27FC236}">
              <a16:creationId xmlns:a16="http://schemas.microsoft.com/office/drawing/2014/main" id="{3E7D716C-481A-4BC1-B697-E47B3C88B47B}"/>
            </a:ext>
          </a:extLst>
        </xdr:cNvPr>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39370</xdr:rowOff>
    </xdr:from>
    <xdr:to>
      <xdr:col>67</xdr:col>
      <xdr:colOff>101600</xdr:colOff>
      <xdr:row>104</xdr:row>
      <xdr:rowOff>140970</xdr:rowOff>
    </xdr:to>
    <xdr:sp macro="" textlink="">
      <xdr:nvSpPr>
        <xdr:cNvPr id="378" name="フローチャート: 判断 377">
          <a:extLst>
            <a:ext uri="{FF2B5EF4-FFF2-40B4-BE49-F238E27FC236}">
              <a16:creationId xmlns:a16="http://schemas.microsoft.com/office/drawing/2014/main" id="{6120311A-F9E8-427E-BF52-E48D216224D3}"/>
            </a:ext>
          </a:extLst>
        </xdr:cNvPr>
        <xdr:cNvSpPr/>
      </xdr:nvSpPr>
      <xdr:spPr>
        <a:xfrm>
          <a:off x="12763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57EB0543-48A9-4BF0-8123-31CFE4C6D26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9EB0EB8E-19AD-4DA8-9F2D-126BCCC2950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AB204E1F-6413-456B-8F0E-30D6164DAD6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AA53228E-D1B0-4B09-8859-46C6701BF54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9EA0EBDD-AB19-4FB4-8F20-02EEB1E67E9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20320</xdr:rowOff>
    </xdr:from>
    <xdr:to>
      <xdr:col>85</xdr:col>
      <xdr:colOff>177800</xdr:colOff>
      <xdr:row>103</xdr:row>
      <xdr:rowOff>121920</xdr:rowOff>
    </xdr:to>
    <xdr:sp macro="" textlink="">
      <xdr:nvSpPr>
        <xdr:cNvPr id="384" name="楕円 383">
          <a:extLst>
            <a:ext uri="{FF2B5EF4-FFF2-40B4-BE49-F238E27FC236}">
              <a16:creationId xmlns:a16="http://schemas.microsoft.com/office/drawing/2014/main" id="{5A1C9EBE-6B20-450A-91B7-3680CEEED1A8}"/>
            </a:ext>
          </a:extLst>
        </xdr:cNvPr>
        <xdr:cNvSpPr/>
      </xdr:nvSpPr>
      <xdr:spPr>
        <a:xfrm>
          <a:off x="16268700" y="1767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43197</xdr:rowOff>
    </xdr:from>
    <xdr:ext cx="405111" cy="259045"/>
    <xdr:sp macro="" textlink="">
      <xdr:nvSpPr>
        <xdr:cNvPr id="385" name="【庁舎】&#10;有形固定資産減価償却率該当値テキスト">
          <a:extLst>
            <a:ext uri="{FF2B5EF4-FFF2-40B4-BE49-F238E27FC236}">
              <a16:creationId xmlns:a16="http://schemas.microsoft.com/office/drawing/2014/main" id="{C67F2BED-75E5-4133-B025-05528C1E12E6}"/>
            </a:ext>
          </a:extLst>
        </xdr:cNvPr>
        <xdr:cNvSpPr txBox="1"/>
      </xdr:nvSpPr>
      <xdr:spPr>
        <a:xfrm>
          <a:off x="16357600" y="1753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163830</xdr:rowOff>
    </xdr:from>
    <xdr:to>
      <xdr:col>81</xdr:col>
      <xdr:colOff>101600</xdr:colOff>
      <xdr:row>103</xdr:row>
      <xdr:rowOff>93980</xdr:rowOff>
    </xdr:to>
    <xdr:sp macro="" textlink="">
      <xdr:nvSpPr>
        <xdr:cNvPr id="386" name="楕円 385">
          <a:extLst>
            <a:ext uri="{FF2B5EF4-FFF2-40B4-BE49-F238E27FC236}">
              <a16:creationId xmlns:a16="http://schemas.microsoft.com/office/drawing/2014/main" id="{26104C8B-4C66-40C8-B2C5-40C4F3975F35}"/>
            </a:ext>
          </a:extLst>
        </xdr:cNvPr>
        <xdr:cNvSpPr/>
      </xdr:nvSpPr>
      <xdr:spPr>
        <a:xfrm>
          <a:off x="15430500" y="176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43180</xdr:rowOff>
    </xdr:from>
    <xdr:to>
      <xdr:col>85</xdr:col>
      <xdr:colOff>127000</xdr:colOff>
      <xdr:row>103</xdr:row>
      <xdr:rowOff>71120</xdr:rowOff>
    </xdr:to>
    <xdr:cxnSp macro="">
      <xdr:nvCxnSpPr>
        <xdr:cNvPr id="387" name="直線コネクタ 386">
          <a:extLst>
            <a:ext uri="{FF2B5EF4-FFF2-40B4-BE49-F238E27FC236}">
              <a16:creationId xmlns:a16="http://schemas.microsoft.com/office/drawing/2014/main" id="{2A22EBC7-BEAA-4F23-8BE9-E3153D7B1CF0}"/>
            </a:ext>
          </a:extLst>
        </xdr:cNvPr>
        <xdr:cNvCxnSpPr/>
      </xdr:nvCxnSpPr>
      <xdr:spPr>
        <a:xfrm>
          <a:off x="15481300" y="1770253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144780</xdr:rowOff>
    </xdr:from>
    <xdr:to>
      <xdr:col>76</xdr:col>
      <xdr:colOff>165100</xdr:colOff>
      <xdr:row>103</xdr:row>
      <xdr:rowOff>74930</xdr:rowOff>
    </xdr:to>
    <xdr:sp macro="" textlink="">
      <xdr:nvSpPr>
        <xdr:cNvPr id="388" name="楕円 387">
          <a:extLst>
            <a:ext uri="{FF2B5EF4-FFF2-40B4-BE49-F238E27FC236}">
              <a16:creationId xmlns:a16="http://schemas.microsoft.com/office/drawing/2014/main" id="{66A29C5A-EFCE-445A-A194-BCA4A994C9A1}"/>
            </a:ext>
          </a:extLst>
        </xdr:cNvPr>
        <xdr:cNvSpPr/>
      </xdr:nvSpPr>
      <xdr:spPr>
        <a:xfrm>
          <a:off x="14541500" y="176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24130</xdr:rowOff>
    </xdr:from>
    <xdr:to>
      <xdr:col>81</xdr:col>
      <xdr:colOff>50800</xdr:colOff>
      <xdr:row>103</xdr:row>
      <xdr:rowOff>43180</xdr:rowOff>
    </xdr:to>
    <xdr:cxnSp macro="">
      <xdr:nvCxnSpPr>
        <xdr:cNvPr id="389" name="直線コネクタ 388">
          <a:extLst>
            <a:ext uri="{FF2B5EF4-FFF2-40B4-BE49-F238E27FC236}">
              <a16:creationId xmlns:a16="http://schemas.microsoft.com/office/drawing/2014/main" id="{8A811E46-8F5D-4AAD-894A-19967C0AF6B6}"/>
            </a:ext>
          </a:extLst>
        </xdr:cNvPr>
        <xdr:cNvCxnSpPr/>
      </xdr:nvCxnSpPr>
      <xdr:spPr>
        <a:xfrm>
          <a:off x="14592300" y="17683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120650</xdr:rowOff>
    </xdr:from>
    <xdr:to>
      <xdr:col>72</xdr:col>
      <xdr:colOff>38100</xdr:colOff>
      <xdr:row>100</xdr:row>
      <xdr:rowOff>50800</xdr:rowOff>
    </xdr:to>
    <xdr:sp macro="" textlink="">
      <xdr:nvSpPr>
        <xdr:cNvPr id="390" name="楕円 389">
          <a:extLst>
            <a:ext uri="{FF2B5EF4-FFF2-40B4-BE49-F238E27FC236}">
              <a16:creationId xmlns:a16="http://schemas.microsoft.com/office/drawing/2014/main" id="{B6A55962-447C-48B7-B57D-884581096464}"/>
            </a:ext>
          </a:extLst>
        </xdr:cNvPr>
        <xdr:cNvSpPr/>
      </xdr:nvSpPr>
      <xdr:spPr>
        <a:xfrm>
          <a:off x="13652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103</xdr:row>
      <xdr:rowOff>24130</xdr:rowOff>
    </xdr:to>
    <xdr:cxnSp macro="">
      <xdr:nvCxnSpPr>
        <xdr:cNvPr id="391" name="直線コネクタ 390">
          <a:extLst>
            <a:ext uri="{FF2B5EF4-FFF2-40B4-BE49-F238E27FC236}">
              <a16:creationId xmlns:a16="http://schemas.microsoft.com/office/drawing/2014/main" id="{DFBCD06B-5230-4C2B-B8D8-0F1E2379C687}"/>
            </a:ext>
          </a:extLst>
        </xdr:cNvPr>
        <xdr:cNvCxnSpPr/>
      </xdr:nvCxnSpPr>
      <xdr:spPr>
        <a:xfrm>
          <a:off x="13703300" y="17145000"/>
          <a:ext cx="889000" cy="5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10161</xdr:rowOff>
    </xdr:from>
    <xdr:to>
      <xdr:col>67</xdr:col>
      <xdr:colOff>101600</xdr:colOff>
      <xdr:row>107</xdr:row>
      <xdr:rowOff>111761</xdr:rowOff>
    </xdr:to>
    <xdr:sp macro="" textlink="">
      <xdr:nvSpPr>
        <xdr:cNvPr id="392" name="楕円 391">
          <a:extLst>
            <a:ext uri="{FF2B5EF4-FFF2-40B4-BE49-F238E27FC236}">
              <a16:creationId xmlns:a16="http://schemas.microsoft.com/office/drawing/2014/main" id="{FE8EF6E5-F079-4996-A0E7-1A852C101069}"/>
            </a:ext>
          </a:extLst>
        </xdr:cNvPr>
        <xdr:cNvSpPr/>
      </xdr:nvSpPr>
      <xdr:spPr>
        <a:xfrm>
          <a:off x="12763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0</xdr:rowOff>
    </xdr:from>
    <xdr:to>
      <xdr:col>71</xdr:col>
      <xdr:colOff>177800</xdr:colOff>
      <xdr:row>107</xdr:row>
      <xdr:rowOff>60961</xdr:rowOff>
    </xdr:to>
    <xdr:cxnSp macro="">
      <xdr:nvCxnSpPr>
        <xdr:cNvPr id="393" name="直線コネクタ 392">
          <a:extLst>
            <a:ext uri="{FF2B5EF4-FFF2-40B4-BE49-F238E27FC236}">
              <a16:creationId xmlns:a16="http://schemas.microsoft.com/office/drawing/2014/main" id="{A4DEEDDE-B924-451F-B827-BEAE7FFFCDA8}"/>
            </a:ext>
          </a:extLst>
        </xdr:cNvPr>
        <xdr:cNvCxnSpPr/>
      </xdr:nvCxnSpPr>
      <xdr:spPr>
        <a:xfrm flipV="1">
          <a:off x="12814300" y="17145000"/>
          <a:ext cx="889000" cy="126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394" name="n_1aveValue【庁舎】&#10;有形固定資産減価償却率">
          <a:extLst>
            <a:ext uri="{FF2B5EF4-FFF2-40B4-BE49-F238E27FC236}">
              <a16:creationId xmlns:a16="http://schemas.microsoft.com/office/drawing/2014/main" id="{374D81DD-2D02-4018-B39F-6DFC44DCA724}"/>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116857</xdr:rowOff>
    </xdr:from>
    <xdr:ext cx="405111" cy="259045"/>
    <xdr:sp macro="" textlink="">
      <xdr:nvSpPr>
        <xdr:cNvPr id="395" name="n_2aveValue【庁舎】&#10;有形固定資産減価償却率">
          <a:extLst>
            <a:ext uri="{FF2B5EF4-FFF2-40B4-BE49-F238E27FC236}">
              <a16:creationId xmlns:a16="http://schemas.microsoft.com/office/drawing/2014/main" id="{C3D2ED23-1FF6-4489-ACB6-70628E87D9E8}"/>
            </a:ext>
          </a:extLst>
        </xdr:cNvPr>
        <xdr:cNvSpPr txBox="1"/>
      </xdr:nvSpPr>
      <xdr:spPr>
        <a:xfrm>
          <a:off x="143897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115588</xdr:rowOff>
    </xdr:from>
    <xdr:ext cx="405111" cy="259045"/>
    <xdr:sp macro="" textlink="">
      <xdr:nvSpPr>
        <xdr:cNvPr id="396" name="n_3aveValue【庁舎】&#10;有形固定資産減価償却率">
          <a:extLst>
            <a:ext uri="{FF2B5EF4-FFF2-40B4-BE49-F238E27FC236}">
              <a16:creationId xmlns:a16="http://schemas.microsoft.com/office/drawing/2014/main" id="{CA4EC75C-2293-4ADC-A80F-10A1697BDC60}"/>
            </a:ext>
          </a:extLst>
        </xdr:cNvPr>
        <xdr:cNvSpPr txBox="1"/>
      </xdr:nvSpPr>
      <xdr:spPr>
        <a:xfrm>
          <a:off x="13500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157497</xdr:rowOff>
    </xdr:from>
    <xdr:ext cx="405111" cy="259045"/>
    <xdr:sp macro="" textlink="">
      <xdr:nvSpPr>
        <xdr:cNvPr id="397" name="n_4aveValue【庁舎】&#10;有形固定資産減価償却率">
          <a:extLst>
            <a:ext uri="{FF2B5EF4-FFF2-40B4-BE49-F238E27FC236}">
              <a16:creationId xmlns:a16="http://schemas.microsoft.com/office/drawing/2014/main" id="{68A8D84E-AF85-4C13-8BC4-B05093CA30E9}"/>
            </a:ext>
          </a:extLst>
        </xdr:cNvPr>
        <xdr:cNvSpPr txBox="1"/>
      </xdr:nvSpPr>
      <xdr:spPr>
        <a:xfrm>
          <a:off x="12611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110507</xdr:rowOff>
    </xdr:from>
    <xdr:ext cx="405111" cy="259045"/>
    <xdr:sp macro="" textlink="">
      <xdr:nvSpPr>
        <xdr:cNvPr id="398" name="n_1mainValue【庁舎】&#10;有形固定資産減価償却率">
          <a:extLst>
            <a:ext uri="{FF2B5EF4-FFF2-40B4-BE49-F238E27FC236}">
              <a16:creationId xmlns:a16="http://schemas.microsoft.com/office/drawing/2014/main" id="{6A890C38-D65D-4CC8-A705-C8B193826FB9}"/>
            </a:ext>
          </a:extLst>
        </xdr:cNvPr>
        <xdr:cNvSpPr txBox="1"/>
      </xdr:nvSpPr>
      <xdr:spPr>
        <a:xfrm>
          <a:off x="15266044" y="1742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91457</xdr:rowOff>
    </xdr:from>
    <xdr:ext cx="405111" cy="259045"/>
    <xdr:sp macro="" textlink="">
      <xdr:nvSpPr>
        <xdr:cNvPr id="399" name="n_2mainValue【庁舎】&#10;有形固定資産減価償却率">
          <a:extLst>
            <a:ext uri="{FF2B5EF4-FFF2-40B4-BE49-F238E27FC236}">
              <a16:creationId xmlns:a16="http://schemas.microsoft.com/office/drawing/2014/main" id="{F3AD4F9C-D0A2-4FCF-8CB9-F356669BC296}"/>
            </a:ext>
          </a:extLst>
        </xdr:cNvPr>
        <xdr:cNvSpPr txBox="1"/>
      </xdr:nvSpPr>
      <xdr:spPr>
        <a:xfrm>
          <a:off x="14389744" y="1740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67327</xdr:rowOff>
    </xdr:from>
    <xdr:ext cx="340478" cy="259045"/>
    <xdr:sp macro="" textlink="">
      <xdr:nvSpPr>
        <xdr:cNvPr id="400" name="n_3mainValue【庁舎】&#10;有形固定資産減価償却率">
          <a:extLst>
            <a:ext uri="{FF2B5EF4-FFF2-40B4-BE49-F238E27FC236}">
              <a16:creationId xmlns:a16="http://schemas.microsoft.com/office/drawing/2014/main" id="{90931B48-C293-4F3E-91E8-476A569EE62E}"/>
            </a:ext>
          </a:extLst>
        </xdr:cNvPr>
        <xdr:cNvSpPr txBox="1"/>
      </xdr:nvSpPr>
      <xdr:spPr>
        <a:xfrm>
          <a:off x="13533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102888</xdr:rowOff>
    </xdr:from>
    <xdr:ext cx="405111" cy="259045"/>
    <xdr:sp macro="" textlink="">
      <xdr:nvSpPr>
        <xdr:cNvPr id="401" name="n_4mainValue【庁舎】&#10;有形固定資産減価償却率">
          <a:extLst>
            <a:ext uri="{FF2B5EF4-FFF2-40B4-BE49-F238E27FC236}">
              <a16:creationId xmlns:a16="http://schemas.microsoft.com/office/drawing/2014/main" id="{BF3F5846-9780-4595-9F66-9F8C26A21C35}"/>
            </a:ext>
          </a:extLst>
        </xdr:cNvPr>
        <xdr:cNvSpPr txBox="1"/>
      </xdr:nvSpPr>
      <xdr:spPr>
        <a:xfrm>
          <a:off x="12611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2" name="正方形/長方形 401">
          <a:extLst>
            <a:ext uri="{FF2B5EF4-FFF2-40B4-BE49-F238E27FC236}">
              <a16:creationId xmlns:a16="http://schemas.microsoft.com/office/drawing/2014/main" id="{34A3B223-EA0D-4B96-9FB9-348E9DE02A4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3" name="正方形/長方形 402">
          <a:extLst>
            <a:ext uri="{FF2B5EF4-FFF2-40B4-BE49-F238E27FC236}">
              <a16:creationId xmlns:a16="http://schemas.microsoft.com/office/drawing/2014/main" id="{ABD73AF3-2BCE-4339-8761-CE82AAD9F51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4" name="正方形/長方形 403">
          <a:extLst>
            <a:ext uri="{FF2B5EF4-FFF2-40B4-BE49-F238E27FC236}">
              <a16:creationId xmlns:a16="http://schemas.microsoft.com/office/drawing/2014/main" id="{277FD793-3393-4FF9-BD15-AEDDF38EDD8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5" name="正方形/長方形 404">
          <a:extLst>
            <a:ext uri="{FF2B5EF4-FFF2-40B4-BE49-F238E27FC236}">
              <a16:creationId xmlns:a16="http://schemas.microsoft.com/office/drawing/2014/main" id="{478B7FB5-9503-4D2D-9E4B-AFA3825BD8F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6" name="正方形/長方形 405">
          <a:extLst>
            <a:ext uri="{FF2B5EF4-FFF2-40B4-BE49-F238E27FC236}">
              <a16:creationId xmlns:a16="http://schemas.microsoft.com/office/drawing/2014/main" id="{3310D80B-BA48-4CFA-B783-1E5D05F1D30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7" name="正方形/長方形 406">
          <a:extLst>
            <a:ext uri="{FF2B5EF4-FFF2-40B4-BE49-F238E27FC236}">
              <a16:creationId xmlns:a16="http://schemas.microsoft.com/office/drawing/2014/main" id="{C0FE6480-52A1-4E2B-8B17-B93C8B23AF1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8" name="正方形/長方形 407">
          <a:extLst>
            <a:ext uri="{FF2B5EF4-FFF2-40B4-BE49-F238E27FC236}">
              <a16:creationId xmlns:a16="http://schemas.microsoft.com/office/drawing/2014/main" id="{BBB4ED46-28A7-4D1C-B077-77B3A0350FB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9" name="正方形/長方形 408">
          <a:extLst>
            <a:ext uri="{FF2B5EF4-FFF2-40B4-BE49-F238E27FC236}">
              <a16:creationId xmlns:a16="http://schemas.microsoft.com/office/drawing/2014/main" id="{6EAE17C9-0F91-499B-BEEA-AC16592DF09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0" name="テキスト ボックス 409">
          <a:extLst>
            <a:ext uri="{FF2B5EF4-FFF2-40B4-BE49-F238E27FC236}">
              <a16:creationId xmlns:a16="http://schemas.microsoft.com/office/drawing/2014/main" id="{FCAF4820-5444-4279-97AF-7E1CC755661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1" name="直線コネクタ 410">
          <a:extLst>
            <a:ext uri="{FF2B5EF4-FFF2-40B4-BE49-F238E27FC236}">
              <a16:creationId xmlns:a16="http://schemas.microsoft.com/office/drawing/2014/main" id="{7524EF7B-D064-4E6C-9218-C3D48D0D12F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2" name="直線コネクタ 411">
          <a:extLst>
            <a:ext uri="{FF2B5EF4-FFF2-40B4-BE49-F238E27FC236}">
              <a16:creationId xmlns:a16="http://schemas.microsoft.com/office/drawing/2014/main" id="{AB91F3D7-F768-4BF3-9DBC-BA1C726B245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3" name="テキスト ボックス 412">
          <a:extLst>
            <a:ext uri="{FF2B5EF4-FFF2-40B4-BE49-F238E27FC236}">
              <a16:creationId xmlns:a16="http://schemas.microsoft.com/office/drawing/2014/main" id="{A2F591B0-476E-4779-8A23-5DFF564E9B6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4" name="直線コネクタ 413">
          <a:extLst>
            <a:ext uri="{FF2B5EF4-FFF2-40B4-BE49-F238E27FC236}">
              <a16:creationId xmlns:a16="http://schemas.microsoft.com/office/drawing/2014/main" id="{F54B5B36-4B24-4EE2-9E26-829255C9E96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5" name="テキスト ボックス 414">
          <a:extLst>
            <a:ext uri="{FF2B5EF4-FFF2-40B4-BE49-F238E27FC236}">
              <a16:creationId xmlns:a16="http://schemas.microsoft.com/office/drawing/2014/main" id="{28692059-66A2-43E0-9252-E75FCEB98A9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6" name="直線コネクタ 415">
          <a:extLst>
            <a:ext uri="{FF2B5EF4-FFF2-40B4-BE49-F238E27FC236}">
              <a16:creationId xmlns:a16="http://schemas.microsoft.com/office/drawing/2014/main" id="{CE49F173-6C15-4801-AFA5-AC2D2B6BA32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7" name="テキスト ボックス 416">
          <a:extLst>
            <a:ext uri="{FF2B5EF4-FFF2-40B4-BE49-F238E27FC236}">
              <a16:creationId xmlns:a16="http://schemas.microsoft.com/office/drawing/2014/main" id="{DA668947-F944-477D-AADF-175AE445550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8" name="直線コネクタ 417">
          <a:extLst>
            <a:ext uri="{FF2B5EF4-FFF2-40B4-BE49-F238E27FC236}">
              <a16:creationId xmlns:a16="http://schemas.microsoft.com/office/drawing/2014/main" id="{129E4C02-D2C3-4EBE-AA43-C009655DC6A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9" name="テキスト ボックス 418">
          <a:extLst>
            <a:ext uri="{FF2B5EF4-FFF2-40B4-BE49-F238E27FC236}">
              <a16:creationId xmlns:a16="http://schemas.microsoft.com/office/drawing/2014/main" id="{F7D079C8-CE6A-464F-A2F3-A34E48529F0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20" name="直線コネクタ 419">
          <a:extLst>
            <a:ext uri="{FF2B5EF4-FFF2-40B4-BE49-F238E27FC236}">
              <a16:creationId xmlns:a16="http://schemas.microsoft.com/office/drawing/2014/main" id="{D1ADE907-75A7-4603-ABDA-BD0CF70D9E2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21" name="テキスト ボックス 420">
          <a:extLst>
            <a:ext uri="{FF2B5EF4-FFF2-40B4-BE49-F238E27FC236}">
              <a16:creationId xmlns:a16="http://schemas.microsoft.com/office/drawing/2014/main" id="{6B021E40-7BBB-474F-B913-77817141BB1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2" name="直線コネクタ 421">
          <a:extLst>
            <a:ext uri="{FF2B5EF4-FFF2-40B4-BE49-F238E27FC236}">
              <a16:creationId xmlns:a16="http://schemas.microsoft.com/office/drawing/2014/main" id="{8CE949E4-8A87-4520-B193-4CB2555D1DC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AB3B6641-1D33-4D9E-AB44-940EBE7B16F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4" name="【庁舎】&#10;一人当たり面積グラフ枠">
          <a:extLst>
            <a:ext uri="{FF2B5EF4-FFF2-40B4-BE49-F238E27FC236}">
              <a16:creationId xmlns:a16="http://schemas.microsoft.com/office/drawing/2014/main" id="{AE8ADFE3-4A5F-42EE-863E-54FD2A7D8ED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425" name="直線コネクタ 424">
          <a:extLst>
            <a:ext uri="{FF2B5EF4-FFF2-40B4-BE49-F238E27FC236}">
              <a16:creationId xmlns:a16="http://schemas.microsoft.com/office/drawing/2014/main" id="{3299847C-6921-4109-9D36-8814076F285E}"/>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426" name="【庁舎】&#10;一人当たり面積最小値テキスト">
          <a:extLst>
            <a:ext uri="{FF2B5EF4-FFF2-40B4-BE49-F238E27FC236}">
              <a16:creationId xmlns:a16="http://schemas.microsoft.com/office/drawing/2014/main" id="{18DDD6A0-F4AA-4225-BF54-48FBDE960A7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427" name="直線コネクタ 426">
          <a:extLst>
            <a:ext uri="{FF2B5EF4-FFF2-40B4-BE49-F238E27FC236}">
              <a16:creationId xmlns:a16="http://schemas.microsoft.com/office/drawing/2014/main" id="{DF6D6752-1AA2-4B58-BF44-EAD0E076BF13}"/>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428" name="【庁舎】&#10;一人当たり面積最大値テキスト">
          <a:extLst>
            <a:ext uri="{FF2B5EF4-FFF2-40B4-BE49-F238E27FC236}">
              <a16:creationId xmlns:a16="http://schemas.microsoft.com/office/drawing/2014/main" id="{5AAA836D-4840-4209-9C5A-0C549E2A824B}"/>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429" name="直線コネクタ 428">
          <a:extLst>
            <a:ext uri="{FF2B5EF4-FFF2-40B4-BE49-F238E27FC236}">
              <a16:creationId xmlns:a16="http://schemas.microsoft.com/office/drawing/2014/main" id="{D39C63BE-03E0-494B-B014-256C5543BED6}"/>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430" name="【庁舎】&#10;一人当たり面積平均値テキスト">
          <a:extLst>
            <a:ext uri="{FF2B5EF4-FFF2-40B4-BE49-F238E27FC236}">
              <a16:creationId xmlns:a16="http://schemas.microsoft.com/office/drawing/2014/main" id="{B09BB43A-40A3-44BC-94A4-591DAFC79867}"/>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431" name="フローチャート: 判断 430">
          <a:extLst>
            <a:ext uri="{FF2B5EF4-FFF2-40B4-BE49-F238E27FC236}">
              <a16:creationId xmlns:a16="http://schemas.microsoft.com/office/drawing/2014/main" id="{D205930E-20C8-4061-AFF9-C9985F8D18A6}"/>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432" name="フローチャート: 判断 431">
          <a:extLst>
            <a:ext uri="{FF2B5EF4-FFF2-40B4-BE49-F238E27FC236}">
              <a16:creationId xmlns:a16="http://schemas.microsoft.com/office/drawing/2014/main" id="{64BDAA83-5DCC-43C8-BA50-6494D2A910C5}"/>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433" name="フローチャート: 判断 432">
          <a:extLst>
            <a:ext uri="{FF2B5EF4-FFF2-40B4-BE49-F238E27FC236}">
              <a16:creationId xmlns:a16="http://schemas.microsoft.com/office/drawing/2014/main" id="{71948327-951D-44F5-8B75-AC0152D1B0E0}"/>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434" name="フローチャート: 判断 433">
          <a:extLst>
            <a:ext uri="{FF2B5EF4-FFF2-40B4-BE49-F238E27FC236}">
              <a16:creationId xmlns:a16="http://schemas.microsoft.com/office/drawing/2014/main" id="{CE14DDDB-CD12-466E-B33F-EFA5B92D4DF9}"/>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435" name="フローチャート: 判断 434">
          <a:extLst>
            <a:ext uri="{FF2B5EF4-FFF2-40B4-BE49-F238E27FC236}">
              <a16:creationId xmlns:a16="http://schemas.microsoft.com/office/drawing/2014/main" id="{6138F87F-9C8C-4D6B-B68B-BE2326F1999B}"/>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C53A6D80-7E26-4BB4-AB9E-D384026EA76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95FC700-0BE4-419A-B898-DB532DB0685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8B9859C9-D96C-40E4-829E-4C0938F9F82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9BC047E5-EC8F-401A-8343-C887A0E0C0B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9FDB4B5F-4D2C-426E-90B4-20288D59682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5969</xdr:rowOff>
    </xdr:from>
    <xdr:to>
      <xdr:col>116</xdr:col>
      <xdr:colOff>114300</xdr:colOff>
      <xdr:row>106</xdr:row>
      <xdr:rowOff>107569</xdr:rowOff>
    </xdr:to>
    <xdr:sp macro="" textlink="">
      <xdr:nvSpPr>
        <xdr:cNvPr id="441" name="楕円 440">
          <a:extLst>
            <a:ext uri="{FF2B5EF4-FFF2-40B4-BE49-F238E27FC236}">
              <a16:creationId xmlns:a16="http://schemas.microsoft.com/office/drawing/2014/main" id="{A81AECA6-FA24-4EAF-8D22-4BB8A0975409}"/>
            </a:ext>
          </a:extLst>
        </xdr:cNvPr>
        <xdr:cNvSpPr/>
      </xdr:nvSpPr>
      <xdr:spPr>
        <a:xfrm>
          <a:off x="22110700" y="1817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28846</xdr:rowOff>
    </xdr:from>
    <xdr:ext cx="469744" cy="259045"/>
    <xdr:sp macro="" textlink="">
      <xdr:nvSpPr>
        <xdr:cNvPr id="442" name="【庁舎】&#10;一人当たり面積該当値テキスト">
          <a:extLst>
            <a:ext uri="{FF2B5EF4-FFF2-40B4-BE49-F238E27FC236}">
              <a16:creationId xmlns:a16="http://schemas.microsoft.com/office/drawing/2014/main" id="{A15BBC12-FA88-46A8-95FD-CA341484D0FC}"/>
            </a:ext>
          </a:extLst>
        </xdr:cNvPr>
        <xdr:cNvSpPr txBox="1"/>
      </xdr:nvSpPr>
      <xdr:spPr>
        <a:xfrm>
          <a:off x="22199600" y="1803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15875</xdr:rowOff>
    </xdr:from>
    <xdr:to>
      <xdr:col>112</xdr:col>
      <xdr:colOff>38100</xdr:colOff>
      <xdr:row>106</xdr:row>
      <xdr:rowOff>117475</xdr:rowOff>
    </xdr:to>
    <xdr:sp macro="" textlink="">
      <xdr:nvSpPr>
        <xdr:cNvPr id="443" name="楕円 442">
          <a:extLst>
            <a:ext uri="{FF2B5EF4-FFF2-40B4-BE49-F238E27FC236}">
              <a16:creationId xmlns:a16="http://schemas.microsoft.com/office/drawing/2014/main" id="{C50B8FC1-F4A0-4717-A199-6A48E1143C85}"/>
            </a:ext>
          </a:extLst>
        </xdr:cNvPr>
        <xdr:cNvSpPr/>
      </xdr:nvSpPr>
      <xdr:spPr>
        <a:xfrm>
          <a:off x="21272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56769</xdr:rowOff>
    </xdr:from>
    <xdr:to>
      <xdr:col>116</xdr:col>
      <xdr:colOff>63500</xdr:colOff>
      <xdr:row>106</xdr:row>
      <xdr:rowOff>66675</xdr:rowOff>
    </xdr:to>
    <xdr:cxnSp macro="">
      <xdr:nvCxnSpPr>
        <xdr:cNvPr id="444" name="直線コネクタ 443">
          <a:extLst>
            <a:ext uri="{FF2B5EF4-FFF2-40B4-BE49-F238E27FC236}">
              <a16:creationId xmlns:a16="http://schemas.microsoft.com/office/drawing/2014/main" id="{6346D177-CF1B-4D78-94C2-33330296EB46}"/>
            </a:ext>
          </a:extLst>
        </xdr:cNvPr>
        <xdr:cNvCxnSpPr/>
      </xdr:nvCxnSpPr>
      <xdr:spPr>
        <a:xfrm flipV="1">
          <a:off x="21323300" y="18230469"/>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31114</xdr:rowOff>
    </xdr:from>
    <xdr:to>
      <xdr:col>107</xdr:col>
      <xdr:colOff>101600</xdr:colOff>
      <xdr:row>106</xdr:row>
      <xdr:rowOff>132714</xdr:rowOff>
    </xdr:to>
    <xdr:sp macro="" textlink="">
      <xdr:nvSpPr>
        <xdr:cNvPr id="445" name="楕円 444">
          <a:extLst>
            <a:ext uri="{FF2B5EF4-FFF2-40B4-BE49-F238E27FC236}">
              <a16:creationId xmlns:a16="http://schemas.microsoft.com/office/drawing/2014/main" id="{645A9BFC-A203-4A4A-BB91-953EE23B1B4F}"/>
            </a:ext>
          </a:extLst>
        </xdr:cNvPr>
        <xdr:cNvSpPr/>
      </xdr:nvSpPr>
      <xdr:spPr>
        <a:xfrm>
          <a:off x="20383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66675</xdr:rowOff>
    </xdr:from>
    <xdr:to>
      <xdr:col>111</xdr:col>
      <xdr:colOff>177800</xdr:colOff>
      <xdr:row>106</xdr:row>
      <xdr:rowOff>81914</xdr:rowOff>
    </xdr:to>
    <xdr:cxnSp macro="">
      <xdr:nvCxnSpPr>
        <xdr:cNvPr id="446" name="直線コネクタ 445">
          <a:extLst>
            <a:ext uri="{FF2B5EF4-FFF2-40B4-BE49-F238E27FC236}">
              <a16:creationId xmlns:a16="http://schemas.microsoft.com/office/drawing/2014/main" id="{EC0432E3-8671-439C-A322-4CF942B9E5EF}"/>
            </a:ext>
          </a:extLst>
        </xdr:cNvPr>
        <xdr:cNvCxnSpPr/>
      </xdr:nvCxnSpPr>
      <xdr:spPr>
        <a:xfrm flipV="1">
          <a:off x="20434300" y="1824037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47879</xdr:rowOff>
    </xdr:from>
    <xdr:to>
      <xdr:col>102</xdr:col>
      <xdr:colOff>165100</xdr:colOff>
      <xdr:row>106</xdr:row>
      <xdr:rowOff>149479</xdr:rowOff>
    </xdr:to>
    <xdr:sp macro="" textlink="">
      <xdr:nvSpPr>
        <xdr:cNvPr id="447" name="楕円 446">
          <a:extLst>
            <a:ext uri="{FF2B5EF4-FFF2-40B4-BE49-F238E27FC236}">
              <a16:creationId xmlns:a16="http://schemas.microsoft.com/office/drawing/2014/main" id="{C2B676CD-76A5-47FD-A4BD-CCDE44F569E9}"/>
            </a:ext>
          </a:extLst>
        </xdr:cNvPr>
        <xdr:cNvSpPr/>
      </xdr:nvSpPr>
      <xdr:spPr>
        <a:xfrm>
          <a:off x="19494500" y="182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81914</xdr:rowOff>
    </xdr:from>
    <xdr:to>
      <xdr:col>107</xdr:col>
      <xdr:colOff>50800</xdr:colOff>
      <xdr:row>106</xdr:row>
      <xdr:rowOff>98679</xdr:rowOff>
    </xdr:to>
    <xdr:cxnSp macro="">
      <xdr:nvCxnSpPr>
        <xdr:cNvPr id="448" name="直線コネクタ 447">
          <a:extLst>
            <a:ext uri="{FF2B5EF4-FFF2-40B4-BE49-F238E27FC236}">
              <a16:creationId xmlns:a16="http://schemas.microsoft.com/office/drawing/2014/main" id="{CC8C73F2-F297-4604-B048-5834E1EF8067}"/>
            </a:ext>
          </a:extLst>
        </xdr:cNvPr>
        <xdr:cNvCxnSpPr/>
      </xdr:nvCxnSpPr>
      <xdr:spPr>
        <a:xfrm flipV="1">
          <a:off x="19545300" y="18255614"/>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47879</xdr:rowOff>
    </xdr:from>
    <xdr:to>
      <xdr:col>98</xdr:col>
      <xdr:colOff>38100</xdr:colOff>
      <xdr:row>107</xdr:row>
      <xdr:rowOff>149479</xdr:rowOff>
    </xdr:to>
    <xdr:sp macro="" textlink="">
      <xdr:nvSpPr>
        <xdr:cNvPr id="449" name="楕円 448">
          <a:extLst>
            <a:ext uri="{FF2B5EF4-FFF2-40B4-BE49-F238E27FC236}">
              <a16:creationId xmlns:a16="http://schemas.microsoft.com/office/drawing/2014/main" id="{B0B4FE94-C9C5-4B63-8A29-864951289F67}"/>
            </a:ext>
          </a:extLst>
        </xdr:cNvPr>
        <xdr:cNvSpPr/>
      </xdr:nvSpPr>
      <xdr:spPr>
        <a:xfrm>
          <a:off x="18605500" y="183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98679</xdr:rowOff>
    </xdr:from>
    <xdr:to>
      <xdr:col>102</xdr:col>
      <xdr:colOff>114300</xdr:colOff>
      <xdr:row>107</xdr:row>
      <xdr:rowOff>98679</xdr:rowOff>
    </xdr:to>
    <xdr:cxnSp macro="">
      <xdr:nvCxnSpPr>
        <xdr:cNvPr id="450" name="直線コネクタ 449">
          <a:extLst>
            <a:ext uri="{FF2B5EF4-FFF2-40B4-BE49-F238E27FC236}">
              <a16:creationId xmlns:a16="http://schemas.microsoft.com/office/drawing/2014/main" id="{186E76F6-42B3-4930-A9DD-70ECB298B143}"/>
            </a:ext>
          </a:extLst>
        </xdr:cNvPr>
        <xdr:cNvCxnSpPr/>
      </xdr:nvCxnSpPr>
      <xdr:spPr>
        <a:xfrm flipV="1">
          <a:off x="18656300" y="1827237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451" name="n_1aveValue【庁舎】&#10;一人当たり面積">
          <a:extLst>
            <a:ext uri="{FF2B5EF4-FFF2-40B4-BE49-F238E27FC236}">
              <a16:creationId xmlns:a16="http://schemas.microsoft.com/office/drawing/2014/main" id="{B17CEC71-3785-4BF8-9197-C304B5150BB0}"/>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452" name="n_2aveValue【庁舎】&#10;一人当たり面積">
          <a:extLst>
            <a:ext uri="{FF2B5EF4-FFF2-40B4-BE49-F238E27FC236}">
              <a16:creationId xmlns:a16="http://schemas.microsoft.com/office/drawing/2014/main" id="{73117FCD-ED9B-4263-92FC-0D9E7D1E932A}"/>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453" name="n_3aveValue【庁舎】&#10;一人当たり面積">
          <a:extLst>
            <a:ext uri="{FF2B5EF4-FFF2-40B4-BE49-F238E27FC236}">
              <a16:creationId xmlns:a16="http://schemas.microsoft.com/office/drawing/2014/main" id="{35040F8B-25F2-4B42-AD6A-347D2DED7AB2}"/>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454" name="n_4aveValue【庁舎】&#10;一人当たり面積">
          <a:extLst>
            <a:ext uri="{FF2B5EF4-FFF2-40B4-BE49-F238E27FC236}">
              <a16:creationId xmlns:a16="http://schemas.microsoft.com/office/drawing/2014/main" id="{567CFDF3-15F6-407B-B47A-29D716627877}"/>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134002</xdr:rowOff>
    </xdr:from>
    <xdr:ext cx="469744" cy="259045"/>
    <xdr:sp macro="" textlink="">
      <xdr:nvSpPr>
        <xdr:cNvPr id="455" name="n_1mainValue【庁舎】&#10;一人当たり面積">
          <a:extLst>
            <a:ext uri="{FF2B5EF4-FFF2-40B4-BE49-F238E27FC236}">
              <a16:creationId xmlns:a16="http://schemas.microsoft.com/office/drawing/2014/main" id="{0073C549-2895-4B7C-9803-2DBBAAE93F85}"/>
            </a:ext>
          </a:extLst>
        </xdr:cNvPr>
        <xdr:cNvSpPr txBox="1"/>
      </xdr:nvSpPr>
      <xdr:spPr>
        <a:xfrm>
          <a:off x="21075727" y="1796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149241</xdr:rowOff>
    </xdr:from>
    <xdr:ext cx="469744" cy="259045"/>
    <xdr:sp macro="" textlink="">
      <xdr:nvSpPr>
        <xdr:cNvPr id="456" name="n_2mainValue【庁舎】&#10;一人当たり面積">
          <a:extLst>
            <a:ext uri="{FF2B5EF4-FFF2-40B4-BE49-F238E27FC236}">
              <a16:creationId xmlns:a16="http://schemas.microsoft.com/office/drawing/2014/main" id="{8B2CF476-C848-46B0-93FF-596CBD66EF55}"/>
            </a:ext>
          </a:extLst>
        </xdr:cNvPr>
        <xdr:cNvSpPr txBox="1"/>
      </xdr:nvSpPr>
      <xdr:spPr>
        <a:xfrm>
          <a:off x="201994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166006</xdr:rowOff>
    </xdr:from>
    <xdr:ext cx="469744" cy="259045"/>
    <xdr:sp macro="" textlink="">
      <xdr:nvSpPr>
        <xdr:cNvPr id="457" name="n_3mainValue【庁舎】&#10;一人当たり面積">
          <a:extLst>
            <a:ext uri="{FF2B5EF4-FFF2-40B4-BE49-F238E27FC236}">
              <a16:creationId xmlns:a16="http://schemas.microsoft.com/office/drawing/2014/main" id="{37E0EA2B-BC51-4178-8BCD-0D64338D8D45}"/>
            </a:ext>
          </a:extLst>
        </xdr:cNvPr>
        <xdr:cNvSpPr txBox="1"/>
      </xdr:nvSpPr>
      <xdr:spPr>
        <a:xfrm>
          <a:off x="19310427" y="1799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140606</xdr:rowOff>
    </xdr:from>
    <xdr:ext cx="469744" cy="259045"/>
    <xdr:sp macro="" textlink="">
      <xdr:nvSpPr>
        <xdr:cNvPr id="458" name="n_4mainValue【庁舎】&#10;一人当たり面積">
          <a:extLst>
            <a:ext uri="{FF2B5EF4-FFF2-40B4-BE49-F238E27FC236}">
              <a16:creationId xmlns:a16="http://schemas.microsoft.com/office/drawing/2014/main" id="{8521BB7B-94D4-4C7E-AAF4-AB207310ABCF}"/>
            </a:ext>
          </a:extLst>
        </xdr:cNvPr>
        <xdr:cNvSpPr txBox="1"/>
      </xdr:nvSpPr>
      <xdr:spPr>
        <a:xfrm>
          <a:off x="18421427" y="1848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9" name="正方形/長方形 458">
          <a:extLst>
            <a:ext uri="{FF2B5EF4-FFF2-40B4-BE49-F238E27FC236}">
              <a16:creationId xmlns:a16="http://schemas.microsoft.com/office/drawing/2014/main" id="{FBC087E2-DF95-4A13-BCEB-185F5349859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0" name="正方形/長方形 459">
          <a:extLst>
            <a:ext uri="{FF2B5EF4-FFF2-40B4-BE49-F238E27FC236}">
              <a16:creationId xmlns:a16="http://schemas.microsoft.com/office/drawing/2014/main" id="{FADD2248-3E76-48BB-8B76-B479B1B9BEB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1" name="テキスト ボックス 460">
          <a:extLst>
            <a:ext uri="{FF2B5EF4-FFF2-40B4-BE49-F238E27FC236}">
              <a16:creationId xmlns:a16="http://schemas.microsoft.com/office/drawing/2014/main" id="{C39FF592-99F8-43FF-92BA-EDAAA6F4B75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一般廃棄物処理施設の有形固定資産減価償却率が令和元年度に</a:t>
          </a:r>
          <a:r>
            <a:rPr kumimoji="1" lang="en-US" altLang="ja-JP" sz="1100" b="0" i="0" u="none" strike="noStrike" kern="0" cap="none" spc="0" normalizeH="0" baseline="0" noProof="0">
              <a:ln>
                <a:noFill/>
              </a:ln>
              <a:solidFill>
                <a:prstClr val="black"/>
              </a:solidFill>
              <a:effectLst/>
              <a:uLnTx/>
              <a:uFillTx/>
              <a:latin typeface="+mn-lt"/>
              <a:ea typeface="+mn-ea"/>
              <a:cs typeface="+mn-cs"/>
            </a:rPr>
            <a:t>100</a:t>
          </a:r>
          <a:r>
            <a:rPr kumimoji="1" lang="ja-JP" altLang="ja-JP" sz="1100" b="0" i="0" u="none" strike="noStrike" kern="0" cap="none" spc="0" normalizeH="0" baseline="0" noProof="0">
              <a:ln>
                <a:noFill/>
              </a:ln>
              <a:solidFill>
                <a:prstClr val="black"/>
              </a:solidFill>
              <a:effectLst/>
              <a:uLnTx/>
              <a:uFillTx/>
              <a:latin typeface="+mn-lt"/>
              <a:ea typeface="+mn-ea"/>
              <a:cs typeface="+mn-cs"/>
            </a:rPr>
            <a:t>％になった要因は、取得年度の修正によるものである。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庁舎については、耐震性が無いことから平成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31</a:t>
          </a:r>
          <a:r>
            <a:rPr kumimoji="1" lang="ja-JP" altLang="ja-JP" sz="1100" b="0" i="0" u="none" strike="noStrike" kern="0" cap="none" spc="0" normalizeH="0" baseline="0" noProof="0">
              <a:ln>
                <a:noFill/>
              </a:ln>
              <a:solidFill>
                <a:prstClr val="black"/>
              </a:solidFill>
              <a:effectLst/>
              <a:uLnTx/>
              <a:uFillTx/>
              <a:latin typeface="+mn-lt"/>
              <a:ea typeface="+mn-ea"/>
              <a:cs typeface="+mn-cs"/>
            </a:rPr>
            <a:t>年１月に別施設へと緊急的に移転を行い、旧庁舎については令和２年度に取り壊しを行</a:t>
          </a:r>
          <a:r>
            <a:rPr kumimoji="1" lang="ja-JP" altLang="en-US" sz="1100" b="0" i="0" u="none" strike="noStrike" kern="0" cap="none" spc="0" normalizeH="0" baseline="0" noProof="0">
              <a:ln>
                <a:noFill/>
              </a:ln>
              <a:solidFill>
                <a:prstClr val="black"/>
              </a:solidFill>
              <a:effectLst/>
              <a:uLnTx/>
              <a:uFillTx/>
              <a:latin typeface="+mn-lt"/>
              <a:ea typeface="+mn-ea"/>
              <a:cs typeface="+mn-cs"/>
            </a:rPr>
            <a:t>った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また、消防施設については、老朽化が著しい施設等</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ja-JP" altLang="ja-JP" sz="1100" b="0" i="0" u="none" strike="noStrike" kern="0" cap="none" spc="0" normalizeH="0" baseline="0" noProof="0">
              <a:ln>
                <a:noFill/>
              </a:ln>
              <a:solidFill>
                <a:prstClr val="black"/>
              </a:solidFill>
              <a:effectLst/>
              <a:uLnTx/>
              <a:uFillTx/>
              <a:latin typeface="+mn-lt"/>
              <a:ea typeface="+mn-ea"/>
              <a:cs typeface="+mn-cs"/>
            </a:rPr>
            <a:t>順次建替</a:t>
          </a:r>
          <a:r>
            <a:rPr kumimoji="1" lang="ja-JP" altLang="en-US" sz="1100" b="0" i="0" u="none" strike="noStrike" kern="0" cap="none" spc="0" normalizeH="0" baseline="0" noProof="0">
              <a:ln>
                <a:noFill/>
              </a:ln>
              <a:solidFill>
                <a:prstClr val="black"/>
              </a:solidFill>
              <a:effectLst/>
              <a:uLnTx/>
              <a:uFillTx/>
              <a:latin typeface="+mn-lt"/>
              <a:ea typeface="+mn-ea"/>
              <a:cs typeface="+mn-cs"/>
            </a:rPr>
            <a:t>及び修繕</a:t>
          </a:r>
          <a:r>
            <a:rPr kumimoji="1" lang="ja-JP" altLang="ja-JP" sz="1100" b="0" i="0" u="none" strike="noStrike" kern="0" cap="none" spc="0" normalizeH="0" baseline="0" noProof="0">
              <a:ln>
                <a:noFill/>
              </a:ln>
              <a:solidFill>
                <a:prstClr val="black"/>
              </a:solidFill>
              <a:effectLst/>
              <a:uLnTx/>
              <a:uFillTx/>
              <a:latin typeface="+mn-lt"/>
              <a:ea typeface="+mn-ea"/>
              <a:cs typeface="+mn-cs"/>
            </a:rPr>
            <a:t>等を行っており、公共施設等総合管理計画や個別施設計画の見直しを行う中で、今後の管理について検討していく。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3,342
3,303
315.06
7,466,592
7,173,272
98,793
3,682,199
6,465,093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3.0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81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81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781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人口の減少や全国平均を上回る高齢化率に加え、中心産業である農林・建設業の低迷などにより財政基盤が弱く、類似団体の平均値とほぼ同等となっている。投資的経費の抑制、また組織の効率化に努めることにより財政の健全化に努める。</a:t>
          </a:r>
          <a:endParaRPr lang="ja-JP" altLang="ja-JP" sz="1400">
            <a:effectLst/>
          </a:endParaRP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781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7810"/>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106045</xdr:rowOff>
    </xdr:from>
    <xdr:to>
      <xdr:col>23</xdr:col>
      <xdr:colOff>133350</xdr:colOff>
      <xdr:row>44</xdr:row>
      <xdr:rowOff>147955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24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120650</xdr:rowOff>
    </xdr:from>
    <xdr:ext cx="762000" cy="257810"/>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44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0.09</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147955</xdr:rowOff>
    </xdr:from>
    <xdr:to>
      <xdr:col>24</xdr:col>
      <xdr:colOff>12700</xdr:colOff>
      <xdr:row>44</xdr:row>
      <xdr:rowOff>147955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20955</xdr:rowOff>
    </xdr:from>
    <xdr:ext cx="762000" cy="257810"/>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7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106045</xdr:rowOff>
    </xdr:from>
    <xdr:to>
      <xdr:col>24</xdr:col>
      <xdr:colOff>12700</xdr:colOff>
      <xdr:row>36</xdr:row>
      <xdr:rowOff>106045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10160</xdr:rowOff>
    </xdr:from>
    <xdr:to>
      <xdr:col>23</xdr:col>
      <xdr:colOff>133350</xdr:colOff>
      <xdr:row>44</xdr:row>
      <xdr:rowOff>10160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39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95250</xdr:rowOff>
    </xdr:from>
    <xdr:ext cx="762000" cy="259080"/>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78740</xdr:rowOff>
    </xdr:from>
    <xdr:to>
      <xdr:col>23</xdr:col>
      <xdr:colOff>184150</xdr:colOff>
      <xdr:row>44</xdr:row>
      <xdr:rowOff>8890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10160</xdr:rowOff>
    </xdr:from>
    <xdr:to>
      <xdr:col>19</xdr:col>
      <xdr:colOff>133350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539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95885</xdr:rowOff>
    </xdr:from>
    <xdr:to>
      <xdr:col>19</xdr:col>
      <xdr:colOff>184150</xdr:colOff>
      <xdr:row>44</xdr:row>
      <xdr:rowOff>26035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36195</xdr:rowOff>
    </xdr:from>
    <xdr:ext cx="736600" cy="25908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27305</xdr:rowOff>
    </xdr:from>
    <xdr:to>
      <xdr:col>15</xdr:col>
      <xdr:colOff>82550</xdr:colOff>
      <xdr:row>44</xdr:row>
      <xdr:rowOff>44450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1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113665</xdr:rowOff>
    </xdr:from>
    <xdr:to>
      <xdr:col>15</xdr:col>
      <xdr:colOff>133350</xdr:colOff>
      <xdr:row>44</xdr:row>
      <xdr:rowOff>43815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53975</xdr:rowOff>
    </xdr:from>
    <xdr:ext cx="762000" cy="25781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8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27305</xdr:rowOff>
    </xdr:from>
    <xdr:to>
      <xdr:col>11</xdr:col>
      <xdr:colOff>31750</xdr:colOff>
      <xdr:row>44</xdr:row>
      <xdr:rowOff>27305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1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113665</xdr:rowOff>
    </xdr:from>
    <xdr:to>
      <xdr:col>11</xdr:col>
      <xdr:colOff>82550</xdr:colOff>
      <xdr:row>44</xdr:row>
      <xdr:rowOff>43815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53975</xdr:rowOff>
    </xdr:from>
    <xdr:ext cx="762000" cy="25781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8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113665</xdr:rowOff>
    </xdr:from>
    <xdr:to>
      <xdr:col>7</xdr:col>
      <xdr:colOff>31750</xdr:colOff>
      <xdr:row>44</xdr:row>
      <xdr:rowOff>43815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53975</xdr:rowOff>
    </xdr:from>
    <xdr:ext cx="762000" cy="25781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8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130810</xdr:rowOff>
    </xdr:from>
    <xdr:to>
      <xdr:col>23</xdr:col>
      <xdr:colOff>184150</xdr:colOff>
      <xdr:row>44</xdr:row>
      <xdr:rowOff>60960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102870</xdr:rowOff>
    </xdr:from>
    <xdr:ext cx="762000" cy="259080"/>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7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130810</xdr:rowOff>
    </xdr:from>
    <xdr:to>
      <xdr:col>19</xdr:col>
      <xdr:colOff>184150</xdr:colOff>
      <xdr:row>44</xdr:row>
      <xdr:rowOff>60960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45720</xdr:rowOff>
    </xdr:from>
    <xdr:ext cx="736600" cy="25908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9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80010</xdr:rowOff>
    </xdr:from>
    <xdr:ext cx="762000" cy="25908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147955</xdr:rowOff>
    </xdr:from>
    <xdr:to>
      <xdr:col>11</xdr:col>
      <xdr:colOff>82550</xdr:colOff>
      <xdr:row>44</xdr:row>
      <xdr:rowOff>78105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63500</xdr:rowOff>
    </xdr:from>
    <xdr:ext cx="762000" cy="25781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73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147955</xdr:rowOff>
    </xdr:from>
    <xdr:to>
      <xdr:col>7</xdr:col>
      <xdr:colOff>31750</xdr:colOff>
      <xdr:row>44</xdr:row>
      <xdr:rowOff>78105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63500</xdr:rowOff>
    </xdr:from>
    <xdr:ext cx="762000" cy="25781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73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[65.4%]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物件費や公債費が増加したものの、地方税や地方交付税も増加したことから、経常収支比率は昨年に比べ</a:t>
          </a:r>
          <a:r>
            <a:rPr kumimoji="1" lang="ja-JP" altLang="en-US" sz="1100">
              <a:solidFill>
                <a:schemeClr val="dk1"/>
              </a:solidFill>
              <a:effectLst/>
              <a:latin typeface="+mn-lt"/>
              <a:ea typeface="+mn-ea"/>
              <a:cs typeface="+mn-cs"/>
            </a:rPr>
            <a:t>微</a:t>
          </a:r>
          <a:r>
            <a:rPr kumimoji="1" lang="ja-JP" altLang="ja-JP" sz="1100">
              <a:solidFill>
                <a:schemeClr val="dk1"/>
              </a:solidFill>
              <a:effectLst/>
              <a:latin typeface="+mn-lt"/>
              <a:ea typeface="+mn-ea"/>
              <a:cs typeface="+mn-cs"/>
            </a:rPr>
            <a:t>減となった。</a:t>
          </a:r>
          <a:endParaRPr lang="ja-JP" altLang="ja-JP" sz="1400">
            <a:effectLst/>
          </a:endParaRPr>
        </a:p>
        <a:p>
          <a:r>
            <a:rPr kumimoji="1" lang="ja-JP" altLang="ja-JP" sz="1100">
              <a:solidFill>
                <a:schemeClr val="dk1"/>
              </a:solidFill>
              <a:effectLst/>
              <a:latin typeface="+mn-lt"/>
              <a:ea typeface="+mn-ea"/>
              <a:cs typeface="+mn-cs"/>
            </a:rPr>
            <a:t>今後、過疎高齢化により地方税等の歳入経常一般財源が減少することが予想されることから、高利率の地方債の繰上償還等により、歳出経常経費の縮減に努める。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781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7810"/>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86995</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1095"/>
          <a:ext cx="0" cy="1632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148590</xdr:rowOff>
    </xdr:from>
    <xdr:ext cx="762000" cy="259080"/>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1905</xdr:rowOff>
    </xdr:from>
    <xdr:ext cx="762000" cy="259080"/>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86995</xdr:rowOff>
    </xdr:from>
    <xdr:to>
      <xdr:col>24</xdr:col>
      <xdr:colOff>12700</xdr:colOff>
      <xdr:row>58</xdr:row>
      <xdr:rowOff>86995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92075</xdr:rowOff>
    </xdr:from>
    <xdr:to>
      <xdr:col>23</xdr:col>
      <xdr:colOff>133350</xdr:colOff>
      <xdr:row>59</xdr:row>
      <xdr:rowOff>109220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20762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62230</xdr:rowOff>
    </xdr:from>
    <xdr:ext cx="762000" cy="259080"/>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109220</xdr:rowOff>
    </xdr:from>
    <xdr:to>
      <xdr:col>19</xdr:col>
      <xdr:colOff>133350</xdr:colOff>
      <xdr:row>60</xdr:row>
      <xdr:rowOff>9525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22477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26670</xdr:rowOff>
    </xdr:from>
    <xdr:ext cx="7366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9525</xdr:rowOff>
    </xdr:from>
    <xdr:to>
      <xdr:col>15</xdr:col>
      <xdr:colOff>82550</xdr:colOff>
      <xdr:row>60</xdr:row>
      <xdr:rowOff>86360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29652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163830</xdr:rowOff>
    </xdr:from>
    <xdr:to>
      <xdr:col>15</xdr:col>
      <xdr:colOff>133350</xdr:colOff>
      <xdr:row>64</xdr:row>
      <xdr:rowOff>93980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78740</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86360</xdr:rowOff>
    </xdr:from>
    <xdr:to>
      <xdr:col>11</xdr:col>
      <xdr:colOff>31750</xdr:colOff>
      <xdr:row>60</xdr:row>
      <xdr:rowOff>93980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3733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139700</xdr:rowOff>
    </xdr:from>
    <xdr:to>
      <xdr:col>11</xdr:col>
      <xdr:colOff>82550</xdr:colOff>
      <xdr:row>64</xdr:row>
      <xdr:rowOff>69850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54610</xdr:rowOff>
    </xdr:from>
    <xdr:ext cx="762000" cy="25781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4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75565</xdr:rowOff>
    </xdr:from>
    <xdr:to>
      <xdr:col>7</xdr:col>
      <xdr:colOff>31750</xdr:colOff>
      <xdr:row>64</xdr:row>
      <xdr:rowOff>6350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161925</xdr:rowOff>
    </xdr:from>
    <xdr:ext cx="762000" cy="25908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81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59</xdr:row>
      <xdr:rowOff>41275</xdr:rowOff>
    </xdr:from>
    <xdr:to>
      <xdr:col>23</xdr:col>
      <xdr:colOff>184150</xdr:colOff>
      <xdr:row>59</xdr:row>
      <xdr:rowOff>143510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156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57785</xdr:rowOff>
    </xdr:from>
    <xdr:ext cx="762000" cy="259080"/>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001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59</xdr:row>
      <xdr:rowOff>57785</xdr:rowOff>
    </xdr:from>
    <xdr:to>
      <xdr:col>19</xdr:col>
      <xdr:colOff>184150</xdr:colOff>
      <xdr:row>59</xdr:row>
      <xdr:rowOff>159385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169545</xdr:rowOff>
    </xdr:from>
    <xdr:ext cx="736600" cy="25781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994219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59</xdr:row>
      <xdr:rowOff>130175</xdr:rowOff>
    </xdr:from>
    <xdr:to>
      <xdr:col>15</xdr:col>
      <xdr:colOff>133350</xdr:colOff>
      <xdr:row>60</xdr:row>
      <xdr:rowOff>60325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70485</xdr:rowOff>
    </xdr:from>
    <xdr:ext cx="762000" cy="25908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014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34925</xdr:rowOff>
    </xdr:from>
    <xdr:to>
      <xdr:col>11</xdr:col>
      <xdr:colOff>82550</xdr:colOff>
      <xdr:row>60</xdr:row>
      <xdr:rowOff>136525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146685</xdr:rowOff>
    </xdr:from>
    <xdr:ext cx="762000" cy="25781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0907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43180</xdr:rowOff>
    </xdr:from>
    <xdr:to>
      <xdr:col>7</xdr:col>
      <xdr:colOff>31750</xdr:colOff>
      <xdr:row>60</xdr:row>
      <xdr:rowOff>144780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154940</xdr:rowOff>
    </xdr:from>
    <xdr:ext cx="762000" cy="257810"/>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099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[462,289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人件費、物件費及び維持補修費の合計額の人口１人当たりの金額が類似団体平均を下回っているのは、人件費の適正化、物件費等の経費節減に継続的に取り組んできたことが要因となっている。今後、施設の老朽化により維持補修費が増加することが予想されるが、民間でも実施可能な部分については委託化を進める等、コストの低減を図っ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15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781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781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136525</xdr:rowOff>
    </xdr:from>
    <xdr:to>
      <xdr:col>23</xdr:col>
      <xdr:colOff>133350</xdr:colOff>
      <xdr:row>88</xdr:row>
      <xdr:rowOff>153670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1075"/>
          <a:ext cx="0" cy="1560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125730</xdr:rowOff>
    </xdr:from>
    <xdr:ext cx="762000" cy="259080"/>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1,603,808</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153670</xdr:rowOff>
    </xdr:from>
    <xdr:to>
      <xdr:col>24</xdr:col>
      <xdr:colOff>12700</xdr:colOff>
      <xdr:row>88</xdr:row>
      <xdr:rowOff>153670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52070</xdr:rowOff>
    </xdr:from>
    <xdr:ext cx="762000" cy="257810"/>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51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245,813</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136525</xdr:rowOff>
    </xdr:from>
    <xdr:to>
      <xdr:col>24</xdr:col>
      <xdr:colOff>12700</xdr:colOff>
      <xdr:row>79</xdr:row>
      <xdr:rowOff>136525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1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169545</xdr:rowOff>
    </xdr:from>
    <xdr:to>
      <xdr:col>23</xdr:col>
      <xdr:colOff>133350</xdr:colOff>
      <xdr:row>81</xdr:row>
      <xdr:rowOff>42545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8554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165100</xdr:rowOff>
    </xdr:from>
    <xdr:ext cx="762000" cy="259080"/>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1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21590</xdr:rowOff>
    </xdr:from>
    <xdr:to>
      <xdr:col>23</xdr:col>
      <xdr:colOff>184150</xdr:colOff>
      <xdr:row>81</xdr:row>
      <xdr:rowOff>123190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169545</xdr:rowOff>
    </xdr:from>
    <xdr:to>
      <xdr:col>19</xdr:col>
      <xdr:colOff>133350</xdr:colOff>
      <xdr:row>81</xdr:row>
      <xdr:rowOff>6350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38855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168910</xdr:rowOff>
    </xdr:from>
    <xdr:to>
      <xdr:col>19</xdr:col>
      <xdr:colOff>184150</xdr:colOff>
      <xdr:row>81</xdr:row>
      <xdr:rowOff>99060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83820</xdr:rowOff>
    </xdr:from>
    <xdr:ext cx="736600" cy="25908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123825</xdr:rowOff>
    </xdr:from>
    <xdr:to>
      <xdr:col>15</xdr:col>
      <xdr:colOff>82550</xdr:colOff>
      <xdr:row>81</xdr:row>
      <xdr:rowOff>6350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3982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123825</xdr:rowOff>
    </xdr:from>
    <xdr:to>
      <xdr:col>15</xdr:col>
      <xdr:colOff>133350</xdr:colOff>
      <xdr:row>81</xdr:row>
      <xdr:rowOff>53975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64135</xdr:rowOff>
    </xdr:from>
    <xdr:ext cx="762000" cy="25781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6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109855</xdr:rowOff>
    </xdr:from>
    <xdr:to>
      <xdr:col>11</xdr:col>
      <xdr:colOff>31750</xdr:colOff>
      <xdr:row>80</xdr:row>
      <xdr:rowOff>123825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258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113030</xdr:rowOff>
    </xdr:from>
    <xdr:to>
      <xdr:col>11</xdr:col>
      <xdr:colOff>82550</xdr:colOff>
      <xdr:row>81</xdr:row>
      <xdr:rowOff>43180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27940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106680</xdr:rowOff>
    </xdr:from>
    <xdr:to>
      <xdr:col>7</xdr:col>
      <xdr:colOff>31750</xdr:colOff>
      <xdr:row>81</xdr:row>
      <xdr:rowOff>36830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21590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80</xdr:row>
      <xdr:rowOff>163195</xdr:rowOff>
    </xdr:from>
    <xdr:to>
      <xdr:col>23</xdr:col>
      <xdr:colOff>184150</xdr:colOff>
      <xdr:row>81</xdr:row>
      <xdr:rowOff>93345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7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8255</xdr:rowOff>
    </xdr:from>
    <xdr:ext cx="762000" cy="257810"/>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242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462,289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118745</xdr:rowOff>
    </xdr:from>
    <xdr:to>
      <xdr:col>19</xdr:col>
      <xdr:colOff>184150</xdr:colOff>
      <xdr:row>81</xdr:row>
      <xdr:rowOff>48895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59055</xdr:rowOff>
    </xdr:from>
    <xdr:ext cx="736600" cy="25908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03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424,071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126365</xdr:rowOff>
    </xdr:from>
    <xdr:to>
      <xdr:col>15</xdr:col>
      <xdr:colOff>133350</xdr:colOff>
      <xdr:row>81</xdr:row>
      <xdr:rowOff>56515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41910</xdr:rowOff>
    </xdr:from>
    <xdr:ext cx="762000" cy="257810"/>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929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430,774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73025</xdr:rowOff>
    </xdr:from>
    <xdr:to>
      <xdr:col>11</xdr:col>
      <xdr:colOff>82550</xdr:colOff>
      <xdr:row>81</xdr:row>
      <xdr:rowOff>3175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13335</xdr:rowOff>
    </xdr:from>
    <xdr:ext cx="762000" cy="259080"/>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384,312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59055</xdr:rowOff>
    </xdr:from>
    <xdr:to>
      <xdr:col>7</xdr:col>
      <xdr:colOff>31750</xdr:colOff>
      <xdr:row>80</xdr:row>
      <xdr:rowOff>160655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170815</xdr:rowOff>
    </xdr:from>
    <xdr:ext cx="762000" cy="2584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4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371,963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採用者退職者の学歴・経験年数の差、人事異動による職種変更、職員年齢構成及び人事考課の導入等により、類似団体を下回っている。今後においても一層の定員管理及び給与の適正化に努める。</a:t>
          </a:r>
          <a:endParaRPr lang="ja-JP" altLang="ja-JP" sz="1400">
            <a:effectLst/>
          </a:endParaRP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149860</xdr:rowOff>
    </xdr:from>
    <xdr:ext cx="762000" cy="25908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143510</xdr:rowOff>
    </xdr:from>
    <xdr:ext cx="762000" cy="25781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59690</xdr:rowOff>
    </xdr:from>
    <xdr:to>
      <xdr:col>81</xdr:col>
      <xdr:colOff>44450</xdr:colOff>
      <xdr:row>88</xdr:row>
      <xdr:rowOff>151130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14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123190</xdr:rowOff>
    </xdr:from>
    <xdr:ext cx="762000" cy="257810"/>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7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151130</xdr:rowOff>
    </xdr:from>
    <xdr:to>
      <xdr:col>81</xdr:col>
      <xdr:colOff>133350</xdr:colOff>
      <xdr:row>88</xdr:row>
      <xdr:rowOff>151130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146685</xdr:rowOff>
    </xdr:from>
    <xdr:ext cx="762000" cy="257810"/>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12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59690</xdr:rowOff>
    </xdr:from>
    <xdr:to>
      <xdr:col>81</xdr:col>
      <xdr:colOff>133350</xdr:colOff>
      <xdr:row>81</xdr:row>
      <xdr:rowOff>59690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85</xdr:row>
      <xdr:rowOff>128270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015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125730</xdr:rowOff>
    </xdr:from>
    <xdr:ext cx="762000" cy="259080"/>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153035</xdr:rowOff>
    </xdr:from>
    <xdr:to>
      <xdr:col>81</xdr:col>
      <xdr:colOff>95250</xdr:colOff>
      <xdr:row>87</xdr:row>
      <xdr:rowOff>83185</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86</xdr:row>
      <xdr:rowOff>5080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7015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62230</xdr:rowOff>
    </xdr:from>
    <xdr:ext cx="736600" cy="259080"/>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158115</xdr:rowOff>
    </xdr:from>
    <xdr:to>
      <xdr:col>72</xdr:col>
      <xdr:colOff>203200</xdr:colOff>
      <xdr:row>86</xdr:row>
      <xdr:rowOff>5080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73136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62230</xdr:rowOff>
    </xdr:from>
    <xdr:ext cx="7620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158115</xdr:rowOff>
    </xdr:from>
    <xdr:to>
      <xdr:col>68</xdr:col>
      <xdr:colOff>152400</xdr:colOff>
      <xdr:row>86</xdr:row>
      <xdr:rowOff>35560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73136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62230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62230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93980</xdr:rowOff>
    </xdr:from>
    <xdr:ext cx="762000" cy="259080"/>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9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17780</xdr:rowOff>
    </xdr:from>
    <xdr:ext cx="736600" cy="25781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41958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66040</xdr:rowOff>
    </xdr:from>
    <xdr:ext cx="762000" cy="25781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4678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107315</xdr:rowOff>
    </xdr:from>
    <xdr:to>
      <xdr:col>68</xdr:col>
      <xdr:colOff>203200</xdr:colOff>
      <xdr:row>86</xdr:row>
      <xdr:rowOff>37465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48260</xdr:rowOff>
    </xdr:from>
    <xdr:ext cx="762000" cy="25908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45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156210</xdr:rowOff>
    </xdr:from>
    <xdr:to>
      <xdr:col>64</xdr:col>
      <xdr:colOff>152400</xdr:colOff>
      <xdr:row>86</xdr:row>
      <xdr:rowOff>86360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2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96520</xdr:rowOff>
    </xdr:from>
    <xdr:ext cx="762000" cy="25908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498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97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750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[23.34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町の面積が広大で人家が点在しているなど、地理的要因により行政効率が悪いことから平成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年度までは類似団体平均を上回って</a:t>
          </a:r>
          <a:r>
            <a:rPr kumimoji="1" lang="ja-JP" altLang="en-US" sz="1100">
              <a:solidFill>
                <a:schemeClr val="dk1"/>
              </a:solidFill>
              <a:effectLst/>
              <a:latin typeface="+mn-lt"/>
              <a:ea typeface="+mn-ea"/>
              <a:cs typeface="+mn-cs"/>
            </a:rPr>
            <a:t>いたが</a:t>
          </a:r>
          <a:r>
            <a:rPr kumimoji="1" lang="ja-JP" altLang="ja-JP" sz="1100">
              <a:solidFill>
                <a:schemeClr val="dk1"/>
              </a:solidFill>
              <a:effectLst/>
              <a:latin typeface="+mn-lt"/>
              <a:ea typeface="+mn-ea"/>
              <a:cs typeface="+mn-cs"/>
            </a:rPr>
            <a:t>、定員管理計画に基づき職員数の適正化に努めた結果、その後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類似団体平均と同程度で推移している。平成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年度には７人、令和元年度には６人</a:t>
          </a:r>
          <a:r>
            <a:rPr kumimoji="1" lang="ja-JP" altLang="en-US" sz="1100">
              <a:solidFill>
                <a:schemeClr val="dk1"/>
              </a:solidFill>
              <a:effectLst/>
              <a:latin typeface="+mn-lt"/>
              <a:ea typeface="+mn-ea"/>
              <a:cs typeface="+mn-cs"/>
            </a:rPr>
            <a:t>、令和２年度には５人</a:t>
          </a:r>
          <a:r>
            <a:rPr kumimoji="1" lang="ja-JP" altLang="ja-JP" sz="1100">
              <a:solidFill>
                <a:schemeClr val="dk1"/>
              </a:solidFill>
              <a:effectLst/>
              <a:latin typeface="+mn-lt"/>
              <a:ea typeface="+mn-ea"/>
              <a:cs typeface="+mn-cs"/>
            </a:rPr>
            <a:t>退職したが、新規採用抑制等を行い、今後とも職員数の適正化に努める。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81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810"/>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74930</xdr:rowOff>
    </xdr:from>
    <xdr:to>
      <xdr:col>81</xdr:col>
      <xdr:colOff>44450</xdr:colOff>
      <xdr:row>67</xdr:row>
      <xdr:rowOff>145415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30"/>
          <a:ext cx="0" cy="1613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117475</xdr:rowOff>
    </xdr:from>
    <xdr:ext cx="762000" cy="259080"/>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59.30</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145415</xdr:rowOff>
    </xdr:from>
    <xdr:to>
      <xdr:col>81</xdr:col>
      <xdr:colOff>133350</xdr:colOff>
      <xdr:row>67</xdr:row>
      <xdr:rowOff>145415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161290</xdr:rowOff>
    </xdr:from>
    <xdr:ext cx="762000" cy="259080"/>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74930</xdr:rowOff>
    </xdr:from>
    <xdr:to>
      <xdr:col>81</xdr:col>
      <xdr:colOff>133350</xdr:colOff>
      <xdr:row>58</xdr:row>
      <xdr:rowOff>74930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88265</xdr:rowOff>
    </xdr:from>
    <xdr:to>
      <xdr:col>81</xdr:col>
      <xdr:colOff>44450</xdr:colOff>
      <xdr:row>60</xdr:row>
      <xdr:rowOff>106045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7526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64770</xdr:rowOff>
    </xdr:from>
    <xdr:ext cx="762000" cy="257810"/>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32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48260</xdr:rowOff>
    </xdr:from>
    <xdr:to>
      <xdr:col>81</xdr:col>
      <xdr:colOff>95250</xdr:colOff>
      <xdr:row>60</xdr:row>
      <xdr:rowOff>149860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70485</xdr:rowOff>
    </xdr:from>
    <xdr:to>
      <xdr:col>77</xdr:col>
      <xdr:colOff>44450</xdr:colOff>
      <xdr:row>60</xdr:row>
      <xdr:rowOff>88265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5748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146685</xdr:rowOff>
    </xdr:from>
    <xdr:ext cx="736600" cy="257810"/>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78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70485</xdr:rowOff>
    </xdr:from>
    <xdr:to>
      <xdr:col>72</xdr:col>
      <xdr:colOff>203200</xdr:colOff>
      <xdr:row>60</xdr:row>
      <xdr:rowOff>95250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35748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21590</xdr:rowOff>
    </xdr:from>
    <xdr:to>
      <xdr:col>73</xdr:col>
      <xdr:colOff>44450</xdr:colOff>
      <xdr:row>60</xdr:row>
      <xdr:rowOff>123190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107950</xdr:rowOff>
    </xdr:from>
    <xdr:ext cx="762000" cy="25908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69215</xdr:rowOff>
    </xdr:from>
    <xdr:to>
      <xdr:col>68</xdr:col>
      <xdr:colOff>152400</xdr:colOff>
      <xdr:row>60</xdr:row>
      <xdr:rowOff>95250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562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3810</xdr:rowOff>
    </xdr:from>
    <xdr:to>
      <xdr:col>68</xdr:col>
      <xdr:colOff>203200</xdr:colOff>
      <xdr:row>60</xdr:row>
      <xdr:rowOff>105410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115570</xdr:rowOff>
    </xdr:from>
    <xdr:ext cx="762000" cy="25908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3175</xdr:rowOff>
    </xdr:from>
    <xdr:to>
      <xdr:col>64</xdr:col>
      <xdr:colOff>152400</xdr:colOff>
      <xdr:row>60</xdr:row>
      <xdr:rowOff>104775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114935</xdr:rowOff>
    </xdr:from>
    <xdr:ext cx="762000" cy="25908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81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81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55245</xdr:rowOff>
    </xdr:from>
    <xdr:to>
      <xdr:col>81</xdr:col>
      <xdr:colOff>95250</xdr:colOff>
      <xdr:row>60</xdr:row>
      <xdr:rowOff>156845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27305</xdr:rowOff>
    </xdr:from>
    <xdr:ext cx="762000" cy="259080"/>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14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37465</xdr:rowOff>
    </xdr:from>
    <xdr:to>
      <xdr:col>77</xdr:col>
      <xdr:colOff>95250</xdr:colOff>
      <xdr:row>60</xdr:row>
      <xdr:rowOff>139065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2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123825</xdr:rowOff>
    </xdr:from>
    <xdr:ext cx="736600" cy="257810"/>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1082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19685</xdr:rowOff>
    </xdr:from>
    <xdr:to>
      <xdr:col>73</xdr:col>
      <xdr:colOff>44450</xdr:colOff>
      <xdr:row>60</xdr:row>
      <xdr:rowOff>121285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132080</xdr:rowOff>
    </xdr:from>
    <xdr:ext cx="762000" cy="25781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76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44450</xdr:rowOff>
    </xdr:from>
    <xdr:to>
      <xdr:col>68</xdr:col>
      <xdr:colOff>203200</xdr:colOff>
      <xdr:row>60</xdr:row>
      <xdr:rowOff>146050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130810</xdr:rowOff>
    </xdr:from>
    <xdr:ext cx="762000" cy="25908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417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18415</xdr:rowOff>
    </xdr:from>
    <xdr:to>
      <xdr:col>64</xdr:col>
      <xdr:colOff>152400</xdr:colOff>
      <xdr:row>60</xdr:row>
      <xdr:rowOff>120650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05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104775</xdr:rowOff>
    </xdr:from>
    <xdr:ext cx="762000" cy="25908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39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年度、平成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年度と繰上償還を行った影響</a:t>
          </a:r>
          <a:r>
            <a:rPr kumimoji="1" lang="ja-JP" altLang="en-US" sz="1050">
              <a:solidFill>
                <a:schemeClr val="dk1"/>
              </a:solidFill>
              <a:effectLst/>
              <a:latin typeface="+mn-lt"/>
              <a:ea typeface="+mn-ea"/>
              <a:cs typeface="+mn-cs"/>
            </a:rPr>
            <a:t>や事業の適切な取捨選択の結果</a:t>
          </a:r>
          <a:r>
            <a:rPr kumimoji="1" lang="ja-JP" altLang="ja-JP" sz="1050">
              <a:solidFill>
                <a:schemeClr val="dk1"/>
              </a:solidFill>
              <a:effectLst/>
              <a:latin typeface="+mn-lt"/>
              <a:ea typeface="+mn-ea"/>
              <a:cs typeface="+mn-cs"/>
            </a:rPr>
            <a:t>、実質公債費比率は</a:t>
          </a:r>
          <a:r>
            <a:rPr kumimoji="1" lang="ja-JP" altLang="en-US" sz="1050">
              <a:solidFill>
                <a:schemeClr val="dk1"/>
              </a:solidFill>
              <a:effectLst/>
              <a:latin typeface="+mn-lt"/>
              <a:ea typeface="+mn-ea"/>
              <a:cs typeface="+mn-cs"/>
            </a:rPr>
            <a:t>類似団体の平均値を大きく下回っている</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しかし公債費については</a:t>
          </a:r>
          <a:r>
            <a:rPr kumimoji="1" lang="ja-JP" altLang="ja-JP" sz="1050">
              <a:solidFill>
                <a:schemeClr val="dk1"/>
              </a:solidFill>
              <a:effectLst/>
              <a:latin typeface="+mn-lt"/>
              <a:ea typeface="+mn-ea"/>
              <a:cs typeface="+mn-cs"/>
            </a:rPr>
            <a:t>、過疎対策事業債等の既発債の元金償還が始まったことにより、昨年度から</a:t>
          </a:r>
          <a:r>
            <a:rPr kumimoji="1" lang="en-US" altLang="ja-JP" sz="1050">
              <a:solidFill>
                <a:schemeClr val="dk1"/>
              </a:solidFill>
              <a:effectLst/>
              <a:latin typeface="+mn-lt"/>
              <a:ea typeface="+mn-ea"/>
              <a:cs typeface="+mn-cs"/>
            </a:rPr>
            <a:t>58,767</a:t>
          </a:r>
          <a:r>
            <a:rPr kumimoji="1" lang="ja-JP" altLang="ja-JP" sz="1050">
              <a:solidFill>
                <a:schemeClr val="dk1"/>
              </a:solidFill>
              <a:effectLst/>
              <a:latin typeface="+mn-lt"/>
              <a:ea typeface="+mn-ea"/>
              <a:cs typeface="+mn-cs"/>
            </a:rPr>
            <a:t>千円増額し、単年度の実質公債費比率は昨年度比</a:t>
          </a:r>
          <a:r>
            <a:rPr kumimoji="1" lang="en-US" altLang="ja-JP" sz="1050">
              <a:solidFill>
                <a:schemeClr val="dk1"/>
              </a:solidFill>
              <a:effectLst/>
              <a:latin typeface="+mn-lt"/>
              <a:ea typeface="+mn-ea"/>
              <a:cs typeface="+mn-cs"/>
            </a:rPr>
            <a:t>1.4</a:t>
          </a:r>
          <a:r>
            <a:rPr kumimoji="1" lang="ja-JP" altLang="ja-JP" sz="1050">
              <a:solidFill>
                <a:schemeClr val="dk1"/>
              </a:solidFill>
              <a:effectLst/>
              <a:latin typeface="+mn-lt"/>
              <a:ea typeface="+mn-ea"/>
              <a:cs typeface="+mn-cs"/>
            </a:rPr>
            <a:t>ポイント増の</a:t>
          </a:r>
          <a:r>
            <a:rPr kumimoji="1" lang="en-US" altLang="ja-JP" sz="1050">
              <a:solidFill>
                <a:schemeClr val="dk1"/>
              </a:solidFill>
              <a:effectLst/>
              <a:latin typeface="+mn-lt"/>
              <a:ea typeface="+mn-ea"/>
              <a:cs typeface="+mn-cs"/>
            </a:rPr>
            <a:t>4.3%</a:t>
          </a:r>
          <a:r>
            <a:rPr kumimoji="1" lang="ja-JP" altLang="ja-JP" sz="1050">
              <a:solidFill>
                <a:schemeClr val="dk1"/>
              </a:solidFill>
              <a:effectLst/>
              <a:latin typeface="+mn-lt"/>
              <a:ea typeface="+mn-ea"/>
              <a:cs typeface="+mn-cs"/>
            </a:rPr>
            <a:t>となった。</a:t>
          </a:r>
          <a:endParaRPr lang="ja-JP" altLang="ja-JP" sz="1050">
            <a:effectLst/>
          </a:endParaRPr>
        </a:p>
        <a:p>
          <a:r>
            <a:rPr kumimoji="1" lang="ja-JP" altLang="ja-JP" sz="1050">
              <a:solidFill>
                <a:schemeClr val="dk1"/>
              </a:solidFill>
              <a:effectLst/>
              <a:latin typeface="+mn-lt"/>
              <a:ea typeface="+mn-ea"/>
              <a:cs typeface="+mn-cs"/>
            </a:rPr>
            <a:t>令和３年度</a:t>
          </a:r>
          <a:r>
            <a:rPr kumimoji="1" lang="ja-JP" altLang="en-US" sz="1050">
              <a:solidFill>
                <a:schemeClr val="dk1"/>
              </a:solidFill>
              <a:effectLst/>
              <a:latin typeface="+mn-lt"/>
              <a:ea typeface="+mn-ea"/>
              <a:cs typeface="+mn-cs"/>
            </a:rPr>
            <a:t>は</a:t>
          </a:r>
          <a:r>
            <a:rPr kumimoji="1" lang="ja-JP" altLang="ja-JP" sz="1050">
              <a:solidFill>
                <a:schemeClr val="dk1"/>
              </a:solidFill>
              <a:effectLst/>
              <a:latin typeface="+mn-lt"/>
              <a:ea typeface="+mn-ea"/>
              <a:cs typeface="+mn-cs"/>
            </a:rPr>
            <a:t>保小中一貫教育施設整備</a:t>
          </a:r>
          <a:r>
            <a:rPr kumimoji="1" lang="ja-JP" altLang="en-US" sz="1050">
              <a:solidFill>
                <a:schemeClr val="dk1"/>
              </a:solidFill>
              <a:effectLst/>
              <a:latin typeface="+mn-lt"/>
              <a:ea typeface="+mn-ea"/>
              <a:cs typeface="+mn-cs"/>
            </a:rPr>
            <a:t>事業</a:t>
          </a:r>
          <a:r>
            <a:rPr kumimoji="1" lang="ja-JP" altLang="ja-JP" sz="1050">
              <a:solidFill>
                <a:schemeClr val="dk1"/>
              </a:solidFill>
              <a:effectLst/>
              <a:latin typeface="+mn-lt"/>
              <a:ea typeface="+mn-ea"/>
              <a:cs typeface="+mn-cs"/>
            </a:rPr>
            <a:t>等の大型事業による起債の発行額</a:t>
          </a:r>
          <a:r>
            <a:rPr kumimoji="1" lang="ja-JP" altLang="en-US" sz="1050">
              <a:solidFill>
                <a:schemeClr val="dk1"/>
              </a:solidFill>
              <a:effectLst/>
              <a:latin typeface="+mn-lt"/>
              <a:ea typeface="+mn-ea"/>
              <a:cs typeface="+mn-cs"/>
            </a:rPr>
            <a:t>が大きく増加したこ</a:t>
          </a:r>
          <a:r>
            <a:rPr kumimoji="1" lang="ja-JP" altLang="ja-JP" sz="1050">
              <a:solidFill>
                <a:schemeClr val="dk1"/>
              </a:solidFill>
              <a:effectLst/>
              <a:latin typeface="+mn-lt"/>
              <a:ea typeface="+mn-ea"/>
              <a:cs typeface="+mn-cs"/>
            </a:rPr>
            <a:t>とから、</a:t>
          </a:r>
          <a:r>
            <a:rPr kumimoji="1" lang="ja-JP" altLang="en-US" sz="1050">
              <a:solidFill>
                <a:schemeClr val="dk1"/>
              </a:solidFill>
              <a:effectLst/>
              <a:latin typeface="+mn-lt"/>
              <a:ea typeface="+mn-ea"/>
              <a:cs typeface="+mn-cs"/>
            </a:rPr>
            <a:t>更に実質公債費比率の増加が見込まれるが、</a:t>
          </a:r>
          <a:r>
            <a:rPr kumimoji="1" lang="ja-JP" altLang="ja-JP" sz="1050">
              <a:solidFill>
                <a:schemeClr val="dk1"/>
              </a:solidFill>
              <a:effectLst/>
              <a:latin typeface="+mn-lt"/>
              <a:ea typeface="+mn-ea"/>
              <a:cs typeface="+mn-cs"/>
            </a:rPr>
            <a:t>今後とも高利率の地方債の繰上償還を実施することにより、公債費の適正化を図る。</a:t>
          </a:r>
          <a:endParaRPr lang="ja-JP" altLang="ja-JP" sz="1050">
            <a:effectLst/>
          </a:endParaRP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81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810"/>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810"/>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50165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22225</xdr:rowOff>
    </xdr:from>
    <xdr:ext cx="762000" cy="2584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50165</xdr:rowOff>
    </xdr:from>
    <xdr:to>
      <xdr:col>81</xdr:col>
      <xdr:colOff>133350</xdr:colOff>
      <xdr:row>45</xdr:row>
      <xdr:rowOff>50165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127000</xdr:rowOff>
    </xdr:from>
    <xdr:ext cx="762000" cy="259080"/>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89535</xdr:rowOff>
    </xdr:from>
    <xdr:to>
      <xdr:col>81</xdr:col>
      <xdr:colOff>44450</xdr:colOff>
      <xdr:row>39</xdr:row>
      <xdr:rowOff>137795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77608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78105</xdr:rowOff>
    </xdr:from>
    <xdr:ext cx="762000" cy="257810"/>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5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106045</xdr:rowOff>
    </xdr:from>
    <xdr:to>
      <xdr:col>81</xdr:col>
      <xdr:colOff>95250</xdr:colOff>
      <xdr:row>42</xdr:row>
      <xdr:rowOff>36195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89535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7437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12700</xdr:rowOff>
    </xdr:from>
    <xdr:ext cx="736600" cy="259080"/>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57150</xdr:rowOff>
    </xdr:from>
    <xdr:to>
      <xdr:col>72</xdr:col>
      <xdr:colOff>203200</xdr:colOff>
      <xdr:row>39</xdr:row>
      <xdr:rowOff>73025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7437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89535</xdr:rowOff>
    </xdr:from>
    <xdr:to>
      <xdr:col>73</xdr:col>
      <xdr:colOff>44450</xdr:colOff>
      <xdr:row>42</xdr:row>
      <xdr:rowOff>19685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4445</xdr:rowOff>
    </xdr:from>
    <xdr:ext cx="762000" cy="25908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73025</xdr:rowOff>
    </xdr:from>
    <xdr:to>
      <xdr:col>68</xdr:col>
      <xdr:colOff>152400</xdr:colOff>
      <xdr:row>40</xdr:row>
      <xdr:rowOff>30480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75957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160020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160020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86995</xdr:rowOff>
    </xdr:from>
    <xdr:to>
      <xdr:col>81</xdr:col>
      <xdr:colOff>95250</xdr:colOff>
      <xdr:row>40</xdr:row>
      <xdr:rowOff>17780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103505</xdr:rowOff>
    </xdr:from>
    <xdr:ext cx="762000" cy="259080"/>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61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38735</xdr:rowOff>
    </xdr:from>
    <xdr:to>
      <xdr:col>77</xdr:col>
      <xdr:colOff>95250</xdr:colOff>
      <xdr:row>39</xdr:row>
      <xdr:rowOff>140335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150495</xdr:rowOff>
    </xdr:from>
    <xdr:ext cx="7366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4941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118110</xdr:rowOff>
    </xdr:from>
    <xdr:ext cx="7620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22225</xdr:rowOff>
    </xdr:from>
    <xdr:to>
      <xdr:col>68</xdr:col>
      <xdr:colOff>203200</xdr:colOff>
      <xdr:row>39</xdr:row>
      <xdr:rowOff>123825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133985</xdr:rowOff>
    </xdr:from>
    <xdr:ext cx="762000" cy="25781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4776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91440</xdr:rowOff>
    </xdr:from>
    <xdr:ext cx="762000" cy="259080"/>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0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年度と繰上償還を行い、公債費削減を中心とする行政改革を進めた結果、令和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年度決算でも数値はマイナスとなった。今後も、後世への負担を少しでも軽減するよう、新規事業等実施について総点検を図り、財政の健全化に努める。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15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781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781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142240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305"/>
          <a:ext cx="0" cy="1600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114300</xdr:rowOff>
    </xdr:from>
    <xdr:ext cx="762000" cy="259080"/>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142240</xdr:rowOff>
    </xdr:from>
    <xdr:to>
      <xdr:col>81</xdr:col>
      <xdr:colOff>133350</xdr:colOff>
      <xdr:row>22</xdr:row>
      <xdr:rowOff>142240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2000" cy="257810"/>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6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6350</xdr:rowOff>
    </xdr:from>
    <xdr:ext cx="762000" cy="257810"/>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52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33655</xdr:rowOff>
    </xdr:from>
    <xdr:to>
      <xdr:col>77</xdr:col>
      <xdr:colOff>95250</xdr:colOff>
      <xdr:row>13</xdr:row>
      <xdr:rowOff>135255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145415</xdr:rowOff>
    </xdr:from>
    <xdr:ext cx="736600" cy="25781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3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33655</xdr:rowOff>
    </xdr:from>
    <xdr:to>
      <xdr:col>73</xdr:col>
      <xdr:colOff>44450</xdr:colOff>
      <xdr:row>13</xdr:row>
      <xdr:rowOff>135255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145415</xdr:rowOff>
    </xdr:from>
    <xdr:ext cx="762000" cy="25781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33655</xdr:rowOff>
    </xdr:from>
    <xdr:to>
      <xdr:col>68</xdr:col>
      <xdr:colOff>203200</xdr:colOff>
      <xdr:row>13</xdr:row>
      <xdr:rowOff>135255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145415</xdr:rowOff>
    </xdr:from>
    <xdr:ext cx="762000" cy="25781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33655</xdr:rowOff>
    </xdr:from>
    <xdr:to>
      <xdr:col>64</xdr:col>
      <xdr:colOff>152400</xdr:colOff>
      <xdr:row>13</xdr:row>
      <xdr:rowOff>135255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145415</xdr:rowOff>
    </xdr:from>
    <xdr:ext cx="762000" cy="25781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xdr:col>
      <xdr:colOff>123825</xdr:colOff>
      <xdr:row>26</xdr:row>
      <xdr:rowOff>19050</xdr:rowOff>
    </xdr:from>
    <xdr:ext cx="9103995" cy="4241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752475" y="4476750"/>
          <a:ext cx="910399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3,342
3,303
315.06
7,466,592
7,173,272
98,793
3,682,199
6,465,093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3.0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23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退職（退職者５名の内課長級３人）による職員数の減少により、人件費全体では対前年度</a:t>
          </a:r>
          <a:r>
            <a:rPr kumimoji="1" lang="en-US" altLang="ja-JP" sz="1100">
              <a:solidFill>
                <a:schemeClr val="dk1"/>
              </a:solidFill>
              <a:effectLst/>
              <a:latin typeface="+mn-lt"/>
              <a:ea typeface="+mn-ea"/>
              <a:cs typeface="+mn-cs"/>
            </a:rPr>
            <a:t>31,919</a:t>
          </a:r>
          <a:r>
            <a:rPr kumimoji="1" lang="ja-JP" altLang="en-US" sz="1100">
              <a:solidFill>
                <a:schemeClr val="dk1"/>
              </a:solidFill>
              <a:effectLst/>
              <a:latin typeface="+mn-lt"/>
              <a:ea typeface="+mn-ea"/>
              <a:cs typeface="+mn-cs"/>
            </a:rPr>
            <a:t>千円の減額となり、類似団体平均値を大きく下回る結果となった。</a:t>
          </a:r>
          <a:endParaRPr lang="ja-JP" altLang="ja-JP" sz="1400">
            <a:effectLst/>
          </a:endParaRPr>
        </a:p>
        <a:p>
          <a:r>
            <a:rPr kumimoji="1" lang="ja-JP" altLang="ja-JP" sz="1100">
              <a:solidFill>
                <a:schemeClr val="dk1"/>
              </a:solidFill>
              <a:effectLst/>
              <a:latin typeface="+mn-lt"/>
              <a:ea typeface="+mn-ea"/>
              <a:cs typeface="+mn-cs"/>
            </a:rPr>
            <a:t>今後とも新規採用の抑制等を行い、職員数の適正化に努める。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18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6730" cy="25781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6730" cy="25781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6730" cy="25781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6730" cy="25781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156845</xdr:rowOff>
    </xdr:from>
    <xdr:to>
      <xdr:col>24</xdr:col>
      <xdr:colOff>25400</xdr:colOff>
      <xdr:row>40</xdr:row>
      <xdr:rowOff>118110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695"/>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90170</xdr:rowOff>
    </xdr:from>
    <xdr:ext cx="762000"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118110</xdr:rowOff>
    </xdr:from>
    <xdr:to>
      <xdr:col>24</xdr:col>
      <xdr:colOff>114300</xdr:colOff>
      <xdr:row>40</xdr:row>
      <xdr:rowOff>118110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71755</xdr:rowOff>
    </xdr:from>
    <xdr:ext cx="76200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156845</xdr:rowOff>
    </xdr:from>
    <xdr:to>
      <xdr:col>24</xdr:col>
      <xdr:colOff>114300</xdr:colOff>
      <xdr:row>33</xdr:row>
      <xdr:rowOff>156845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88265</xdr:rowOff>
    </xdr:from>
    <xdr:to>
      <xdr:col>24</xdr:col>
      <xdr:colOff>25400</xdr:colOff>
      <xdr:row>36</xdr:row>
      <xdr:rowOff>53975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89015"/>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85090</xdr:rowOff>
    </xdr:from>
    <xdr:ext cx="762000" cy="25908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113030</xdr:rowOff>
    </xdr:from>
    <xdr:to>
      <xdr:col>24</xdr:col>
      <xdr:colOff>76200</xdr:colOff>
      <xdr:row>37</xdr:row>
      <xdr:rowOff>43180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53975</xdr:rowOff>
    </xdr:from>
    <xdr:to>
      <xdr:col>19</xdr:col>
      <xdr:colOff>187325</xdr:colOff>
      <xdr:row>36</xdr:row>
      <xdr:rowOff>90170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261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37465</xdr:rowOff>
    </xdr:from>
    <xdr:to>
      <xdr:col>20</xdr:col>
      <xdr:colOff>38100</xdr:colOff>
      <xdr:row>37</xdr:row>
      <xdr:rowOff>139065</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123825</xdr:rowOff>
    </xdr:from>
    <xdr:ext cx="735330" cy="25781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47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90170</xdr:rowOff>
    </xdr:from>
    <xdr:to>
      <xdr:col>15</xdr:col>
      <xdr:colOff>98425</xdr:colOff>
      <xdr:row>36</xdr:row>
      <xdr:rowOff>95250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623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635</xdr:rowOff>
    </xdr:from>
    <xdr:to>
      <xdr:col>15</xdr:col>
      <xdr:colOff>149225</xdr:colOff>
      <xdr:row>37</xdr:row>
      <xdr:rowOff>102235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86995</xdr:rowOff>
    </xdr:from>
    <xdr:ext cx="762000" cy="25781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6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95250</xdr:rowOff>
    </xdr:from>
    <xdr:to>
      <xdr:col>11</xdr:col>
      <xdr:colOff>9525</xdr:colOff>
      <xdr:row>36</xdr:row>
      <xdr:rowOff>109220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674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153670</xdr:rowOff>
    </xdr:from>
    <xdr:to>
      <xdr:col>11</xdr:col>
      <xdr:colOff>60325</xdr:colOff>
      <xdr:row>37</xdr:row>
      <xdr:rowOff>83820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68580</xdr:rowOff>
    </xdr:from>
    <xdr:ext cx="760730"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2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126365</xdr:rowOff>
    </xdr:from>
    <xdr:to>
      <xdr:col>6</xdr:col>
      <xdr:colOff>171450</xdr:colOff>
      <xdr:row>37</xdr:row>
      <xdr:rowOff>56515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41275</xdr:rowOff>
    </xdr:from>
    <xdr:ext cx="760730" cy="25781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492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73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37465</xdr:rowOff>
    </xdr:from>
    <xdr:to>
      <xdr:col>24</xdr:col>
      <xdr:colOff>76200</xdr:colOff>
      <xdr:row>35</xdr:row>
      <xdr:rowOff>139065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53975</xdr:rowOff>
    </xdr:from>
    <xdr:ext cx="762000" cy="25781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832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3175</xdr:rowOff>
    </xdr:from>
    <xdr:to>
      <xdr:col>20</xdr:col>
      <xdr:colOff>38100</xdr:colOff>
      <xdr:row>36</xdr:row>
      <xdr:rowOff>104775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114935</xdr:rowOff>
    </xdr:from>
    <xdr:ext cx="735330"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423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39370</xdr:rowOff>
    </xdr:from>
    <xdr:to>
      <xdr:col>15</xdr:col>
      <xdr:colOff>149225</xdr:colOff>
      <xdr:row>36</xdr:row>
      <xdr:rowOff>140970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151130</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44450</xdr:rowOff>
    </xdr:from>
    <xdr:to>
      <xdr:col>11</xdr:col>
      <xdr:colOff>60325</xdr:colOff>
      <xdr:row>36</xdr:row>
      <xdr:rowOff>146050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156210</xdr:rowOff>
    </xdr:from>
    <xdr:ext cx="760730" cy="25781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55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57785</xdr:rowOff>
    </xdr:from>
    <xdr:to>
      <xdr:col>6</xdr:col>
      <xdr:colOff>171450</xdr:colOff>
      <xdr:row>36</xdr:row>
      <xdr:rowOff>159385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169545</xdr:rowOff>
    </xdr:from>
    <xdr:ext cx="760730" cy="25781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88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橋梁長寿命化修繕測量設計委託料や教育施設への備品購入費等の増加により、</a:t>
          </a:r>
          <a:r>
            <a:rPr kumimoji="1" lang="ja-JP" altLang="ja-JP" sz="1100">
              <a:solidFill>
                <a:schemeClr val="dk1"/>
              </a:solidFill>
              <a:effectLst/>
              <a:latin typeface="+mn-lt"/>
              <a:ea typeface="+mn-ea"/>
              <a:cs typeface="+mn-cs"/>
            </a:rPr>
            <a:t>経常収支比率は前年度より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、依然、類似団体平均を下回っている。</a:t>
          </a:r>
          <a:endParaRPr lang="ja-JP" altLang="ja-JP" sz="1400">
            <a:effectLst/>
          </a:endParaRPr>
        </a:p>
        <a:p>
          <a:r>
            <a:rPr kumimoji="1" lang="ja-JP" altLang="ja-JP" sz="1100">
              <a:solidFill>
                <a:schemeClr val="dk1"/>
              </a:solidFill>
              <a:effectLst/>
              <a:latin typeface="+mn-lt"/>
              <a:ea typeface="+mn-ea"/>
              <a:cs typeface="+mn-cs"/>
            </a:rPr>
            <a:t>今後、職員数の減少による委託（物件費）へのシフトが考えられるが、より一層事業の精査を行い、経費の削減に努める。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180"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6730" cy="25781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6730" cy="25781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6730" cy="25781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6730" cy="25781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122555</xdr:rowOff>
    </xdr:from>
    <xdr:to>
      <xdr:col>82</xdr:col>
      <xdr:colOff>107950</xdr:colOff>
      <xdr:row>20</xdr:row>
      <xdr:rowOff>21590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85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165100</xdr:rowOff>
    </xdr:from>
    <xdr:ext cx="762000" cy="259080"/>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21590</xdr:rowOff>
    </xdr:from>
    <xdr:to>
      <xdr:col>82</xdr:col>
      <xdr:colOff>196850</xdr:colOff>
      <xdr:row>20</xdr:row>
      <xdr:rowOff>21590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37465</xdr:rowOff>
    </xdr:from>
    <xdr:ext cx="762000" cy="259080"/>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122555</xdr:rowOff>
    </xdr:from>
    <xdr:to>
      <xdr:col>82</xdr:col>
      <xdr:colOff>196850</xdr:colOff>
      <xdr:row>14</xdr:row>
      <xdr:rowOff>122555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17780</xdr:rowOff>
    </xdr:from>
    <xdr:to>
      <xdr:col>82</xdr:col>
      <xdr:colOff>107950</xdr:colOff>
      <xdr:row>16</xdr:row>
      <xdr:rowOff>86360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6098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112395</xdr:rowOff>
    </xdr:from>
    <xdr:ext cx="762000" cy="257810"/>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59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140335</xdr:rowOff>
    </xdr:from>
    <xdr:to>
      <xdr:col>82</xdr:col>
      <xdr:colOff>158750</xdr:colOff>
      <xdr:row>17</xdr:row>
      <xdr:rowOff>70485</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17780</xdr:rowOff>
    </xdr:from>
    <xdr:to>
      <xdr:col>78</xdr:col>
      <xdr:colOff>69850</xdr:colOff>
      <xdr:row>16</xdr:row>
      <xdr:rowOff>26670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609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59690</xdr:rowOff>
    </xdr:from>
    <xdr:ext cx="736600" cy="259080"/>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26670</xdr:rowOff>
    </xdr:from>
    <xdr:to>
      <xdr:col>73</xdr:col>
      <xdr:colOff>180975</xdr:colOff>
      <xdr:row>16</xdr:row>
      <xdr:rowOff>72390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698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55880</xdr:rowOff>
    </xdr:from>
    <xdr:to>
      <xdr:col>74</xdr:col>
      <xdr:colOff>31750</xdr:colOff>
      <xdr:row>17</xdr:row>
      <xdr:rowOff>157480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142240</xdr:rowOff>
    </xdr:from>
    <xdr:ext cx="762000" cy="25908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67310</xdr:rowOff>
    </xdr:from>
    <xdr:to>
      <xdr:col>69</xdr:col>
      <xdr:colOff>92075</xdr:colOff>
      <xdr:row>16</xdr:row>
      <xdr:rowOff>72390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105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46355</xdr:rowOff>
    </xdr:from>
    <xdr:to>
      <xdr:col>69</xdr:col>
      <xdr:colOff>142875</xdr:colOff>
      <xdr:row>17</xdr:row>
      <xdr:rowOff>147955</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132715</xdr:rowOff>
    </xdr:from>
    <xdr:ext cx="760730" cy="25781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3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105410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73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34925</xdr:rowOff>
    </xdr:from>
    <xdr:to>
      <xdr:col>82</xdr:col>
      <xdr:colOff>158750</xdr:colOff>
      <xdr:row>16</xdr:row>
      <xdr:rowOff>136525</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7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52070</xdr:rowOff>
    </xdr:from>
    <xdr:ext cx="762000" cy="257810"/>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23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137795</xdr:rowOff>
    </xdr:from>
    <xdr:to>
      <xdr:col>78</xdr:col>
      <xdr:colOff>120650</xdr:colOff>
      <xdr:row>16</xdr:row>
      <xdr:rowOff>67945</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78105</xdr:rowOff>
    </xdr:from>
    <xdr:ext cx="736600" cy="25781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7840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147320</xdr:rowOff>
    </xdr:from>
    <xdr:to>
      <xdr:col>74</xdr:col>
      <xdr:colOff>31750</xdr:colOff>
      <xdr:row>16</xdr:row>
      <xdr:rowOff>77470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1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87630</xdr:rowOff>
    </xdr:from>
    <xdr:ext cx="762000" cy="25781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879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21590</xdr:rowOff>
    </xdr:from>
    <xdr:to>
      <xdr:col>69</xdr:col>
      <xdr:colOff>142875</xdr:colOff>
      <xdr:row>16</xdr:row>
      <xdr:rowOff>123190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133350</xdr:rowOff>
    </xdr:from>
    <xdr:ext cx="760730" cy="25781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336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16510</xdr:rowOff>
    </xdr:from>
    <xdr:to>
      <xdr:col>65</xdr:col>
      <xdr:colOff>53975</xdr:colOff>
      <xdr:row>16</xdr:row>
      <xdr:rowOff>118110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128270</xdr:rowOff>
    </xdr:from>
    <xdr:ext cx="762000" cy="259080"/>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2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扶助費にかかる経常収支比率が類似団体平均を上回り、継続して推移している要因としては、高齢化率の高い本町では、扶助費をはじめとする社会保障経費が高く、令和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年度は障害者自立支援給付費の増加があったことも挙げられる。今後とも、審査等の適正化に努める。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7180" cy="22542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6730" cy="259080"/>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6730" cy="257810"/>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6730" cy="2584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6730" cy="259080"/>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6730" cy="257810"/>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6730" cy="259080"/>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110490</xdr:rowOff>
    </xdr:from>
    <xdr:to>
      <xdr:col>24</xdr:col>
      <xdr:colOff>25400</xdr:colOff>
      <xdr:row>61</xdr:row>
      <xdr:rowOff>37465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589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9525</xdr:rowOff>
    </xdr:from>
    <xdr:ext cx="762000" cy="257810"/>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9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37465</xdr:rowOff>
    </xdr:from>
    <xdr:to>
      <xdr:col>24</xdr:col>
      <xdr:colOff>114300</xdr:colOff>
      <xdr:row>61</xdr:row>
      <xdr:rowOff>37465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25400</xdr:rowOff>
    </xdr:from>
    <xdr:ext cx="762000" cy="259080"/>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110490</xdr:rowOff>
    </xdr:from>
    <xdr:to>
      <xdr:col>24</xdr:col>
      <xdr:colOff>114300</xdr:colOff>
      <xdr:row>52</xdr:row>
      <xdr:rowOff>110490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151765</xdr:rowOff>
    </xdr:from>
    <xdr:to>
      <xdr:col>24</xdr:col>
      <xdr:colOff>25400</xdr:colOff>
      <xdr:row>55</xdr:row>
      <xdr:rowOff>151765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815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158115</xdr:rowOff>
    </xdr:from>
    <xdr:ext cx="762000" cy="257810"/>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96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54</xdr:row>
      <xdr:rowOff>141605</xdr:rowOff>
    </xdr:from>
    <xdr:to>
      <xdr:col>24</xdr:col>
      <xdr:colOff>76200</xdr:colOff>
      <xdr:row>55</xdr:row>
      <xdr:rowOff>71755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151765</xdr:rowOff>
    </xdr:from>
    <xdr:to>
      <xdr:col>19</xdr:col>
      <xdr:colOff>187325</xdr:colOff>
      <xdr:row>56</xdr:row>
      <xdr:rowOff>29210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8151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130810</xdr:rowOff>
    </xdr:from>
    <xdr:ext cx="735330" cy="259080"/>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167640</xdr:rowOff>
    </xdr:from>
    <xdr:to>
      <xdr:col>15</xdr:col>
      <xdr:colOff>98425</xdr:colOff>
      <xdr:row>56</xdr:row>
      <xdr:rowOff>29210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973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35560</xdr:rowOff>
    </xdr:from>
    <xdr:to>
      <xdr:col>15</xdr:col>
      <xdr:colOff>149225</xdr:colOff>
      <xdr:row>55</xdr:row>
      <xdr:rowOff>137160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147320</xdr:rowOff>
    </xdr:from>
    <xdr:ext cx="762000" cy="259080"/>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167640</xdr:rowOff>
    </xdr:from>
    <xdr:to>
      <xdr:col>11</xdr:col>
      <xdr:colOff>9525</xdr:colOff>
      <xdr:row>56</xdr:row>
      <xdr:rowOff>29210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5973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130810</xdr:rowOff>
    </xdr:from>
    <xdr:ext cx="760730"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130810</xdr:rowOff>
    </xdr:from>
    <xdr:ext cx="76073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73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100965</xdr:rowOff>
    </xdr:from>
    <xdr:to>
      <xdr:col>24</xdr:col>
      <xdr:colOff>76200</xdr:colOff>
      <xdr:row>56</xdr:row>
      <xdr:rowOff>31115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73025</xdr:rowOff>
    </xdr:from>
    <xdr:ext cx="762000" cy="259080"/>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02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100965</xdr:rowOff>
    </xdr:from>
    <xdr:to>
      <xdr:col>20</xdr:col>
      <xdr:colOff>38100</xdr:colOff>
      <xdr:row>56</xdr:row>
      <xdr:rowOff>31115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15875</xdr:rowOff>
    </xdr:from>
    <xdr:ext cx="73533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170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149860</xdr:rowOff>
    </xdr:from>
    <xdr:to>
      <xdr:col>15</xdr:col>
      <xdr:colOff>149225</xdr:colOff>
      <xdr:row>56</xdr:row>
      <xdr:rowOff>80010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64770</xdr:rowOff>
    </xdr:from>
    <xdr:ext cx="762000" cy="25781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659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116840</xdr:rowOff>
    </xdr:from>
    <xdr:to>
      <xdr:col>11</xdr:col>
      <xdr:colOff>60325</xdr:colOff>
      <xdr:row>56</xdr:row>
      <xdr:rowOff>46990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31750</xdr:rowOff>
    </xdr:from>
    <xdr:ext cx="760730" cy="25781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329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149860</xdr:rowOff>
    </xdr:from>
    <xdr:to>
      <xdr:col>6</xdr:col>
      <xdr:colOff>171450</xdr:colOff>
      <xdr:row>56</xdr:row>
      <xdr:rowOff>80010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64770</xdr:rowOff>
    </xdr:from>
    <xdr:ext cx="760730" cy="25781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659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その他に係る経常収支比率が類似団体平均を上回っているのは、繰出金が主な要因である。国民健康保険特別会計や介護保険特別会計への繰出金については、職員給与等に対する繰出しもあるが、保険料の適正化を図ることにより、税収を主な財源とする普通会計の負担額を減らしていくよう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180" cy="22542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6730" cy="25781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6730" cy="25781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6730" cy="25781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6730" cy="25781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74930</xdr:rowOff>
    </xdr:from>
    <xdr:to>
      <xdr:col>82</xdr:col>
      <xdr:colOff>107950</xdr:colOff>
      <xdr:row>59</xdr:row>
      <xdr:rowOff>83820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78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55880</xdr:rowOff>
    </xdr:from>
    <xdr:ext cx="762000" cy="259080"/>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dr:col>82</xdr:col>
      <xdr:colOff>19050</xdr:colOff>
      <xdr:row>59</xdr:row>
      <xdr:rowOff>83820</xdr:rowOff>
    </xdr:from>
    <xdr:to>
      <xdr:col>82</xdr:col>
      <xdr:colOff>196850</xdr:colOff>
      <xdr:row>59</xdr:row>
      <xdr:rowOff>83820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160655</xdr:rowOff>
    </xdr:from>
    <xdr:ext cx="762000" cy="259080"/>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74930</xdr:rowOff>
    </xdr:from>
    <xdr:to>
      <xdr:col>82</xdr:col>
      <xdr:colOff>196850</xdr:colOff>
      <xdr:row>53</xdr:row>
      <xdr:rowOff>74930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99695</xdr:rowOff>
    </xdr:from>
    <xdr:to>
      <xdr:col>82</xdr:col>
      <xdr:colOff>107950</xdr:colOff>
      <xdr:row>56</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7008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163830</xdr:rowOff>
    </xdr:from>
    <xdr:ext cx="762000" cy="259080"/>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2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147320</xdr:rowOff>
    </xdr:from>
    <xdr:to>
      <xdr:col>82</xdr:col>
      <xdr:colOff>158750</xdr:colOff>
      <xdr:row>56</xdr:row>
      <xdr:rowOff>77470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99695</xdr:rowOff>
    </xdr:from>
    <xdr:to>
      <xdr:col>78</xdr:col>
      <xdr:colOff>69850</xdr:colOff>
      <xdr:row>56</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7008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21590</xdr:rowOff>
    </xdr:from>
    <xdr:to>
      <xdr:col>78</xdr:col>
      <xdr:colOff>120650</xdr:colOff>
      <xdr:row>56</xdr:row>
      <xdr:rowOff>123190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133350</xdr:rowOff>
    </xdr:from>
    <xdr:ext cx="736600" cy="257810"/>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6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127000</xdr:rowOff>
    </xdr:from>
    <xdr:to>
      <xdr:col>73</xdr:col>
      <xdr:colOff>180975</xdr:colOff>
      <xdr:row>56</xdr:row>
      <xdr:rowOff>132080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282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16510</xdr:rowOff>
    </xdr:from>
    <xdr:to>
      <xdr:col>74</xdr:col>
      <xdr:colOff>31750</xdr:colOff>
      <xdr:row>56</xdr:row>
      <xdr:rowOff>118110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128270</xdr:rowOff>
    </xdr:from>
    <xdr:ext cx="762000" cy="259080"/>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132080</xdr:rowOff>
    </xdr:from>
    <xdr:to>
      <xdr:col>69</xdr:col>
      <xdr:colOff>92075</xdr:colOff>
      <xdr:row>56</xdr:row>
      <xdr:rowOff>168275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332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34925</xdr:rowOff>
    </xdr:from>
    <xdr:to>
      <xdr:col>69</xdr:col>
      <xdr:colOff>142875</xdr:colOff>
      <xdr:row>56</xdr:row>
      <xdr:rowOff>136525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146685</xdr:rowOff>
    </xdr:from>
    <xdr:ext cx="760730" cy="257810"/>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49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26035</xdr:rowOff>
    </xdr:from>
    <xdr:to>
      <xdr:col>65</xdr:col>
      <xdr:colOff>53975</xdr:colOff>
      <xdr:row>56</xdr:row>
      <xdr:rowOff>127635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137795</xdr:rowOff>
    </xdr:from>
    <xdr:ext cx="762000"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6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73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25400</xdr:rowOff>
    </xdr:from>
    <xdr:ext cx="762000" cy="259080"/>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26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48895</xdr:rowOff>
    </xdr:from>
    <xdr:to>
      <xdr:col>78</xdr:col>
      <xdr:colOff>120650</xdr:colOff>
      <xdr:row>56</xdr:row>
      <xdr:rowOff>150495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135255</xdr:rowOff>
    </xdr:from>
    <xdr:ext cx="736600" cy="25781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364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80645</xdr:rowOff>
    </xdr:from>
    <xdr:to>
      <xdr:col>69</xdr:col>
      <xdr:colOff>142875</xdr:colOff>
      <xdr:row>57</xdr:row>
      <xdr:rowOff>10795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167005</xdr:rowOff>
    </xdr:from>
    <xdr:ext cx="760730" cy="25781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682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117475</xdr:rowOff>
    </xdr:from>
    <xdr:to>
      <xdr:col>65</xdr:col>
      <xdr:colOff>53975</xdr:colOff>
      <xdr:row>57</xdr:row>
      <xdr:rowOff>47625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32385</xdr:rowOff>
    </xdr:from>
    <xdr:ext cx="762000" cy="25781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050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事業の精査を行ってきたことより、類似団体平均値を下回る結果となっているが、</a:t>
          </a:r>
          <a:r>
            <a:rPr kumimoji="1" lang="ja-JP" altLang="en-US" sz="1100">
              <a:solidFill>
                <a:schemeClr val="dk1"/>
              </a:solidFill>
              <a:effectLst/>
              <a:latin typeface="+mn-lt"/>
              <a:ea typeface="+mn-ea"/>
              <a:cs typeface="+mn-cs"/>
            </a:rPr>
            <a:t>高齢化の進展などにより社会保障関係経費の増加傾向が続くことが見込まれる。</a:t>
          </a:r>
          <a:r>
            <a:rPr kumimoji="1" lang="ja-JP" altLang="ja-JP" sz="1100">
              <a:solidFill>
                <a:schemeClr val="dk1"/>
              </a:solidFill>
              <a:effectLst/>
              <a:latin typeface="+mn-lt"/>
              <a:ea typeface="+mn-ea"/>
              <a:cs typeface="+mn-cs"/>
            </a:rPr>
            <a:t>今後とも、事業の見直しや補助金の交付が適当かどうかの精査を行い、経費の縮小に努めていく。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180" cy="22542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730" cy="257810"/>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730" cy="257810"/>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730" cy="257810"/>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730" cy="257810"/>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21590</xdr:rowOff>
    </xdr:from>
    <xdr:to>
      <xdr:col>82</xdr:col>
      <xdr:colOff>107950</xdr:colOff>
      <xdr:row>40</xdr:row>
      <xdr:rowOff>132080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089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103505</xdr:rowOff>
    </xdr:from>
    <xdr:ext cx="762000" cy="259080"/>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132080</xdr:rowOff>
    </xdr:from>
    <xdr:to>
      <xdr:col>82</xdr:col>
      <xdr:colOff>196850</xdr:colOff>
      <xdr:row>40</xdr:row>
      <xdr:rowOff>132080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107950</xdr:rowOff>
    </xdr:from>
    <xdr:ext cx="762000" cy="259080"/>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21590</xdr:rowOff>
    </xdr:from>
    <xdr:to>
      <xdr:col>82</xdr:col>
      <xdr:colOff>196850</xdr:colOff>
      <xdr:row>34</xdr:row>
      <xdr:rowOff>21590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78740</xdr:rowOff>
    </xdr:from>
    <xdr:to>
      <xdr:col>82</xdr:col>
      <xdr:colOff>107950</xdr:colOff>
      <xdr:row>35</xdr:row>
      <xdr:rowOff>97790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0794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34290</xdr:rowOff>
    </xdr:from>
    <xdr:ext cx="762000" cy="259080"/>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62230</xdr:rowOff>
    </xdr:from>
    <xdr:to>
      <xdr:col>82</xdr:col>
      <xdr:colOff>158750</xdr:colOff>
      <xdr:row>36</xdr:row>
      <xdr:rowOff>163830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78740</xdr:rowOff>
    </xdr:from>
    <xdr:to>
      <xdr:col>78</xdr:col>
      <xdr:colOff>69850</xdr:colOff>
      <xdr:row>35</xdr:row>
      <xdr:rowOff>83820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0794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85090</xdr:rowOff>
    </xdr:from>
    <xdr:to>
      <xdr:col>78</xdr:col>
      <xdr:colOff>120650</xdr:colOff>
      <xdr:row>37</xdr:row>
      <xdr:rowOff>15240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0</xdr:rowOff>
    </xdr:from>
    <xdr:ext cx="736600" cy="25908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83820</xdr:rowOff>
    </xdr:from>
    <xdr:to>
      <xdr:col>73</xdr:col>
      <xdr:colOff>180975</xdr:colOff>
      <xdr:row>35</xdr:row>
      <xdr:rowOff>83820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084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90170</xdr:rowOff>
    </xdr:from>
    <xdr:to>
      <xdr:col>74</xdr:col>
      <xdr:colOff>31750</xdr:colOff>
      <xdr:row>37</xdr:row>
      <xdr:rowOff>20320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5080</xdr:rowOff>
    </xdr:from>
    <xdr:ext cx="762000" cy="259080"/>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33020</xdr:rowOff>
    </xdr:from>
    <xdr:to>
      <xdr:col>69</xdr:col>
      <xdr:colOff>92075</xdr:colOff>
      <xdr:row>35</xdr:row>
      <xdr:rowOff>83820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03377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85090</xdr:rowOff>
    </xdr:from>
    <xdr:to>
      <xdr:col>69</xdr:col>
      <xdr:colOff>142875</xdr:colOff>
      <xdr:row>37</xdr:row>
      <xdr:rowOff>15240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0</xdr:rowOff>
    </xdr:from>
    <xdr:ext cx="760730" cy="259080"/>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6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71755</xdr:rowOff>
    </xdr:from>
    <xdr:to>
      <xdr:col>65</xdr:col>
      <xdr:colOff>53975</xdr:colOff>
      <xdr:row>37</xdr:row>
      <xdr:rowOff>1905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158115</xdr:rowOff>
    </xdr:from>
    <xdr:ext cx="762000" cy="257810"/>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3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73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35</xdr:row>
      <xdr:rowOff>46355</xdr:rowOff>
    </xdr:from>
    <xdr:to>
      <xdr:col>82</xdr:col>
      <xdr:colOff>158750</xdr:colOff>
      <xdr:row>35</xdr:row>
      <xdr:rowOff>147955</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63500</xdr:rowOff>
    </xdr:from>
    <xdr:ext cx="762000" cy="257810"/>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92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27940</xdr:rowOff>
    </xdr:from>
    <xdr:to>
      <xdr:col>78</xdr:col>
      <xdr:colOff>120650</xdr:colOff>
      <xdr:row>35</xdr:row>
      <xdr:rowOff>129540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139700</xdr:rowOff>
    </xdr:from>
    <xdr:ext cx="7366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797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33020</xdr:rowOff>
    </xdr:from>
    <xdr:to>
      <xdr:col>74</xdr:col>
      <xdr:colOff>31750</xdr:colOff>
      <xdr:row>35</xdr:row>
      <xdr:rowOff>134620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144780</xdr:rowOff>
    </xdr:from>
    <xdr:ext cx="762000" cy="25781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02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33020</xdr:rowOff>
    </xdr:from>
    <xdr:to>
      <xdr:col>69</xdr:col>
      <xdr:colOff>142875</xdr:colOff>
      <xdr:row>35</xdr:row>
      <xdr:rowOff>134620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144780</xdr:rowOff>
    </xdr:from>
    <xdr:ext cx="760730" cy="25781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02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153670</xdr:rowOff>
    </xdr:from>
    <xdr:to>
      <xdr:col>65</xdr:col>
      <xdr:colOff>53975</xdr:colOff>
      <xdr:row>35</xdr:row>
      <xdr:rowOff>83820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93980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75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950">
              <a:solidFill>
                <a:schemeClr val="dk1"/>
              </a:solidFill>
              <a:effectLst/>
              <a:latin typeface="+mn-lt"/>
              <a:ea typeface="+mn-ea"/>
              <a:cs typeface="+mn-cs"/>
            </a:rPr>
            <a:t>既発債の元金償還の開始等により、前年度と比べると公債費に係る経常収支比率は</a:t>
          </a:r>
          <a:r>
            <a:rPr kumimoji="1" lang="en-US" altLang="ja-JP" sz="950">
              <a:solidFill>
                <a:schemeClr val="dk1"/>
              </a:solidFill>
              <a:effectLst/>
              <a:latin typeface="+mn-lt"/>
              <a:ea typeface="+mn-ea"/>
              <a:cs typeface="+mn-cs"/>
            </a:rPr>
            <a:t>0.6</a:t>
          </a:r>
          <a:r>
            <a:rPr kumimoji="1" lang="ja-JP" altLang="ja-JP" sz="950">
              <a:solidFill>
                <a:schemeClr val="dk1"/>
              </a:solidFill>
              <a:effectLst/>
              <a:latin typeface="+mn-lt"/>
              <a:ea typeface="+mn-ea"/>
              <a:cs typeface="+mn-cs"/>
            </a:rPr>
            <a:t>ポイント増となった。しかし、平成</a:t>
          </a:r>
          <a:r>
            <a:rPr kumimoji="1" lang="en-US" altLang="ja-JP" sz="950">
              <a:solidFill>
                <a:schemeClr val="dk1"/>
              </a:solidFill>
              <a:effectLst/>
              <a:latin typeface="+mn-lt"/>
              <a:ea typeface="+mn-ea"/>
              <a:cs typeface="+mn-cs"/>
            </a:rPr>
            <a:t>25</a:t>
          </a:r>
          <a:r>
            <a:rPr kumimoji="1" lang="ja-JP" altLang="ja-JP" sz="950">
              <a:solidFill>
                <a:schemeClr val="dk1"/>
              </a:solidFill>
              <a:effectLst/>
              <a:latin typeface="+mn-lt"/>
              <a:ea typeface="+mn-ea"/>
              <a:cs typeface="+mn-cs"/>
            </a:rPr>
            <a:t>年度、平成</a:t>
          </a:r>
          <a:r>
            <a:rPr kumimoji="1" lang="en-US" altLang="ja-JP" sz="950">
              <a:solidFill>
                <a:schemeClr val="dk1"/>
              </a:solidFill>
              <a:effectLst/>
              <a:latin typeface="+mn-lt"/>
              <a:ea typeface="+mn-ea"/>
              <a:cs typeface="+mn-cs"/>
            </a:rPr>
            <a:t>27</a:t>
          </a:r>
          <a:r>
            <a:rPr kumimoji="1" lang="ja-JP" altLang="ja-JP" sz="950">
              <a:solidFill>
                <a:schemeClr val="dk1"/>
              </a:solidFill>
              <a:effectLst/>
              <a:latin typeface="+mn-lt"/>
              <a:ea typeface="+mn-ea"/>
              <a:cs typeface="+mn-cs"/>
            </a:rPr>
            <a:t>年度と繰上償還を行った影響により類似団体平均を下回る結果となっている。地方債の新規発行を伴う事業の精査・抑制に努めているが、財政基盤が弱く、自主財源の増額が望めない本町では、インフラ整備や高齢化の進展によるソフト事業の推進等については地方債の発行を行っている。今回、類似団体平均を</a:t>
          </a:r>
          <a:r>
            <a:rPr kumimoji="1" lang="en-US" altLang="ja-JP" sz="950">
              <a:solidFill>
                <a:schemeClr val="dk1"/>
              </a:solidFill>
              <a:effectLst/>
              <a:latin typeface="+mn-lt"/>
              <a:ea typeface="+mn-ea"/>
              <a:cs typeface="+mn-cs"/>
            </a:rPr>
            <a:t>4.7</a:t>
          </a:r>
          <a:r>
            <a:rPr kumimoji="1" lang="ja-JP" altLang="ja-JP" sz="950">
              <a:solidFill>
                <a:schemeClr val="dk1"/>
              </a:solidFill>
              <a:effectLst/>
              <a:latin typeface="+mn-lt"/>
              <a:ea typeface="+mn-ea"/>
              <a:cs typeface="+mn-cs"/>
            </a:rPr>
            <a:t>ポイント下回ったが、今後大型</a:t>
          </a:r>
          <a:r>
            <a:rPr kumimoji="1" lang="ja-JP" altLang="en-US" sz="950">
              <a:solidFill>
                <a:schemeClr val="dk1"/>
              </a:solidFill>
              <a:effectLst/>
              <a:latin typeface="+mn-lt"/>
              <a:ea typeface="+mn-ea"/>
              <a:cs typeface="+mn-cs"/>
            </a:rPr>
            <a:t>の整備</a:t>
          </a:r>
          <a:r>
            <a:rPr kumimoji="1" lang="ja-JP" altLang="ja-JP" sz="950">
              <a:solidFill>
                <a:schemeClr val="dk1"/>
              </a:solidFill>
              <a:effectLst/>
              <a:latin typeface="+mn-lt"/>
              <a:ea typeface="+mn-ea"/>
              <a:cs typeface="+mn-cs"/>
            </a:rPr>
            <a:t>事業</a:t>
          </a:r>
          <a:r>
            <a:rPr kumimoji="1" lang="ja-JP" altLang="en-US" sz="950">
              <a:solidFill>
                <a:schemeClr val="dk1"/>
              </a:solidFill>
              <a:effectLst/>
              <a:latin typeface="+mn-lt"/>
              <a:ea typeface="+mn-ea"/>
              <a:cs typeface="+mn-cs"/>
            </a:rPr>
            <a:t>による既発債の償還が</a:t>
          </a:r>
          <a:r>
            <a:rPr kumimoji="1" lang="ja-JP" altLang="ja-JP" sz="950">
              <a:solidFill>
                <a:schemeClr val="dk1"/>
              </a:solidFill>
              <a:effectLst/>
              <a:latin typeface="+mn-lt"/>
              <a:ea typeface="+mn-ea"/>
              <a:cs typeface="+mn-cs"/>
            </a:rPr>
            <a:t>控えており、引き続き、地方債の発行を伴う事業の精査に努める。</a:t>
          </a:r>
          <a:endParaRPr lang="ja-JP" altLang="ja-JP" sz="950">
            <a:effectLst/>
          </a:endParaRPr>
        </a:p>
        <a:p>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7180" cy="22542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6730" cy="259080"/>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6730" cy="259080"/>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6730" cy="25781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6730" cy="25908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6730" cy="25908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30480</xdr:rowOff>
    </xdr:from>
    <xdr:ext cx="762000" cy="257810"/>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34290</xdr:rowOff>
    </xdr:from>
    <xdr:ext cx="762000" cy="259080"/>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100330</xdr:rowOff>
    </xdr:from>
    <xdr:to>
      <xdr:col>24</xdr:col>
      <xdr:colOff>25400</xdr:colOff>
      <xdr:row>75</xdr:row>
      <xdr:rowOff>123190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29590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52070</xdr:rowOff>
    </xdr:from>
    <xdr:ext cx="762000" cy="257810"/>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7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80010</xdr:rowOff>
    </xdr:from>
    <xdr:to>
      <xdr:col>24</xdr:col>
      <xdr:colOff>76200</xdr:colOff>
      <xdr:row>77</xdr:row>
      <xdr:rowOff>10160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100330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9514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110490</xdr:rowOff>
    </xdr:from>
    <xdr:to>
      <xdr:col>20</xdr:col>
      <xdr:colOff>38100</xdr:colOff>
      <xdr:row>77</xdr:row>
      <xdr:rowOff>40640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25400</xdr:rowOff>
    </xdr:from>
    <xdr:ext cx="735330" cy="259080"/>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92710</xdr:rowOff>
    </xdr:from>
    <xdr:to>
      <xdr:col>15</xdr:col>
      <xdr:colOff>98425</xdr:colOff>
      <xdr:row>75</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9514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118110</xdr:rowOff>
    </xdr:from>
    <xdr:to>
      <xdr:col>15</xdr:col>
      <xdr:colOff>149225</xdr:colOff>
      <xdr:row>77</xdr:row>
      <xdr:rowOff>48260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33020</xdr:rowOff>
    </xdr:from>
    <xdr:ext cx="762000" cy="259080"/>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127000</xdr:rowOff>
    </xdr:from>
    <xdr:to>
      <xdr:col>11</xdr:col>
      <xdr:colOff>9525</xdr:colOff>
      <xdr:row>75</xdr:row>
      <xdr:rowOff>130810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9857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110490</xdr:rowOff>
    </xdr:from>
    <xdr:to>
      <xdr:col>11</xdr:col>
      <xdr:colOff>60325</xdr:colOff>
      <xdr:row>77</xdr:row>
      <xdr:rowOff>40640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25400</xdr:rowOff>
    </xdr:from>
    <xdr:ext cx="760730" cy="25908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29210</xdr:rowOff>
    </xdr:from>
    <xdr:ext cx="760730" cy="25781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73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72390</xdr:rowOff>
    </xdr:from>
    <xdr:to>
      <xdr:col>24</xdr:col>
      <xdr:colOff>76200</xdr:colOff>
      <xdr:row>76</xdr:row>
      <xdr:rowOff>2540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88900</xdr:rowOff>
    </xdr:from>
    <xdr:ext cx="762000" cy="257810"/>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76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49530</xdr:rowOff>
    </xdr:from>
    <xdr:to>
      <xdr:col>20</xdr:col>
      <xdr:colOff>38100</xdr:colOff>
      <xdr:row>75</xdr:row>
      <xdr:rowOff>151130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161290</xdr:rowOff>
    </xdr:from>
    <xdr:ext cx="73533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771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153670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6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76200</xdr:rowOff>
    </xdr:from>
    <xdr:to>
      <xdr:col>11</xdr:col>
      <xdr:colOff>60325</xdr:colOff>
      <xdr:row>76</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16510</xdr:rowOff>
    </xdr:from>
    <xdr:ext cx="76073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03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80010</xdr:rowOff>
    </xdr:from>
    <xdr:to>
      <xdr:col>6</xdr:col>
      <xdr:colOff>171450</xdr:colOff>
      <xdr:row>76</xdr:row>
      <xdr:rowOff>10160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20320</xdr:rowOff>
    </xdr:from>
    <xdr:ext cx="760730" cy="25781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076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公債費以外に係る経常収支比率が類似団体平均を下回って</a:t>
          </a:r>
          <a:r>
            <a:rPr kumimoji="1" lang="ja-JP" altLang="en-US" sz="1100">
              <a:solidFill>
                <a:schemeClr val="dk1"/>
              </a:solidFill>
              <a:effectLst/>
              <a:latin typeface="+mn-lt"/>
              <a:ea typeface="+mn-ea"/>
              <a:cs typeface="+mn-cs"/>
            </a:rPr>
            <a:t>いるのは</a:t>
          </a:r>
          <a:r>
            <a:rPr kumimoji="1" lang="ja-JP" altLang="ja-JP" sz="1100">
              <a:solidFill>
                <a:schemeClr val="dk1"/>
              </a:solidFill>
              <a:effectLst/>
              <a:latin typeface="+mn-lt"/>
              <a:ea typeface="+mn-ea"/>
              <a:cs typeface="+mn-cs"/>
            </a:rPr>
            <a:t>、主な要因としては、歳入経常一般財源が増加したことにより、全体として経常収支比率が下がっていることがあげられる。今後定年退職者の増加による人件費の減少や、特別会計の保険料の適正化や人件費等の繰出金を考慮すると、今後も減少する見込みであ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180" cy="22542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6730" cy="259080"/>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6730" cy="259080"/>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6730" cy="25781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6730" cy="25908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6730" cy="25908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144780</xdr:rowOff>
    </xdr:from>
    <xdr:ext cx="762000" cy="257810"/>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64770</xdr:rowOff>
    </xdr:from>
    <xdr:ext cx="762000" cy="257810"/>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44.1</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048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78740</xdr:rowOff>
    </xdr:from>
    <xdr:ext cx="762000" cy="259080"/>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3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88900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0429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2540</xdr:rowOff>
    </xdr:from>
    <xdr:ext cx="736600" cy="259080"/>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88900</xdr:rowOff>
    </xdr:from>
    <xdr:to>
      <xdr:col>73</xdr:col>
      <xdr:colOff>180975</xdr:colOff>
      <xdr:row>76</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1191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129540</xdr:rowOff>
    </xdr:from>
    <xdr:to>
      <xdr:col>74</xdr:col>
      <xdr:colOff>31750</xdr:colOff>
      <xdr:row>79</xdr:row>
      <xdr:rowOff>59690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44450</xdr:rowOff>
    </xdr:from>
    <xdr:ext cx="762000" cy="259080"/>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127000</xdr:rowOff>
    </xdr:from>
    <xdr:to>
      <xdr:col>69</xdr:col>
      <xdr:colOff>92075</xdr:colOff>
      <xdr:row>76</xdr:row>
      <xdr:rowOff>130810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1572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29210</xdr:rowOff>
    </xdr:from>
    <xdr:ext cx="760730" cy="25781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135890</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73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111760</xdr:rowOff>
    </xdr:from>
    <xdr:ext cx="762000" cy="257810"/>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799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73660</xdr:rowOff>
    </xdr:from>
    <xdr:ext cx="7366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760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149860</xdr:rowOff>
    </xdr:from>
    <xdr:ext cx="7620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3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16510</xdr:rowOff>
    </xdr:from>
    <xdr:ext cx="76073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75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80010</xdr:rowOff>
    </xdr:from>
    <xdr:to>
      <xdr:col>65</xdr:col>
      <xdr:colOff>53975</xdr:colOff>
      <xdr:row>77</xdr:row>
      <xdr:rowOff>10160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20320</xdr:rowOff>
    </xdr:from>
    <xdr:ext cx="762000" cy="25781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790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高知県大豊町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7810"/>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4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7810"/>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7810"/>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1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810"/>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92710</xdr:rowOff>
    </xdr:from>
    <xdr:to>
      <xdr:col>29</xdr:col>
      <xdr:colOff>127000</xdr:colOff>
      <xdr:row>18</xdr:row>
      <xdr:rowOff>160020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flipV="1">
          <a:off x="5651500" y="2197735"/>
          <a:ext cx="0" cy="10960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132080</xdr:rowOff>
    </xdr:from>
    <xdr:ext cx="760730" cy="257810"/>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58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137,525</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160020</xdr:rowOff>
    </xdr:from>
    <xdr:to>
      <xdr:col>30</xdr:col>
      <xdr:colOff>25400</xdr:colOff>
      <xdr:row>18</xdr:row>
      <xdr:rowOff>160020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5562600" y="32937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7620</xdr:rowOff>
    </xdr:from>
    <xdr:ext cx="760730" cy="257810"/>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1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712,857</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92710</xdr:rowOff>
    </xdr:from>
    <xdr:to>
      <xdr:col>30</xdr:col>
      <xdr:colOff>25400</xdr:colOff>
      <xdr:row>12</xdr:row>
      <xdr:rowOff>92710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a:off x="5562600" y="21977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95250</xdr:rowOff>
    </xdr:from>
    <xdr:to>
      <xdr:col>29</xdr:col>
      <xdr:colOff>127000</xdr:colOff>
      <xdr:row>17</xdr:row>
      <xdr:rowOff>100965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5003800" y="3057525"/>
          <a:ext cx="6477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53340</xdr:rowOff>
    </xdr:from>
    <xdr:ext cx="760730" cy="257810"/>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6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36830</xdr:rowOff>
    </xdr:from>
    <xdr:to>
      <xdr:col>29</xdr:col>
      <xdr:colOff>177800</xdr:colOff>
      <xdr:row>17</xdr:row>
      <xdr:rowOff>138430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a:xfrm>
          <a:off x="5600700" y="29991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100965</xdr:rowOff>
    </xdr:from>
    <xdr:to>
      <xdr:col>26</xdr:col>
      <xdr:colOff>50800</xdr:colOff>
      <xdr:row>17</xdr:row>
      <xdr:rowOff>104775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4305300" y="3063240"/>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50800</xdr:rowOff>
    </xdr:from>
    <xdr:to>
      <xdr:col>26</xdr:col>
      <xdr:colOff>101600</xdr:colOff>
      <xdr:row>17</xdr:row>
      <xdr:rowOff>152400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a:xfrm>
          <a:off x="495300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137160</xdr:rowOff>
    </xdr:from>
    <xdr:ext cx="736600" cy="259080"/>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104775</xdr:rowOff>
    </xdr:from>
    <xdr:to>
      <xdr:col>22</xdr:col>
      <xdr:colOff>114300</xdr:colOff>
      <xdr:row>17</xdr:row>
      <xdr:rowOff>121920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3606800" y="3067050"/>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61595</xdr:rowOff>
    </xdr:from>
    <xdr:to>
      <xdr:col>22</xdr:col>
      <xdr:colOff>165100</xdr:colOff>
      <xdr:row>17</xdr:row>
      <xdr:rowOff>163195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2545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147955</xdr:rowOff>
    </xdr:from>
    <xdr:ext cx="762000" cy="2584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121920</xdr:rowOff>
    </xdr:from>
    <xdr:to>
      <xdr:col>18</xdr:col>
      <xdr:colOff>177800</xdr:colOff>
      <xdr:row>17</xdr:row>
      <xdr:rowOff>144145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2908300" y="3084195"/>
          <a:ext cx="69850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80010</xdr:rowOff>
    </xdr:from>
    <xdr:to>
      <xdr:col>19</xdr:col>
      <xdr:colOff>38100</xdr:colOff>
      <xdr:row>18</xdr:row>
      <xdr:rowOff>10160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35560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166370</xdr:rowOff>
    </xdr:from>
    <xdr:ext cx="762000" cy="25781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6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84455</xdr:rowOff>
    </xdr:from>
    <xdr:to>
      <xdr:col>15</xdr:col>
      <xdr:colOff>101600</xdr:colOff>
      <xdr:row>18</xdr:row>
      <xdr:rowOff>14605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28575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24765</xdr:rowOff>
    </xdr:from>
    <xdr:ext cx="76200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17</xdr:row>
      <xdr:rowOff>44450</xdr:rowOff>
    </xdr:from>
    <xdr:to>
      <xdr:col>29</xdr:col>
      <xdr:colOff>177800</xdr:colOff>
      <xdr:row>17</xdr:row>
      <xdr:rowOff>146050</xdr:rowOff>
    </xdr:to>
    <xdr:sp macro="" textlink="">
      <xdr:nvSpPr>
        <xdr:cNvPr id="68" name="楕円 67">
          <a:extLst>
            <a:ext uri="{FF2B5EF4-FFF2-40B4-BE49-F238E27FC236}">
              <a16:creationId xmlns:a16="http://schemas.microsoft.com/office/drawing/2014/main" id="{00000000-0008-0000-0500-000044000000}"/>
            </a:ext>
          </a:extLst>
        </xdr:cNvPr>
        <xdr:cNvSpPr/>
      </xdr:nvSpPr>
      <xdr:spPr>
        <a:xfrm>
          <a:off x="5600700" y="300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16510</xdr:rowOff>
    </xdr:from>
    <xdr:ext cx="760730" cy="259080"/>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787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261,601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50165</xdr:rowOff>
    </xdr:from>
    <xdr:to>
      <xdr:col>26</xdr:col>
      <xdr:colOff>101600</xdr:colOff>
      <xdr:row>17</xdr:row>
      <xdr:rowOff>151765</xdr:rowOff>
    </xdr:to>
    <xdr:sp macro="" textlink="">
      <xdr:nvSpPr>
        <xdr:cNvPr id="70" name="楕円 69">
          <a:extLst>
            <a:ext uri="{FF2B5EF4-FFF2-40B4-BE49-F238E27FC236}">
              <a16:creationId xmlns:a16="http://schemas.microsoft.com/office/drawing/2014/main" id="{00000000-0008-0000-0500-000046000000}"/>
            </a:ext>
          </a:extLst>
        </xdr:cNvPr>
        <xdr:cNvSpPr/>
      </xdr:nvSpPr>
      <xdr:spPr>
        <a:xfrm>
          <a:off x="4953000" y="3012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161925</xdr:rowOff>
    </xdr:from>
    <xdr:ext cx="7366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81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258,691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53975</xdr:rowOff>
    </xdr:from>
    <xdr:to>
      <xdr:col>22</xdr:col>
      <xdr:colOff>165100</xdr:colOff>
      <xdr:row>17</xdr:row>
      <xdr:rowOff>155575</xdr:rowOff>
    </xdr:to>
    <xdr:sp macro="" textlink="">
      <xdr:nvSpPr>
        <xdr:cNvPr id="72" name="楕円 71">
          <a:extLst>
            <a:ext uri="{FF2B5EF4-FFF2-40B4-BE49-F238E27FC236}">
              <a16:creationId xmlns:a16="http://schemas.microsoft.com/office/drawing/2014/main" id="{00000000-0008-0000-0500-000048000000}"/>
            </a:ext>
          </a:extLst>
        </xdr:cNvPr>
        <xdr:cNvSpPr/>
      </xdr:nvSpPr>
      <xdr:spPr>
        <a:xfrm>
          <a:off x="4254500" y="301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166370</xdr:rowOff>
    </xdr:from>
    <xdr:ext cx="762000" cy="257810"/>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857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256,728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71120</xdr:rowOff>
    </xdr:from>
    <xdr:to>
      <xdr:col>19</xdr:col>
      <xdr:colOff>38100</xdr:colOff>
      <xdr:row>18</xdr:row>
      <xdr:rowOff>1270</xdr:rowOff>
    </xdr:to>
    <xdr:sp macro="" textlink="">
      <xdr:nvSpPr>
        <xdr:cNvPr id="74" name="楕円 73">
          <a:extLst>
            <a:ext uri="{FF2B5EF4-FFF2-40B4-BE49-F238E27FC236}">
              <a16:creationId xmlns:a16="http://schemas.microsoft.com/office/drawing/2014/main" id="{00000000-0008-0000-0500-00004A000000}"/>
            </a:ext>
          </a:extLst>
        </xdr:cNvPr>
        <xdr:cNvSpPr/>
      </xdr:nvSpPr>
      <xdr:spPr>
        <a:xfrm>
          <a:off x="3556000" y="303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11430</xdr:rowOff>
    </xdr:from>
    <xdr:ext cx="762000" cy="259080"/>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02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247,599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93345</xdr:rowOff>
    </xdr:from>
    <xdr:to>
      <xdr:col>15</xdr:col>
      <xdr:colOff>101600</xdr:colOff>
      <xdr:row>18</xdr:row>
      <xdr:rowOff>23495</xdr:rowOff>
    </xdr:to>
    <xdr:sp macro="" textlink="">
      <xdr:nvSpPr>
        <xdr:cNvPr id="76" name="楕円 75">
          <a:extLst>
            <a:ext uri="{FF2B5EF4-FFF2-40B4-BE49-F238E27FC236}">
              <a16:creationId xmlns:a16="http://schemas.microsoft.com/office/drawing/2014/main" id="{00000000-0008-0000-0500-00004C000000}"/>
            </a:ext>
          </a:extLst>
        </xdr:cNvPr>
        <xdr:cNvSpPr/>
      </xdr:nvSpPr>
      <xdr:spPr>
        <a:xfrm>
          <a:off x="2857500" y="3055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8255</xdr:rowOff>
    </xdr:from>
    <xdr:ext cx="762000" cy="257810"/>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419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236,087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5590"/>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717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654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654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81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221615</xdr:rowOff>
    </xdr:from>
    <xdr:to>
      <xdr:col>29</xdr:col>
      <xdr:colOff>127000</xdr:colOff>
      <xdr:row>37</xdr:row>
      <xdr:rowOff>53975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flipV="1">
          <a:off x="5651500" y="6146165"/>
          <a:ext cx="0" cy="10325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25400</xdr:rowOff>
    </xdr:from>
    <xdr:ext cx="760730" cy="25971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10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-33,990</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53975</xdr:rowOff>
    </xdr:from>
    <xdr:to>
      <xdr:col>30</xdr:col>
      <xdr:colOff>25400</xdr:colOff>
      <xdr:row>37</xdr:row>
      <xdr:rowOff>53975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5562600" y="7178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136525</xdr:rowOff>
    </xdr:from>
    <xdr:ext cx="760730" cy="2584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191,798</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221615</xdr:rowOff>
    </xdr:from>
    <xdr:to>
      <xdr:col>30</xdr:col>
      <xdr:colOff>25400</xdr:colOff>
      <xdr:row>33</xdr:row>
      <xdr:rowOff>221615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5562600" y="61461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217805</xdr:rowOff>
    </xdr:from>
    <xdr:to>
      <xdr:col>29</xdr:col>
      <xdr:colOff>127000</xdr:colOff>
      <xdr:row>35</xdr:row>
      <xdr:rowOff>297180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003800" y="6828155"/>
          <a:ext cx="647700" cy="793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311785</xdr:rowOff>
    </xdr:from>
    <xdr:ext cx="760730" cy="25971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235"/>
          <a:ext cx="76073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123825</xdr:rowOff>
    </xdr:from>
    <xdr:to>
      <xdr:col>29</xdr:col>
      <xdr:colOff>177800</xdr:colOff>
      <xdr:row>35</xdr:row>
      <xdr:rowOff>226060</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a:xfrm>
          <a:off x="5600700" y="67341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297180</xdr:rowOff>
    </xdr:from>
    <xdr:to>
      <xdr:col>26</xdr:col>
      <xdr:colOff>50800</xdr:colOff>
      <xdr:row>35</xdr:row>
      <xdr:rowOff>335915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flipV="1">
          <a:off x="4305300" y="6907530"/>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146685</xdr:rowOff>
    </xdr:from>
    <xdr:to>
      <xdr:col>26</xdr:col>
      <xdr:colOff>101600</xdr:colOff>
      <xdr:row>35</xdr:row>
      <xdr:rowOff>247650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a:xfrm>
          <a:off x="4953000" y="67570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258445</xdr:rowOff>
    </xdr:from>
    <xdr:ext cx="736600" cy="256540"/>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8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334645</xdr:rowOff>
    </xdr:from>
    <xdr:to>
      <xdr:col>22</xdr:col>
      <xdr:colOff>114300</xdr:colOff>
      <xdr:row>35</xdr:row>
      <xdr:rowOff>335915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3606800" y="694499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157480</xdr:rowOff>
    </xdr:from>
    <xdr:to>
      <xdr:col>22</xdr:col>
      <xdr:colOff>165100</xdr:colOff>
      <xdr:row>35</xdr:row>
      <xdr:rowOff>258445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4254500" y="67678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269240</xdr:rowOff>
    </xdr:from>
    <xdr:ext cx="762000" cy="256540"/>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6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334645</xdr:rowOff>
    </xdr:from>
    <xdr:to>
      <xdr:col>18</xdr:col>
      <xdr:colOff>177800</xdr:colOff>
      <xdr:row>36</xdr:row>
      <xdr:rowOff>12700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flipV="1">
          <a:off x="2908300" y="6944995"/>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165100</xdr:rowOff>
    </xdr:from>
    <xdr:to>
      <xdr:col>19</xdr:col>
      <xdr:colOff>38100</xdr:colOff>
      <xdr:row>35</xdr:row>
      <xdr:rowOff>267335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3556000" y="67754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276860</xdr:rowOff>
    </xdr:from>
    <xdr:ext cx="762000" cy="25971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3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162560</xdr:rowOff>
    </xdr:from>
    <xdr:to>
      <xdr:col>15</xdr:col>
      <xdr:colOff>101600</xdr:colOff>
      <xdr:row>35</xdr:row>
      <xdr:rowOff>264795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2857500"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274320</xdr:rowOff>
    </xdr:from>
    <xdr:ext cx="762000" cy="25971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17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167005</xdr:rowOff>
    </xdr:from>
    <xdr:to>
      <xdr:col>29</xdr:col>
      <xdr:colOff>177800</xdr:colOff>
      <xdr:row>35</xdr:row>
      <xdr:rowOff>269240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a:xfrm>
          <a:off x="5600700" y="67773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138430</xdr:rowOff>
    </xdr:from>
    <xdr:ext cx="760730" cy="259080"/>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487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42,660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246380</xdr:rowOff>
    </xdr:from>
    <xdr:to>
      <xdr:col>26</xdr:col>
      <xdr:colOff>101600</xdr:colOff>
      <xdr:row>36</xdr:row>
      <xdr:rowOff>4445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a:xfrm>
          <a:off x="4953000" y="68567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332105</xdr:rowOff>
    </xdr:from>
    <xdr:ext cx="7366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424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25,442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286385</xdr:rowOff>
    </xdr:from>
    <xdr:to>
      <xdr:col>22</xdr:col>
      <xdr:colOff>165100</xdr:colOff>
      <xdr:row>36</xdr:row>
      <xdr:rowOff>44450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4254500" y="68967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29210</xdr:rowOff>
    </xdr:from>
    <xdr:ext cx="762000" cy="25654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82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16,682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285115</xdr:rowOff>
    </xdr:from>
    <xdr:to>
      <xdr:col>19</xdr:col>
      <xdr:colOff>38100</xdr:colOff>
      <xdr:row>36</xdr:row>
      <xdr:rowOff>43180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3556000" y="68954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27940</xdr:rowOff>
    </xdr:from>
    <xdr:ext cx="762000" cy="25908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81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305435</xdr:rowOff>
    </xdr:from>
    <xdr:to>
      <xdr:col>15</xdr:col>
      <xdr:colOff>101600</xdr:colOff>
      <xdr:row>36</xdr:row>
      <xdr:rowOff>63500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2857500" y="69157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48260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0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12,532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3,342
3,303
315.06
7,466,592
7,173,272
98,793
3,682,199
6,465,093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7650" cy="259080"/>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4360" cy="259080"/>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4360" cy="257810"/>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360" cy="259080"/>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360" cy="259080"/>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27</xdr:row>
      <xdr:rowOff>54610</xdr:rowOff>
    </xdr:from>
    <xdr:ext cx="684530" cy="257810"/>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200" y="4683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43180</xdr:rowOff>
    </xdr:from>
    <xdr:to>
      <xdr:col>24</xdr:col>
      <xdr:colOff>62865</xdr:colOff>
      <xdr:row>38</xdr:row>
      <xdr:rowOff>1270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8130"/>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5080</xdr:rowOff>
    </xdr:from>
    <xdr:ext cx="598805" cy="259080"/>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112,572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1270</xdr:rowOff>
    </xdr:from>
    <xdr:to>
      <xdr:col>24</xdr:col>
      <xdr:colOff>152400</xdr:colOff>
      <xdr:row>38</xdr:row>
      <xdr:rowOff>1270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161290</xdr:rowOff>
    </xdr:from>
    <xdr:ext cx="598805" cy="259080"/>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720,757</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43180</xdr:rowOff>
    </xdr:from>
    <xdr:to>
      <xdr:col>24</xdr:col>
      <xdr:colOff>152400</xdr:colOff>
      <xdr:row>31</xdr:row>
      <xdr:rowOff>43180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121285</xdr:rowOff>
    </xdr:from>
    <xdr:to>
      <xdr:col>24</xdr:col>
      <xdr:colOff>63500</xdr:colOff>
      <xdr:row>36</xdr:row>
      <xdr:rowOff>129540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29348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90170</xdr:rowOff>
    </xdr:from>
    <xdr:ext cx="598805" cy="259080"/>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67310</xdr:rowOff>
    </xdr:from>
    <xdr:to>
      <xdr:col>24</xdr:col>
      <xdr:colOff>114300</xdr:colOff>
      <xdr:row>36</xdr:row>
      <xdr:rowOff>168910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121285</xdr:rowOff>
    </xdr:from>
    <xdr:to>
      <xdr:col>19</xdr:col>
      <xdr:colOff>177800</xdr:colOff>
      <xdr:row>36</xdr:row>
      <xdr:rowOff>143510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934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81280</xdr:rowOff>
    </xdr:from>
    <xdr:to>
      <xdr:col>20</xdr:col>
      <xdr:colOff>38100</xdr:colOff>
      <xdr:row>37</xdr:row>
      <xdr:rowOff>11430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37</xdr:row>
      <xdr:rowOff>2540</xdr:rowOff>
    </xdr:from>
    <xdr:ext cx="597535" cy="259080"/>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580" y="63461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143510</xdr:rowOff>
    </xdr:from>
    <xdr:to>
      <xdr:col>15</xdr:col>
      <xdr:colOff>50800</xdr:colOff>
      <xdr:row>36</xdr:row>
      <xdr:rowOff>163830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157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130810</xdr:rowOff>
    </xdr:from>
    <xdr:to>
      <xdr:col>15</xdr:col>
      <xdr:colOff>101600</xdr:colOff>
      <xdr:row>37</xdr:row>
      <xdr:rowOff>60960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52070</xdr:rowOff>
    </xdr:from>
    <xdr:ext cx="597535" cy="25781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580" y="63957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163830</xdr:rowOff>
    </xdr:from>
    <xdr:to>
      <xdr:col>10</xdr:col>
      <xdr:colOff>114300</xdr:colOff>
      <xdr:row>37</xdr:row>
      <xdr:rowOff>6350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360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144780</xdr:rowOff>
    </xdr:from>
    <xdr:to>
      <xdr:col>10</xdr:col>
      <xdr:colOff>165100</xdr:colOff>
      <xdr:row>37</xdr:row>
      <xdr:rowOff>74930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37</xdr:row>
      <xdr:rowOff>66040</xdr:rowOff>
    </xdr:from>
    <xdr:ext cx="597535" cy="25781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580" y="64096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146685</xdr:rowOff>
    </xdr:from>
    <xdr:to>
      <xdr:col>6</xdr:col>
      <xdr:colOff>38100</xdr:colOff>
      <xdr:row>37</xdr:row>
      <xdr:rowOff>76835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67945</xdr:rowOff>
    </xdr:from>
    <xdr:ext cx="597535" cy="2584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580" y="641159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57150</xdr:rowOff>
    </xdr:from>
    <xdr:ext cx="598805" cy="259080"/>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29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225,217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70485</xdr:rowOff>
    </xdr:from>
    <xdr:to>
      <xdr:col>20</xdr:col>
      <xdr:colOff>38100</xdr:colOff>
      <xdr:row>37</xdr:row>
      <xdr:rowOff>635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35</xdr:row>
      <xdr:rowOff>17780</xdr:rowOff>
    </xdr:from>
    <xdr:ext cx="597535" cy="257810"/>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580" y="60185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229,548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92075</xdr:rowOff>
    </xdr:from>
    <xdr:to>
      <xdr:col>15</xdr:col>
      <xdr:colOff>101600</xdr:colOff>
      <xdr:row>37</xdr:row>
      <xdr:rowOff>22225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38735</xdr:rowOff>
    </xdr:from>
    <xdr:ext cx="597535" cy="259080"/>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580" y="60394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218,353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113030</xdr:rowOff>
    </xdr:from>
    <xdr:to>
      <xdr:col>10</xdr:col>
      <xdr:colOff>165100</xdr:colOff>
      <xdr:row>37</xdr:row>
      <xdr:rowOff>43180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59690</xdr:rowOff>
    </xdr:from>
    <xdr:ext cx="597535" cy="259080"/>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580" y="60604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207,488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127000</xdr:rowOff>
    </xdr:from>
    <xdr:to>
      <xdr:col>6</xdr:col>
      <xdr:colOff>38100</xdr:colOff>
      <xdr:row>37</xdr:row>
      <xdr:rowOff>57150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73660</xdr:rowOff>
    </xdr:from>
    <xdr:ext cx="597535" cy="259080"/>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580" y="60744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7650" cy="25908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360" cy="25781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360"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360" cy="25781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4530"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200" y="8439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4530" cy="25781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93980</xdr:rowOff>
    </xdr:from>
    <xdr:to>
      <xdr:col>24</xdr:col>
      <xdr:colOff>62865</xdr:colOff>
      <xdr:row>58</xdr:row>
      <xdr:rowOff>120650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48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123825</xdr:rowOff>
    </xdr:from>
    <xdr:ext cx="534670" cy="25781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9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92,148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120650</xdr:rowOff>
    </xdr:from>
    <xdr:to>
      <xdr:col>24</xdr:col>
      <xdr:colOff>152400</xdr:colOff>
      <xdr:row>58</xdr:row>
      <xdr:rowOff>120650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40640</xdr:rowOff>
    </xdr:from>
    <xdr:ext cx="598805" cy="257810"/>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6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948,121</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93980</xdr:rowOff>
    </xdr:from>
    <xdr:to>
      <xdr:col>24</xdr:col>
      <xdr:colOff>152400</xdr:colOff>
      <xdr:row>50</xdr:row>
      <xdr:rowOff>93980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43180</xdr:rowOff>
    </xdr:from>
    <xdr:to>
      <xdr:col>24</xdr:col>
      <xdr:colOff>63500</xdr:colOff>
      <xdr:row>57</xdr:row>
      <xdr:rowOff>95885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1583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158750</xdr:rowOff>
    </xdr:from>
    <xdr:ext cx="598805" cy="259080"/>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9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8890</xdr:rowOff>
    </xdr:from>
    <xdr:to>
      <xdr:col>24</xdr:col>
      <xdr:colOff>114300</xdr:colOff>
      <xdr:row>57</xdr:row>
      <xdr:rowOff>110490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72390</xdr:rowOff>
    </xdr:from>
    <xdr:to>
      <xdr:col>19</xdr:col>
      <xdr:colOff>177800</xdr:colOff>
      <xdr:row>57</xdr:row>
      <xdr:rowOff>95885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4504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25400</xdr:rowOff>
    </xdr:from>
    <xdr:to>
      <xdr:col>20</xdr:col>
      <xdr:colOff>38100</xdr:colOff>
      <xdr:row>57</xdr:row>
      <xdr:rowOff>127000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143510</xdr:rowOff>
    </xdr:from>
    <xdr:ext cx="597535" cy="25781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580" y="95732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72390</xdr:rowOff>
    </xdr:from>
    <xdr:to>
      <xdr:col>15</xdr:col>
      <xdr:colOff>50800</xdr:colOff>
      <xdr:row>57</xdr:row>
      <xdr:rowOff>135255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4504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32385</xdr:rowOff>
    </xdr:from>
    <xdr:to>
      <xdr:col>15</xdr:col>
      <xdr:colOff>101600</xdr:colOff>
      <xdr:row>57</xdr:row>
      <xdr:rowOff>133985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125095</xdr:rowOff>
    </xdr:from>
    <xdr:ext cx="597535" cy="2584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580" y="98977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135255</xdr:rowOff>
    </xdr:from>
    <xdr:to>
      <xdr:col>10</xdr:col>
      <xdr:colOff>114300</xdr:colOff>
      <xdr:row>57</xdr:row>
      <xdr:rowOff>140970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079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40640</xdr:rowOff>
    </xdr:from>
    <xdr:to>
      <xdr:col>10</xdr:col>
      <xdr:colOff>165100</xdr:colOff>
      <xdr:row>57</xdr:row>
      <xdr:rowOff>141605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158115</xdr:rowOff>
    </xdr:from>
    <xdr:ext cx="597535" cy="25781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580" y="95878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50800</xdr:rowOff>
    </xdr:from>
    <xdr:to>
      <xdr:col>6</xdr:col>
      <xdr:colOff>38100</xdr:colOff>
      <xdr:row>57</xdr:row>
      <xdr:rowOff>152400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168910</xdr:rowOff>
    </xdr:from>
    <xdr:ext cx="597535" cy="25781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580" y="95986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163830</xdr:rowOff>
    </xdr:from>
    <xdr:to>
      <xdr:col>24</xdr:col>
      <xdr:colOff>114300</xdr:colOff>
      <xdr:row>57</xdr:row>
      <xdr:rowOff>93980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15240</xdr:rowOff>
    </xdr:from>
    <xdr:ext cx="598805" cy="259080"/>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16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244,049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45085</xdr:rowOff>
    </xdr:from>
    <xdr:to>
      <xdr:col>20</xdr:col>
      <xdr:colOff>38100</xdr:colOff>
      <xdr:row>57</xdr:row>
      <xdr:rowOff>146685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137795</xdr:rowOff>
    </xdr:from>
    <xdr:ext cx="597535"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580" y="99104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211,651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21590</xdr:rowOff>
    </xdr:from>
    <xdr:to>
      <xdr:col>15</xdr:col>
      <xdr:colOff>101600</xdr:colOff>
      <xdr:row>57</xdr:row>
      <xdr:rowOff>123190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139700</xdr:rowOff>
    </xdr:from>
    <xdr:ext cx="597535"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580" y="95694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226,283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84455</xdr:rowOff>
    </xdr:from>
    <xdr:to>
      <xdr:col>10</xdr:col>
      <xdr:colOff>165100</xdr:colOff>
      <xdr:row>58</xdr:row>
      <xdr:rowOff>14605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6350</xdr:rowOff>
    </xdr:from>
    <xdr:ext cx="597535" cy="25781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580" y="99504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187,862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90170</xdr:rowOff>
    </xdr:from>
    <xdr:to>
      <xdr:col>6</xdr:col>
      <xdr:colOff>38100</xdr:colOff>
      <xdr:row>58</xdr:row>
      <xdr:rowOff>20320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11430</xdr:rowOff>
    </xdr:from>
    <xdr:ext cx="597535"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580" y="99555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7650" cy="25781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4360" cy="25781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4360" cy="25781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4360" cy="25781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114935</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43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143510</xdr:rowOff>
    </xdr:from>
    <xdr:ext cx="249555" cy="257810"/>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61595</xdr:rowOff>
    </xdr:from>
    <xdr:ext cx="598805" cy="259080"/>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305,451</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114935</xdr:rowOff>
    </xdr:from>
    <xdr:to>
      <xdr:col>24</xdr:col>
      <xdr:colOff>152400</xdr:colOff>
      <xdr:row>70</xdr:row>
      <xdr:rowOff>114935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90805</xdr:rowOff>
    </xdr:from>
    <xdr:to>
      <xdr:col>24</xdr:col>
      <xdr:colOff>63500</xdr:colOff>
      <xdr:row>78</xdr:row>
      <xdr:rowOff>109855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390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115570</xdr:rowOff>
    </xdr:from>
    <xdr:ext cx="534670" cy="259080"/>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92710</xdr:rowOff>
    </xdr:from>
    <xdr:to>
      <xdr:col>24</xdr:col>
      <xdr:colOff>114300</xdr:colOff>
      <xdr:row>78</xdr:row>
      <xdr:rowOff>22860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100965</xdr:rowOff>
    </xdr:from>
    <xdr:to>
      <xdr:col>19</xdr:col>
      <xdr:colOff>177800</xdr:colOff>
      <xdr:row>78</xdr:row>
      <xdr:rowOff>109855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740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111125</xdr:rowOff>
    </xdr:from>
    <xdr:to>
      <xdr:col>20</xdr:col>
      <xdr:colOff>38100</xdr:colOff>
      <xdr:row>78</xdr:row>
      <xdr:rowOff>41275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76</xdr:row>
      <xdr:rowOff>57785</xdr:rowOff>
    </xdr:from>
    <xdr:ext cx="533400" cy="25908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29965" y="13087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100965</xdr:rowOff>
    </xdr:from>
    <xdr:to>
      <xdr:col>15</xdr:col>
      <xdr:colOff>50800</xdr:colOff>
      <xdr:row>78</xdr:row>
      <xdr:rowOff>106680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740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146685</xdr:rowOff>
    </xdr:from>
    <xdr:to>
      <xdr:col>15</xdr:col>
      <xdr:colOff>101600</xdr:colOff>
      <xdr:row>78</xdr:row>
      <xdr:rowOff>76835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76</xdr:row>
      <xdr:rowOff>93345</xdr:rowOff>
    </xdr:from>
    <xdr:ext cx="533400" cy="25908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0965" y="131235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106680</xdr:rowOff>
    </xdr:from>
    <xdr:to>
      <xdr:col>10</xdr:col>
      <xdr:colOff>114300</xdr:colOff>
      <xdr:row>78</xdr:row>
      <xdr:rowOff>107315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797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136525</xdr:rowOff>
    </xdr:from>
    <xdr:to>
      <xdr:col>10</xdr:col>
      <xdr:colOff>165100</xdr:colOff>
      <xdr:row>78</xdr:row>
      <xdr:rowOff>66675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76</xdr:row>
      <xdr:rowOff>83185</xdr:rowOff>
    </xdr:from>
    <xdr:ext cx="53340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1965" y="13113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127000</xdr:rowOff>
    </xdr:from>
    <xdr:to>
      <xdr:col>6</xdr:col>
      <xdr:colOff>38100</xdr:colOff>
      <xdr:row>78</xdr:row>
      <xdr:rowOff>57150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76</xdr:row>
      <xdr:rowOff>73660</xdr:rowOff>
    </xdr:from>
    <xdr:ext cx="5334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2965" y="131038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40640</xdr:rowOff>
    </xdr:from>
    <xdr:to>
      <xdr:col>24</xdr:col>
      <xdr:colOff>114300</xdr:colOff>
      <xdr:row>78</xdr:row>
      <xdr:rowOff>141605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126365</xdr:rowOff>
    </xdr:from>
    <xdr:ext cx="534670" cy="259080"/>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8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59055</xdr:rowOff>
    </xdr:from>
    <xdr:to>
      <xdr:col>20</xdr:col>
      <xdr:colOff>38100</xdr:colOff>
      <xdr:row>78</xdr:row>
      <xdr:rowOff>160655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151765</xdr:rowOff>
    </xdr:from>
    <xdr:ext cx="46863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350" y="135248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50165</xdr:rowOff>
    </xdr:from>
    <xdr:to>
      <xdr:col>15</xdr:col>
      <xdr:colOff>101600</xdr:colOff>
      <xdr:row>78</xdr:row>
      <xdr:rowOff>151765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143510</xdr:rowOff>
    </xdr:from>
    <xdr:ext cx="468630" cy="25781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350" y="135166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55880</xdr:rowOff>
    </xdr:from>
    <xdr:to>
      <xdr:col>10</xdr:col>
      <xdr:colOff>165100</xdr:colOff>
      <xdr:row>78</xdr:row>
      <xdr:rowOff>157480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148590</xdr:rowOff>
    </xdr:from>
    <xdr:ext cx="468630"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350" y="135216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56515</xdr:rowOff>
    </xdr:from>
    <xdr:to>
      <xdr:col>6</xdr:col>
      <xdr:colOff>38100</xdr:colOff>
      <xdr:row>78</xdr:row>
      <xdr:rowOff>158115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149225</xdr:rowOff>
    </xdr:from>
    <xdr:ext cx="468630"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350" y="135223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7650" cy="25908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360" cy="25781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360" cy="25908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360"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35560</xdr:rowOff>
    </xdr:from>
    <xdr:to>
      <xdr:col>24</xdr:col>
      <xdr:colOff>62865</xdr:colOff>
      <xdr:row>98</xdr:row>
      <xdr:rowOff>123825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06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127635</xdr:rowOff>
    </xdr:from>
    <xdr:ext cx="534670" cy="259080"/>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123825</xdr:rowOff>
    </xdr:from>
    <xdr:to>
      <xdr:col>24</xdr:col>
      <xdr:colOff>152400</xdr:colOff>
      <xdr:row>98</xdr:row>
      <xdr:rowOff>123825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153670</xdr:rowOff>
    </xdr:from>
    <xdr:ext cx="598805" cy="259080"/>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203,647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35560</xdr:rowOff>
    </xdr:from>
    <xdr:to>
      <xdr:col>24</xdr:col>
      <xdr:colOff>152400</xdr:colOff>
      <xdr:row>90</xdr:row>
      <xdr:rowOff>35560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71755</xdr:rowOff>
    </xdr:from>
    <xdr:to>
      <xdr:col>24</xdr:col>
      <xdr:colOff>63500</xdr:colOff>
      <xdr:row>95</xdr:row>
      <xdr:rowOff>24130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016605"/>
          <a:ext cx="838200"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112395</xdr:rowOff>
    </xdr:from>
    <xdr:ext cx="534670" cy="257810"/>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69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133985</xdr:rowOff>
    </xdr:from>
    <xdr:to>
      <xdr:col>24</xdr:col>
      <xdr:colOff>114300</xdr:colOff>
      <xdr:row>95</xdr:row>
      <xdr:rowOff>64135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24130</xdr:rowOff>
    </xdr:from>
    <xdr:to>
      <xdr:col>19</xdr:col>
      <xdr:colOff>177800</xdr:colOff>
      <xdr:row>95</xdr:row>
      <xdr:rowOff>56515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118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133985</xdr:rowOff>
    </xdr:from>
    <xdr:to>
      <xdr:col>20</xdr:col>
      <xdr:colOff>38100</xdr:colOff>
      <xdr:row>96</xdr:row>
      <xdr:rowOff>64135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55245</xdr:rowOff>
    </xdr:from>
    <xdr:ext cx="533400" cy="257810"/>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29965" y="165144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56515</xdr:rowOff>
    </xdr:from>
    <xdr:to>
      <xdr:col>15</xdr:col>
      <xdr:colOff>50800</xdr:colOff>
      <xdr:row>95</xdr:row>
      <xdr:rowOff>102235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4426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160655</xdr:rowOff>
    </xdr:from>
    <xdr:to>
      <xdr:col>15</xdr:col>
      <xdr:colOff>101600</xdr:colOff>
      <xdr:row>96</xdr:row>
      <xdr:rowOff>90805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81915</xdr:rowOff>
    </xdr:from>
    <xdr:ext cx="533400" cy="25908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0965" y="165411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74930</xdr:rowOff>
    </xdr:from>
    <xdr:to>
      <xdr:col>10</xdr:col>
      <xdr:colOff>114300</xdr:colOff>
      <xdr:row>95</xdr:row>
      <xdr:rowOff>102235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36268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7620</xdr:rowOff>
    </xdr:from>
    <xdr:to>
      <xdr:col>10</xdr:col>
      <xdr:colOff>165100</xdr:colOff>
      <xdr:row>96</xdr:row>
      <xdr:rowOff>109220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100330</xdr:rowOff>
    </xdr:from>
    <xdr:ext cx="533400" cy="25781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1965" y="16559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167005</xdr:rowOff>
    </xdr:from>
    <xdr:to>
      <xdr:col>6</xdr:col>
      <xdr:colOff>38100</xdr:colOff>
      <xdr:row>96</xdr:row>
      <xdr:rowOff>97790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88265</xdr:rowOff>
    </xdr:from>
    <xdr:ext cx="533400" cy="25781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2965" y="165474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93</xdr:row>
      <xdr:rowOff>20955</xdr:rowOff>
    </xdr:from>
    <xdr:to>
      <xdr:col>24</xdr:col>
      <xdr:colOff>114300</xdr:colOff>
      <xdr:row>93</xdr:row>
      <xdr:rowOff>122555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9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43815</xdr:rowOff>
    </xdr:from>
    <xdr:ext cx="598805" cy="257810"/>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81721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131,394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144780</xdr:rowOff>
    </xdr:from>
    <xdr:to>
      <xdr:col>20</xdr:col>
      <xdr:colOff>38100</xdr:colOff>
      <xdr:row>95</xdr:row>
      <xdr:rowOff>74930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91440</xdr:rowOff>
    </xdr:from>
    <xdr:ext cx="5334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29965" y="16036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6350</xdr:rowOff>
    </xdr:from>
    <xdr:to>
      <xdr:col>15</xdr:col>
      <xdr:colOff>101600</xdr:colOff>
      <xdr:row>95</xdr:row>
      <xdr:rowOff>107315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94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123825</xdr:rowOff>
    </xdr:from>
    <xdr:ext cx="533400" cy="25781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0965" y="160686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52070</xdr:rowOff>
    </xdr:from>
    <xdr:to>
      <xdr:col>10</xdr:col>
      <xdr:colOff>165100</xdr:colOff>
      <xdr:row>95</xdr:row>
      <xdr:rowOff>153035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39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169545</xdr:rowOff>
    </xdr:from>
    <xdr:ext cx="533400" cy="25781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1965" y="161143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23495</xdr:rowOff>
    </xdr:from>
    <xdr:to>
      <xdr:col>6</xdr:col>
      <xdr:colOff>38100</xdr:colOff>
      <xdr:row>95</xdr:row>
      <xdr:rowOff>125095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141605</xdr:rowOff>
    </xdr:from>
    <xdr:ext cx="533400"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2965" y="160864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650" cy="25908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4360" cy="25908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4360" cy="25781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360"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360"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27</xdr:row>
      <xdr:rowOff>54610</xdr:rowOff>
    </xdr:from>
    <xdr:ext cx="684530" cy="25781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200" y="4683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55880</xdr:rowOff>
    </xdr:from>
    <xdr:to>
      <xdr:col>54</xdr:col>
      <xdr:colOff>189865</xdr:colOff>
      <xdr:row>38</xdr:row>
      <xdr:rowOff>86360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830"/>
          <a:ext cx="127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89535</xdr:rowOff>
    </xdr:from>
    <xdr:ext cx="534670" cy="257810"/>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6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68,297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86360</xdr:rowOff>
    </xdr:from>
    <xdr:to>
      <xdr:col>55</xdr:col>
      <xdr:colOff>88900</xdr:colOff>
      <xdr:row>38</xdr:row>
      <xdr:rowOff>86360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2540</xdr:rowOff>
    </xdr:from>
    <xdr:ext cx="598805" cy="259080"/>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713,915</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55880</xdr:rowOff>
    </xdr:from>
    <xdr:to>
      <xdr:col>55</xdr:col>
      <xdr:colOff>88900</xdr:colOff>
      <xdr:row>31</xdr:row>
      <xdr:rowOff>55880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156845</xdr:rowOff>
    </xdr:from>
    <xdr:to>
      <xdr:col>55</xdr:col>
      <xdr:colOff>0</xdr:colOff>
      <xdr:row>37</xdr:row>
      <xdr:rowOff>3175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57595"/>
          <a:ext cx="8382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78105</xdr:rowOff>
    </xdr:from>
    <xdr:ext cx="598805" cy="257810"/>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5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55245</xdr:rowOff>
    </xdr:from>
    <xdr:to>
      <xdr:col>55</xdr:col>
      <xdr:colOff>50800</xdr:colOff>
      <xdr:row>36</xdr:row>
      <xdr:rowOff>156845</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156845</xdr:rowOff>
    </xdr:from>
    <xdr:to>
      <xdr:col>50</xdr:col>
      <xdr:colOff>114300</xdr:colOff>
      <xdr:row>37</xdr:row>
      <xdr:rowOff>90170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57595"/>
          <a:ext cx="8890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37465</xdr:rowOff>
    </xdr:from>
    <xdr:to>
      <xdr:col>50</xdr:col>
      <xdr:colOff>165100</xdr:colOff>
      <xdr:row>35</xdr:row>
      <xdr:rowOff>139065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155575</xdr:rowOff>
    </xdr:from>
    <xdr:ext cx="597535" cy="257810"/>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580" y="58134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90170</xdr:rowOff>
    </xdr:from>
    <xdr:to>
      <xdr:col>45</xdr:col>
      <xdr:colOff>177800</xdr:colOff>
      <xdr:row>37</xdr:row>
      <xdr:rowOff>119380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338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129540</xdr:rowOff>
    </xdr:from>
    <xdr:to>
      <xdr:col>46</xdr:col>
      <xdr:colOff>38100</xdr:colOff>
      <xdr:row>37</xdr:row>
      <xdr:rowOff>59690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76200</xdr:rowOff>
    </xdr:from>
    <xdr:ext cx="597535" cy="257810"/>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580" y="60769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22860</xdr:rowOff>
    </xdr:from>
    <xdr:to>
      <xdr:col>41</xdr:col>
      <xdr:colOff>50800</xdr:colOff>
      <xdr:row>37</xdr:row>
      <xdr:rowOff>119380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6651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147955</xdr:rowOff>
    </xdr:from>
    <xdr:to>
      <xdr:col>41</xdr:col>
      <xdr:colOff>101600</xdr:colOff>
      <xdr:row>37</xdr:row>
      <xdr:rowOff>78105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94615</xdr:rowOff>
    </xdr:from>
    <xdr:ext cx="597535"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580" y="60953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81280</xdr:rowOff>
    </xdr:from>
    <xdr:ext cx="597535"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580" y="60820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123825</xdr:rowOff>
    </xdr:from>
    <xdr:to>
      <xdr:col>55</xdr:col>
      <xdr:colOff>50800</xdr:colOff>
      <xdr:row>37</xdr:row>
      <xdr:rowOff>53975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102870</xdr:rowOff>
    </xdr:from>
    <xdr:ext cx="598805" cy="259080"/>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75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201,507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106045</xdr:rowOff>
    </xdr:from>
    <xdr:to>
      <xdr:col>50</xdr:col>
      <xdr:colOff>165100</xdr:colOff>
      <xdr:row>36</xdr:row>
      <xdr:rowOff>36195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27305</xdr:rowOff>
    </xdr:from>
    <xdr:ext cx="597535"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580" y="61995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300,936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39370</xdr:rowOff>
    </xdr:from>
    <xdr:to>
      <xdr:col>46</xdr:col>
      <xdr:colOff>38100</xdr:colOff>
      <xdr:row>37</xdr:row>
      <xdr:rowOff>140970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37</xdr:row>
      <xdr:rowOff>132080</xdr:rowOff>
    </xdr:from>
    <xdr:ext cx="597535" cy="25781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580" y="64757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155,926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68580</xdr:rowOff>
    </xdr:from>
    <xdr:to>
      <xdr:col>41</xdr:col>
      <xdr:colOff>101600</xdr:colOff>
      <xdr:row>37</xdr:row>
      <xdr:rowOff>170180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37</xdr:row>
      <xdr:rowOff>161290</xdr:rowOff>
    </xdr:from>
    <xdr:ext cx="597535"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580" y="65049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140,681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143510</xdr:rowOff>
    </xdr:from>
    <xdr:to>
      <xdr:col>36</xdr:col>
      <xdr:colOff>165100</xdr:colOff>
      <xdr:row>37</xdr:row>
      <xdr:rowOff>73660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37</xdr:row>
      <xdr:rowOff>64770</xdr:rowOff>
    </xdr:from>
    <xdr:ext cx="597535" cy="25781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580" y="64084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191,185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650" cy="257810"/>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54610</xdr:rowOff>
    </xdr:from>
    <xdr:ext cx="684530" cy="25781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200" y="94843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111760</xdr:rowOff>
    </xdr:from>
    <xdr:ext cx="684530" cy="25781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200" y="90271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168910</xdr:rowOff>
    </xdr:from>
    <xdr:ext cx="684530" cy="25781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200" y="85699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4530" cy="25781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74930</xdr:rowOff>
    </xdr:from>
    <xdr:to>
      <xdr:col>54</xdr:col>
      <xdr:colOff>189865</xdr:colOff>
      <xdr:row>58</xdr:row>
      <xdr:rowOff>130175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80"/>
          <a:ext cx="127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133985</xdr:rowOff>
    </xdr:from>
    <xdr:ext cx="534670" cy="257810"/>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80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42,610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130175</xdr:rowOff>
    </xdr:from>
    <xdr:to>
      <xdr:col>55</xdr:col>
      <xdr:colOff>88900</xdr:colOff>
      <xdr:row>58</xdr:row>
      <xdr:rowOff>130175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21590</xdr:rowOff>
    </xdr:from>
    <xdr:ext cx="690245" cy="259080"/>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5,533,589</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74930</xdr:rowOff>
    </xdr:from>
    <xdr:to>
      <xdr:col>55</xdr:col>
      <xdr:colOff>88900</xdr:colOff>
      <xdr:row>51</xdr:row>
      <xdr:rowOff>74930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13335</xdr:rowOff>
    </xdr:from>
    <xdr:to>
      <xdr:col>55</xdr:col>
      <xdr:colOff>0</xdr:colOff>
      <xdr:row>58</xdr:row>
      <xdr:rowOff>66675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5743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3810</xdr:rowOff>
    </xdr:from>
    <xdr:ext cx="598805" cy="259080"/>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25400</xdr:rowOff>
    </xdr:from>
    <xdr:to>
      <xdr:col>55</xdr:col>
      <xdr:colOff>50800</xdr:colOff>
      <xdr:row>58</xdr:row>
      <xdr:rowOff>127000</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18415</xdr:rowOff>
    </xdr:from>
    <xdr:to>
      <xdr:col>50</xdr:col>
      <xdr:colOff>114300</xdr:colOff>
      <xdr:row>58</xdr:row>
      <xdr:rowOff>66675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6251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20320</xdr:rowOff>
    </xdr:from>
    <xdr:to>
      <xdr:col>50</xdr:col>
      <xdr:colOff>165100</xdr:colOff>
      <xdr:row>58</xdr:row>
      <xdr:rowOff>121920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113030</xdr:rowOff>
    </xdr:from>
    <xdr:ext cx="597535" cy="259080"/>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580" y="100571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18415</xdr:rowOff>
    </xdr:from>
    <xdr:to>
      <xdr:col>45</xdr:col>
      <xdr:colOff>177800</xdr:colOff>
      <xdr:row>58</xdr:row>
      <xdr:rowOff>40640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625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27305</xdr:rowOff>
    </xdr:from>
    <xdr:to>
      <xdr:col>46</xdr:col>
      <xdr:colOff>38100</xdr:colOff>
      <xdr:row>58</xdr:row>
      <xdr:rowOff>128905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120650</xdr:rowOff>
    </xdr:from>
    <xdr:ext cx="597535" cy="257810"/>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580" y="100647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40640</xdr:rowOff>
    </xdr:from>
    <xdr:to>
      <xdr:col>41</xdr:col>
      <xdr:colOff>50800</xdr:colOff>
      <xdr:row>58</xdr:row>
      <xdr:rowOff>86360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847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26670</xdr:rowOff>
    </xdr:from>
    <xdr:to>
      <xdr:col>41</xdr:col>
      <xdr:colOff>101600</xdr:colOff>
      <xdr:row>58</xdr:row>
      <xdr:rowOff>128270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119380</xdr:rowOff>
    </xdr:from>
    <xdr:ext cx="597535" cy="25908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580" y="100634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22225</xdr:rowOff>
    </xdr:from>
    <xdr:to>
      <xdr:col>36</xdr:col>
      <xdr:colOff>165100</xdr:colOff>
      <xdr:row>58</xdr:row>
      <xdr:rowOff>123825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140335</xdr:rowOff>
    </xdr:from>
    <xdr:ext cx="597535"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580" y="97415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133985</xdr:rowOff>
    </xdr:from>
    <xdr:to>
      <xdr:col>55</xdr:col>
      <xdr:colOff>50800</xdr:colOff>
      <xdr:row>58</xdr:row>
      <xdr:rowOff>64135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93345</xdr:rowOff>
    </xdr:from>
    <xdr:ext cx="598805" cy="259080"/>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94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553,513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15875</xdr:rowOff>
    </xdr:from>
    <xdr:to>
      <xdr:col>50</xdr:col>
      <xdr:colOff>165100</xdr:colOff>
      <xdr:row>58</xdr:row>
      <xdr:rowOff>117475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133985</xdr:rowOff>
    </xdr:from>
    <xdr:ext cx="597535" cy="25781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580" y="97351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319,435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139065</xdr:rowOff>
    </xdr:from>
    <xdr:to>
      <xdr:col>46</xdr:col>
      <xdr:colOff>38100</xdr:colOff>
      <xdr:row>58</xdr:row>
      <xdr:rowOff>69215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86360</xdr:rowOff>
    </xdr:from>
    <xdr:ext cx="597535" cy="25781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580" y="96875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529,252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161290</xdr:rowOff>
    </xdr:from>
    <xdr:to>
      <xdr:col>41</xdr:col>
      <xdr:colOff>101600</xdr:colOff>
      <xdr:row>58</xdr:row>
      <xdr:rowOff>91440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107950</xdr:rowOff>
    </xdr:from>
    <xdr:ext cx="597535"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580" y="97091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434,299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35560</xdr:rowOff>
    </xdr:from>
    <xdr:to>
      <xdr:col>36</xdr:col>
      <xdr:colOff>165100</xdr:colOff>
      <xdr:row>58</xdr:row>
      <xdr:rowOff>137160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128270</xdr:rowOff>
    </xdr:from>
    <xdr:ext cx="597535"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580" y="100723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232,592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650" cy="257810"/>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75</xdr:row>
      <xdr:rowOff>54610</xdr:rowOff>
    </xdr:from>
    <xdr:ext cx="684530" cy="25781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200" y="129133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72</xdr:row>
      <xdr:rowOff>111760</xdr:rowOff>
    </xdr:from>
    <xdr:ext cx="684530" cy="25781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200" y="124561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168910</xdr:rowOff>
    </xdr:from>
    <xdr:ext cx="684530" cy="25781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200" y="119989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4530" cy="25781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200" y="1154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135255</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205"/>
          <a:ext cx="127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7620</xdr:rowOff>
    </xdr:from>
    <xdr:ext cx="249555" cy="257810"/>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17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82550</xdr:rowOff>
    </xdr:from>
    <xdr:ext cx="690245" cy="259080"/>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40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5,268,109</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135255</xdr:rowOff>
    </xdr:from>
    <xdr:to>
      <xdr:col>55</xdr:col>
      <xdr:colOff>88900</xdr:colOff>
      <xdr:row>71</xdr:row>
      <xdr:rowOff>135255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79375</xdr:rowOff>
    </xdr:from>
    <xdr:to>
      <xdr:col>55</xdr:col>
      <xdr:colOff>0</xdr:colOff>
      <xdr:row>78</xdr:row>
      <xdr:rowOff>111125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5247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52070</xdr:rowOff>
    </xdr:from>
    <xdr:ext cx="534670" cy="257810"/>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1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73660</xdr:rowOff>
    </xdr:from>
    <xdr:to>
      <xdr:col>55</xdr:col>
      <xdr:colOff>50800</xdr:colOff>
      <xdr:row>79</xdr:row>
      <xdr:rowOff>3810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83820</xdr:rowOff>
    </xdr:from>
    <xdr:to>
      <xdr:col>50</xdr:col>
      <xdr:colOff>114300</xdr:colOff>
      <xdr:row>78</xdr:row>
      <xdr:rowOff>111125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569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70485</xdr:rowOff>
    </xdr:from>
    <xdr:to>
      <xdr:col>50</xdr:col>
      <xdr:colOff>165100</xdr:colOff>
      <xdr:row>79</xdr:row>
      <xdr:rowOff>635</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163195</xdr:rowOff>
    </xdr:from>
    <xdr:ext cx="533400" cy="259080"/>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1965" y="135362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83820</xdr:rowOff>
    </xdr:from>
    <xdr:to>
      <xdr:col>45</xdr:col>
      <xdr:colOff>177800</xdr:colOff>
      <xdr:row>78</xdr:row>
      <xdr:rowOff>97790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569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71120</xdr:rowOff>
    </xdr:from>
    <xdr:to>
      <xdr:col>46</xdr:col>
      <xdr:colOff>38100</xdr:colOff>
      <xdr:row>79</xdr:row>
      <xdr:rowOff>1270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163830</xdr:rowOff>
    </xdr:from>
    <xdr:ext cx="533400" cy="259080"/>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2965" y="13536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97790</xdr:rowOff>
    </xdr:from>
    <xdr:to>
      <xdr:col>41</xdr:col>
      <xdr:colOff>50800</xdr:colOff>
      <xdr:row>78</xdr:row>
      <xdr:rowOff>133350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708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73025</xdr:rowOff>
    </xdr:from>
    <xdr:to>
      <xdr:col>41</xdr:col>
      <xdr:colOff>101600</xdr:colOff>
      <xdr:row>79</xdr:row>
      <xdr:rowOff>3175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166370</xdr:rowOff>
    </xdr:from>
    <xdr:ext cx="533400" cy="257810"/>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3965" y="135394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71120</xdr:rowOff>
    </xdr:from>
    <xdr:to>
      <xdr:col>36</xdr:col>
      <xdr:colOff>165100</xdr:colOff>
      <xdr:row>79</xdr:row>
      <xdr:rowOff>1270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17780</xdr:rowOff>
    </xdr:from>
    <xdr:ext cx="533400" cy="25781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4965" y="132194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29210</xdr:rowOff>
    </xdr:from>
    <xdr:to>
      <xdr:col>55</xdr:col>
      <xdr:colOff>50800</xdr:colOff>
      <xdr:row>78</xdr:row>
      <xdr:rowOff>130175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159385</xdr:rowOff>
    </xdr:from>
    <xdr:ext cx="598805" cy="2584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89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263,373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60325</xdr:rowOff>
    </xdr:from>
    <xdr:to>
      <xdr:col>50</xdr:col>
      <xdr:colOff>165100</xdr:colOff>
      <xdr:row>78</xdr:row>
      <xdr:rowOff>161925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77</xdr:row>
      <xdr:rowOff>6985</xdr:rowOff>
    </xdr:from>
    <xdr:ext cx="597535" cy="25781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580" y="132086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125,087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33020</xdr:rowOff>
    </xdr:from>
    <xdr:to>
      <xdr:col>46</xdr:col>
      <xdr:colOff>38100</xdr:colOff>
      <xdr:row>78</xdr:row>
      <xdr:rowOff>134620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76</xdr:row>
      <xdr:rowOff>151130</xdr:rowOff>
    </xdr:from>
    <xdr:ext cx="597535"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580" y="131813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46355</xdr:rowOff>
    </xdr:from>
    <xdr:to>
      <xdr:col>41</xdr:col>
      <xdr:colOff>101600</xdr:colOff>
      <xdr:row>78</xdr:row>
      <xdr:rowOff>147955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76</xdr:row>
      <xdr:rowOff>164465</xdr:rowOff>
    </xdr:from>
    <xdr:ext cx="597535"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580" y="131946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186,855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82550</xdr:rowOff>
    </xdr:from>
    <xdr:to>
      <xdr:col>36</xdr:col>
      <xdr:colOff>165100</xdr:colOff>
      <xdr:row>79</xdr:row>
      <xdr:rowOff>12700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3810</xdr:rowOff>
    </xdr:from>
    <xdr:ext cx="5334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4965" y="13548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650" cy="25908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4360" cy="25908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360" cy="25781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360" cy="25908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360" cy="25908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4530" cy="25781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155575</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07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48260</xdr:rowOff>
    </xdr:from>
    <xdr:ext cx="249555" cy="259080"/>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102235</xdr:rowOff>
    </xdr:from>
    <xdr:ext cx="598805" cy="2584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751,579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155575</xdr:rowOff>
    </xdr:from>
    <xdr:to>
      <xdr:col>55</xdr:col>
      <xdr:colOff>88900</xdr:colOff>
      <xdr:row>90</xdr:row>
      <xdr:rowOff>155575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34925</xdr:rowOff>
    </xdr:from>
    <xdr:to>
      <xdr:col>55</xdr:col>
      <xdr:colOff>0</xdr:colOff>
      <xdr:row>97</xdr:row>
      <xdr:rowOff>88265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494125"/>
          <a:ext cx="8382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31115</xdr:rowOff>
    </xdr:from>
    <xdr:ext cx="598805" cy="257810"/>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76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52705</xdr:rowOff>
    </xdr:from>
    <xdr:to>
      <xdr:col>55</xdr:col>
      <xdr:colOff>50800</xdr:colOff>
      <xdr:row>97</xdr:row>
      <xdr:rowOff>154940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88265</xdr:rowOff>
    </xdr:from>
    <xdr:to>
      <xdr:col>50</xdr:col>
      <xdr:colOff>114300</xdr:colOff>
      <xdr:row>98</xdr:row>
      <xdr:rowOff>10795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18915"/>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165100</xdr:rowOff>
    </xdr:from>
    <xdr:to>
      <xdr:col>50</xdr:col>
      <xdr:colOff>165100</xdr:colOff>
      <xdr:row>97</xdr:row>
      <xdr:rowOff>95250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111760</xdr:rowOff>
    </xdr:from>
    <xdr:ext cx="597535" cy="257810"/>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580" y="163995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128270</xdr:rowOff>
    </xdr:from>
    <xdr:to>
      <xdr:col>45</xdr:col>
      <xdr:colOff>177800</xdr:colOff>
      <xdr:row>98</xdr:row>
      <xdr:rowOff>10795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75892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65405</xdr:rowOff>
    </xdr:from>
    <xdr:to>
      <xdr:col>46</xdr:col>
      <xdr:colOff>38100</xdr:colOff>
      <xdr:row>97</xdr:row>
      <xdr:rowOff>167005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12065</xdr:rowOff>
    </xdr:from>
    <xdr:ext cx="597535" cy="259080"/>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580" y="164712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128270</xdr:rowOff>
    </xdr:from>
    <xdr:to>
      <xdr:col>41</xdr:col>
      <xdr:colOff>50800</xdr:colOff>
      <xdr:row>97</xdr:row>
      <xdr:rowOff>166370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589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71120</xdr:rowOff>
    </xdr:from>
    <xdr:to>
      <xdr:col>41</xdr:col>
      <xdr:colOff>101600</xdr:colOff>
      <xdr:row>98</xdr:row>
      <xdr:rowOff>1270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17780</xdr:rowOff>
    </xdr:from>
    <xdr:ext cx="597535" cy="25781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580" y="164769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38100</xdr:rowOff>
    </xdr:from>
    <xdr:to>
      <xdr:col>36</xdr:col>
      <xdr:colOff>165100</xdr:colOff>
      <xdr:row>97</xdr:row>
      <xdr:rowOff>139700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95</xdr:row>
      <xdr:rowOff>156210</xdr:rowOff>
    </xdr:from>
    <xdr:ext cx="597535" cy="25781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580" y="164439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155575</xdr:rowOff>
    </xdr:from>
    <xdr:to>
      <xdr:col>55</xdr:col>
      <xdr:colOff>50800</xdr:colOff>
      <xdr:row>96</xdr:row>
      <xdr:rowOff>86360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443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6985</xdr:rowOff>
    </xdr:from>
    <xdr:ext cx="598805" cy="257810"/>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2947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275,047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37465</xdr:rowOff>
    </xdr:from>
    <xdr:to>
      <xdr:col>50</xdr:col>
      <xdr:colOff>165100</xdr:colOff>
      <xdr:row>97</xdr:row>
      <xdr:rowOff>139065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97</xdr:row>
      <xdr:rowOff>130175</xdr:rowOff>
    </xdr:from>
    <xdr:ext cx="597535"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580" y="167608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157,001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132080</xdr:rowOff>
    </xdr:from>
    <xdr:to>
      <xdr:col>46</xdr:col>
      <xdr:colOff>38100</xdr:colOff>
      <xdr:row>98</xdr:row>
      <xdr:rowOff>61595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62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98</xdr:row>
      <xdr:rowOff>52705</xdr:rowOff>
    </xdr:from>
    <xdr:ext cx="597535" cy="25781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580" y="168548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107,588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77470</xdr:rowOff>
    </xdr:from>
    <xdr:to>
      <xdr:col>41</xdr:col>
      <xdr:colOff>101600</xdr:colOff>
      <xdr:row>98</xdr:row>
      <xdr:rowOff>7620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97</xdr:row>
      <xdr:rowOff>170180</xdr:rowOff>
    </xdr:from>
    <xdr:ext cx="597535"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580" y="168008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135,949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114935</xdr:rowOff>
    </xdr:from>
    <xdr:to>
      <xdr:col>36</xdr:col>
      <xdr:colOff>165100</xdr:colOff>
      <xdr:row>98</xdr:row>
      <xdr:rowOff>45085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98</xdr:row>
      <xdr:rowOff>36195</xdr:rowOff>
    </xdr:from>
    <xdr:ext cx="597535"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580" y="168382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7650" cy="25781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4360" cy="25781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370" y="6055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4360" cy="25781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370" y="5598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4360" cy="257810"/>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370" y="5140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104140</xdr:rowOff>
    </xdr:from>
    <xdr:to>
      <xdr:col>85</xdr:col>
      <xdr:colOff>126365</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7810"/>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50800</xdr:rowOff>
    </xdr:from>
    <xdr:ext cx="598805" cy="259080"/>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615,532</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104140</xdr:rowOff>
    </xdr:from>
    <xdr:to>
      <xdr:col>86</xdr:col>
      <xdr:colOff>25400</xdr:colOff>
      <xdr:row>30</xdr:row>
      <xdr:rowOff>104140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120650</xdr:rowOff>
    </xdr:from>
    <xdr:to>
      <xdr:col>85</xdr:col>
      <xdr:colOff>127000</xdr:colOff>
      <xdr:row>36</xdr:row>
      <xdr:rowOff>152400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121400"/>
          <a:ext cx="8382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9525</xdr:rowOff>
    </xdr:from>
    <xdr:ext cx="534670" cy="257810"/>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2462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31115</xdr:rowOff>
    </xdr:from>
    <xdr:to>
      <xdr:col>85</xdr:col>
      <xdr:colOff>177800</xdr:colOff>
      <xdr:row>38</xdr:row>
      <xdr:rowOff>132715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120650</xdr:rowOff>
    </xdr:from>
    <xdr:to>
      <xdr:col>81</xdr:col>
      <xdr:colOff>50800</xdr:colOff>
      <xdr:row>36</xdr:row>
      <xdr:rowOff>132080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12140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34925</xdr:rowOff>
    </xdr:from>
    <xdr:to>
      <xdr:col>81</xdr:col>
      <xdr:colOff>101600</xdr:colOff>
      <xdr:row>38</xdr:row>
      <xdr:rowOff>136525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127635</xdr:rowOff>
    </xdr:from>
    <xdr:ext cx="533400" cy="25908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3965" y="66427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132080</xdr:rowOff>
    </xdr:from>
    <xdr:to>
      <xdr:col>76</xdr:col>
      <xdr:colOff>114300</xdr:colOff>
      <xdr:row>37</xdr:row>
      <xdr:rowOff>107315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30428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36195</xdr:rowOff>
    </xdr:from>
    <xdr:to>
      <xdr:col>76</xdr:col>
      <xdr:colOff>165100</xdr:colOff>
      <xdr:row>38</xdr:row>
      <xdr:rowOff>137795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128905</xdr:rowOff>
    </xdr:from>
    <xdr:ext cx="533400" cy="259080"/>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4965" y="66440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107315</xdr:rowOff>
    </xdr:from>
    <xdr:to>
      <xdr:col>71</xdr:col>
      <xdr:colOff>177800</xdr:colOff>
      <xdr:row>38</xdr:row>
      <xdr:rowOff>24765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45096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45085</xdr:rowOff>
    </xdr:from>
    <xdr:to>
      <xdr:col>72</xdr:col>
      <xdr:colOff>38100</xdr:colOff>
      <xdr:row>38</xdr:row>
      <xdr:rowOff>146685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137795</xdr:rowOff>
    </xdr:from>
    <xdr:ext cx="533400" cy="25908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5965" y="66528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50165</xdr:rowOff>
    </xdr:from>
    <xdr:to>
      <xdr:col>67</xdr:col>
      <xdr:colOff>101600</xdr:colOff>
      <xdr:row>38</xdr:row>
      <xdr:rowOff>151765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143510</xdr:rowOff>
    </xdr:from>
    <xdr:ext cx="533400" cy="25781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6965" y="66586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124460</xdr:rowOff>
    </xdr:from>
    <xdr:ext cx="598805" cy="259080"/>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125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144,360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69215</xdr:rowOff>
    </xdr:from>
    <xdr:to>
      <xdr:col>81</xdr:col>
      <xdr:colOff>101600</xdr:colOff>
      <xdr:row>35</xdr:row>
      <xdr:rowOff>170815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34</xdr:row>
      <xdr:rowOff>15875</xdr:rowOff>
    </xdr:from>
    <xdr:ext cx="597535"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181580" y="58451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233,680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80645</xdr:rowOff>
    </xdr:from>
    <xdr:to>
      <xdr:col>76</xdr:col>
      <xdr:colOff>165100</xdr:colOff>
      <xdr:row>37</xdr:row>
      <xdr:rowOff>10795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35</xdr:row>
      <xdr:rowOff>27305</xdr:rowOff>
    </xdr:from>
    <xdr:ext cx="597535"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292580" y="60280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153,738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56515</xdr:rowOff>
    </xdr:from>
    <xdr:to>
      <xdr:col>72</xdr:col>
      <xdr:colOff>38100</xdr:colOff>
      <xdr:row>37</xdr:row>
      <xdr:rowOff>158115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3175</xdr:rowOff>
    </xdr:from>
    <xdr:ext cx="5334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5965" y="61753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89,054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145415</xdr:rowOff>
    </xdr:from>
    <xdr:to>
      <xdr:col>67</xdr:col>
      <xdr:colOff>101600</xdr:colOff>
      <xdr:row>38</xdr:row>
      <xdr:rowOff>75565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92075</xdr:rowOff>
    </xdr:from>
    <xdr:ext cx="5334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6965" y="62642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7650" cy="25781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55</xdr:row>
      <xdr:rowOff>54610</xdr:rowOff>
    </xdr:from>
    <xdr:ext cx="466090" cy="25781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640" y="9484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111760</xdr:rowOff>
    </xdr:from>
    <xdr:ext cx="466090" cy="257810"/>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640" y="9027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49</xdr:row>
      <xdr:rowOff>168910</xdr:rowOff>
    </xdr:from>
    <xdr:ext cx="466090" cy="25781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640" y="8569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47</xdr:row>
      <xdr:rowOff>54610</xdr:rowOff>
    </xdr:from>
    <xdr:ext cx="466090" cy="257810"/>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640" y="811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86360</xdr:rowOff>
    </xdr:from>
    <xdr:to>
      <xdr:col>85</xdr:col>
      <xdr:colOff>126365</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22860</xdr:rowOff>
    </xdr:from>
    <xdr:ext cx="249555" cy="259080"/>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32385</xdr:rowOff>
    </xdr:from>
    <xdr:ext cx="469900" cy="257810"/>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a:t>
          </a:r>
          <a:endParaRPr kumimoji="1" lang="ja-JP" altLang="en-US" sz="1000" b="1">
            <a:latin typeface="ＭＳ Ｐゴシック"/>
            <a:ea typeface="ＭＳ Ｐゴシック"/>
          </a:endParaRPr>
        </a:p>
      </xdr:txBody>
    </xdr:sp>
    <xdr:clientData/>
  </xdr:oneCellAnchor>
  <xdr:twoCellAnchor>
    <xdr:from>
      <xdr:col>85</xdr:col>
      <xdr:colOff>38100</xdr:colOff>
      <xdr:row>50</xdr:row>
      <xdr:rowOff>86360</xdr:rowOff>
    </xdr:from>
    <xdr:to>
      <xdr:col>86</xdr:col>
      <xdr:colOff>25400</xdr:colOff>
      <xdr:row>50</xdr:row>
      <xdr:rowOff>86360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111760</xdr:rowOff>
    </xdr:from>
    <xdr:ext cx="249555" cy="257810"/>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1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10160</xdr:rowOff>
    </xdr:from>
    <xdr:ext cx="248285" cy="25908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10160</xdr:rowOff>
    </xdr:from>
    <xdr:ext cx="248285"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10160</xdr:rowOff>
    </xdr:from>
    <xdr:ext cx="248285"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79375</xdr:rowOff>
    </xdr:from>
    <xdr:to>
      <xdr:col>67</xdr:col>
      <xdr:colOff>101600</xdr:colOff>
      <xdr:row>59</xdr:row>
      <xdr:rowOff>9525</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57</xdr:row>
      <xdr:rowOff>26035</xdr:rowOff>
    </xdr:from>
    <xdr:ext cx="31369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455" y="97986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67310</xdr:rowOff>
    </xdr:from>
    <xdr:ext cx="249555" cy="259080"/>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35560</xdr:rowOff>
    </xdr:from>
    <xdr:ext cx="248285"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840" y="9808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35560</xdr:rowOff>
    </xdr:from>
    <xdr:ext cx="248285"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840" y="9808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35560</xdr:rowOff>
    </xdr:from>
    <xdr:ext cx="248285"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840" y="9808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10160</xdr:rowOff>
    </xdr:from>
    <xdr:ext cx="248285"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4360" cy="25908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360" cy="25781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360" cy="25908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360"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84530" cy="25781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200" y="1154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22225</xdr:rowOff>
    </xdr:from>
    <xdr:to>
      <xdr:col>85</xdr:col>
      <xdr:colOff>126365</xdr:colOff>
      <xdr:row>78</xdr:row>
      <xdr:rowOff>147320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151130</xdr:rowOff>
    </xdr:from>
    <xdr:ext cx="534670" cy="259080"/>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4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147320</xdr:rowOff>
    </xdr:from>
    <xdr:to>
      <xdr:col>86</xdr:col>
      <xdr:colOff>25400</xdr:colOff>
      <xdr:row>78</xdr:row>
      <xdr:rowOff>147320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140335</xdr:rowOff>
    </xdr:from>
    <xdr:ext cx="598805" cy="259080"/>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731,660</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22225</xdr:rowOff>
    </xdr:from>
    <xdr:to>
      <xdr:col>86</xdr:col>
      <xdr:colOff>25400</xdr:colOff>
      <xdr:row>71</xdr:row>
      <xdr:rowOff>22225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121920</xdr:rowOff>
    </xdr:from>
    <xdr:to>
      <xdr:col>85</xdr:col>
      <xdr:colOff>127000</xdr:colOff>
      <xdr:row>77</xdr:row>
      <xdr:rowOff>160655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2357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59690</xdr:rowOff>
    </xdr:from>
    <xdr:ext cx="598805" cy="259080"/>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36830</xdr:rowOff>
    </xdr:from>
    <xdr:to>
      <xdr:col>85</xdr:col>
      <xdr:colOff>177800</xdr:colOff>
      <xdr:row>77</xdr:row>
      <xdr:rowOff>138430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160655</xdr:rowOff>
    </xdr:from>
    <xdr:to>
      <xdr:col>81</xdr:col>
      <xdr:colOff>50800</xdr:colOff>
      <xdr:row>78</xdr:row>
      <xdr:rowOff>15875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6230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50800</xdr:rowOff>
    </xdr:from>
    <xdr:to>
      <xdr:col>81</xdr:col>
      <xdr:colOff>101600</xdr:colOff>
      <xdr:row>77</xdr:row>
      <xdr:rowOff>152400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75</xdr:row>
      <xdr:rowOff>168910</xdr:rowOff>
    </xdr:from>
    <xdr:ext cx="597535" cy="25781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580" y="130276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8255</xdr:rowOff>
    </xdr:from>
    <xdr:to>
      <xdr:col>76</xdr:col>
      <xdr:colOff>114300</xdr:colOff>
      <xdr:row>78</xdr:row>
      <xdr:rowOff>15875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813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59055</xdr:rowOff>
    </xdr:from>
    <xdr:to>
      <xdr:col>76</xdr:col>
      <xdr:colOff>165100</xdr:colOff>
      <xdr:row>77</xdr:row>
      <xdr:rowOff>160655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6350</xdr:rowOff>
    </xdr:from>
    <xdr:ext cx="597535" cy="25781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580" y="130365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8255</xdr:rowOff>
    </xdr:from>
    <xdr:to>
      <xdr:col>71</xdr:col>
      <xdr:colOff>177800</xdr:colOff>
      <xdr:row>78</xdr:row>
      <xdr:rowOff>16510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813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63500</xdr:rowOff>
    </xdr:from>
    <xdr:to>
      <xdr:col>72</xdr:col>
      <xdr:colOff>38100</xdr:colOff>
      <xdr:row>77</xdr:row>
      <xdr:rowOff>164465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76</xdr:row>
      <xdr:rowOff>9525</xdr:rowOff>
    </xdr:from>
    <xdr:ext cx="597535" cy="25781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580" y="130397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53975</xdr:rowOff>
    </xdr:from>
    <xdr:to>
      <xdr:col>67</xdr:col>
      <xdr:colOff>101600</xdr:colOff>
      <xdr:row>77</xdr:row>
      <xdr:rowOff>155575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76</xdr:row>
      <xdr:rowOff>635</xdr:rowOff>
    </xdr:from>
    <xdr:ext cx="597535"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580" y="130308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71120</xdr:rowOff>
    </xdr:from>
    <xdr:to>
      <xdr:col>85</xdr:col>
      <xdr:colOff>177800</xdr:colOff>
      <xdr:row>78</xdr:row>
      <xdr:rowOff>1270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49530</xdr:rowOff>
    </xdr:from>
    <xdr:ext cx="598805" cy="259080"/>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51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139,185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109855</xdr:rowOff>
    </xdr:from>
    <xdr:to>
      <xdr:col>81</xdr:col>
      <xdr:colOff>101600</xdr:colOff>
      <xdr:row>78</xdr:row>
      <xdr:rowOff>40640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11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78</xdr:row>
      <xdr:rowOff>31115</xdr:rowOff>
    </xdr:from>
    <xdr:ext cx="597535" cy="25781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580" y="134042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136525</xdr:rowOff>
    </xdr:from>
    <xdr:to>
      <xdr:col>76</xdr:col>
      <xdr:colOff>165100</xdr:colOff>
      <xdr:row>78</xdr:row>
      <xdr:rowOff>66675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78</xdr:row>
      <xdr:rowOff>57785</xdr:rowOff>
    </xdr:from>
    <xdr:ext cx="597535"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580" y="134308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105,110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128905</xdr:rowOff>
    </xdr:from>
    <xdr:to>
      <xdr:col>72</xdr:col>
      <xdr:colOff>38100</xdr:colOff>
      <xdr:row>78</xdr:row>
      <xdr:rowOff>59055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78</xdr:row>
      <xdr:rowOff>50165</xdr:rowOff>
    </xdr:from>
    <xdr:ext cx="597535"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580" y="134232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109,155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137160</xdr:rowOff>
    </xdr:from>
    <xdr:to>
      <xdr:col>67</xdr:col>
      <xdr:colOff>101600</xdr:colOff>
      <xdr:row>78</xdr:row>
      <xdr:rowOff>67310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78</xdr:row>
      <xdr:rowOff>58420</xdr:rowOff>
    </xdr:from>
    <xdr:ext cx="597535"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580" y="134315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650" cy="25781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95</xdr:row>
      <xdr:rowOff>54610</xdr:rowOff>
    </xdr:from>
    <xdr:ext cx="684530" cy="25781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200" y="163423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92</xdr:row>
      <xdr:rowOff>111760</xdr:rowOff>
    </xdr:from>
    <xdr:ext cx="684530" cy="25781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200" y="158851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168910</xdr:rowOff>
    </xdr:from>
    <xdr:ext cx="684530" cy="25781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200" y="154279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4530" cy="25781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63500</xdr:rowOff>
    </xdr:from>
    <xdr:to>
      <xdr:col>85</xdr:col>
      <xdr:colOff>126365</xdr:colOff>
      <xdr:row>98</xdr:row>
      <xdr:rowOff>139065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545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469900" cy="257810"/>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56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9525</xdr:rowOff>
    </xdr:from>
    <xdr:ext cx="690245" cy="257810"/>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025"/>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2,792,671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63500</xdr:rowOff>
    </xdr:from>
    <xdr:to>
      <xdr:col>86</xdr:col>
      <xdr:colOff>25400</xdr:colOff>
      <xdr:row>91</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155575</xdr:rowOff>
    </xdr:from>
    <xdr:to>
      <xdr:col>85</xdr:col>
      <xdr:colOff>127000</xdr:colOff>
      <xdr:row>98</xdr:row>
      <xdr:rowOff>29845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8622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6350</xdr:rowOff>
    </xdr:from>
    <xdr:ext cx="598805" cy="257810"/>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45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27940</xdr:rowOff>
    </xdr:from>
    <xdr:to>
      <xdr:col>85</xdr:col>
      <xdr:colOff>177800</xdr:colOff>
      <xdr:row>98</xdr:row>
      <xdr:rowOff>129540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29845</xdr:rowOff>
    </xdr:from>
    <xdr:to>
      <xdr:col>81</xdr:col>
      <xdr:colOff>50800</xdr:colOff>
      <xdr:row>98</xdr:row>
      <xdr:rowOff>66040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319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52070</xdr:rowOff>
    </xdr:from>
    <xdr:to>
      <xdr:col>81</xdr:col>
      <xdr:colOff>101600</xdr:colOff>
      <xdr:row>98</xdr:row>
      <xdr:rowOff>153670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144780</xdr:rowOff>
    </xdr:from>
    <xdr:ext cx="533400" cy="25781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3965" y="169468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66040</xdr:rowOff>
    </xdr:from>
    <xdr:to>
      <xdr:col>76</xdr:col>
      <xdr:colOff>114300</xdr:colOff>
      <xdr:row>98</xdr:row>
      <xdr:rowOff>74930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681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57785</xdr:rowOff>
    </xdr:from>
    <xdr:to>
      <xdr:col>76</xdr:col>
      <xdr:colOff>165100</xdr:colOff>
      <xdr:row>98</xdr:row>
      <xdr:rowOff>159385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150495</xdr:rowOff>
    </xdr:from>
    <xdr:ext cx="533400"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4965" y="169525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54610</xdr:rowOff>
    </xdr:from>
    <xdr:to>
      <xdr:col>71</xdr:col>
      <xdr:colOff>177800</xdr:colOff>
      <xdr:row>98</xdr:row>
      <xdr:rowOff>74930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567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56515</xdr:rowOff>
    </xdr:from>
    <xdr:to>
      <xdr:col>72</xdr:col>
      <xdr:colOff>38100</xdr:colOff>
      <xdr:row>98</xdr:row>
      <xdr:rowOff>158115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149225</xdr:rowOff>
    </xdr:from>
    <xdr:ext cx="533400"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5965" y="169513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52070</xdr:rowOff>
    </xdr:from>
    <xdr:to>
      <xdr:col>67</xdr:col>
      <xdr:colOff>101600</xdr:colOff>
      <xdr:row>98</xdr:row>
      <xdr:rowOff>153035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144780</xdr:rowOff>
    </xdr:from>
    <xdr:ext cx="533400" cy="25781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6965" y="169468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104775</xdr:rowOff>
    </xdr:from>
    <xdr:to>
      <xdr:col>85</xdr:col>
      <xdr:colOff>177800</xdr:colOff>
      <xdr:row>98</xdr:row>
      <xdr:rowOff>34925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127635</xdr:rowOff>
    </xdr:from>
    <xdr:ext cx="598805" cy="259080"/>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86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340,135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150495</xdr:rowOff>
    </xdr:from>
    <xdr:to>
      <xdr:col>81</xdr:col>
      <xdr:colOff>101600</xdr:colOff>
      <xdr:row>98</xdr:row>
      <xdr:rowOff>80645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97790</xdr:rowOff>
    </xdr:from>
    <xdr:ext cx="597535" cy="25781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580" y="165569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240,245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15240</xdr:rowOff>
    </xdr:from>
    <xdr:to>
      <xdr:col>76</xdr:col>
      <xdr:colOff>165100</xdr:colOff>
      <xdr:row>98</xdr:row>
      <xdr:rowOff>116840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133350</xdr:rowOff>
    </xdr:from>
    <xdr:ext cx="597535" cy="25781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580" y="165925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161,444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24130</xdr:rowOff>
    </xdr:from>
    <xdr:to>
      <xdr:col>72</xdr:col>
      <xdr:colOff>38100</xdr:colOff>
      <xdr:row>98</xdr:row>
      <xdr:rowOff>125730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96</xdr:row>
      <xdr:rowOff>142240</xdr:rowOff>
    </xdr:from>
    <xdr:ext cx="597535"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580" y="166014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3810</xdr:rowOff>
    </xdr:from>
    <xdr:to>
      <xdr:col>67</xdr:col>
      <xdr:colOff>101600</xdr:colOff>
      <xdr:row>98</xdr:row>
      <xdr:rowOff>105410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121920</xdr:rowOff>
    </xdr:from>
    <xdr:ext cx="597535" cy="25781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580" y="165811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186,096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7650" cy="25908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781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781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19685</xdr:rowOff>
    </xdr:from>
    <xdr:to>
      <xdr:col>116</xdr:col>
      <xdr:colOff>62865</xdr:colOff>
      <xdr:row>39</xdr:row>
      <xdr:rowOff>99060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3185"/>
          <a:ext cx="1270" cy="1622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137795</xdr:rowOff>
    </xdr:from>
    <xdr:ext cx="534670" cy="259080"/>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49,683</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19685</xdr:rowOff>
    </xdr:from>
    <xdr:to>
      <xdr:col>116</xdr:col>
      <xdr:colOff>152400</xdr:colOff>
      <xdr:row>30</xdr:row>
      <xdr:rowOff>19685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160655</xdr:rowOff>
    </xdr:from>
    <xdr:ext cx="469900" cy="259080"/>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3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137795</xdr:rowOff>
    </xdr:from>
    <xdr:to>
      <xdr:col>116</xdr:col>
      <xdr:colOff>114300</xdr:colOff>
      <xdr:row>39</xdr:row>
      <xdr:rowOff>67945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138430</xdr:rowOff>
    </xdr:from>
    <xdr:to>
      <xdr:col>112</xdr:col>
      <xdr:colOff>38100</xdr:colOff>
      <xdr:row>39</xdr:row>
      <xdr:rowOff>68580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85090</xdr:rowOff>
    </xdr:from>
    <xdr:ext cx="468630" cy="25908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350" y="64287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12700</xdr:rowOff>
    </xdr:from>
    <xdr:to>
      <xdr:col>107</xdr:col>
      <xdr:colOff>101600</xdr:colOff>
      <xdr:row>39</xdr:row>
      <xdr:rowOff>114300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130810</xdr:rowOff>
    </xdr:from>
    <xdr:ext cx="46863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350" y="6474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6350</xdr:rowOff>
    </xdr:from>
    <xdr:to>
      <xdr:col>102</xdr:col>
      <xdr:colOff>165100</xdr:colOff>
      <xdr:row>39</xdr:row>
      <xdr:rowOff>107315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123825</xdr:rowOff>
    </xdr:from>
    <xdr:ext cx="468630" cy="25781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350" y="64674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17780</xdr:rowOff>
    </xdr:from>
    <xdr:to>
      <xdr:col>98</xdr:col>
      <xdr:colOff>38100</xdr:colOff>
      <xdr:row>39</xdr:row>
      <xdr:rowOff>118745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135255</xdr:rowOff>
    </xdr:from>
    <xdr:ext cx="378460" cy="25781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70" y="647890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7810"/>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7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285"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285"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285"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285"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7650" cy="25908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781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781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4360"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360" cy="25781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157480</xdr:rowOff>
    </xdr:from>
    <xdr:to>
      <xdr:col>116</xdr:col>
      <xdr:colOff>62865</xdr:colOff>
      <xdr:row>59</xdr:row>
      <xdr:rowOff>99060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98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104140</xdr:rowOff>
    </xdr:from>
    <xdr:ext cx="534670" cy="259080"/>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90,925</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157480</xdr:rowOff>
    </xdr:from>
    <xdr:to>
      <xdr:col>116</xdr:col>
      <xdr:colOff>152400</xdr:colOff>
      <xdr:row>50</xdr:row>
      <xdr:rowOff>157480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105410</xdr:rowOff>
    </xdr:from>
    <xdr:to>
      <xdr:col>116</xdr:col>
      <xdr:colOff>63500</xdr:colOff>
      <xdr:row>59</xdr:row>
      <xdr:rowOff>96520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49510"/>
          <a:ext cx="8382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112395</xdr:rowOff>
    </xdr:from>
    <xdr:ext cx="469900" cy="257810"/>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504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89535</xdr:rowOff>
    </xdr:from>
    <xdr:to>
      <xdr:col>116</xdr:col>
      <xdr:colOff>114300</xdr:colOff>
      <xdr:row>59</xdr:row>
      <xdr:rowOff>19685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12700</xdr:rowOff>
    </xdr:from>
    <xdr:to>
      <xdr:col>111</xdr:col>
      <xdr:colOff>177800</xdr:colOff>
      <xdr:row>58</xdr:row>
      <xdr:rowOff>105410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442450"/>
          <a:ext cx="889000" cy="607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86360</xdr:rowOff>
    </xdr:from>
    <xdr:to>
      <xdr:col>112</xdr:col>
      <xdr:colOff>38100</xdr:colOff>
      <xdr:row>59</xdr:row>
      <xdr:rowOff>16510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7620</xdr:rowOff>
    </xdr:from>
    <xdr:ext cx="468630" cy="25781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350" y="101231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55</xdr:row>
      <xdr:rowOff>12700</xdr:rowOff>
    </xdr:from>
    <xdr:to>
      <xdr:col>107</xdr:col>
      <xdr:colOff>50800</xdr:colOff>
      <xdr:row>55</xdr:row>
      <xdr:rowOff>76200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44245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10160</xdr:rowOff>
    </xdr:from>
    <xdr:ext cx="468630"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350" y="10125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55</xdr:row>
      <xdr:rowOff>76200</xdr:rowOff>
    </xdr:from>
    <xdr:to>
      <xdr:col>102</xdr:col>
      <xdr:colOff>114300</xdr:colOff>
      <xdr:row>56</xdr:row>
      <xdr:rowOff>88900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505950"/>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93345</xdr:rowOff>
    </xdr:from>
    <xdr:to>
      <xdr:col>102</xdr:col>
      <xdr:colOff>165100</xdr:colOff>
      <xdr:row>59</xdr:row>
      <xdr:rowOff>23495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14605</xdr:rowOff>
    </xdr:from>
    <xdr:ext cx="46863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350" y="101301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81280</xdr:rowOff>
    </xdr:from>
    <xdr:to>
      <xdr:col>98</xdr:col>
      <xdr:colOff>38100</xdr:colOff>
      <xdr:row>59</xdr:row>
      <xdr:rowOff>11430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2540</xdr:rowOff>
    </xdr:from>
    <xdr:ext cx="46863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350" y="10118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45720</xdr:rowOff>
    </xdr:from>
    <xdr:to>
      <xdr:col>116</xdr:col>
      <xdr:colOff>114300</xdr:colOff>
      <xdr:row>59</xdr:row>
      <xdr:rowOff>147320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132080</xdr:rowOff>
    </xdr:from>
    <xdr:ext cx="378460" cy="257810"/>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618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54610</xdr:rowOff>
    </xdr:from>
    <xdr:to>
      <xdr:col>112</xdr:col>
      <xdr:colOff>38100</xdr:colOff>
      <xdr:row>58</xdr:row>
      <xdr:rowOff>156210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57</xdr:row>
      <xdr:rowOff>1270</xdr:rowOff>
    </xdr:from>
    <xdr:ext cx="5334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5965" y="9773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133350</xdr:rowOff>
    </xdr:from>
    <xdr:to>
      <xdr:col>107</xdr:col>
      <xdr:colOff>101600</xdr:colOff>
      <xdr:row>55</xdr:row>
      <xdr:rowOff>63500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53</xdr:row>
      <xdr:rowOff>80010</xdr:rowOff>
    </xdr:from>
    <xdr:ext cx="5334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6965" y="91668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47,273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55</xdr:row>
      <xdr:rowOff>25400</xdr:rowOff>
    </xdr:from>
    <xdr:to>
      <xdr:col>102</xdr:col>
      <xdr:colOff>165100</xdr:colOff>
      <xdr:row>55</xdr:row>
      <xdr:rowOff>127000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53</xdr:row>
      <xdr:rowOff>143510</xdr:rowOff>
    </xdr:from>
    <xdr:ext cx="533400" cy="25781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7965" y="92303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43,379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56</xdr:row>
      <xdr:rowOff>38100</xdr:rowOff>
    </xdr:from>
    <xdr:to>
      <xdr:col>98</xdr:col>
      <xdr:colOff>38100</xdr:colOff>
      <xdr:row>56</xdr:row>
      <xdr:rowOff>139700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54</xdr:row>
      <xdr:rowOff>156210</xdr:rowOff>
    </xdr:from>
    <xdr:ext cx="533400" cy="25781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8965" y="94145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77</xdr:row>
      <xdr:rowOff>168910</xdr:rowOff>
    </xdr:from>
    <xdr:ext cx="247650" cy="25781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75</xdr:row>
      <xdr:rowOff>54610</xdr:rowOff>
    </xdr:from>
    <xdr:ext cx="594360" cy="25781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72</xdr:row>
      <xdr:rowOff>111760</xdr:rowOff>
    </xdr:from>
    <xdr:ext cx="594360" cy="25781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168910</xdr:rowOff>
    </xdr:from>
    <xdr:ext cx="594360" cy="25781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360" cy="25781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78740</xdr:rowOff>
    </xdr:from>
    <xdr:to>
      <xdr:col>116</xdr:col>
      <xdr:colOff>62865</xdr:colOff>
      <xdr:row>77</xdr:row>
      <xdr:rowOff>119380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8024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123190</xdr:rowOff>
    </xdr:from>
    <xdr:ext cx="534670" cy="257810"/>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41,950</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119380</xdr:rowOff>
    </xdr:from>
    <xdr:to>
      <xdr:col>116</xdr:col>
      <xdr:colOff>152400</xdr:colOff>
      <xdr:row>77</xdr:row>
      <xdr:rowOff>119380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25400</xdr:rowOff>
    </xdr:from>
    <xdr:ext cx="598805" cy="259080"/>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313,389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78740</xdr:rowOff>
    </xdr:from>
    <xdr:to>
      <xdr:col>116</xdr:col>
      <xdr:colOff>152400</xdr:colOff>
      <xdr:row>70</xdr:row>
      <xdr:rowOff>78740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8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126365</xdr:rowOff>
    </xdr:from>
    <xdr:to>
      <xdr:col>116</xdr:col>
      <xdr:colOff>63500</xdr:colOff>
      <xdr:row>74</xdr:row>
      <xdr:rowOff>111125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642215"/>
          <a:ext cx="8382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69850</xdr:rowOff>
    </xdr:from>
    <xdr:ext cx="598805" cy="259080"/>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91440</xdr:rowOff>
    </xdr:from>
    <xdr:to>
      <xdr:col>116</xdr:col>
      <xdr:colOff>114300</xdr:colOff>
      <xdr:row>76</xdr:row>
      <xdr:rowOff>21590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20320</xdr:rowOff>
    </xdr:from>
    <xdr:to>
      <xdr:col>111</xdr:col>
      <xdr:colOff>177800</xdr:colOff>
      <xdr:row>73</xdr:row>
      <xdr:rowOff>126365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53617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89535</xdr:rowOff>
    </xdr:from>
    <xdr:to>
      <xdr:col>112</xdr:col>
      <xdr:colOff>38100</xdr:colOff>
      <xdr:row>76</xdr:row>
      <xdr:rowOff>19685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76</xdr:row>
      <xdr:rowOff>10795</xdr:rowOff>
    </xdr:from>
    <xdr:ext cx="597535" cy="2584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580" y="1304099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20320</xdr:rowOff>
    </xdr:from>
    <xdr:to>
      <xdr:col>107</xdr:col>
      <xdr:colOff>50800</xdr:colOff>
      <xdr:row>75</xdr:row>
      <xdr:rowOff>87630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536170"/>
          <a:ext cx="889000" cy="410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98425</xdr:rowOff>
    </xdr:from>
    <xdr:to>
      <xdr:col>107</xdr:col>
      <xdr:colOff>101600</xdr:colOff>
      <xdr:row>76</xdr:row>
      <xdr:rowOff>29210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76</xdr:row>
      <xdr:rowOff>19685</xdr:rowOff>
    </xdr:from>
    <xdr:ext cx="597535" cy="25781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580" y="130498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38735</xdr:rowOff>
    </xdr:from>
    <xdr:to>
      <xdr:col>102</xdr:col>
      <xdr:colOff>114300</xdr:colOff>
      <xdr:row>75</xdr:row>
      <xdr:rowOff>87630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726035"/>
          <a:ext cx="8890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111125</xdr:rowOff>
    </xdr:from>
    <xdr:to>
      <xdr:col>102</xdr:col>
      <xdr:colOff>165100</xdr:colOff>
      <xdr:row>76</xdr:row>
      <xdr:rowOff>41275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76</xdr:row>
      <xdr:rowOff>32385</xdr:rowOff>
    </xdr:from>
    <xdr:ext cx="597535" cy="25781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580" y="130625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100330</xdr:rowOff>
    </xdr:from>
    <xdr:to>
      <xdr:col>98</xdr:col>
      <xdr:colOff>38100</xdr:colOff>
      <xdr:row>76</xdr:row>
      <xdr:rowOff>30480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76</xdr:row>
      <xdr:rowOff>21590</xdr:rowOff>
    </xdr:from>
    <xdr:ext cx="597535"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580" y="130517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60325</xdr:rowOff>
    </xdr:from>
    <xdr:to>
      <xdr:col>116</xdr:col>
      <xdr:colOff>114300</xdr:colOff>
      <xdr:row>74</xdr:row>
      <xdr:rowOff>161925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7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83185</xdr:rowOff>
    </xdr:from>
    <xdr:ext cx="598805" cy="259080"/>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5990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156,236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75565</xdr:rowOff>
    </xdr:from>
    <xdr:to>
      <xdr:col>112</xdr:col>
      <xdr:colOff>38100</xdr:colOff>
      <xdr:row>74</xdr:row>
      <xdr:rowOff>6350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591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72</xdr:row>
      <xdr:rowOff>22225</xdr:rowOff>
    </xdr:from>
    <xdr:ext cx="597535" cy="2584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580" y="1236662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190,427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140970</xdr:rowOff>
    </xdr:from>
    <xdr:to>
      <xdr:col>107</xdr:col>
      <xdr:colOff>101600</xdr:colOff>
      <xdr:row>73</xdr:row>
      <xdr:rowOff>71120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48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71</xdr:row>
      <xdr:rowOff>87630</xdr:rowOff>
    </xdr:from>
    <xdr:ext cx="597535" cy="25781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580" y="122605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213,621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36830</xdr:rowOff>
    </xdr:from>
    <xdr:to>
      <xdr:col>102</xdr:col>
      <xdr:colOff>165100</xdr:colOff>
      <xdr:row>75</xdr:row>
      <xdr:rowOff>138430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73</xdr:row>
      <xdr:rowOff>154940</xdr:rowOff>
    </xdr:from>
    <xdr:ext cx="597535" cy="25781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580" y="126707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123,921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159385</xdr:rowOff>
    </xdr:from>
    <xdr:to>
      <xdr:col>98</xdr:col>
      <xdr:colOff>38100</xdr:colOff>
      <xdr:row>74</xdr:row>
      <xdr:rowOff>89535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6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72</xdr:row>
      <xdr:rowOff>106045</xdr:rowOff>
    </xdr:from>
    <xdr:ext cx="597535"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580" y="124504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168910</xdr:rowOff>
    </xdr:from>
    <xdr:ext cx="247650" cy="257810"/>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95</xdr:row>
      <xdr:rowOff>54610</xdr:rowOff>
    </xdr:from>
    <xdr:ext cx="313055" cy="257810"/>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4945" y="163423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92</xdr:row>
      <xdr:rowOff>111760</xdr:rowOff>
    </xdr:from>
    <xdr:ext cx="313055" cy="25781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4945" y="158851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89</xdr:row>
      <xdr:rowOff>168910</xdr:rowOff>
    </xdr:from>
    <xdr:ext cx="313055" cy="257810"/>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4945" y="154279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3055" cy="25781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4945" y="149707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62865</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10160</xdr:rowOff>
    </xdr:from>
    <xdr:ext cx="249555" cy="259080"/>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10160</xdr:rowOff>
    </xdr:from>
    <xdr:ext cx="249555" cy="259080"/>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10160</xdr:rowOff>
    </xdr:from>
    <xdr:ext cx="248285"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84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10160</xdr:rowOff>
    </xdr:from>
    <xdr:ext cx="248285"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84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123190</xdr:rowOff>
    </xdr:from>
    <xdr:to>
      <xdr:col>102</xdr:col>
      <xdr:colOff>165100</xdr:colOff>
      <xdr:row>90</xdr:row>
      <xdr:rowOff>53340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88</xdr:row>
      <xdr:rowOff>69850</xdr:rowOff>
    </xdr:from>
    <xdr:ext cx="31369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10160</xdr:rowOff>
    </xdr:from>
    <xdr:ext cx="24828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84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124460</xdr:rowOff>
    </xdr:from>
    <xdr:ext cx="249555" cy="259080"/>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35560</xdr:rowOff>
    </xdr:from>
    <xdr:ext cx="248285"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840" y="16666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97</xdr:row>
      <xdr:rowOff>35560</xdr:rowOff>
    </xdr:from>
    <xdr:ext cx="248285"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840" y="16666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10160</xdr:rowOff>
    </xdr:from>
    <xdr:ext cx="248285"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84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35560</xdr:rowOff>
    </xdr:from>
    <xdr:ext cx="248285"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840" y="16666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mn-lt"/>
              <a:ea typeface="+mn-ea"/>
              <a:cs typeface="+mn-cs"/>
            </a:rPr>
            <a:t>普通建設事業費は住民一人当たり</a:t>
          </a:r>
          <a:r>
            <a:rPr kumimoji="1" lang="en-US" altLang="ja-JP" sz="1000">
              <a:solidFill>
                <a:schemeClr val="dk1"/>
              </a:solidFill>
              <a:effectLst/>
              <a:latin typeface="+mn-lt"/>
              <a:ea typeface="+mn-ea"/>
              <a:cs typeface="+mn-cs"/>
            </a:rPr>
            <a:t>553,513</a:t>
          </a:r>
          <a:r>
            <a:rPr kumimoji="1" lang="ja-JP" altLang="en-US" sz="1000">
              <a:solidFill>
                <a:schemeClr val="dk1"/>
              </a:solidFill>
              <a:effectLst/>
              <a:latin typeface="+mn-lt"/>
              <a:ea typeface="+mn-ea"/>
              <a:cs typeface="+mn-cs"/>
            </a:rPr>
            <a:t>円となっており、類似団体と比較して一人当たりコストが高い状況となっている。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これは、</a:t>
          </a:r>
          <a:r>
            <a:rPr kumimoji="1" lang="ja-JP" altLang="ja-JP" sz="1000">
              <a:solidFill>
                <a:schemeClr val="dk1"/>
              </a:solidFill>
              <a:effectLst/>
              <a:latin typeface="+mn-lt"/>
              <a:ea typeface="+mn-ea"/>
              <a:cs typeface="+mn-cs"/>
            </a:rPr>
            <a:t>保小中一貫教育施設整備事業</a:t>
          </a:r>
          <a:r>
            <a:rPr kumimoji="1" lang="ja-JP" altLang="en-US" sz="1000">
              <a:solidFill>
                <a:schemeClr val="dk1"/>
              </a:solidFill>
              <a:effectLst/>
              <a:latin typeface="+mn-lt"/>
              <a:ea typeface="+mn-ea"/>
              <a:cs typeface="+mn-cs"/>
            </a:rPr>
            <a:t>（対前年度比</a:t>
          </a:r>
          <a:r>
            <a:rPr kumimoji="1" lang="en-US" altLang="ja-JP" sz="1000">
              <a:solidFill>
                <a:schemeClr val="dk1"/>
              </a:solidFill>
              <a:effectLst/>
              <a:latin typeface="+mn-lt"/>
              <a:ea typeface="+mn-ea"/>
              <a:cs typeface="+mn-cs"/>
            </a:rPr>
            <a:t>961,949</a:t>
          </a:r>
          <a:r>
            <a:rPr kumimoji="1" lang="ja-JP" altLang="en-US" sz="1000">
              <a:solidFill>
                <a:schemeClr val="dk1"/>
              </a:solidFill>
              <a:effectLst/>
              <a:latin typeface="+mn-lt"/>
              <a:ea typeface="+mn-ea"/>
              <a:cs typeface="+mn-cs"/>
            </a:rPr>
            <a:t>千円）によるものであり、前年度決算と比較すると</a:t>
          </a:r>
          <a:r>
            <a:rPr kumimoji="1" lang="en-US" altLang="ja-JP" sz="1000">
              <a:solidFill>
                <a:schemeClr val="dk1"/>
              </a:solidFill>
              <a:effectLst/>
              <a:latin typeface="+mn-lt"/>
              <a:ea typeface="+mn-ea"/>
              <a:cs typeface="+mn-cs"/>
            </a:rPr>
            <a:t>758,012</a:t>
          </a:r>
          <a:r>
            <a:rPr kumimoji="1" lang="ja-JP" altLang="en-US" sz="1000">
              <a:solidFill>
                <a:schemeClr val="dk1"/>
              </a:solidFill>
              <a:effectLst/>
              <a:latin typeface="+mn-lt"/>
              <a:ea typeface="+mn-ea"/>
              <a:cs typeface="+mn-cs"/>
            </a:rPr>
            <a:t>千円増額となっている。</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災害復旧事業費は住民一人当たり</a:t>
          </a:r>
          <a:r>
            <a:rPr kumimoji="1" lang="en-US" altLang="ja-JP" sz="1000">
              <a:solidFill>
                <a:schemeClr val="dk1"/>
              </a:solidFill>
              <a:effectLst/>
              <a:latin typeface="+mn-lt"/>
              <a:ea typeface="+mn-ea"/>
              <a:cs typeface="+mn-cs"/>
            </a:rPr>
            <a:t>144,360</a:t>
          </a:r>
          <a:r>
            <a:rPr kumimoji="1" lang="ja-JP" altLang="ja-JP" sz="1000">
              <a:solidFill>
                <a:schemeClr val="dk1"/>
              </a:solidFill>
              <a:effectLst/>
              <a:latin typeface="+mn-lt"/>
              <a:ea typeface="+mn-ea"/>
              <a:cs typeface="+mn-cs"/>
            </a:rPr>
            <a:t>円となっており、類似団体と比較して一人当たりコストが高い状況となっている。</a:t>
          </a:r>
          <a:endParaRPr lang="ja-JP" altLang="ja-JP" sz="1000">
            <a:effectLst/>
          </a:endParaRPr>
        </a:p>
        <a:p>
          <a:r>
            <a:rPr kumimoji="1" lang="ja-JP" altLang="ja-JP" sz="1000">
              <a:solidFill>
                <a:schemeClr val="dk1"/>
              </a:solidFill>
              <a:effectLst/>
              <a:latin typeface="+mn-lt"/>
              <a:ea typeface="+mn-ea"/>
              <a:cs typeface="+mn-cs"/>
            </a:rPr>
            <a:t>これは、平成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年～令和２年度発生の災害復旧事業の増加等によるものであ</a:t>
          </a:r>
          <a:r>
            <a:rPr kumimoji="1" lang="ja-JP" altLang="en-US" sz="1000">
              <a:solidFill>
                <a:schemeClr val="dk1"/>
              </a:solidFill>
              <a:effectLst/>
              <a:latin typeface="+mn-lt"/>
              <a:ea typeface="+mn-ea"/>
              <a:cs typeface="+mn-cs"/>
            </a:rPr>
            <a:t>るが</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復旧工事も完成してきており、</a:t>
          </a:r>
          <a:r>
            <a:rPr kumimoji="1" lang="ja-JP" altLang="ja-JP" sz="1000">
              <a:solidFill>
                <a:schemeClr val="dk1"/>
              </a:solidFill>
              <a:effectLst/>
              <a:latin typeface="+mn-lt"/>
              <a:ea typeface="+mn-ea"/>
              <a:cs typeface="+mn-cs"/>
            </a:rPr>
            <a:t>前年度決算と比較すると</a:t>
          </a:r>
          <a:r>
            <a:rPr kumimoji="1" lang="en-US" altLang="ja-JP" sz="1000">
              <a:solidFill>
                <a:schemeClr val="dk1"/>
              </a:solidFill>
              <a:effectLst/>
              <a:latin typeface="+mn-lt"/>
              <a:ea typeface="+mn-ea"/>
              <a:cs typeface="+mn-cs"/>
            </a:rPr>
            <a:t>316,266</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となっている。</a:t>
          </a:r>
          <a:endParaRPr lang="ja-JP" altLang="ja-JP" sz="1000">
            <a:effectLst/>
          </a:endParaRPr>
        </a:p>
        <a:p>
          <a:r>
            <a:rPr kumimoji="1" lang="ja-JP" altLang="ja-JP" sz="1000">
              <a:solidFill>
                <a:schemeClr val="dk1"/>
              </a:solidFill>
              <a:effectLst/>
              <a:latin typeface="+mn-lt"/>
              <a:ea typeface="+mn-ea"/>
              <a:cs typeface="+mn-cs"/>
            </a:rPr>
            <a:t>積立金については、住民一人当たり</a:t>
          </a:r>
          <a:r>
            <a:rPr kumimoji="1" lang="en-US" altLang="ja-JP" sz="1000">
              <a:solidFill>
                <a:schemeClr val="dk1"/>
              </a:solidFill>
              <a:effectLst/>
              <a:latin typeface="+mn-lt"/>
              <a:ea typeface="+mn-ea"/>
              <a:cs typeface="+mn-cs"/>
            </a:rPr>
            <a:t>340,135</a:t>
          </a:r>
          <a:r>
            <a:rPr kumimoji="1" lang="ja-JP" altLang="ja-JP" sz="1000">
              <a:solidFill>
                <a:schemeClr val="dk1"/>
              </a:solidFill>
              <a:effectLst/>
              <a:latin typeface="+mn-lt"/>
              <a:ea typeface="+mn-ea"/>
              <a:cs typeface="+mn-cs"/>
            </a:rPr>
            <a:t>円となっており、類似団体と比較して一人当たりコストが高い状況となっている。</a:t>
          </a:r>
          <a:endParaRPr lang="ja-JP" altLang="ja-JP" sz="1000">
            <a:effectLst/>
          </a:endParaRPr>
        </a:p>
        <a:p>
          <a:r>
            <a:rPr kumimoji="1" lang="ja-JP" altLang="ja-JP" sz="1000">
              <a:solidFill>
                <a:schemeClr val="dk1"/>
              </a:solidFill>
              <a:effectLst/>
              <a:latin typeface="+mn-lt"/>
              <a:ea typeface="+mn-ea"/>
              <a:cs typeface="+mn-cs"/>
            </a:rPr>
            <a:t>前年度から</a:t>
          </a:r>
          <a:r>
            <a:rPr kumimoji="1" lang="en-US" altLang="ja-JP" sz="1000">
              <a:solidFill>
                <a:schemeClr val="dk1"/>
              </a:solidFill>
              <a:effectLst/>
              <a:latin typeface="+mn-lt"/>
              <a:ea typeface="+mn-ea"/>
              <a:cs typeface="+mn-cs"/>
            </a:rPr>
            <a:t>99,890</a:t>
          </a:r>
          <a:r>
            <a:rPr kumimoji="1" lang="ja-JP" altLang="ja-JP" sz="1000">
              <a:solidFill>
                <a:schemeClr val="dk1"/>
              </a:solidFill>
              <a:effectLst/>
              <a:latin typeface="+mn-lt"/>
              <a:ea typeface="+mn-ea"/>
              <a:cs typeface="+mn-cs"/>
            </a:rPr>
            <a:t>円増となっているが、これは、</a:t>
          </a:r>
          <a:r>
            <a:rPr kumimoji="1" lang="ja-JP" altLang="en-US" sz="1000">
              <a:solidFill>
                <a:schemeClr val="dk1"/>
              </a:solidFill>
              <a:effectLst/>
              <a:latin typeface="+mn-lt"/>
              <a:ea typeface="+mn-ea"/>
              <a:cs typeface="+mn-cs"/>
            </a:rPr>
            <a:t>公共施設整備</a:t>
          </a:r>
          <a:r>
            <a:rPr kumimoji="1" lang="ja-JP" altLang="ja-JP" sz="1000">
              <a:solidFill>
                <a:schemeClr val="dk1"/>
              </a:solidFill>
              <a:effectLst/>
              <a:latin typeface="+mn-lt"/>
              <a:ea typeface="+mn-ea"/>
              <a:cs typeface="+mn-cs"/>
            </a:rPr>
            <a:t>基金への積立が前年度決算と比較すると</a:t>
          </a:r>
          <a:r>
            <a:rPr kumimoji="1" lang="en-US" altLang="ja-JP" sz="1000">
              <a:solidFill>
                <a:schemeClr val="dk1"/>
              </a:solidFill>
              <a:effectLst/>
              <a:latin typeface="+mn-lt"/>
              <a:ea typeface="+mn-ea"/>
              <a:cs typeface="+mn-cs"/>
            </a:rPr>
            <a:t>297,803</a:t>
          </a:r>
          <a:r>
            <a:rPr kumimoji="1" lang="ja-JP" altLang="ja-JP" sz="1000">
              <a:solidFill>
                <a:schemeClr val="dk1"/>
              </a:solidFill>
              <a:effectLst/>
              <a:latin typeface="+mn-lt"/>
              <a:ea typeface="+mn-ea"/>
              <a:cs typeface="+mn-cs"/>
            </a:rPr>
            <a:t>千円増</a:t>
          </a:r>
          <a:r>
            <a:rPr kumimoji="1" lang="ja-JP" altLang="en-US" sz="1000">
              <a:solidFill>
                <a:schemeClr val="dk1"/>
              </a:solidFill>
              <a:effectLst/>
              <a:latin typeface="+mn-lt"/>
              <a:ea typeface="+mn-ea"/>
              <a:cs typeface="+mn-cs"/>
            </a:rPr>
            <a:t>額</a:t>
          </a:r>
          <a:r>
            <a:rPr kumimoji="1" lang="ja-JP" altLang="ja-JP" sz="1000">
              <a:solidFill>
                <a:schemeClr val="dk1"/>
              </a:solidFill>
              <a:effectLst/>
              <a:latin typeface="+mn-lt"/>
              <a:ea typeface="+mn-ea"/>
              <a:cs typeface="+mn-cs"/>
            </a:rPr>
            <a:t>したことによる。</a:t>
          </a:r>
          <a:endParaRPr kumimoji="1" lang="ja-JP" altLang="en-US" sz="10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3,342
3,303
315.06
7,466,592
7,173,272
98,793
3,682,199
6,465,093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7650" cy="259080"/>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7810"/>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360" cy="257810"/>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164465</xdr:rowOff>
    </xdr:from>
    <xdr:to>
      <xdr:col>24</xdr:col>
      <xdr:colOff>62865</xdr:colOff>
      <xdr:row>38</xdr:row>
      <xdr:rowOff>48895</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96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52705</xdr:rowOff>
    </xdr:from>
    <xdr:ext cx="469900" cy="257810"/>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8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48895</xdr:rowOff>
    </xdr:from>
    <xdr:to>
      <xdr:col>24</xdr:col>
      <xdr:colOff>152400</xdr:colOff>
      <xdr:row>38</xdr:row>
      <xdr:rowOff>48895</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111125</xdr:rowOff>
    </xdr:from>
    <xdr:ext cx="534670" cy="257810"/>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31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74,712</a:t>
          </a:r>
          <a:endParaRPr kumimoji="1" lang="ja-JP" altLang="en-US" sz="1000" b="1">
            <a:latin typeface="ＭＳ Ｐゴシック"/>
          </a:endParaRPr>
        </a:p>
      </xdr:txBody>
    </xdr:sp>
    <xdr:clientData/>
  </xdr:oneCellAnchor>
  <xdr:twoCellAnchor>
    <xdr:from>
      <xdr:col>23</xdr:col>
      <xdr:colOff>165100</xdr:colOff>
      <xdr:row>30</xdr:row>
      <xdr:rowOff>164465</xdr:rowOff>
    </xdr:from>
    <xdr:to>
      <xdr:col>24</xdr:col>
      <xdr:colOff>152400</xdr:colOff>
      <xdr:row>30</xdr:row>
      <xdr:rowOff>164465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105410</xdr:rowOff>
    </xdr:from>
    <xdr:to>
      <xdr:col>24</xdr:col>
      <xdr:colOff>63500</xdr:colOff>
      <xdr:row>37</xdr:row>
      <xdr:rowOff>113030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490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30480</xdr:rowOff>
    </xdr:from>
    <xdr:ext cx="534670" cy="257810"/>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68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6985</xdr:rowOff>
    </xdr:from>
    <xdr:to>
      <xdr:col>24</xdr:col>
      <xdr:colOff>114300</xdr:colOff>
      <xdr:row>37</xdr:row>
      <xdr:rowOff>109220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109855</xdr:rowOff>
    </xdr:from>
    <xdr:to>
      <xdr:col>19</xdr:col>
      <xdr:colOff>177800</xdr:colOff>
      <xdr:row>37</xdr:row>
      <xdr:rowOff>113030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535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9525</xdr:rowOff>
    </xdr:from>
    <xdr:to>
      <xdr:col>20</xdr:col>
      <xdr:colOff>38100</xdr:colOff>
      <xdr:row>37</xdr:row>
      <xdr:rowOff>111125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127635</xdr:rowOff>
    </xdr:from>
    <xdr:ext cx="533400" cy="259080"/>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29965" y="6128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109855</xdr:rowOff>
    </xdr:from>
    <xdr:to>
      <xdr:col>15</xdr:col>
      <xdr:colOff>50800</xdr:colOff>
      <xdr:row>37</xdr:row>
      <xdr:rowOff>132080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535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170180</xdr:rowOff>
    </xdr:from>
    <xdr:to>
      <xdr:col>15</xdr:col>
      <xdr:colOff>101600</xdr:colOff>
      <xdr:row>37</xdr:row>
      <xdr:rowOff>100330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116840</xdr:rowOff>
    </xdr:from>
    <xdr:ext cx="533400" cy="25908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0965" y="6117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128905</xdr:rowOff>
    </xdr:from>
    <xdr:to>
      <xdr:col>10</xdr:col>
      <xdr:colOff>114300</xdr:colOff>
      <xdr:row>37</xdr:row>
      <xdr:rowOff>132080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725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5080</xdr:rowOff>
    </xdr:from>
    <xdr:to>
      <xdr:col>10</xdr:col>
      <xdr:colOff>165100</xdr:colOff>
      <xdr:row>37</xdr:row>
      <xdr:rowOff>106680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123190</xdr:rowOff>
    </xdr:from>
    <xdr:ext cx="533400" cy="25781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1965" y="61239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3175</xdr:rowOff>
    </xdr:from>
    <xdr:to>
      <xdr:col>6</xdr:col>
      <xdr:colOff>38100</xdr:colOff>
      <xdr:row>37</xdr:row>
      <xdr:rowOff>104775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121285</xdr:rowOff>
    </xdr:from>
    <xdr:ext cx="533400" cy="25781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2965" y="61220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54610</xdr:rowOff>
    </xdr:from>
    <xdr:to>
      <xdr:col>24</xdr:col>
      <xdr:colOff>114300</xdr:colOff>
      <xdr:row>37</xdr:row>
      <xdr:rowOff>156210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157480</xdr:rowOff>
    </xdr:from>
    <xdr:ext cx="534670" cy="257810"/>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296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62230</xdr:rowOff>
    </xdr:from>
    <xdr:to>
      <xdr:col>20</xdr:col>
      <xdr:colOff>38100</xdr:colOff>
      <xdr:row>37</xdr:row>
      <xdr:rowOff>163830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154940</xdr:rowOff>
    </xdr:from>
    <xdr:ext cx="533400" cy="257810"/>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29965" y="6498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59055</xdr:rowOff>
    </xdr:from>
    <xdr:to>
      <xdr:col>15</xdr:col>
      <xdr:colOff>101600</xdr:colOff>
      <xdr:row>37</xdr:row>
      <xdr:rowOff>160655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151765</xdr:rowOff>
    </xdr:from>
    <xdr:ext cx="533400" cy="259080"/>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0965" y="6495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80645</xdr:rowOff>
    </xdr:from>
    <xdr:to>
      <xdr:col>10</xdr:col>
      <xdr:colOff>165100</xdr:colOff>
      <xdr:row>38</xdr:row>
      <xdr:rowOff>10795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1905</xdr:rowOff>
    </xdr:from>
    <xdr:ext cx="533400" cy="259080"/>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1965" y="65170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78105</xdr:rowOff>
    </xdr:from>
    <xdr:to>
      <xdr:col>6</xdr:col>
      <xdr:colOff>38100</xdr:colOff>
      <xdr:row>38</xdr:row>
      <xdr:rowOff>8255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170815</xdr:rowOff>
    </xdr:from>
    <xdr:ext cx="533400" cy="2584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2965" y="65144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7650" cy="25781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55</xdr:row>
      <xdr:rowOff>54610</xdr:rowOff>
    </xdr:from>
    <xdr:ext cx="684530" cy="257810"/>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200" y="94843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52</xdr:row>
      <xdr:rowOff>111760</xdr:rowOff>
    </xdr:from>
    <xdr:ext cx="684530" cy="25781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200" y="90271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168910</xdr:rowOff>
    </xdr:from>
    <xdr:ext cx="684530" cy="25781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200" y="85699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4530" cy="257810"/>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49530</xdr:rowOff>
    </xdr:from>
    <xdr:to>
      <xdr:col>24</xdr:col>
      <xdr:colOff>62865</xdr:colOff>
      <xdr:row>58</xdr:row>
      <xdr:rowOff>114935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030"/>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118745</xdr:rowOff>
    </xdr:from>
    <xdr:ext cx="598805" cy="259080"/>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109,036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114935</xdr:rowOff>
    </xdr:from>
    <xdr:to>
      <xdr:col>24</xdr:col>
      <xdr:colOff>152400</xdr:colOff>
      <xdr:row>58</xdr:row>
      <xdr:rowOff>114935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167640</xdr:rowOff>
    </xdr:from>
    <xdr:ext cx="690245" cy="257810"/>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24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6,393,994</a:t>
          </a:r>
          <a:endParaRPr kumimoji="1" lang="ja-JP" altLang="en-US" sz="1000" b="1">
            <a:latin typeface="ＭＳ Ｐゴシック"/>
          </a:endParaRPr>
        </a:p>
      </xdr:txBody>
    </xdr:sp>
    <xdr:clientData/>
  </xdr:oneCellAnchor>
  <xdr:twoCellAnchor>
    <xdr:from>
      <xdr:col>23</xdr:col>
      <xdr:colOff>165100</xdr:colOff>
      <xdr:row>50</xdr:row>
      <xdr:rowOff>49530</xdr:rowOff>
    </xdr:from>
    <xdr:to>
      <xdr:col>24</xdr:col>
      <xdr:colOff>152400</xdr:colOff>
      <xdr:row>50</xdr:row>
      <xdr:rowOff>49530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10795</xdr:rowOff>
    </xdr:from>
    <xdr:to>
      <xdr:col>24</xdr:col>
      <xdr:colOff>63500</xdr:colOff>
      <xdr:row>58</xdr:row>
      <xdr:rowOff>19050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548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154940</xdr:rowOff>
    </xdr:from>
    <xdr:ext cx="598805" cy="257810"/>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759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4445</xdr:rowOff>
    </xdr:from>
    <xdr:to>
      <xdr:col>24</xdr:col>
      <xdr:colOff>114300</xdr:colOff>
      <xdr:row>58</xdr:row>
      <xdr:rowOff>106045</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10160</xdr:rowOff>
    </xdr:from>
    <xdr:to>
      <xdr:col>19</xdr:col>
      <xdr:colOff>177800</xdr:colOff>
      <xdr:row>58</xdr:row>
      <xdr:rowOff>10795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542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163830</xdr:rowOff>
    </xdr:from>
    <xdr:to>
      <xdr:col>20</xdr:col>
      <xdr:colOff>38100</xdr:colOff>
      <xdr:row>58</xdr:row>
      <xdr:rowOff>93980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86360</xdr:rowOff>
    </xdr:from>
    <xdr:ext cx="597535" cy="257810"/>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580" y="100304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10160</xdr:rowOff>
    </xdr:from>
    <xdr:to>
      <xdr:col>15</xdr:col>
      <xdr:colOff>50800</xdr:colOff>
      <xdr:row>58</xdr:row>
      <xdr:rowOff>17780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542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24130</xdr:rowOff>
    </xdr:from>
    <xdr:to>
      <xdr:col>15</xdr:col>
      <xdr:colOff>101600</xdr:colOff>
      <xdr:row>58</xdr:row>
      <xdr:rowOff>125730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116840</xdr:rowOff>
    </xdr:from>
    <xdr:ext cx="597535" cy="25908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580" y="100609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17780</xdr:rowOff>
    </xdr:from>
    <xdr:to>
      <xdr:col>10</xdr:col>
      <xdr:colOff>114300</xdr:colOff>
      <xdr:row>58</xdr:row>
      <xdr:rowOff>57150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618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24130</xdr:rowOff>
    </xdr:from>
    <xdr:to>
      <xdr:col>10</xdr:col>
      <xdr:colOff>165100</xdr:colOff>
      <xdr:row>58</xdr:row>
      <xdr:rowOff>125730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116840</xdr:rowOff>
    </xdr:from>
    <xdr:ext cx="597535" cy="25908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580" y="100609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24130</xdr:rowOff>
    </xdr:from>
    <xdr:to>
      <xdr:col>6</xdr:col>
      <xdr:colOff>38100</xdr:colOff>
      <xdr:row>58</xdr:row>
      <xdr:rowOff>125730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116840</xdr:rowOff>
    </xdr:from>
    <xdr:ext cx="597535" cy="25908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580" y="100609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139700</xdr:rowOff>
    </xdr:from>
    <xdr:to>
      <xdr:col>24</xdr:col>
      <xdr:colOff>114300</xdr:colOff>
      <xdr:row>58</xdr:row>
      <xdr:rowOff>69850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99060</xdr:rowOff>
    </xdr:from>
    <xdr:ext cx="598805" cy="257810"/>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002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528,289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132080</xdr:rowOff>
    </xdr:from>
    <xdr:to>
      <xdr:col>20</xdr:col>
      <xdr:colOff>38100</xdr:colOff>
      <xdr:row>58</xdr:row>
      <xdr:rowOff>61595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78105</xdr:rowOff>
    </xdr:from>
    <xdr:ext cx="597535" cy="25781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580" y="96793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562,583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130810</xdr:rowOff>
    </xdr:from>
    <xdr:to>
      <xdr:col>15</xdr:col>
      <xdr:colOff>101600</xdr:colOff>
      <xdr:row>58</xdr:row>
      <xdr:rowOff>60960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77470</xdr:rowOff>
    </xdr:from>
    <xdr:ext cx="597535" cy="25781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580" y="96786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567,423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137795</xdr:rowOff>
    </xdr:from>
    <xdr:to>
      <xdr:col>10</xdr:col>
      <xdr:colOff>165100</xdr:colOff>
      <xdr:row>58</xdr:row>
      <xdr:rowOff>67945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84455</xdr:rowOff>
    </xdr:from>
    <xdr:ext cx="597535" cy="259080"/>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580" y="96856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535,505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6350</xdr:rowOff>
    </xdr:from>
    <xdr:to>
      <xdr:col>6</xdr:col>
      <xdr:colOff>38100</xdr:colOff>
      <xdr:row>58</xdr:row>
      <xdr:rowOff>107950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124460</xdr:rowOff>
    </xdr:from>
    <xdr:ext cx="597535" cy="259080"/>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580" y="97256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361,872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7650" cy="257810"/>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360" cy="259080"/>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360" cy="259080"/>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360" cy="25781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360" cy="25908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92710</xdr:rowOff>
    </xdr:from>
    <xdr:ext cx="684530" cy="259080"/>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200" y="11922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54610</xdr:rowOff>
    </xdr:from>
    <xdr:ext cx="684530" cy="257810"/>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200" y="1154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40640</xdr:rowOff>
    </xdr:from>
    <xdr:to>
      <xdr:col>24</xdr:col>
      <xdr:colOff>62865</xdr:colOff>
      <xdr:row>79</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359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143510</xdr:rowOff>
    </xdr:from>
    <xdr:ext cx="598805" cy="257810"/>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150,015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139700</xdr:rowOff>
    </xdr:from>
    <xdr:to>
      <xdr:col>24</xdr:col>
      <xdr:colOff>152400</xdr:colOff>
      <xdr:row>79</xdr:row>
      <xdr:rowOff>139700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158115</xdr:rowOff>
    </xdr:from>
    <xdr:ext cx="598805" cy="257810"/>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1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922,312</a:t>
          </a:r>
          <a:endParaRPr kumimoji="1" lang="ja-JP" altLang="en-US" sz="1000" b="1">
            <a:latin typeface="ＭＳ Ｐゴシック"/>
          </a:endParaRPr>
        </a:p>
      </xdr:txBody>
    </xdr:sp>
    <xdr:clientData/>
  </xdr:oneCellAnchor>
  <xdr:twoCellAnchor>
    <xdr:from>
      <xdr:col>23</xdr:col>
      <xdr:colOff>165100</xdr:colOff>
      <xdr:row>71</xdr:row>
      <xdr:rowOff>40640</xdr:rowOff>
    </xdr:from>
    <xdr:to>
      <xdr:col>24</xdr:col>
      <xdr:colOff>152400</xdr:colOff>
      <xdr:row>71</xdr:row>
      <xdr:rowOff>40640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6985</xdr:rowOff>
    </xdr:from>
    <xdr:to>
      <xdr:col>24</xdr:col>
      <xdr:colOff>63500</xdr:colOff>
      <xdr:row>78</xdr:row>
      <xdr:rowOff>46990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208635"/>
          <a:ext cx="8382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34290</xdr:rowOff>
    </xdr:from>
    <xdr:ext cx="598805" cy="259080"/>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3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55880</xdr:rowOff>
    </xdr:from>
    <xdr:to>
      <xdr:col>24</xdr:col>
      <xdr:colOff>114300</xdr:colOff>
      <xdr:row>78</xdr:row>
      <xdr:rowOff>157480</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46990</xdr:rowOff>
    </xdr:from>
    <xdr:to>
      <xdr:col>19</xdr:col>
      <xdr:colOff>177800</xdr:colOff>
      <xdr:row>78</xdr:row>
      <xdr:rowOff>64770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4200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97790</xdr:rowOff>
    </xdr:from>
    <xdr:to>
      <xdr:col>20</xdr:col>
      <xdr:colOff>38100</xdr:colOff>
      <xdr:row>79</xdr:row>
      <xdr:rowOff>27940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79</xdr:row>
      <xdr:rowOff>19050</xdr:rowOff>
    </xdr:from>
    <xdr:ext cx="597535" cy="257810"/>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580" y="135636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64770</xdr:rowOff>
    </xdr:from>
    <xdr:to>
      <xdr:col>15</xdr:col>
      <xdr:colOff>50800</xdr:colOff>
      <xdr:row>78</xdr:row>
      <xdr:rowOff>88265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43787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130810</xdr:rowOff>
    </xdr:from>
    <xdr:to>
      <xdr:col>15</xdr:col>
      <xdr:colOff>101600</xdr:colOff>
      <xdr:row>79</xdr:row>
      <xdr:rowOff>60960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79</xdr:row>
      <xdr:rowOff>52070</xdr:rowOff>
    </xdr:from>
    <xdr:ext cx="597535" cy="25781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580" y="135966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3810</xdr:rowOff>
    </xdr:from>
    <xdr:to>
      <xdr:col>10</xdr:col>
      <xdr:colOff>114300</xdr:colOff>
      <xdr:row>78</xdr:row>
      <xdr:rowOff>88265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37691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148590</xdr:rowOff>
    </xdr:from>
    <xdr:to>
      <xdr:col>10</xdr:col>
      <xdr:colOff>165100</xdr:colOff>
      <xdr:row>79</xdr:row>
      <xdr:rowOff>78740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69850</xdr:rowOff>
    </xdr:from>
    <xdr:ext cx="597535" cy="25908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580" y="136144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128270</xdr:rowOff>
    </xdr:from>
    <xdr:to>
      <xdr:col>6</xdr:col>
      <xdr:colOff>38100</xdr:colOff>
      <xdr:row>79</xdr:row>
      <xdr:rowOff>58420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49530</xdr:rowOff>
    </xdr:from>
    <xdr:ext cx="597535"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580" y="135940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127635</xdr:rowOff>
    </xdr:from>
    <xdr:to>
      <xdr:col>24</xdr:col>
      <xdr:colOff>114300</xdr:colOff>
      <xdr:row>77</xdr:row>
      <xdr:rowOff>57785</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1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150495</xdr:rowOff>
    </xdr:from>
    <xdr:ext cx="598805" cy="259080"/>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09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399,528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167640</xdr:rowOff>
    </xdr:from>
    <xdr:to>
      <xdr:col>20</xdr:col>
      <xdr:colOff>38100</xdr:colOff>
      <xdr:row>78</xdr:row>
      <xdr:rowOff>97790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114300</xdr:rowOff>
    </xdr:from>
    <xdr:ext cx="597535"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580" y="131445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288,550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13970</xdr:rowOff>
    </xdr:from>
    <xdr:to>
      <xdr:col>15</xdr:col>
      <xdr:colOff>101600</xdr:colOff>
      <xdr:row>78</xdr:row>
      <xdr:rowOff>115570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132080</xdr:rowOff>
    </xdr:from>
    <xdr:ext cx="597535" cy="25781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580" y="131622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279,278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37465</xdr:rowOff>
    </xdr:from>
    <xdr:to>
      <xdr:col>10</xdr:col>
      <xdr:colOff>165100</xdr:colOff>
      <xdr:row>78</xdr:row>
      <xdr:rowOff>139065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155575</xdr:rowOff>
    </xdr:from>
    <xdr:ext cx="597535" cy="25781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580" y="131857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267,129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124460</xdr:rowOff>
    </xdr:from>
    <xdr:to>
      <xdr:col>6</xdr:col>
      <xdr:colOff>38100</xdr:colOff>
      <xdr:row>78</xdr:row>
      <xdr:rowOff>54610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71120</xdr:rowOff>
    </xdr:from>
    <xdr:ext cx="597535" cy="259080"/>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580" y="131013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311,360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7650" cy="259080"/>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94360" cy="25781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370" y="16603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4360"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360" cy="25781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360" cy="2584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360"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85090</xdr:rowOff>
    </xdr:from>
    <xdr:to>
      <xdr:col>24</xdr:col>
      <xdr:colOff>62865</xdr:colOff>
      <xdr:row>98</xdr:row>
      <xdr:rowOff>140335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59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144145</xdr:rowOff>
    </xdr:from>
    <xdr:ext cx="534670" cy="257810"/>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2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39,866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140335</xdr:rowOff>
    </xdr:from>
    <xdr:to>
      <xdr:col>24</xdr:col>
      <xdr:colOff>152400</xdr:colOff>
      <xdr:row>98</xdr:row>
      <xdr:rowOff>140335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31750</xdr:rowOff>
    </xdr:from>
    <xdr:ext cx="598805" cy="257810"/>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8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476,697</a:t>
          </a:r>
          <a:endParaRPr kumimoji="1" lang="ja-JP" altLang="en-US" sz="1000" b="1">
            <a:latin typeface="ＭＳ Ｐゴシック"/>
          </a:endParaRPr>
        </a:p>
      </xdr:txBody>
    </xdr:sp>
    <xdr:clientData/>
  </xdr:oneCellAnchor>
  <xdr:twoCellAnchor>
    <xdr:from>
      <xdr:col>23</xdr:col>
      <xdr:colOff>165100</xdr:colOff>
      <xdr:row>90</xdr:row>
      <xdr:rowOff>85090</xdr:rowOff>
    </xdr:from>
    <xdr:to>
      <xdr:col>24</xdr:col>
      <xdr:colOff>152400</xdr:colOff>
      <xdr:row>90</xdr:row>
      <xdr:rowOff>85090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133350</xdr:rowOff>
    </xdr:from>
    <xdr:to>
      <xdr:col>24</xdr:col>
      <xdr:colOff>63500</xdr:colOff>
      <xdr:row>97</xdr:row>
      <xdr:rowOff>135890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640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156210</xdr:rowOff>
    </xdr:from>
    <xdr:ext cx="598805" cy="257810"/>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396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133350</xdr:rowOff>
    </xdr:from>
    <xdr:to>
      <xdr:col>24</xdr:col>
      <xdr:colOff>114300</xdr:colOff>
      <xdr:row>97</xdr:row>
      <xdr:rowOff>63500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135890</xdr:rowOff>
    </xdr:from>
    <xdr:to>
      <xdr:col>19</xdr:col>
      <xdr:colOff>177800</xdr:colOff>
      <xdr:row>98</xdr:row>
      <xdr:rowOff>24130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6654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147955</xdr:rowOff>
    </xdr:from>
    <xdr:to>
      <xdr:col>20</xdr:col>
      <xdr:colOff>38100</xdr:colOff>
      <xdr:row>97</xdr:row>
      <xdr:rowOff>78105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94615</xdr:rowOff>
    </xdr:from>
    <xdr:ext cx="597535" cy="259080"/>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580" y="163823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24130</xdr:rowOff>
    </xdr:from>
    <xdr:to>
      <xdr:col>15</xdr:col>
      <xdr:colOff>50800</xdr:colOff>
      <xdr:row>98</xdr:row>
      <xdr:rowOff>61595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262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22225</xdr:rowOff>
    </xdr:from>
    <xdr:to>
      <xdr:col>15</xdr:col>
      <xdr:colOff>101600</xdr:colOff>
      <xdr:row>97</xdr:row>
      <xdr:rowOff>123825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140335</xdr:rowOff>
    </xdr:from>
    <xdr:ext cx="597535"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580" y="164280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19050</xdr:rowOff>
    </xdr:from>
    <xdr:to>
      <xdr:col>10</xdr:col>
      <xdr:colOff>114300</xdr:colOff>
      <xdr:row>98</xdr:row>
      <xdr:rowOff>61595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49700"/>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50800</xdr:rowOff>
    </xdr:from>
    <xdr:to>
      <xdr:col>10</xdr:col>
      <xdr:colOff>165100</xdr:colOff>
      <xdr:row>97</xdr:row>
      <xdr:rowOff>152400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168910</xdr:rowOff>
    </xdr:from>
    <xdr:ext cx="597535" cy="25781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580" y="164566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27305</xdr:rowOff>
    </xdr:from>
    <xdr:to>
      <xdr:col>6</xdr:col>
      <xdr:colOff>38100</xdr:colOff>
      <xdr:row>97</xdr:row>
      <xdr:rowOff>128905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97</xdr:row>
      <xdr:rowOff>120650</xdr:rowOff>
    </xdr:from>
    <xdr:ext cx="597535" cy="25781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580" y="167513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82550</xdr:rowOff>
    </xdr:from>
    <xdr:to>
      <xdr:col>24</xdr:col>
      <xdr:colOff>114300</xdr:colOff>
      <xdr:row>98</xdr:row>
      <xdr:rowOff>12700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60960</xdr:rowOff>
    </xdr:from>
    <xdr:ext cx="534670" cy="259080"/>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91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94,502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85090</xdr:rowOff>
    </xdr:from>
    <xdr:to>
      <xdr:col>20</xdr:col>
      <xdr:colOff>38100</xdr:colOff>
      <xdr:row>98</xdr:row>
      <xdr:rowOff>15240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6350</xdr:rowOff>
    </xdr:from>
    <xdr:ext cx="533400" cy="25781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29965" y="16808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144780</xdr:rowOff>
    </xdr:from>
    <xdr:to>
      <xdr:col>15</xdr:col>
      <xdr:colOff>101600</xdr:colOff>
      <xdr:row>98</xdr:row>
      <xdr:rowOff>74930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66040</xdr:rowOff>
    </xdr:from>
    <xdr:ext cx="533400" cy="25781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0965" y="16868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10795</xdr:rowOff>
    </xdr:from>
    <xdr:to>
      <xdr:col>10</xdr:col>
      <xdr:colOff>165100</xdr:colOff>
      <xdr:row>98</xdr:row>
      <xdr:rowOff>112395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103505</xdr:rowOff>
    </xdr:from>
    <xdr:ext cx="53340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1965" y="169056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139700</xdr:rowOff>
    </xdr:from>
    <xdr:to>
      <xdr:col>6</xdr:col>
      <xdr:colOff>38100</xdr:colOff>
      <xdr:row>97</xdr:row>
      <xdr:rowOff>69850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86360</xdr:rowOff>
    </xdr:from>
    <xdr:ext cx="597535" cy="25781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580" y="163741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650" cy="25908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090" cy="25908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6090" cy="25781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6090" cy="25908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781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143510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560"/>
          <a:ext cx="127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89535</xdr:rowOff>
    </xdr:from>
    <xdr:ext cx="534670" cy="257810"/>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1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12,724</a:t>
          </a:r>
          <a:endParaRPr kumimoji="1" lang="ja-JP" altLang="en-US" sz="1000" b="1">
            <a:latin typeface="ＭＳ Ｐゴシック"/>
          </a:endParaRPr>
        </a:p>
      </xdr:txBody>
    </xdr:sp>
    <xdr:clientData/>
  </xdr:oneCellAnchor>
  <xdr:twoCellAnchor>
    <xdr:from>
      <xdr:col>54</xdr:col>
      <xdr:colOff>101600</xdr:colOff>
      <xdr:row>29</xdr:row>
      <xdr:rowOff>143510</xdr:rowOff>
    </xdr:from>
    <xdr:to>
      <xdr:col>55</xdr:col>
      <xdr:colOff>88900</xdr:colOff>
      <xdr:row>29</xdr:row>
      <xdr:rowOff>143510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98425</xdr:rowOff>
    </xdr:from>
    <xdr:ext cx="378460" cy="257810"/>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2075"/>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75565</xdr:rowOff>
    </xdr:from>
    <xdr:to>
      <xdr:col>55</xdr:col>
      <xdr:colOff>50800</xdr:colOff>
      <xdr:row>39</xdr:row>
      <xdr:rowOff>6350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72390</xdr:rowOff>
    </xdr:from>
    <xdr:to>
      <xdr:col>50</xdr:col>
      <xdr:colOff>165100</xdr:colOff>
      <xdr:row>39</xdr:row>
      <xdr:rowOff>2540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19050</xdr:rowOff>
    </xdr:from>
    <xdr:ext cx="378460" cy="257810"/>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70" y="63627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93345</xdr:rowOff>
    </xdr:from>
    <xdr:to>
      <xdr:col>46</xdr:col>
      <xdr:colOff>38100</xdr:colOff>
      <xdr:row>39</xdr:row>
      <xdr:rowOff>23495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40640</xdr:rowOff>
    </xdr:from>
    <xdr:ext cx="378460" cy="25781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70" y="638429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98425</xdr:rowOff>
    </xdr:from>
    <xdr:to>
      <xdr:col>41</xdr:col>
      <xdr:colOff>101600</xdr:colOff>
      <xdr:row>39</xdr:row>
      <xdr:rowOff>29210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45085</xdr:rowOff>
    </xdr:from>
    <xdr:ext cx="378460" cy="2584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97790</xdr:rowOff>
    </xdr:from>
    <xdr:to>
      <xdr:col>36</xdr:col>
      <xdr:colOff>165100</xdr:colOff>
      <xdr:row>39</xdr:row>
      <xdr:rowOff>27940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44450</xdr:rowOff>
    </xdr:from>
    <xdr:ext cx="37846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70" y="6388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80010</xdr:rowOff>
    </xdr:from>
    <xdr:ext cx="249555" cy="259080"/>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8285" cy="25781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8285" cy="25781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86360</xdr:rowOff>
    </xdr:from>
    <xdr:ext cx="248285" cy="25781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86360</xdr:rowOff>
    </xdr:from>
    <xdr:ext cx="248285" cy="25781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908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4360" cy="25908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360" cy="25781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360"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84530"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200" y="8493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4530" cy="25781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78740</xdr:rowOff>
    </xdr:from>
    <xdr:to>
      <xdr:col>54</xdr:col>
      <xdr:colOff>189865</xdr:colOff>
      <xdr:row>59</xdr:row>
      <xdr:rowOff>3810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1240"/>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7620</xdr:rowOff>
    </xdr:from>
    <xdr:ext cx="534670" cy="257810"/>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1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31,919</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3810</xdr:rowOff>
    </xdr:from>
    <xdr:to>
      <xdr:col>55</xdr:col>
      <xdr:colOff>88900</xdr:colOff>
      <xdr:row>59</xdr:row>
      <xdr:rowOff>3810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25400</xdr:rowOff>
    </xdr:from>
    <xdr:ext cx="690245" cy="259080"/>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1,188,229</a:t>
          </a:r>
          <a:endParaRPr kumimoji="1" lang="ja-JP" altLang="en-US" sz="1000" b="1">
            <a:latin typeface="ＭＳ Ｐゴシック"/>
          </a:endParaRPr>
        </a:p>
      </xdr:txBody>
    </xdr:sp>
    <xdr:clientData/>
  </xdr:oneCellAnchor>
  <xdr:twoCellAnchor>
    <xdr:from>
      <xdr:col>54</xdr:col>
      <xdr:colOff>101600</xdr:colOff>
      <xdr:row>50</xdr:row>
      <xdr:rowOff>78740</xdr:rowOff>
    </xdr:from>
    <xdr:to>
      <xdr:col>55</xdr:col>
      <xdr:colOff>88900</xdr:colOff>
      <xdr:row>50</xdr:row>
      <xdr:rowOff>78740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1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132080</xdr:rowOff>
    </xdr:from>
    <xdr:to>
      <xdr:col>55</xdr:col>
      <xdr:colOff>0</xdr:colOff>
      <xdr:row>58</xdr:row>
      <xdr:rowOff>60960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0473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144780</xdr:rowOff>
    </xdr:from>
    <xdr:ext cx="598805" cy="257810"/>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98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121920</xdr:rowOff>
    </xdr:from>
    <xdr:to>
      <xdr:col>55</xdr:col>
      <xdr:colOff>50800</xdr:colOff>
      <xdr:row>58</xdr:row>
      <xdr:rowOff>52070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163830</xdr:rowOff>
    </xdr:from>
    <xdr:to>
      <xdr:col>50</xdr:col>
      <xdr:colOff>114300</xdr:colOff>
      <xdr:row>57</xdr:row>
      <xdr:rowOff>132080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76503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133350</xdr:rowOff>
    </xdr:from>
    <xdr:to>
      <xdr:col>50</xdr:col>
      <xdr:colOff>165100</xdr:colOff>
      <xdr:row>58</xdr:row>
      <xdr:rowOff>63500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54610</xdr:rowOff>
    </xdr:from>
    <xdr:ext cx="597535" cy="257810"/>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580" y="99987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163830</xdr:rowOff>
    </xdr:from>
    <xdr:to>
      <xdr:col>45</xdr:col>
      <xdr:colOff>177800</xdr:colOff>
      <xdr:row>57</xdr:row>
      <xdr:rowOff>111760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76503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136525</xdr:rowOff>
    </xdr:from>
    <xdr:to>
      <xdr:col>46</xdr:col>
      <xdr:colOff>38100</xdr:colOff>
      <xdr:row>58</xdr:row>
      <xdr:rowOff>66675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57785</xdr:rowOff>
    </xdr:from>
    <xdr:ext cx="597535"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580" y="100018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111760</xdr:rowOff>
    </xdr:from>
    <xdr:to>
      <xdr:col>41</xdr:col>
      <xdr:colOff>50800</xdr:colOff>
      <xdr:row>57</xdr:row>
      <xdr:rowOff>170815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8441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130175</xdr:rowOff>
    </xdr:from>
    <xdr:to>
      <xdr:col>41</xdr:col>
      <xdr:colOff>101600</xdr:colOff>
      <xdr:row>58</xdr:row>
      <xdr:rowOff>60325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52070</xdr:rowOff>
    </xdr:from>
    <xdr:ext cx="597535" cy="25781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580" y="99961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118745</xdr:rowOff>
    </xdr:from>
    <xdr:to>
      <xdr:col>36</xdr:col>
      <xdr:colOff>165100</xdr:colOff>
      <xdr:row>58</xdr:row>
      <xdr:rowOff>48895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65405</xdr:rowOff>
    </xdr:from>
    <xdr:ext cx="597535" cy="25781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580" y="96666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10160</xdr:rowOff>
    </xdr:from>
    <xdr:to>
      <xdr:col>55</xdr:col>
      <xdr:colOff>50800</xdr:colOff>
      <xdr:row>58</xdr:row>
      <xdr:rowOff>111760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100330</xdr:rowOff>
    </xdr:from>
    <xdr:ext cx="598805" cy="257810"/>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729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122,122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80645</xdr:rowOff>
    </xdr:from>
    <xdr:to>
      <xdr:col>50</xdr:col>
      <xdr:colOff>165100</xdr:colOff>
      <xdr:row>58</xdr:row>
      <xdr:rowOff>10795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27305</xdr:rowOff>
    </xdr:from>
    <xdr:ext cx="597535"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580" y="96285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201,531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113030</xdr:rowOff>
    </xdr:from>
    <xdr:to>
      <xdr:col>46</xdr:col>
      <xdr:colOff>38100</xdr:colOff>
      <xdr:row>57</xdr:row>
      <xdr:rowOff>43180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59690</xdr:rowOff>
    </xdr:from>
    <xdr:ext cx="597535"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580" y="94894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310,978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60960</xdr:rowOff>
    </xdr:from>
    <xdr:to>
      <xdr:col>41</xdr:col>
      <xdr:colOff>101600</xdr:colOff>
      <xdr:row>57</xdr:row>
      <xdr:rowOff>162560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7620</xdr:rowOff>
    </xdr:from>
    <xdr:ext cx="597535" cy="25781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580" y="96088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217,102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120650</xdr:rowOff>
    </xdr:from>
    <xdr:to>
      <xdr:col>36</xdr:col>
      <xdr:colOff>165100</xdr:colOff>
      <xdr:row>58</xdr:row>
      <xdr:rowOff>50165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41275</xdr:rowOff>
    </xdr:from>
    <xdr:ext cx="597535" cy="25781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580" y="99853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170,523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650" cy="257810"/>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4360" cy="25781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4360" cy="25781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4360" cy="25781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74930</xdr:rowOff>
    </xdr:from>
    <xdr:to>
      <xdr:col>54</xdr:col>
      <xdr:colOff>189865</xdr:colOff>
      <xdr:row>78</xdr:row>
      <xdr:rowOff>134620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430"/>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138430</xdr:rowOff>
    </xdr:from>
    <xdr:ext cx="469900" cy="259080"/>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134620</xdr:rowOff>
    </xdr:from>
    <xdr:to>
      <xdr:col>55</xdr:col>
      <xdr:colOff>88900</xdr:colOff>
      <xdr:row>78</xdr:row>
      <xdr:rowOff>134620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21590</xdr:rowOff>
    </xdr:from>
    <xdr:ext cx="598805" cy="259080"/>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628,452</a:t>
          </a:r>
          <a:endParaRPr kumimoji="1" lang="ja-JP" altLang="en-US" sz="1000" b="1">
            <a:latin typeface="ＭＳ Ｐゴシック"/>
          </a:endParaRPr>
        </a:p>
      </xdr:txBody>
    </xdr:sp>
    <xdr:clientData/>
  </xdr:oneCellAnchor>
  <xdr:twoCellAnchor>
    <xdr:from>
      <xdr:col>54</xdr:col>
      <xdr:colOff>101600</xdr:colOff>
      <xdr:row>70</xdr:row>
      <xdr:rowOff>74930</xdr:rowOff>
    </xdr:from>
    <xdr:to>
      <xdr:col>55</xdr:col>
      <xdr:colOff>88900</xdr:colOff>
      <xdr:row>70</xdr:row>
      <xdr:rowOff>74930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148590</xdr:rowOff>
    </xdr:from>
    <xdr:to>
      <xdr:col>55</xdr:col>
      <xdr:colOff>0</xdr:colOff>
      <xdr:row>78</xdr:row>
      <xdr:rowOff>27940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5024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92710</xdr:rowOff>
    </xdr:from>
    <xdr:ext cx="534670" cy="259080"/>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113665</xdr:rowOff>
    </xdr:from>
    <xdr:to>
      <xdr:col>55</xdr:col>
      <xdr:colOff>50800</xdr:colOff>
      <xdr:row>78</xdr:row>
      <xdr:rowOff>43815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15240</xdr:rowOff>
    </xdr:from>
    <xdr:to>
      <xdr:col>50</xdr:col>
      <xdr:colOff>114300</xdr:colOff>
      <xdr:row>78</xdr:row>
      <xdr:rowOff>27940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3883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106680</xdr:rowOff>
    </xdr:from>
    <xdr:to>
      <xdr:col>50</xdr:col>
      <xdr:colOff>165100</xdr:colOff>
      <xdr:row>78</xdr:row>
      <xdr:rowOff>36830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53340</xdr:rowOff>
    </xdr:from>
    <xdr:ext cx="533400" cy="25781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1965" y="13083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15240</xdr:rowOff>
    </xdr:from>
    <xdr:to>
      <xdr:col>45</xdr:col>
      <xdr:colOff>177800</xdr:colOff>
      <xdr:row>78</xdr:row>
      <xdr:rowOff>53340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883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140335</xdr:rowOff>
    </xdr:from>
    <xdr:to>
      <xdr:col>46</xdr:col>
      <xdr:colOff>38100</xdr:colOff>
      <xdr:row>78</xdr:row>
      <xdr:rowOff>70485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61595</xdr:rowOff>
    </xdr:from>
    <xdr:ext cx="533400"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2965" y="134346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53340</xdr:rowOff>
    </xdr:from>
    <xdr:to>
      <xdr:col>41</xdr:col>
      <xdr:colOff>50800</xdr:colOff>
      <xdr:row>78</xdr:row>
      <xdr:rowOff>72390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264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146050</xdr:rowOff>
    </xdr:from>
    <xdr:to>
      <xdr:col>41</xdr:col>
      <xdr:colOff>101600</xdr:colOff>
      <xdr:row>78</xdr:row>
      <xdr:rowOff>76200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92710</xdr:rowOff>
    </xdr:from>
    <xdr:ext cx="5334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3965" y="13122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153035</xdr:rowOff>
    </xdr:from>
    <xdr:to>
      <xdr:col>36</xdr:col>
      <xdr:colOff>165100</xdr:colOff>
      <xdr:row>78</xdr:row>
      <xdr:rowOff>83185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99695</xdr:rowOff>
    </xdr:from>
    <xdr:ext cx="533400" cy="25781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4965" y="131298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97790</xdr:rowOff>
    </xdr:from>
    <xdr:to>
      <xdr:col>55</xdr:col>
      <xdr:colOff>50800</xdr:colOff>
      <xdr:row>78</xdr:row>
      <xdr:rowOff>27940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120650</xdr:rowOff>
    </xdr:from>
    <xdr:ext cx="534670" cy="257810"/>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508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148590</xdr:rowOff>
    </xdr:from>
    <xdr:to>
      <xdr:col>50</xdr:col>
      <xdr:colOff>165100</xdr:colOff>
      <xdr:row>78</xdr:row>
      <xdr:rowOff>78740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69850</xdr:rowOff>
    </xdr:from>
    <xdr:ext cx="5334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1965" y="13442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48,779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135890</xdr:rowOff>
    </xdr:from>
    <xdr:to>
      <xdr:col>46</xdr:col>
      <xdr:colOff>38100</xdr:colOff>
      <xdr:row>78</xdr:row>
      <xdr:rowOff>66040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82550</xdr:rowOff>
    </xdr:from>
    <xdr:ext cx="5334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2965" y="13112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2540</xdr:rowOff>
    </xdr:from>
    <xdr:to>
      <xdr:col>41</xdr:col>
      <xdr:colOff>101600</xdr:colOff>
      <xdr:row>78</xdr:row>
      <xdr:rowOff>104140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95250</xdr:rowOff>
    </xdr:from>
    <xdr:ext cx="533400"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3965" y="13468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21590</xdr:rowOff>
    </xdr:from>
    <xdr:to>
      <xdr:col>36</xdr:col>
      <xdr:colOff>165100</xdr:colOff>
      <xdr:row>78</xdr:row>
      <xdr:rowOff>123190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114300</xdr:rowOff>
    </xdr:from>
    <xdr:ext cx="533400"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4965" y="13487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650" cy="257810"/>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360" cy="25781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360" cy="25781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360" cy="25781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37465</xdr:rowOff>
    </xdr:from>
    <xdr:to>
      <xdr:col>54</xdr:col>
      <xdr:colOff>189865</xdr:colOff>
      <xdr:row>98</xdr:row>
      <xdr:rowOff>69850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15"/>
          <a:ext cx="127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73660</xdr:rowOff>
    </xdr:from>
    <xdr:ext cx="534670" cy="259080"/>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30,653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69850</xdr:rowOff>
    </xdr:from>
    <xdr:to>
      <xdr:col>55</xdr:col>
      <xdr:colOff>88900</xdr:colOff>
      <xdr:row>98</xdr:row>
      <xdr:rowOff>69850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155575</xdr:rowOff>
    </xdr:from>
    <xdr:ext cx="598805" cy="257810"/>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569,708</a:t>
          </a:r>
          <a:endParaRPr kumimoji="1" lang="ja-JP" altLang="en-US" sz="1000" b="1">
            <a:latin typeface="ＭＳ Ｐゴシック"/>
          </a:endParaRPr>
        </a:p>
      </xdr:txBody>
    </xdr:sp>
    <xdr:clientData/>
  </xdr:oneCellAnchor>
  <xdr:twoCellAnchor>
    <xdr:from>
      <xdr:col>54</xdr:col>
      <xdr:colOff>101600</xdr:colOff>
      <xdr:row>91</xdr:row>
      <xdr:rowOff>37465</xdr:rowOff>
    </xdr:from>
    <xdr:to>
      <xdr:col>55</xdr:col>
      <xdr:colOff>88900</xdr:colOff>
      <xdr:row>91</xdr:row>
      <xdr:rowOff>37465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46990</xdr:rowOff>
    </xdr:from>
    <xdr:to>
      <xdr:col>55</xdr:col>
      <xdr:colOff>0</xdr:colOff>
      <xdr:row>96</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50619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43815</xdr:rowOff>
    </xdr:from>
    <xdr:ext cx="598805" cy="257810"/>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301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65405</xdr:rowOff>
    </xdr:from>
    <xdr:to>
      <xdr:col>55</xdr:col>
      <xdr:colOff>50800</xdr:colOff>
      <xdr:row>96</xdr:row>
      <xdr:rowOff>167005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161925</xdr:rowOff>
    </xdr:from>
    <xdr:to>
      <xdr:col>50</xdr:col>
      <xdr:colOff>114300</xdr:colOff>
      <xdr:row>96</xdr:row>
      <xdr:rowOff>82550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44967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77470</xdr:rowOff>
    </xdr:from>
    <xdr:to>
      <xdr:col>50</xdr:col>
      <xdr:colOff>165100</xdr:colOff>
      <xdr:row>97</xdr:row>
      <xdr:rowOff>7620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96</xdr:row>
      <xdr:rowOff>170180</xdr:rowOff>
    </xdr:from>
    <xdr:ext cx="597535" cy="259080"/>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580" y="166293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161925</xdr:rowOff>
    </xdr:from>
    <xdr:to>
      <xdr:col>45</xdr:col>
      <xdr:colOff>177800</xdr:colOff>
      <xdr:row>97</xdr:row>
      <xdr:rowOff>46355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449675"/>
          <a:ext cx="8890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95885</xdr:rowOff>
    </xdr:from>
    <xdr:to>
      <xdr:col>46</xdr:col>
      <xdr:colOff>38100</xdr:colOff>
      <xdr:row>97</xdr:row>
      <xdr:rowOff>26035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97</xdr:row>
      <xdr:rowOff>17780</xdr:rowOff>
    </xdr:from>
    <xdr:ext cx="597535" cy="257810"/>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580" y="166484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132080</xdr:rowOff>
    </xdr:from>
    <xdr:to>
      <xdr:col>41</xdr:col>
      <xdr:colOff>50800</xdr:colOff>
      <xdr:row>97</xdr:row>
      <xdr:rowOff>46355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59128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101600</xdr:rowOff>
    </xdr:from>
    <xdr:to>
      <xdr:col>41</xdr:col>
      <xdr:colOff>101600</xdr:colOff>
      <xdr:row>97</xdr:row>
      <xdr:rowOff>31750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95</xdr:row>
      <xdr:rowOff>48260</xdr:rowOff>
    </xdr:from>
    <xdr:ext cx="597535"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580" y="163360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86360</xdr:rowOff>
    </xdr:from>
    <xdr:to>
      <xdr:col>36</xdr:col>
      <xdr:colOff>165100</xdr:colOff>
      <xdr:row>97</xdr:row>
      <xdr:rowOff>15875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97</xdr:row>
      <xdr:rowOff>6985</xdr:rowOff>
    </xdr:from>
    <xdr:ext cx="597535" cy="25781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580" y="166376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167640</xdr:rowOff>
    </xdr:from>
    <xdr:to>
      <xdr:col>55</xdr:col>
      <xdr:colOff>50800</xdr:colOff>
      <xdr:row>96</xdr:row>
      <xdr:rowOff>97790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4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19050</xdr:rowOff>
    </xdr:from>
    <xdr:ext cx="598805" cy="257810"/>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3068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190,453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31750</xdr:rowOff>
    </xdr:from>
    <xdr:to>
      <xdr:col>50</xdr:col>
      <xdr:colOff>165100</xdr:colOff>
      <xdr:row>96</xdr:row>
      <xdr:rowOff>133350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94</xdr:row>
      <xdr:rowOff>149860</xdr:rowOff>
    </xdr:from>
    <xdr:ext cx="597535"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580" y="162661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174,927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111125</xdr:rowOff>
    </xdr:from>
    <xdr:to>
      <xdr:col>46</xdr:col>
      <xdr:colOff>38100</xdr:colOff>
      <xdr:row>96</xdr:row>
      <xdr:rowOff>41275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3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94</xdr:row>
      <xdr:rowOff>57785</xdr:rowOff>
    </xdr:from>
    <xdr:ext cx="597535"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580" y="161740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215,378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167005</xdr:rowOff>
    </xdr:from>
    <xdr:to>
      <xdr:col>41</xdr:col>
      <xdr:colOff>101600</xdr:colOff>
      <xdr:row>97</xdr:row>
      <xdr:rowOff>97790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26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97</xdr:row>
      <xdr:rowOff>88265</xdr:rowOff>
    </xdr:from>
    <xdr:ext cx="597535" cy="25781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580" y="167189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80645</xdr:rowOff>
    </xdr:from>
    <xdr:to>
      <xdr:col>36</xdr:col>
      <xdr:colOff>165100</xdr:colOff>
      <xdr:row>97</xdr:row>
      <xdr:rowOff>10795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95</xdr:row>
      <xdr:rowOff>27305</xdr:rowOff>
    </xdr:from>
    <xdr:ext cx="597535"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580" y="163150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153,567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650" cy="259080"/>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4360" cy="25781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4360" cy="25908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360" cy="25908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35560</xdr:rowOff>
    </xdr:from>
    <xdr:to>
      <xdr:col>85</xdr:col>
      <xdr:colOff>126365</xdr:colOff>
      <xdr:row>38</xdr:row>
      <xdr:rowOff>170815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060"/>
          <a:ext cx="127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3175</xdr:rowOff>
    </xdr:from>
    <xdr:ext cx="469900" cy="259080"/>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170815</xdr:rowOff>
    </xdr:from>
    <xdr:to>
      <xdr:col>86</xdr:col>
      <xdr:colOff>25400</xdr:colOff>
      <xdr:row>38</xdr:row>
      <xdr:rowOff>170815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153670</xdr:rowOff>
    </xdr:from>
    <xdr:ext cx="598805" cy="259080"/>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203,632</a:t>
          </a:r>
          <a:endParaRPr kumimoji="1" lang="ja-JP" altLang="en-US" sz="1000" b="1">
            <a:latin typeface="ＭＳ Ｐゴシック"/>
          </a:endParaRPr>
        </a:p>
      </xdr:txBody>
    </xdr:sp>
    <xdr:clientData/>
  </xdr:oneCellAnchor>
  <xdr:twoCellAnchor>
    <xdr:from>
      <xdr:col>85</xdr:col>
      <xdr:colOff>38100</xdr:colOff>
      <xdr:row>30</xdr:row>
      <xdr:rowOff>35560</xdr:rowOff>
    </xdr:from>
    <xdr:to>
      <xdr:col>86</xdr:col>
      <xdr:colOff>25400</xdr:colOff>
      <xdr:row>30</xdr:row>
      <xdr:rowOff>35560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156845</xdr:rowOff>
    </xdr:from>
    <xdr:to>
      <xdr:col>85</xdr:col>
      <xdr:colOff>127000</xdr:colOff>
      <xdr:row>37</xdr:row>
      <xdr:rowOff>29845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32904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97790</xdr:rowOff>
    </xdr:from>
    <xdr:ext cx="534670" cy="257810"/>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854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74930</xdr:rowOff>
    </xdr:from>
    <xdr:to>
      <xdr:col>85</xdr:col>
      <xdr:colOff>177800</xdr:colOff>
      <xdr:row>37</xdr:row>
      <xdr:rowOff>4445</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156845</xdr:rowOff>
    </xdr:from>
    <xdr:to>
      <xdr:col>81</xdr:col>
      <xdr:colOff>50800</xdr:colOff>
      <xdr:row>37</xdr:row>
      <xdr:rowOff>44450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2904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146050</xdr:rowOff>
    </xdr:from>
    <xdr:to>
      <xdr:col>81</xdr:col>
      <xdr:colOff>101600</xdr:colOff>
      <xdr:row>36</xdr:row>
      <xdr:rowOff>76200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92710</xdr:rowOff>
    </xdr:from>
    <xdr:ext cx="533400" cy="259080"/>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3965" y="5922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16510</xdr:rowOff>
    </xdr:from>
    <xdr:to>
      <xdr:col>76</xdr:col>
      <xdr:colOff>114300</xdr:colOff>
      <xdr:row>37</xdr:row>
      <xdr:rowOff>44450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3601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104140</xdr:rowOff>
    </xdr:from>
    <xdr:to>
      <xdr:col>76</xdr:col>
      <xdr:colOff>165100</xdr:colOff>
      <xdr:row>37</xdr:row>
      <xdr:rowOff>34290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50800</xdr:rowOff>
    </xdr:from>
    <xdr:ext cx="533400" cy="259080"/>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4965" y="60515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6985</xdr:rowOff>
    </xdr:from>
    <xdr:to>
      <xdr:col>71</xdr:col>
      <xdr:colOff>177800</xdr:colOff>
      <xdr:row>37</xdr:row>
      <xdr:rowOff>16510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3506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39370</xdr:rowOff>
    </xdr:from>
    <xdr:ext cx="533400"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5965" y="60401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132080</xdr:rowOff>
    </xdr:from>
    <xdr:to>
      <xdr:col>67</xdr:col>
      <xdr:colOff>101600</xdr:colOff>
      <xdr:row>37</xdr:row>
      <xdr:rowOff>61595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52705</xdr:rowOff>
    </xdr:from>
    <xdr:ext cx="533400" cy="25781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6965" y="63963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150495</xdr:rowOff>
    </xdr:from>
    <xdr:to>
      <xdr:col>85</xdr:col>
      <xdr:colOff>177800</xdr:colOff>
      <xdr:row>37</xdr:row>
      <xdr:rowOff>80645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128905</xdr:rowOff>
    </xdr:from>
    <xdr:ext cx="534670" cy="259080"/>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01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106045</xdr:rowOff>
    </xdr:from>
    <xdr:to>
      <xdr:col>81</xdr:col>
      <xdr:colOff>101600</xdr:colOff>
      <xdr:row>37</xdr:row>
      <xdr:rowOff>36195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27305</xdr:rowOff>
    </xdr:from>
    <xdr:ext cx="5334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3965" y="6370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165100</xdr:rowOff>
    </xdr:from>
    <xdr:to>
      <xdr:col>76</xdr:col>
      <xdr:colOff>165100</xdr:colOff>
      <xdr:row>37</xdr:row>
      <xdr:rowOff>95250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86360</xdr:rowOff>
    </xdr:from>
    <xdr:ext cx="533400" cy="25781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4965" y="64300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137160</xdr:rowOff>
    </xdr:from>
    <xdr:to>
      <xdr:col>72</xdr:col>
      <xdr:colOff>38100</xdr:colOff>
      <xdr:row>37</xdr:row>
      <xdr:rowOff>67310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58420</xdr:rowOff>
    </xdr:from>
    <xdr:ext cx="5334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5965" y="64020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48,659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127635</xdr:rowOff>
    </xdr:from>
    <xdr:to>
      <xdr:col>67</xdr:col>
      <xdr:colOff>101600</xdr:colOff>
      <xdr:row>37</xdr:row>
      <xdr:rowOff>57785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74930</xdr:rowOff>
    </xdr:from>
    <xdr:ext cx="533400" cy="25781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6965" y="60756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7650" cy="25908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94360" cy="25908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4360" cy="25781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360" cy="25908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360" cy="25908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47</xdr:row>
      <xdr:rowOff>54610</xdr:rowOff>
    </xdr:from>
    <xdr:ext cx="684530" cy="25781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60325</xdr:rowOff>
    </xdr:from>
    <xdr:to>
      <xdr:col>85</xdr:col>
      <xdr:colOff>126365</xdr:colOff>
      <xdr:row>58</xdr:row>
      <xdr:rowOff>134620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27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138430</xdr:rowOff>
    </xdr:from>
    <xdr:ext cx="534670" cy="259080"/>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134620</xdr:rowOff>
    </xdr:from>
    <xdr:to>
      <xdr:col>86</xdr:col>
      <xdr:colOff>25400</xdr:colOff>
      <xdr:row>58</xdr:row>
      <xdr:rowOff>134620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6985</xdr:rowOff>
    </xdr:from>
    <xdr:ext cx="598805" cy="257810"/>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4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711,615</a:t>
          </a:r>
          <a:endParaRPr kumimoji="1" lang="ja-JP" altLang="en-US" sz="1000" b="1">
            <a:latin typeface="ＭＳ Ｐゴシック"/>
          </a:endParaRPr>
        </a:p>
      </xdr:txBody>
    </xdr:sp>
    <xdr:clientData/>
  </xdr:oneCellAnchor>
  <xdr:twoCellAnchor>
    <xdr:from>
      <xdr:col>85</xdr:col>
      <xdr:colOff>38100</xdr:colOff>
      <xdr:row>51</xdr:row>
      <xdr:rowOff>60325</xdr:rowOff>
    </xdr:from>
    <xdr:to>
      <xdr:col>86</xdr:col>
      <xdr:colOff>25400</xdr:colOff>
      <xdr:row>51</xdr:row>
      <xdr:rowOff>60325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148590</xdr:rowOff>
    </xdr:from>
    <xdr:to>
      <xdr:col>85</xdr:col>
      <xdr:colOff>127000</xdr:colOff>
      <xdr:row>57</xdr:row>
      <xdr:rowOff>74930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406890"/>
          <a:ext cx="838200" cy="440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49530</xdr:rowOff>
    </xdr:from>
    <xdr:ext cx="598805" cy="259080"/>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22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71120</xdr:rowOff>
    </xdr:from>
    <xdr:to>
      <xdr:col>85</xdr:col>
      <xdr:colOff>177800</xdr:colOff>
      <xdr:row>58</xdr:row>
      <xdr:rowOff>1270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74930</xdr:rowOff>
    </xdr:from>
    <xdr:to>
      <xdr:col>81</xdr:col>
      <xdr:colOff>50800</xdr:colOff>
      <xdr:row>58</xdr:row>
      <xdr:rowOff>50800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4758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69850</xdr:rowOff>
    </xdr:from>
    <xdr:to>
      <xdr:col>81</xdr:col>
      <xdr:colOff>101600</xdr:colOff>
      <xdr:row>57</xdr:row>
      <xdr:rowOff>171450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57</xdr:row>
      <xdr:rowOff>162560</xdr:rowOff>
    </xdr:from>
    <xdr:ext cx="597535" cy="259080"/>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580" y="99352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50800</xdr:rowOff>
    </xdr:from>
    <xdr:to>
      <xdr:col>76</xdr:col>
      <xdr:colOff>114300</xdr:colOff>
      <xdr:row>58</xdr:row>
      <xdr:rowOff>83185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949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103505</xdr:rowOff>
    </xdr:from>
    <xdr:to>
      <xdr:col>76</xdr:col>
      <xdr:colOff>165100</xdr:colOff>
      <xdr:row>58</xdr:row>
      <xdr:rowOff>33655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56</xdr:row>
      <xdr:rowOff>50165</xdr:rowOff>
    </xdr:from>
    <xdr:ext cx="597535" cy="25908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580" y="96513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79375</xdr:rowOff>
    </xdr:from>
    <xdr:to>
      <xdr:col>71</xdr:col>
      <xdr:colOff>177800</xdr:colOff>
      <xdr:row>58</xdr:row>
      <xdr:rowOff>83185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100234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103505</xdr:rowOff>
    </xdr:from>
    <xdr:to>
      <xdr:col>72</xdr:col>
      <xdr:colOff>38100</xdr:colOff>
      <xdr:row>58</xdr:row>
      <xdr:rowOff>33655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56</xdr:row>
      <xdr:rowOff>50165</xdr:rowOff>
    </xdr:from>
    <xdr:ext cx="597535" cy="25908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580" y="96513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88900</xdr:rowOff>
    </xdr:from>
    <xdr:to>
      <xdr:col>67</xdr:col>
      <xdr:colOff>101600</xdr:colOff>
      <xdr:row>58</xdr:row>
      <xdr:rowOff>19050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56</xdr:row>
      <xdr:rowOff>35560</xdr:rowOff>
    </xdr:from>
    <xdr:ext cx="597535"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580" y="96367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97790</xdr:rowOff>
    </xdr:from>
    <xdr:to>
      <xdr:col>85</xdr:col>
      <xdr:colOff>177800</xdr:colOff>
      <xdr:row>55</xdr:row>
      <xdr:rowOff>27940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3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121285</xdr:rowOff>
    </xdr:from>
    <xdr:ext cx="598805" cy="257810"/>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2081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395,172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23495</xdr:rowOff>
    </xdr:from>
    <xdr:to>
      <xdr:col>81</xdr:col>
      <xdr:colOff>101600</xdr:colOff>
      <xdr:row>57</xdr:row>
      <xdr:rowOff>125095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55</xdr:row>
      <xdr:rowOff>141605</xdr:rowOff>
    </xdr:from>
    <xdr:ext cx="597535"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580" y="95713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164,334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0</xdr:rowOff>
    </xdr:from>
    <xdr:to>
      <xdr:col>76</xdr:col>
      <xdr:colOff>165100</xdr:colOff>
      <xdr:row>58</xdr:row>
      <xdr:rowOff>101600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92710</xdr:rowOff>
    </xdr:from>
    <xdr:ext cx="5334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4965" y="10036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86,560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32385</xdr:rowOff>
    </xdr:from>
    <xdr:to>
      <xdr:col>72</xdr:col>
      <xdr:colOff>38100</xdr:colOff>
      <xdr:row>58</xdr:row>
      <xdr:rowOff>133985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125095</xdr:rowOff>
    </xdr:from>
    <xdr:ext cx="533400" cy="2584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5965" y="100691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29210</xdr:rowOff>
    </xdr:from>
    <xdr:to>
      <xdr:col>67</xdr:col>
      <xdr:colOff>101600</xdr:colOff>
      <xdr:row>58</xdr:row>
      <xdr:rowOff>130175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73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121285</xdr:rowOff>
    </xdr:from>
    <xdr:ext cx="533400" cy="25781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6965" y="100653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71,681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7650" cy="25781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4360" cy="25781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4360" cy="25781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4360" cy="25781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104140</xdr:rowOff>
    </xdr:from>
    <xdr:to>
      <xdr:col>85</xdr:col>
      <xdr:colOff>126365</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7810"/>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50800</xdr:rowOff>
    </xdr:from>
    <xdr:ext cx="598805" cy="259080"/>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615,532</a:t>
          </a:r>
          <a:endParaRPr kumimoji="1" lang="ja-JP" altLang="en-US" sz="1000" b="1">
            <a:latin typeface="ＭＳ Ｐゴシック"/>
          </a:endParaRPr>
        </a:p>
      </xdr:txBody>
    </xdr:sp>
    <xdr:clientData/>
  </xdr:oneCellAnchor>
  <xdr:twoCellAnchor>
    <xdr:from>
      <xdr:col>85</xdr:col>
      <xdr:colOff>38100</xdr:colOff>
      <xdr:row>70</xdr:row>
      <xdr:rowOff>104140</xdr:rowOff>
    </xdr:from>
    <xdr:to>
      <xdr:col>86</xdr:col>
      <xdr:colOff>25400</xdr:colOff>
      <xdr:row>70</xdr:row>
      <xdr:rowOff>104140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120650</xdr:rowOff>
    </xdr:from>
    <xdr:to>
      <xdr:col>85</xdr:col>
      <xdr:colOff>127000</xdr:colOff>
      <xdr:row>76</xdr:row>
      <xdr:rowOff>152400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2979400"/>
          <a:ext cx="8382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9525</xdr:rowOff>
    </xdr:from>
    <xdr:ext cx="534670" cy="257810"/>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62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31115</xdr:rowOff>
    </xdr:from>
    <xdr:to>
      <xdr:col>85</xdr:col>
      <xdr:colOff>177800</xdr:colOff>
      <xdr:row>78</xdr:row>
      <xdr:rowOff>132715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120650</xdr:rowOff>
    </xdr:from>
    <xdr:to>
      <xdr:col>81</xdr:col>
      <xdr:colOff>50800</xdr:colOff>
      <xdr:row>76</xdr:row>
      <xdr:rowOff>132080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297940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34925</xdr:rowOff>
    </xdr:from>
    <xdr:to>
      <xdr:col>81</xdr:col>
      <xdr:colOff>101600</xdr:colOff>
      <xdr:row>78</xdr:row>
      <xdr:rowOff>136525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127635</xdr:rowOff>
    </xdr:from>
    <xdr:ext cx="533400" cy="25908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3965" y="135007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132080</xdr:rowOff>
    </xdr:from>
    <xdr:to>
      <xdr:col>76</xdr:col>
      <xdr:colOff>114300</xdr:colOff>
      <xdr:row>77</xdr:row>
      <xdr:rowOff>107315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16228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36195</xdr:rowOff>
    </xdr:from>
    <xdr:to>
      <xdr:col>76</xdr:col>
      <xdr:colOff>165100</xdr:colOff>
      <xdr:row>78</xdr:row>
      <xdr:rowOff>137795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128905</xdr:rowOff>
    </xdr:from>
    <xdr:ext cx="533400" cy="25908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4965" y="135020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107315</xdr:rowOff>
    </xdr:from>
    <xdr:to>
      <xdr:col>71</xdr:col>
      <xdr:colOff>177800</xdr:colOff>
      <xdr:row>78</xdr:row>
      <xdr:rowOff>24765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0896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45085</xdr:rowOff>
    </xdr:from>
    <xdr:to>
      <xdr:col>72</xdr:col>
      <xdr:colOff>38100</xdr:colOff>
      <xdr:row>78</xdr:row>
      <xdr:rowOff>146685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137795</xdr:rowOff>
    </xdr:from>
    <xdr:ext cx="533400" cy="25908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5965" y="135108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50165</xdr:rowOff>
    </xdr:from>
    <xdr:to>
      <xdr:col>67</xdr:col>
      <xdr:colOff>101600</xdr:colOff>
      <xdr:row>78</xdr:row>
      <xdr:rowOff>151765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143510</xdr:rowOff>
    </xdr:from>
    <xdr:ext cx="533400" cy="25781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6965" y="135166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101600</xdr:rowOff>
    </xdr:from>
    <xdr:to>
      <xdr:col>85</xdr:col>
      <xdr:colOff>177800</xdr:colOff>
      <xdr:row>77</xdr:row>
      <xdr:rowOff>31750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124460</xdr:rowOff>
    </xdr:from>
    <xdr:ext cx="598805" cy="259080"/>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2983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144,360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69215</xdr:rowOff>
    </xdr:from>
    <xdr:to>
      <xdr:col>81</xdr:col>
      <xdr:colOff>101600</xdr:colOff>
      <xdr:row>75</xdr:row>
      <xdr:rowOff>170815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74</xdr:row>
      <xdr:rowOff>15875</xdr:rowOff>
    </xdr:from>
    <xdr:ext cx="597535"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181580" y="127031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233,680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80645</xdr:rowOff>
    </xdr:from>
    <xdr:to>
      <xdr:col>76</xdr:col>
      <xdr:colOff>165100</xdr:colOff>
      <xdr:row>77</xdr:row>
      <xdr:rowOff>10795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75</xdr:row>
      <xdr:rowOff>27305</xdr:rowOff>
    </xdr:from>
    <xdr:ext cx="597535"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292580" y="128860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153,738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56515</xdr:rowOff>
    </xdr:from>
    <xdr:to>
      <xdr:col>72</xdr:col>
      <xdr:colOff>38100</xdr:colOff>
      <xdr:row>77</xdr:row>
      <xdr:rowOff>158115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3175</xdr:rowOff>
    </xdr:from>
    <xdr:ext cx="5334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5965" y="130333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89,054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145415</xdr:rowOff>
    </xdr:from>
    <xdr:to>
      <xdr:col>67</xdr:col>
      <xdr:colOff>101600</xdr:colOff>
      <xdr:row>78</xdr:row>
      <xdr:rowOff>75565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92075</xdr:rowOff>
    </xdr:from>
    <xdr:ext cx="5334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6965" y="131222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4360" cy="25908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360" cy="25781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360" cy="25908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360" cy="25908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4530" cy="25781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22225</xdr:rowOff>
    </xdr:from>
    <xdr:to>
      <xdr:col>85</xdr:col>
      <xdr:colOff>126365</xdr:colOff>
      <xdr:row>98</xdr:row>
      <xdr:rowOff>147320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151130</xdr:rowOff>
    </xdr:from>
    <xdr:ext cx="534670" cy="259080"/>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147320</xdr:rowOff>
    </xdr:from>
    <xdr:to>
      <xdr:col>86</xdr:col>
      <xdr:colOff>25400</xdr:colOff>
      <xdr:row>98</xdr:row>
      <xdr:rowOff>147320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140335</xdr:rowOff>
    </xdr:from>
    <xdr:ext cx="598805" cy="259080"/>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731,660</a:t>
          </a:r>
          <a:endParaRPr kumimoji="1" lang="ja-JP" altLang="en-US" sz="1000" b="1">
            <a:latin typeface="ＭＳ Ｐゴシック"/>
          </a:endParaRPr>
        </a:p>
      </xdr:txBody>
    </xdr:sp>
    <xdr:clientData/>
  </xdr:oneCellAnchor>
  <xdr:twoCellAnchor>
    <xdr:from>
      <xdr:col>85</xdr:col>
      <xdr:colOff>38100</xdr:colOff>
      <xdr:row>91</xdr:row>
      <xdr:rowOff>22225</xdr:rowOff>
    </xdr:from>
    <xdr:to>
      <xdr:col>86</xdr:col>
      <xdr:colOff>25400</xdr:colOff>
      <xdr:row>91</xdr:row>
      <xdr:rowOff>22225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121920</xdr:rowOff>
    </xdr:from>
    <xdr:to>
      <xdr:col>85</xdr:col>
      <xdr:colOff>127000</xdr:colOff>
      <xdr:row>97</xdr:row>
      <xdr:rowOff>160655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5257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59690</xdr:rowOff>
    </xdr:from>
    <xdr:ext cx="598805" cy="259080"/>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36830</xdr:rowOff>
    </xdr:from>
    <xdr:to>
      <xdr:col>85</xdr:col>
      <xdr:colOff>177800</xdr:colOff>
      <xdr:row>97</xdr:row>
      <xdr:rowOff>138430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160655</xdr:rowOff>
    </xdr:from>
    <xdr:to>
      <xdr:col>81</xdr:col>
      <xdr:colOff>50800</xdr:colOff>
      <xdr:row>98</xdr:row>
      <xdr:rowOff>15875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9130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50800</xdr:rowOff>
    </xdr:from>
    <xdr:to>
      <xdr:col>81</xdr:col>
      <xdr:colOff>101600</xdr:colOff>
      <xdr:row>97</xdr:row>
      <xdr:rowOff>152400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168910</xdr:rowOff>
    </xdr:from>
    <xdr:ext cx="597535" cy="25781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580" y="164566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8255</xdr:rowOff>
    </xdr:from>
    <xdr:to>
      <xdr:col>76</xdr:col>
      <xdr:colOff>114300</xdr:colOff>
      <xdr:row>98</xdr:row>
      <xdr:rowOff>15875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8103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59055</xdr:rowOff>
    </xdr:from>
    <xdr:to>
      <xdr:col>76</xdr:col>
      <xdr:colOff>165100</xdr:colOff>
      <xdr:row>97</xdr:row>
      <xdr:rowOff>160655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6350</xdr:rowOff>
    </xdr:from>
    <xdr:ext cx="597535" cy="25781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580" y="164655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8255</xdr:rowOff>
    </xdr:from>
    <xdr:to>
      <xdr:col>71</xdr:col>
      <xdr:colOff>177800</xdr:colOff>
      <xdr:row>98</xdr:row>
      <xdr:rowOff>16510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8103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63500</xdr:rowOff>
    </xdr:from>
    <xdr:to>
      <xdr:col>72</xdr:col>
      <xdr:colOff>38100</xdr:colOff>
      <xdr:row>97</xdr:row>
      <xdr:rowOff>164465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96</xdr:row>
      <xdr:rowOff>9525</xdr:rowOff>
    </xdr:from>
    <xdr:ext cx="597535" cy="25781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580" y="164687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53975</xdr:rowOff>
    </xdr:from>
    <xdr:to>
      <xdr:col>67</xdr:col>
      <xdr:colOff>101600</xdr:colOff>
      <xdr:row>97</xdr:row>
      <xdr:rowOff>155575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635</xdr:rowOff>
    </xdr:from>
    <xdr:ext cx="597535"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580" y="164598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71120</xdr:rowOff>
    </xdr:from>
    <xdr:to>
      <xdr:col>85</xdr:col>
      <xdr:colOff>177800</xdr:colOff>
      <xdr:row>98</xdr:row>
      <xdr:rowOff>1270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49530</xdr:rowOff>
    </xdr:from>
    <xdr:ext cx="598805" cy="259080"/>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8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139,185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109855</xdr:rowOff>
    </xdr:from>
    <xdr:to>
      <xdr:col>81</xdr:col>
      <xdr:colOff>101600</xdr:colOff>
      <xdr:row>98</xdr:row>
      <xdr:rowOff>40640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4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98</xdr:row>
      <xdr:rowOff>31115</xdr:rowOff>
    </xdr:from>
    <xdr:ext cx="597535" cy="25781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580" y="168332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136525</xdr:rowOff>
    </xdr:from>
    <xdr:to>
      <xdr:col>76</xdr:col>
      <xdr:colOff>165100</xdr:colOff>
      <xdr:row>98</xdr:row>
      <xdr:rowOff>66675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98</xdr:row>
      <xdr:rowOff>57785</xdr:rowOff>
    </xdr:from>
    <xdr:ext cx="597535"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580" y="168598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105,110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128905</xdr:rowOff>
    </xdr:from>
    <xdr:to>
      <xdr:col>72</xdr:col>
      <xdr:colOff>38100</xdr:colOff>
      <xdr:row>98</xdr:row>
      <xdr:rowOff>59055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98</xdr:row>
      <xdr:rowOff>50165</xdr:rowOff>
    </xdr:from>
    <xdr:ext cx="597535"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580" y="168522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109,155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137160</xdr:rowOff>
    </xdr:from>
    <xdr:to>
      <xdr:col>67</xdr:col>
      <xdr:colOff>101600</xdr:colOff>
      <xdr:row>98</xdr:row>
      <xdr:rowOff>67310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98</xdr:row>
      <xdr:rowOff>58420</xdr:rowOff>
    </xdr:from>
    <xdr:ext cx="597535"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580" y="168605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104,659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908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781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149225</xdr:rowOff>
    </xdr:from>
    <xdr:to>
      <xdr:col>116</xdr:col>
      <xdr:colOff>62865</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2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72390</xdr:rowOff>
    </xdr:from>
    <xdr:ext cx="249555" cy="259080"/>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8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95885</xdr:rowOff>
    </xdr:from>
    <xdr:ext cx="534670" cy="259080"/>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37,749</a:t>
          </a:r>
          <a:endParaRPr kumimoji="1" lang="ja-JP" altLang="en-US" sz="1000" b="1">
            <a:latin typeface="ＭＳ Ｐゴシック"/>
          </a:endParaRPr>
        </a:p>
      </xdr:txBody>
    </xdr:sp>
    <xdr:clientData/>
  </xdr:oneCellAnchor>
  <xdr:twoCellAnchor>
    <xdr:from>
      <xdr:col>115</xdr:col>
      <xdr:colOff>165100</xdr:colOff>
      <xdr:row>30</xdr:row>
      <xdr:rowOff>149225</xdr:rowOff>
    </xdr:from>
    <xdr:to>
      <xdr:col>116</xdr:col>
      <xdr:colOff>152400</xdr:colOff>
      <xdr:row>30</xdr:row>
      <xdr:rowOff>149225</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161290</xdr:rowOff>
    </xdr:from>
    <xdr:ext cx="378460" cy="259080"/>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49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138430</xdr:rowOff>
    </xdr:from>
    <xdr:to>
      <xdr:col>116</xdr:col>
      <xdr:colOff>114300</xdr:colOff>
      <xdr:row>39</xdr:row>
      <xdr:rowOff>68580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145415</xdr:rowOff>
    </xdr:from>
    <xdr:to>
      <xdr:col>112</xdr:col>
      <xdr:colOff>38100</xdr:colOff>
      <xdr:row>39</xdr:row>
      <xdr:rowOff>75565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92075</xdr:rowOff>
    </xdr:from>
    <xdr:ext cx="378460" cy="259080"/>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70" y="6435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149225</xdr:rowOff>
    </xdr:from>
    <xdr:to>
      <xdr:col>107</xdr:col>
      <xdr:colOff>101600</xdr:colOff>
      <xdr:row>39</xdr:row>
      <xdr:rowOff>79375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95885</xdr:rowOff>
    </xdr:from>
    <xdr:ext cx="378460" cy="259080"/>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70" y="6439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154940</xdr:rowOff>
    </xdr:from>
    <xdr:to>
      <xdr:col>102</xdr:col>
      <xdr:colOff>165100</xdr:colOff>
      <xdr:row>39</xdr:row>
      <xdr:rowOff>84455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100965</xdr:rowOff>
    </xdr:from>
    <xdr:ext cx="378460" cy="25781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70" y="644461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148590</xdr:rowOff>
    </xdr:from>
    <xdr:to>
      <xdr:col>98</xdr:col>
      <xdr:colOff>38100</xdr:colOff>
      <xdr:row>39</xdr:row>
      <xdr:rowOff>78740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95250</xdr:rowOff>
    </xdr:from>
    <xdr:ext cx="37846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70" y="6438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116840</xdr:rowOff>
    </xdr:from>
    <xdr:ext cx="249555" cy="259080"/>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1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285" cy="25781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285" cy="25781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285" cy="25781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285" cy="25781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7650" cy="25781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55</xdr:row>
      <xdr:rowOff>54610</xdr:rowOff>
    </xdr:from>
    <xdr:ext cx="313055" cy="25781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4945" y="94843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52</xdr:row>
      <xdr:rowOff>111760</xdr:rowOff>
    </xdr:from>
    <xdr:ext cx="313055" cy="25781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4945" y="90271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49</xdr:row>
      <xdr:rowOff>168910</xdr:rowOff>
    </xdr:from>
    <xdr:ext cx="313055" cy="257810"/>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4945" y="85699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3055" cy="257810"/>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4945" y="81127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62865</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10160</xdr:rowOff>
    </xdr:from>
    <xdr:ext cx="249555" cy="259080"/>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10160</xdr:rowOff>
    </xdr:from>
    <xdr:ext cx="249555" cy="259080"/>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9555" cy="259080"/>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8285" cy="25908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48285"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48</xdr:row>
      <xdr:rowOff>69850</xdr:rowOff>
    </xdr:from>
    <xdr:ext cx="31369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8285"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124460</xdr:rowOff>
    </xdr:from>
    <xdr:ext cx="249555" cy="259080"/>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35560</xdr:rowOff>
    </xdr:from>
    <xdr:ext cx="248285"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840" y="9808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57</xdr:row>
      <xdr:rowOff>35560</xdr:rowOff>
    </xdr:from>
    <xdr:ext cx="248285"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840" y="9808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8285"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35560</xdr:rowOff>
    </xdr:from>
    <xdr:ext cx="248285"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840" y="9808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399,528</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110,978</a:t>
          </a:r>
          <a:r>
            <a:rPr kumimoji="1" lang="ja-JP" altLang="en-US" sz="1100">
              <a:solidFill>
                <a:schemeClr val="dk1"/>
              </a:solidFill>
              <a:effectLst/>
              <a:latin typeface="+mn-lt"/>
              <a:ea typeface="+mn-ea"/>
              <a:cs typeface="+mn-cs"/>
            </a:rPr>
            <a:t>円増額し、類似団体の平均値を上回る結果となった。</a:t>
          </a:r>
          <a:endParaRPr lang="ja-JP" altLang="ja-JP" sz="1400">
            <a:effectLst/>
          </a:endParaRPr>
        </a:p>
        <a:p>
          <a:r>
            <a:rPr kumimoji="1" lang="ja-JP" altLang="ja-JP" sz="1100">
              <a:solidFill>
                <a:schemeClr val="dk1"/>
              </a:solidFill>
              <a:effectLst/>
              <a:latin typeface="+mn-lt"/>
              <a:ea typeface="+mn-ea"/>
              <a:cs typeface="+mn-cs"/>
            </a:rPr>
            <a:t>これは、保小中一貫教育施設整備事業</a:t>
          </a:r>
          <a:r>
            <a:rPr kumimoji="1" lang="ja-JP" altLang="en-US" sz="1100">
              <a:solidFill>
                <a:schemeClr val="dk1"/>
              </a:solidFill>
              <a:effectLst/>
              <a:latin typeface="+mn-lt"/>
              <a:ea typeface="+mn-ea"/>
              <a:cs typeface="+mn-cs"/>
            </a:rPr>
            <a:t>における保育所の整備により、普通建設事業費が</a:t>
          </a:r>
          <a:r>
            <a:rPr kumimoji="1" lang="en-US" altLang="ja-JP" sz="1100">
              <a:solidFill>
                <a:schemeClr val="dk1"/>
              </a:solidFill>
              <a:effectLst/>
              <a:latin typeface="+mn-lt"/>
              <a:ea typeface="+mn-ea"/>
              <a:cs typeface="+mn-cs"/>
            </a:rPr>
            <a:t>218,649</a:t>
          </a:r>
          <a:r>
            <a:rPr kumimoji="1" lang="ja-JP" altLang="en-US" sz="1100">
              <a:solidFill>
                <a:schemeClr val="dk1"/>
              </a:solidFill>
              <a:effectLst/>
              <a:latin typeface="+mn-lt"/>
              <a:ea typeface="+mn-ea"/>
              <a:cs typeface="+mn-cs"/>
            </a:rPr>
            <a:t>千円増加したことが主な要因である。</a:t>
          </a:r>
          <a:endParaRPr lang="ja-JP" altLang="ja-JP" sz="1400">
            <a:effectLst/>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395,172</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230,838</a:t>
          </a:r>
          <a:r>
            <a:rPr kumimoji="1" lang="ja-JP" altLang="ja-JP" sz="1100">
              <a:solidFill>
                <a:schemeClr val="dk1"/>
              </a:solidFill>
              <a:effectLst/>
              <a:latin typeface="+mn-lt"/>
              <a:ea typeface="+mn-ea"/>
              <a:cs typeface="+mn-cs"/>
            </a:rPr>
            <a:t>円増額し、類似団体</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を上回る結果となった。</a:t>
          </a:r>
          <a:endParaRPr lang="ja-JP" altLang="ja-JP" sz="1400">
            <a:effectLst/>
          </a:endParaRPr>
        </a:p>
        <a:p>
          <a:r>
            <a:rPr kumimoji="1" lang="ja-JP" altLang="ja-JP" sz="1100">
              <a:solidFill>
                <a:schemeClr val="dk1"/>
              </a:solidFill>
              <a:effectLst/>
              <a:latin typeface="+mn-lt"/>
              <a:ea typeface="+mn-ea"/>
              <a:cs typeface="+mn-cs"/>
            </a:rPr>
            <a:t>これは、保小中一貫教育施設整備事業の増のため、普通建設事業費が</a:t>
          </a:r>
          <a:r>
            <a:rPr kumimoji="1" lang="en-US" altLang="ja-JP" sz="1100">
              <a:solidFill>
                <a:schemeClr val="dk1"/>
              </a:solidFill>
              <a:effectLst/>
              <a:latin typeface="+mn-lt"/>
              <a:ea typeface="+mn-ea"/>
              <a:cs typeface="+mn-cs"/>
            </a:rPr>
            <a:t>718,612</a:t>
          </a:r>
          <a:r>
            <a:rPr kumimoji="1" lang="ja-JP" altLang="ja-JP" sz="1100">
              <a:solidFill>
                <a:schemeClr val="dk1"/>
              </a:solidFill>
              <a:effectLst/>
              <a:latin typeface="+mn-lt"/>
              <a:ea typeface="+mn-ea"/>
              <a:cs typeface="+mn-cs"/>
            </a:rPr>
            <a:t>千円増加したことが主な要因である。</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年度については、災害復旧等の臨時財政需要があったため、実質単年度収支は赤字となっているが、平成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月豪雨の影響により、特別交付税が対前年</a:t>
          </a:r>
          <a:r>
            <a:rPr kumimoji="1" lang="en-US" altLang="ja-JP" sz="1050">
              <a:solidFill>
                <a:schemeClr val="dk1"/>
              </a:solidFill>
              <a:effectLst/>
              <a:latin typeface="+mn-lt"/>
              <a:ea typeface="+mn-ea"/>
              <a:cs typeface="+mn-cs"/>
            </a:rPr>
            <a:t>94,849</a:t>
          </a:r>
          <a:r>
            <a:rPr kumimoji="1" lang="ja-JP" altLang="ja-JP" sz="1050">
              <a:solidFill>
                <a:schemeClr val="dk1"/>
              </a:solidFill>
              <a:effectLst/>
              <a:latin typeface="+mn-lt"/>
              <a:ea typeface="+mn-ea"/>
              <a:cs typeface="+mn-cs"/>
            </a:rPr>
            <a:t>千円増加する等、実質収支は黒字となっている。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なお、財政調整基金残高については、財政健全化の取組を着実に実施したことにより実質収支が継続して黒字となり、取り崩しを行うことなく標準財政規模に占める割合は、同程度で推移している。</a:t>
          </a:r>
          <a:endParaRPr lang="ja-JP" altLang="ja-JP" sz="1050">
            <a:effectLst/>
          </a:endParaRPr>
        </a:p>
        <a:p>
          <a:r>
            <a:rPr kumimoji="1" lang="ja-JP" altLang="ja-JP" sz="1050">
              <a:solidFill>
                <a:schemeClr val="dk1"/>
              </a:solidFill>
              <a:effectLst/>
              <a:latin typeface="+mn-lt"/>
              <a:ea typeface="+mn-ea"/>
              <a:cs typeface="+mn-cs"/>
            </a:rPr>
            <a:t>今後においても実質収支比率４％を目途に、事業等を精選し、健全な財政運営を図る。</a:t>
          </a:r>
          <a:endParaRPr lang="ja-JP" altLang="ja-JP" sz="1050">
            <a:effectLst/>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高知県大豊町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普通会計から特別会計への赤字補填的な繰出金が多額になっているため、各会計ともに赤字額がなく、順調に推移している。</a:t>
          </a:r>
          <a:endParaRPr lang="ja-JP" altLang="ja-JP" sz="1400">
            <a:effectLst/>
          </a:endParaRPr>
        </a:p>
        <a:p>
          <a:r>
            <a:rPr kumimoji="1" lang="ja-JP" altLang="ja-JP" sz="1400">
              <a:solidFill>
                <a:schemeClr val="dk1"/>
              </a:solidFill>
              <a:effectLst/>
              <a:latin typeface="+mn-lt"/>
              <a:ea typeface="+mn-ea"/>
              <a:cs typeface="+mn-cs"/>
            </a:rPr>
            <a:t>今後は、各保険料の適正化を図ることにより、普通会計の負担額を減らすよう努める。</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a:extLst>
            <a:ext uri="{FF2B5EF4-FFF2-40B4-BE49-F238E27FC236}">
              <a16:creationId xmlns:a16="http://schemas.microsoft.com/office/drawing/2014/main" id="{00000000-0008-0000-0900-000011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a:extLst>
            <a:ext uri="{FF2B5EF4-FFF2-40B4-BE49-F238E27FC236}">
              <a16:creationId xmlns:a16="http://schemas.microsoft.com/office/drawing/2014/main" id="{00000000-0008-0000-0900-000012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85" t="s">
        <v>137</v>
      </c>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5"/>
      <c r="CF1" s="585"/>
      <c r="CG1" s="585"/>
      <c r="CH1" s="585"/>
      <c r="CI1" s="585"/>
      <c r="CJ1" s="585"/>
      <c r="CK1" s="585"/>
      <c r="CL1" s="585"/>
      <c r="CM1" s="585"/>
      <c r="CN1" s="585"/>
      <c r="CO1" s="585"/>
      <c r="CP1" s="585"/>
      <c r="CQ1" s="585"/>
      <c r="CR1" s="585"/>
      <c r="CS1" s="585"/>
      <c r="CT1" s="585"/>
      <c r="CU1" s="585"/>
      <c r="CV1" s="585"/>
      <c r="CW1" s="585"/>
      <c r="CX1" s="585"/>
      <c r="CY1" s="585"/>
      <c r="CZ1" s="585"/>
      <c r="DA1" s="585"/>
      <c r="DB1" s="585"/>
      <c r="DC1" s="585"/>
      <c r="DD1" s="585"/>
      <c r="DE1" s="585"/>
      <c r="DF1" s="585"/>
      <c r="DG1" s="585"/>
      <c r="DH1" s="585"/>
      <c r="DI1" s="585"/>
      <c r="DJ1" s="2"/>
      <c r="DK1" s="2"/>
      <c r="DL1" s="2"/>
      <c r="DM1" s="2"/>
      <c r="DN1" s="2"/>
      <c r="DO1" s="2"/>
    </row>
    <row r="2" spans="1:119" ht="24" x14ac:dyDescent="0.15">
      <c r="B2" s="3" t="s">
        <v>139</v>
      </c>
      <c r="C2" s="3"/>
      <c r="D2" s="9"/>
    </row>
    <row r="3" spans="1:119" ht="18.75" customHeight="1" x14ac:dyDescent="0.15">
      <c r="A3" s="2"/>
      <c r="B3" s="419" t="s">
        <v>141</v>
      </c>
      <c r="C3" s="420"/>
      <c r="D3" s="420"/>
      <c r="E3" s="421"/>
      <c r="F3" s="421"/>
      <c r="G3" s="421"/>
      <c r="H3" s="421"/>
      <c r="I3" s="421"/>
      <c r="J3" s="421"/>
      <c r="K3" s="421"/>
      <c r="L3" s="421" t="s">
        <v>143</v>
      </c>
      <c r="M3" s="421"/>
      <c r="N3" s="421"/>
      <c r="O3" s="421"/>
      <c r="P3" s="421"/>
      <c r="Q3" s="421"/>
      <c r="R3" s="427"/>
      <c r="S3" s="427"/>
      <c r="T3" s="427"/>
      <c r="U3" s="427"/>
      <c r="V3" s="428"/>
      <c r="W3" s="432" t="s">
        <v>145</v>
      </c>
      <c r="X3" s="433"/>
      <c r="Y3" s="433"/>
      <c r="Z3" s="433"/>
      <c r="AA3" s="433"/>
      <c r="AB3" s="420"/>
      <c r="AC3" s="427" t="s">
        <v>147</v>
      </c>
      <c r="AD3" s="433"/>
      <c r="AE3" s="433"/>
      <c r="AF3" s="433"/>
      <c r="AG3" s="433"/>
      <c r="AH3" s="433"/>
      <c r="AI3" s="433"/>
      <c r="AJ3" s="433"/>
      <c r="AK3" s="433"/>
      <c r="AL3" s="437"/>
      <c r="AM3" s="432" t="s">
        <v>148</v>
      </c>
      <c r="AN3" s="433"/>
      <c r="AO3" s="433"/>
      <c r="AP3" s="433"/>
      <c r="AQ3" s="433"/>
      <c r="AR3" s="433"/>
      <c r="AS3" s="433"/>
      <c r="AT3" s="433"/>
      <c r="AU3" s="433"/>
      <c r="AV3" s="433"/>
      <c r="AW3" s="433"/>
      <c r="AX3" s="437"/>
      <c r="AY3" s="460" t="s">
        <v>6</v>
      </c>
      <c r="AZ3" s="461"/>
      <c r="BA3" s="461"/>
      <c r="BB3" s="461"/>
      <c r="BC3" s="461"/>
      <c r="BD3" s="461"/>
      <c r="BE3" s="461"/>
      <c r="BF3" s="461"/>
      <c r="BG3" s="461"/>
      <c r="BH3" s="461"/>
      <c r="BI3" s="461"/>
      <c r="BJ3" s="461"/>
      <c r="BK3" s="461"/>
      <c r="BL3" s="461"/>
      <c r="BM3" s="586"/>
      <c r="BN3" s="432" t="s">
        <v>152</v>
      </c>
      <c r="BO3" s="433"/>
      <c r="BP3" s="433"/>
      <c r="BQ3" s="433"/>
      <c r="BR3" s="433"/>
      <c r="BS3" s="433"/>
      <c r="BT3" s="433"/>
      <c r="BU3" s="437"/>
      <c r="BV3" s="432" t="s">
        <v>11</v>
      </c>
      <c r="BW3" s="433"/>
      <c r="BX3" s="433"/>
      <c r="BY3" s="433"/>
      <c r="BZ3" s="433"/>
      <c r="CA3" s="433"/>
      <c r="CB3" s="433"/>
      <c r="CC3" s="437"/>
      <c r="CD3" s="460" t="s">
        <v>6</v>
      </c>
      <c r="CE3" s="461"/>
      <c r="CF3" s="461"/>
      <c r="CG3" s="461"/>
      <c r="CH3" s="461"/>
      <c r="CI3" s="461"/>
      <c r="CJ3" s="461"/>
      <c r="CK3" s="461"/>
      <c r="CL3" s="461"/>
      <c r="CM3" s="461"/>
      <c r="CN3" s="461"/>
      <c r="CO3" s="461"/>
      <c r="CP3" s="461"/>
      <c r="CQ3" s="461"/>
      <c r="CR3" s="461"/>
      <c r="CS3" s="586"/>
      <c r="CT3" s="432" t="s">
        <v>154</v>
      </c>
      <c r="CU3" s="433"/>
      <c r="CV3" s="433"/>
      <c r="CW3" s="433"/>
      <c r="CX3" s="433"/>
      <c r="CY3" s="433"/>
      <c r="CZ3" s="433"/>
      <c r="DA3" s="437"/>
      <c r="DB3" s="432" t="s">
        <v>155</v>
      </c>
      <c r="DC3" s="433"/>
      <c r="DD3" s="433"/>
      <c r="DE3" s="433"/>
      <c r="DF3" s="433"/>
      <c r="DG3" s="433"/>
      <c r="DH3" s="433"/>
      <c r="DI3" s="437"/>
    </row>
    <row r="4" spans="1:119" ht="18.75" customHeight="1" x14ac:dyDescent="0.15">
      <c r="A4" s="2"/>
      <c r="B4" s="422"/>
      <c r="C4" s="423"/>
      <c r="D4" s="423"/>
      <c r="E4" s="424"/>
      <c r="F4" s="424"/>
      <c r="G4" s="424"/>
      <c r="H4" s="424"/>
      <c r="I4" s="424"/>
      <c r="J4" s="424"/>
      <c r="K4" s="424"/>
      <c r="L4" s="424"/>
      <c r="M4" s="424"/>
      <c r="N4" s="424"/>
      <c r="O4" s="424"/>
      <c r="P4" s="424"/>
      <c r="Q4" s="424"/>
      <c r="R4" s="429"/>
      <c r="S4" s="429"/>
      <c r="T4" s="429"/>
      <c r="U4" s="429"/>
      <c r="V4" s="430"/>
      <c r="W4" s="434"/>
      <c r="X4" s="435"/>
      <c r="Y4" s="435"/>
      <c r="Z4" s="435"/>
      <c r="AA4" s="435"/>
      <c r="AB4" s="423"/>
      <c r="AC4" s="429"/>
      <c r="AD4" s="435"/>
      <c r="AE4" s="435"/>
      <c r="AF4" s="435"/>
      <c r="AG4" s="435"/>
      <c r="AH4" s="435"/>
      <c r="AI4" s="435"/>
      <c r="AJ4" s="435"/>
      <c r="AK4" s="435"/>
      <c r="AL4" s="438"/>
      <c r="AM4" s="436"/>
      <c r="AN4" s="383"/>
      <c r="AO4" s="383"/>
      <c r="AP4" s="383"/>
      <c r="AQ4" s="383"/>
      <c r="AR4" s="383"/>
      <c r="AS4" s="383"/>
      <c r="AT4" s="383"/>
      <c r="AU4" s="383"/>
      <c r="AV4" s="383"/>
      <c r="AW4" s="383"/>
      <c r="AX4" s="439"/>
      <c r="AY4" s="415" t="s">
        <v>157</v>
      </c>
      <c r="AZ4" s="416"/>
      <c r="BA4" s="416"/>
      <c r="BB4" s="416"/>
      <c r="BC4" s="416"/>
      <c r="BD4" s="416"/>
      <c r="BE4" s="416"/>
      <c r="BF4" s="416"/>
      <c r="BG4" s="416"/>
      <c r="BH4" s="416"/>
      <c r="BI4" s="416"/>
      <c r="BJ4" s="416"/>
      <c r="BK4" s="416"/>
      <c r="BL4" s="416"/>
      <c r="BM4" s="417"/>
      <c r="BN4" s="376">
        <v>7466592</v>
      </c>
      <c r="BO4" s="377"/>
      <c r="BP4" s="377"/>
      <c r="BQ4" s="377"/>
      <c r="BR4" s="377"/>
      <c r="BS4" s="377"/>
      <c r="BT4" s="377"/>
      <c r="BU4" s="378"/>
      <c r="BV4" s="376">
        <v>7095444</v>
      </c>
      <c r="BW4" s="377"/>
      <c r="BX4" s="377"/>
      <c r="BY4" s="377"/>
      <c r="BZ4" s="377"/>
      <c r="CA4" s="377"/>
      <c r="CB4" s="377"/>
      <c r="CC4" s="378"/>
      <c r="CD4" s="553" t="s">
        <v>158</v>
      </c>
      <c r="CE4" s="554"/>
      <c r="CF4" s="554"/>
      <c r="CG4" s="554"/>
      <c r="CH4" s="554"/>
      <c r="CI4" s="554"/>
      <c r="CJ4" s="554"/>
      <c r="CK4" s="554"/>
      <c r="CL4" s="554"/>
      <c r="CM4" s="554"/>
      <c r="CN4" s="554"/>
      <c r="CO4" s="554"/>
      <c r="CP4" s="554"/>
      <c r="CQ4" s="554"/>
      <c r="CR4" s="554"/>
      <c r="CS4" s="555"/>
      <c r="CT4" s="587">
        <v>2.7</v>
      </c>
      <c r="CU4" s="588"/>
      <c r="CV4" s="588"/>
      <c r="CW4" s="588"/>
      <c r="CX4" s="588"/>
      <c r="CY4" s="588"/>
      <c r="CZ4" s="588"/>
      <c r="DA4" s="589"/>
      <c r="DB4" s="587">
        <v>5.6</v>
      </c>
      <c r="DC4" s="588"/>
      <c r="DD4" s="588"/>
      <c r="DE4" s="588"/>
      <c r="DF4" s="588"/>
      <c r="DG4" s="588"/>
      <c r="DH4" s="588"/>
      <c r="DI4" s="589"/>
    </row>
    <row r="5" spans="1:119" ht="18.75" customHeight="1" x14ac:dyDescent="0.15">
      <c r="A5" s="2"/>
      <c r="B5" s="425"/>
      <c r="C5" s="384"/>
      <c r="D5" s="384"/>
      <c r="E5" s="426"/>
      <c r="F5" s="426"/>
      <c r="G5" s="426"/>
      <c r="H5" s="426"/>
      <c r="I5" s="426"/>
      <c r="J5" s="426"/>
      <c r="K5" s="426"/>
      <c r="L5" s="426"/>
      <c r="M5" s="426"/>
      <c r="N5" s="426"/>
      <c r="O5" s="426"/>
      <c r="P5" s="426"/>
      <c r="Q5" s="426"/>
      <c r="R5" s="382"/>
      <c r="S5" s="382"/>
      <c r="T5" s="382"/>
      <c r="U5" s="382"/>
      <c r="V5" s="431"/>
      <c r="W5" s="436"/>
      <c r="X5" s="383"/>
      <c r="Y5" s="383"/>
      <c r="Z5" s="383"/>
      <c r="AA5" s="383"/>
      <c r="AB5" s="384"/>
      <c r="AC5" s="382"/>
      <c r="AD5" s="383"/>
      <c r="AE5" s="383"/>
      <c r="AF5" s="383"/>
      <c r="AG5" s="383"/>
      <c r="AH5" s="383"/>
      <c r="AI5" s="383"/>
      <c r="AJ5" s="383"/>
      <c r="AK5" s="383"/>
      <c r="AL5" s="439"/>
      <c r="AM5" s="524" t="s">
        <v>160</v>
      </c>
      <c r="AN5" s="409"/>
      <c r="AO5" s="409"/>
      <c r="AP5" s="409"/>
      <c r="AQ5" s="409"/>
      <c r="AR5" s="409"/>
      <c r="AS5" s="409"/>
      <c r="AT5" s="410"/>
      <c r="AU5" s="525" t="s">
        <v>78</v>
      </c>
      <c r="AV5" s="526"/>
      <c r="AW5" s="526"/>
      <c r="AX5" s="526"/>
      <c r="AY5" s="498" t="s">
        <v>149</v>
      </c>
      <c r="AZ5" s="499"/>
      <c r="BA5" s="499"/>
      <c r="BB5" s="499"/>
      <c r="BC5" s="499"/>
      <c r="BD5" s="499"/>
      <c r="BE5" s="499"/>
      <c r="BF5" s="499"/>
      <c r="BG5" s="499"/>
      <c r="BH5" s="499"/>
      <c r="BI5" s="499"/>
      <c r="BJ5" s="499"/>
      <c r="BK5" s="499"/>
      <c r="BL5" s="499"/>
      <c r="BM5" s="500"/>
      <c r="BN5" s="370">
        <v>7173272</v>
      </c>
      <c r="BO5" s="371"/>
      <c r="BP5" s="371"/>
      <c r="BQ5" s="371"/>
      <c r="BR5" s="371"/>
      <c r="BS5" s="371"/>
      <c r="BT5" s="371"/>
      <c r="BU5" s="372"/>
      <c r="BV5" s="370">
        <v>6679054</v>
      </c>
      <c r="BW5" s="371"/>
      <c r="BX5" s="371"/>
      <c r="BY5" s="371"/>
      <c r="BZ5" s="371"/>
      <c r="CA5" s="371"/>
      <c r="CB5" s="371"/>
      <c r="CC5" s="372"/>
      <c r="CD5" s="506" t="s">
        <v>162</v>
      </c>
      <c r="CE5" s="476"/>
      <c r="CF5" s="476"/>
      <c r="CG5" s="476"/>
      <c r="CH5" s="476"/>
      <c r="CI5" s="476"/>
      <c r="CJ5" s="476"/>
      <c r="CK5" s="476"/>
      <c r="CL5" s="476"/>
      <c r="CM5" s="476"/>
      <c r="CN5" s="476"/>
      <c r="CO5" s="476"/>
      <c r="CP5" s="476"/>
      <c r="CQ5" s="476"/>
      <c r="CR5" s="476"/>
      <c r="CS5" s="507"/>
      <c r="CT5" s="358">
        <v>65.400000000000006</v>
      </c>
      <c r="CU5" s="359"/>
      <c r="CV5" s="359"/>
      <c r="CW5" s="359"/>
      <c r="CX5" s="359"/>
      <c r="CY5" s="359"/>
      <c r="CZ5" s="359"/>
      <c r="DA5" s="360"/>
      <c r="DB5" s="358">
        <v>65.8</v>
      </c>
      <c r="DC5" s="359"/>
      <c r="DD5" s="359"/>
      <c r="DE5" s="359"/>
      <c r="DF5" s="359"/>
      <c r="DG5" s="359"/>
      <c r="DH5" s="359"/>
      <c r="DI5" s="360"/>
    </row>
    <row r="6" spans="1:119" ht="18.75" customHeight="1" x14ac:dyDescent="0.15">
      <c r="A6" s="2"/>
      <c r="B6" s="440" t="s">
        <v>164</v>
      </c>
      <c r="C6" s="381"/>
      <c r="D6" s="381"/>
      <c r="E6" s="441"/>
      <c r="F6" s="441"/>
      <c r="G6" s="441"/>
      <c r="H6" s="441"/>
      <c r="I6" s="441"/>
      <c r="J6" s="441"/>
      <c r="K6" s="441"/>
      <c r="L6" s="441" t="s">
        <v>167</v>
      </c>
      <c r="M6" s="441"/>
      <c r="N6" s="441"/>
      <c r="O6" s="441"/>
      <c r="P6" s="441"/>
      <c r="Q6" s="441"/>
      <c r="R6" s="379"/>
      <c r="S6" s="379"/>
      <c r="T6" s="379"/>
      <c r="U6" s="379"/>
      <c r="V6" s="445"/>
      <c r="W6" s="448" t="s">
        <v>169</v>
      </c>
      <c r="X6" s="380"/>
      <c r="Y6" s="380"/>
      <c r="Z6" s="380"/>
      <c r="AA6" s="380"/>
      <c r="AB6" s="381"/>
      <c r="AC6" s="451" t="s">
        <v>170</v>
      </c>
      <c r="AD6" s="452"/>
      <c r="AE6" s="452"/>
      <c r="AF6" s="452"/>
      <c r="AG6" s="452"/>
      <c r="AH6" s="452"/>
      <c r="AI6" s="452"/>
      <c r="AJ6" s="452"/>
      <c r="AK6" s="452"/>
      <c r="AL6" s="453"/>
      <c r="AM6" s="524" t="s">
        <v>82</v>
      </c>
      <c r="AN6" s="409"/>
      <c r="AO6" s="409"/>
      <c r="AP6" s="409"/>
      <c r="AQ6" s="409"/>
      <c r="AR6" s="409"/>
      <c r="AS6" s="409"/>
      <c r="AT6" s="410"/>
      <c r="AU6" s="525" t="s">
        <v>78</v>
      </c>
      <c r="AV6" s="526"/>
      <c r="AW6" s="526"/>
      <c r="AX6" s="526"/>
      <c r="AY6" s="498" t="s">
        <v>172</v>
      </c>
      <c r="AZ6" s="499"/>
      <c r="BA6" s="499"/>
      <c r="BB6" s="499"/>
      <c r="BC6" s="499"/>
      <c r="BD6" s="499"/>
      <c r="BE6" s="499"/>
      <c r="BF6" s="499"/>
      <c r="BG6" s="499"/>
      <c r="BH6" s="499"/>
      <c r="BI6" s="499"/>
      <c r="BJ6" s="499"/>
      <c r="BK6" s="499"/>
      <c r="BL6" s="499"/>
      <c r="BM6" s="500"/>
      <c r="BN6" s="370">
        <v>293320</v>
      </c>
      <c r="BO6" s="371"/>
      <c r="BP6" s="371"/>
      <c r="BQ6" s="371"/>
      <c r="BR6" s="371"/>
      <c r="BS6" s="371"/>
      <c r="BT6" s="371"/>
      <c r="BU6" s="372"/>
      <c r="BV6" s="370">
        <v>416390</v>
      </c>
      <c r="BW6" s="371"/>
      <c r="BX6" s="371"/>
      <c r="BY6" s="371"/>
      <c r="BZ6" s="371"/>
      <c r="CA6" s="371"/>
      <c r="CB6" s="371"/>
      <c r="CC6" s="372"/>
      <c r="CD6" s="506" t="s">
        <v>175</v>
      </c>
      <c r="CE6" s="476"/>
      <c r="CF6" s="476"/>
      <c r="CG6" s="476"/>
      <c r="CH6" s="476"/>
      <c r="CI6" s="476"/>
      <c r="CJ6" s="476"/>
      <c r="CK6" s="476"/>
      <c r="CL6" s="476"/>
      <c r="CM6" s="476"/>
      <c r="CN6" s="476"/>
      <c r="CO6" s="476"/>
      <c r="CP6" s="476"/>
      <c r="CQ6" s="476"/>
      <c r="CR6" s="476"/>
      <c r="CS6" s="507"/>
      <c r="CT6" s="582">
        <v>67.400000000000006</v>
      </c>
      <c r="CU6" s="583"/>
      <c r="CV6" s="583"/>
      <c r="CW6" s="583"/>
      <c r="CX6" s="583"/>
      <c r="CY6" s="583"/>
      <c r="CZ6" s="583"/>
      <c r="DA6" s="584"/>
      <c r="DB6" s="582">
        <v>67.5</v>
      </c>
      <c r="DC6" s="583"/>
      <c r="DD6" s="583"/>
      <c r="DE6" s="583"/>
      <c r="DF6" s="583"/>
      <c r="DG6" s="583"/>
      <c r="DH6" s="583"/>
      <c r="DI6" s="584"/>
    </row>
    <row r="7" spans="1:119" ht="18.75" customHeight="1" x14ac:dyDescent="0.15">
      <c r="A7" s="2"/>
      <c r="B7" s="422"/>
      <c r="C7" s="423"/>
      <c r="D7" s="423"/>
      <c r="E7" s="424"/>
      <c r="F7" s="424"/>
      <c r="G7" s="424"/>
      <c r="H7" s="424"/>
      <c r="I7" s="424"/>
      <c r="J7" s="424"/>
      <c r="K7" s="424"/>
      <c r="L7" s="424"/>
      <c r="M7" s="424"/>
      <c r="N7" s="424"/>
      <c r="O7" s="424"/>
      <c r="P7" s="424"/>
      <c r="Q7" s="424"/>
      <c r="R7" s="429"/>
      <c r="S7" s="429"/>
      <c r="T7" s="429"/>
      <c r="U7" s="429"/>
      <c r="V7" s="430"/>
      <c r="W7" s="434"/>
      <c r="X7" s="435"/>
      <c r="Y7" s="435"/>
      <c r="Z7" s="435"/>
      <c r="AA7" s="435"/>
      <c r="AB7" s="423"/>
      <c r="AC7" s="454"/>
      <c r="AD7" s="455"/>
      <c r="AE7" s="455"/>
      <c r="AF7" s="455"/>
      <c r="AG7" s="455"/>
      <c r="AH7" s="455"/>
      <c r="AI7" s="455"/>
      <c r="AJ7" s="455"/>
      <c r="AK7" s="455"/>
      <c r="AL7" s="456"/>
      <c r="AM7" s="524" t="s">
        <v>176</v>
      </c>
      <c r="AN7" s="409"/>
      <c r="AO7" s="409"/>
      <c r="AP7" s="409"/>
      <c r="AQ7" s="409"/>
      <c r="AR7" s="409"/>
      <c r="AS7" s="409"/>
      <c r="AT7" s="410"/>
      <c r="AU7" s="525" t="s">
        <v>78</v>
      </c>
      <c r="AV7" s="526"/>
      <c r="AW7" s="526"/>
      <c r="AX7" s="526"/>
      <c r="AY7" s="498" t="s">
        <v>177</v>
      </c>
      <c r="AZ7" s="499"/>
      <c r="BA7" s="499"/>
      <c r="BB7" s="499"/>
      <c r="BC7" s="499"/>
      <c r="BD7" s="499"/>
      <c r="BE7" s="499"/>
      <c r="BF7" s="499"/>
      <c r="BG7" s="499"/>
      <c r="BH7" s="499"/>
      <c r="BI7" s="499"/>
      <c r="BJ7" s="499"/>
      <c r="BK7" s="499"/>
      <c r="BL7" s="499"/>
      <c r="BM7" s="500"/>
      <c r="BN7" s="370">
        <v>194527</v>
      </c>
      <c r="BO7" s="371"/>
      <c r="BP7" s="371"/>
      <c r="BQ7" s="371"/>
      <c r="BR7" s="371"/>
      <c r="BS7" s="371"/>
      <c r="BT7" s="371"/>
      <c r="BU7" s="372"/>
      <c r="BV7" s="370">
        <v>223473</v>
      </c>
      <c r="BW7" s="371"/>
      <c r="BX7" s="371"/>
      <c r="BY7" s="371"/>
      <c r="BZ7" s="371"/>
      <c r="CA7" s="371"/>
      <c r="CB7" s="371"/>
      <c r="CC7" s="372"/>
      <c r="CD7" s="506" t="s">
        <v>178</v>
      </c>
      <c r="CE7" s="476"/>
      <c r="CF7" s="476"/>
      <c r="CG7" s="476"/>
      <c r="CH7" s="476"/>
      <c r="CI7" s="476"/>
      <c r="CJ7" s="476"/>
      <c r="CK7" s="476"/>
      <c r="CL7" s="476"/>
      <c r="CM7" s="476"/>
      <c r="CN7" s="476"/>
      <c r="CO7" s="476"/>
      <c r="CP7" s="476"/>
      <c r="CQ7" s="476"/>
      <c r="CR7" s="476"/>
      <c r="CS7" s="507"/>
      <c r="CT7" s="370">
        <v>3682199</v>
      </c>
      <c r="CU7" s="371"/>
      <c r="CV7" s="371"/>
      <c r="CW7" s="371"/>
      <c r="CX7" s="371"/>
      <c r="CY7" s="371"/>
      <c r="CZ7" s="371"/>
      <c r="DA7" s="372"/>
      <c r="DB7" s="370">
        <v>3422916</v>
      </c>
      <c r="DC7" s="371"/>
      <c r="DD7" s="371"/>
      <c r="DE7" s="371"/>
      <c r="DF7" s="371"/>
      <c r="DG7" s="371"/>
      <c r="DH7" s="371"/>
      <c r="DI7" s="372"/>
    </row>
    <row r="8" spans="1:119" ht="18.75" customHeight="1" x14ac:dyDescent="0.15">
      <c r="A8" s="2"/>
      <c r="B8" s="442"/>
      <c r="C8" s="443"/>
      <c r="D8" s="443"/>
      <c r="E8" s="444"/>
      <c r="F8" s="444"/>
      <c r="G8" s="444"/>
      <c r="H8" s="444"/>
      <c r="I8" s="444"/>
      <c r="J8" s="444"/>
      <c r="K8" s="444"/>
      <c r="L8" s="444"/>
      <c r="M8" s="444"/>
      <c r="N8" s="444"/>
      <c r="O8" s="444"/>
      <c r="P8" s="444"/>
      <c r="Q8" s="444"/>
      <c r="R8" s="446"/>
      <c r="S8" s="446"/>
      <c r="T8" s="446"/>
      <c r="U8" s="446"/>
      <c r="V8" s="447"/>
      <c r="W8" s="449"/>
      <c r="X8" s="450"/>
      <c r="Y8" s="450"/>
      <c r="Z8" s="450"/>
      <c r="AA8" s="450"/>
      <c r="AB8" s="443"/>
      <c r="AC8" s="457"/>
      <c r="AD8" s="458"/>
      <c r="AE8" s="458"/>
      <c r="AF8" s="458"/>
      <c r="AG8" s="458"/>
      <c r="AH8" s="458"/>
      <c r="AI8" s="458"/>
      <c r="AJ8" s="458"/>
      <c r="AK8" s="458"/>
      <c r="AL8" s="459"/>
      <c r="AM8" s="524" t="s">
        <v>180</v>
      </c>
      <c r="AN8" s="409"/>
      <c r="AO8" s="409"/>
      <c r="AP8" s="409"/>
      <c r="AQ8" s="409"/>
      <c r="AR8" s="409"/>
      <c r="AS8" s="409"/>
      <c r="AT8" s="410"/>
      <c r="AU8" s="525" t="s">
        <v>78</v>
      </c>
      <c r="AV8" s="526"/>
      <c r="AW8" s="526"/>
      <c r="AX8" s="526"/>
      <c r="AY8" s="498" t="s">
        <v>182</v>
      </c>
      <c r="AZ8" s="499"/>
      <c r="BA8" s="499"/>
      <c r="BB8" s="499"/>
      <c r="BC8" s="499"/>
      <c r="BD8" s="499"/>
      <c r="BE8" s="499"/>
      <c r="BF8" s="499"/>
      <c r="BG8" s="499"/>
      <c r="BH8" s="499"/>
      <c r="BI8" s="499"/>
      <c r="BJ8" s="499"/>
      <c r="BK8" s="499"/>
      <c r="BL8" s="499"/>
      <c r="BM8" s="500"/>
      <c r="BN8" s="370">
        <v>98793</v>
      </c>
      <c r="BO8" s="371"/>
      <c r="BP8" s="371"/>
      <c r="BQ8" s="371"/>
      <c r="BR8" s="371"/>
      <c r="BS8" s="371"/>
      <c r="BT8" s="371"/>
      <c r="BU8" s="372"/>
      <c r="BV8" s="370">
        <v>192917</v>
      </c>
      <c r="BW8" s="371"/>
      <c r="BX8" s="371"/>
      <c r="BY8" s="371"/>
      <c r="BZ8" s="371"/>
      <c r="CA8" s="371"/>
      <c r="CB8" s="371"/>
      <c r="CC8" s="372"/>
      <c r="CD8" s="506" t="s">
        <v>183</v>
      </c>
      <c r="CE8" s="476"/>
      <c r="CF8" s="476"/>
      <c r="CG8" s="476"/>
      <c r="CH8" s="476"/>
      <c r="CI8" s="476"/>
      <c r="CJ8" s="476"/>
      <c r="CK8" s="476"/>
      <c r="CL8" s="476"/>
      <c r="CM8" s="476"/>
      <c r="CN8" s="476"/>
      <c r="CO8" s="476"/>
      <c r="CP8" s="476"/>
      <c r="CQ8" s="476"/>
      <c r="CR8" s="476"/>
      <c r="CS8" s="507"/>
      <c r="CT8" s="558">
        <v>0.17</v>
      </c>
      <c r="CU8" s="559"/>
      <c r="CV8" s="559"/>
      <c r="CW8" s="559"/>
      <c r="CX8" s="559"/>
      <c r="CY8" s="559"/>
      <c r="CZ8" s="559"/>
      <c r="DA8" s="560"/>
      <c r="DB8" s="558">
        <v>0.17</v>
      </c>
      <c r="DC8" s="559"/>
      <c r="DD8" s="559"/>
      <c r="DE8" s="559"/>
      <c r="DF8" s="559"/>
      <c r="DG8" s="559"/>
      <c r="DH8" s="559"/>
      <c r="DI8" s="560"/>
    </row>
    <row r="9" spans="1:119" ht="18.75" customHeight="1" x14ac:dyDescent="0.15">
      <c r="A9" s="2"/>
      <c r="B9" s="460" t="s">
        <v>22</v>
      </c>
      <c r="C9" s="461"/>
      <c r="D9" s="461"/>
      <c r="E9" s="461"/>
      <c r="F9" s="461"/>
      <c r="G9" s="461"/>
      <c r="H9" s="461"/>
      <c r="I9" s="461"/>
      <c r="J9" s="461"/>
      <c r="K9" s="462"/>
      <c r="L9" s="576" t="s">
        <v>12</v>
      </c>
      <c r="M9" s="577"/>
      <c r="N9" s="577"/>
      <c r="O9" s="577"/>
      <c r="P9" s="577"/>
      <c r="Q9" s="578"/>
      <c r="R9" s="579">
        <v>3252</v>
      </c>
      <c r="S9" s="580"/>
      <c r="T9" s="580"/>
      <c r="U9" s="580"/>
      <c r="V9" s="581"/>
      <c r="W9" s="432" t="s">
        <v>184</v>
      </c>
      <c r="X9" s="433"/>
      <c r="Y9" s="433"/>
      <c r="Z9" s="433"/>
      <c r="AA9" s="433"/>
      <c r="AB9" s="433"/>
      <c r="AC9" s="433"/>
      <c r="AD9" s="433"/>
      <c r="AE9" s="433"/>
      <c r="AF9" s="433"/>
      <c r="AG9" s="433"/>
      <c r="AH9" s="433"/>
      <c r="AI9" s="433"/>
      <c r="AJ9" s="433"/>
      <c r="AK9" s="433"/>
      <c r="AL9" s="437"/>
      <c r="AM9" s="524" t="s">
        <v>186</v>
      </c>
      <c r="AN9" s="409"/>
      <c r="AO9" s="409"/>
      <c r="AP9" s="409"/>
      <c r="AQ9" s="409"/>
      <c r="AR9" s="409"/>
      <c r="AS9" s="409"/>
      <c r="AT9" s="410"/>
      <c r="AU9" s="525" t="s">
        <v>78</v>
      </c>
      <c r="AV9" s="526"/>
      <c r="AW9" s="526"/>
      <c r="AX9" s="526"/>
      <c r="AY9" s="498" t="s">
        <v>80</v>
      </c>
      <c r="AZ9" s="499"/>
      <c r="BA9" s="499"/>
      <c r="BB9" s="499"/>
      <c r="BC9" s="499"/>
      <c r="BD9" s="499"/>
      <c r="BE9" s="499"/>
      <c r="BF9" s="499"/>
      <c r="BG9" s="499"/>
      <c r="BH9" s="499"/>
      <c r="BI9" s="499"/>
      <c r="BJ9" s="499"/>
      <c r="BK9" s="499"/>
      <c r="BL9" s="499"/>
      <c r="BM9" s="500"/>
      <c r="BN9" s="370">
        <v>-94124</v>
      </c>
      <c r="BO9" s="371"/>
      <c r="BP9" s="371"/>
      <c r="BQ9" s="371"/>
      <c r="BR9" s="371"/>
      <c r="BS9" s="371"/>
      <c r="BT9" s="371"/>
      <c r="BU9" s="372"/>
      <c r="BV9" s="370">
        <v>82165</v>
      </c>
      <c r="BW9" s="371"/>
      <c r="BX9" s="371"/>
      <c r="BY9" s="371"/>
      <c r="BZ9" s="371"/>
      <c r="CA9" s="371"/>
      <c r="CB9" s="371"/>
      <c r="CC9" s="372"/>
      <c r="CD9" s="506" t="s">
        <v>76</v>
      </c>
      <c r="CE9" s="476"/>
      <c r="CF9" s="476"/>
      <c r="CG9" s="476"/>
      <c r="CH9" s="476"/>
      <c r="CI9" s="476"/>
      <c r="CJ9" s="476"/>
      <c r="CK9" s="476"/>
      <c r="CL9" s="476"/>
      <c r="CM9" s="476"/>
      <c r="CN9" s="476"/>
      <c r="CO9" s="476"/>
      <c r="CP9" s="476"/>
      <c r="CQ9" s="476"/>
      <c r="CR9" s="476"/>
      <c r="CS9" s="507"/>
      <c r="CT9" s="358">
        <v>10.1</v>
      </c>
      <c r="CU9" s="359"/>
      <c r="CV9" s="359"/>
      <c r="CW9" s="359"/>
      <c r="CX9" s="359"/>
      <c r="CY9" s="359"/>
      <c r="CZ9" s="359"/>
      <c r="DA9" s="360"/>
      <c r="DB9" s="358">
        <v>9.1</v>
      </c>
      <c r="DC9" s="359"/>
      <c r="DD9" s="359"/>
      <c r="DE9" s="359"/>
      <c r="DF9" s="359"/>
      <c r="DG9" s="359"/>
      <c r="DH9" s="359"/>
      <c r="DI9" s="360"/>
    </row>
    <row r="10" spans="1:119" ht="18.75" customHeight="1" x14ac:dyDescent="0.15">
      <c r="A10" s="2"/>
      <c r="B10" s="460"/>
      <c r="C10" s="461"/>
      <c r="D10" s="461"/>
      <c r="E10" s="461"/>
      <c r="F10" s="461"/>
      <c r="G10" s="461"/>
      <c r="H10" s="461"/>
      <c r="I10" s="461"/>
      <c r="J10" s="461"/>
      <c r="K10" s="462"/>
      <c r="L10" s="408" t="s">
        <v>188</v>
      </c>
      <c r="M10" s="409"/>
      <c r="N10" s="409"/>
      <c r="O10" s="409"/>
      <c r="P10" s="409"/>
      <c r="Q10" s="410"/>
      <c r="R10" s="411">
        <v>3962</v>
      </c>
      <c r="S10" s="412"/>
      <c r="T10" s="412"/>
      <c r="U10" s="412"/>
      <c r="V10" s="414"/>
      <c r="W10" s="434"/>
      <c r="X10" s="435"/>
      <c r="Y10" s="435"/>
      <c r="Z10" s="435"/>
      <c r="AA10" s="435"/>
      <c r="AB10" s="435"/>
      <c r="AC10" s="435"/>
      <c r="AD10" s="435"/>
      <c r="AE10" s="435"/>
      <c r="AF10" s="435"/>
      <c r="AG10" s="435"/>
      <c r="AH10" s="435"/>
      <c r="AI10" s="435"/>
      <c r="AJ10" s="435"/>
      <c r="AK10" s="435"/>
      <c r="AL10" s="438"/>
      <c r="AM10" s="524" t="s">
        <v>190</v>
      </c>
      <c r="AN10" s="409"/>
      <c r="AO10" s="409"/>
      <c r="AP10" s="409"/>
      <c r="AQ10" s="409"/>
      <c r="AR10" s="409"/>
      <c r="AS10" s="409"/>
      <c r="AT10" s="410"/>
      <c r="AU10" s="525" t="s">
        <v>192</v>
      </c>
      <c r="AV10" s="526"/>
      <c r="AW10" s="526"/>
      <c r="AX10" s="526"/>
      <c r="AY10" s="498" t="s">
        <v>194</v>
      </c>
      <c r="AZ10" s="499"/>
      <c r="BA10" s="499"/>
      <c r="BB10" s="499"/>
      <c r="BC10" s="499"/>
      <c r="BD10" s="499"/>
      <c r="BE10" s="499"/>
      <c r="BF10" s="499"/>
      <c r="BG10" s="499"/>
      <c r="BH10" s="499"/>
      <c r="BI10" s="499"/>
      <c r="BJ10" s="499"/>
      <c r="BK10" s="499"/>
      <c r="BL10" s="499"/>
      <c r="BM10" s="500"/>
      <c r="BN10" s="370">
        <v>1854</v>
      </c>
      <c r="BO10" s="371"/>
      <c r="BP10" s="371"/>
      <c r="BQ10" s="371"/>
      <c r="BR10" s="371"/>
      <c r="BS10" s="371"/>
      <c r="BT10" s="371"/>
      <c r="BU10" s="372"/>
      <c r="BV10" s="370">
        <v>2743</v>
      </c>
      <c r="BW10" s="371"/>
      <c r="BX10" s="371"/>
      <c r="BY10" s="371"/>
      <c r="BZ10" s="371"/>
      <c r="CA10" s="371"/>
      <c r="CB10" s="371"/>
      <c r="CC10" s="372"/>
      <c r="CD10" s="22" t="s">
        <v>195</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460"/>
      <c r="C11" s="461"/>
      <c r="D11" s="461"/>
      <c r="E11" s="461"/>
      <c r="F11" s="461"/>
      <c r="G11" s="461"/>
      <c r="H11" s="461"/>
      <c r="I11" s="461"/>
      <c r="J11" s="461"/>
      <c r="K11" s="462"/>
      <c r="L11" s="477" t="s">
        <v>197</v>
      </c>
      <c r="M11" s="478"/>
      <c r="N11" s="478"/>
      <c r="O11" s="478"/>
      <c r="P11" s="478"/>
      <c r="Q11" s="479"/>
      <c r="R11" s="573" t="s">
        <v>199</v>
      </c>
      <c r="S11" s="574"/>
      <c r="T11" s="574"/>
      <c r="U11" s="574"/>
      <c r="V11" s="575"/>
      <c r="W11" s="434"/>
      <c r="X11" s="435"/>
      <c r="Y11" s="435"/>
      <c r="Z11" s="435"/>
      <c r="AA11" s="435"/>
      <c r="AB11" s="435"/>
      <c r="AC11" s="435"/>
      <c r="AD11" s="435"/>
      <c r="AE11" s="435"/>
      <c r="AF11" s="435"/>
      <c r="AG11" s="435"/>
      <c r="AH11" s="435"/>
      <c r="AI11" s="435"/>
      <c r="AJ11" s="435"/>
      <c r="AK11" s="435"/>
      <c r="AL11" s="438"/>
      <c r="AM11" s="524" t="s">
        <v>201</v>
      </c>
      <c r="AN11" s="409"/>
      <c r="AO11" s="409"/>
      <c r="AP11" s="409"/>
      <c r="AQ11" s="409"/>
      <c r="AR11" s="409"/>
      <c r="AS11" s="409"/>
      <c r="AT11" s="410"/>
      <c r="AU11" s="525" t="s">
        <v>192</v>
      </c>
      <c r="AV11" s="526"/>
      <c r="AW11" s="526"/>
      <c r="AX11" s="526"/>
      <c r="AY11" s="498" t="s">
        <v>202</v>
      </c>
      <c r="AZ11" s="499"/>
      <c r="BA11" s="499"/>
      <c r="BB11" s="499"/>
      <c r="BC11" s="499"/>
      <c r="BD11" s="499"/>
      <c r="BE11" s="499"/>
      <c r="BF11" s="499"/>
      <c r="BG11" s="499"/>
      <c r="BH11" s="499"/>
      <c r="BI11" s="499"/>
      <c r="BJ11" s="499"/>
      <c r="BK11" s="499"/>
      <c r="BL11" s="499"/>
      <c r="BM11" s="500"/>
      <c r="BN11" s="370">
        <v>0</v>
      </c>
      <c r="BO11" s="371"/>
      <c r="BP11" s="371"/>
      <c r="BQ11" s="371"/>
      <c r="BR11" s="371"/>
      <c r="BS11" s="371"/>
      <c r="BT11" s="371"/>
      <c r="BU11" s="372"/>
      <c r="BV11" s="370">
        <v>0</v>
      </c>
      <c r="BW11" s="371"/>
      <c r="BX11" s="371"/>
      <c r="BY11" s="371"/>
      <c r="BZ11" s="371"/>
      <c r="CA11" s="371"/>
      <c r="CB11" s="371"/>
      <c r="CC11" s="372"/>
      <c r="CD11" s="506" t="s">
        <v>205</v>
      </c>
      <c r="CE11" s="476"/>
      <c r="CF11" s="476"/>
      <c r="CG11" s="476"/>
      <c r="CH11" s="476"/>
      <c r="CI11" s="476"/>
      <c r="CJ11" s="476"/>
      <c r="CK11" s="476"/>
      <c r="CL11" s="476"/>
      <c r="CM11" s="476"/>
      <c r="CN11" s="476"/>
      <c r="CO11" s="476"/>
      <c r="CP11" s="476"/>
      <c r="CQ11" s="476"/>
      <c r="CR11" s="476"/>
      <c r="CS11" s="507"/>
      <c r="CT11" s="558" t="s">
        <v>206</v>
      </c>
      <c r="CU11" s="559"/>
      <c r="CV11" s="559"/>
      <c r="CW11" s="559"/>
      <c r="CX11" s="559"/>
      <c r="CY11" s="559"/>
      <c r="CZ11" s="559"/>
      <c r="DA11" s="560"/>
      <c r="DB11" s="558" t="s">
        <v>206</v>
      </c>
      <c r="DC11" s="559"/>
      <c r="DD11" s="559"/>
      <c r="DE11" s="559"/>
      <c r="DF11" s="559"/>
      <c r="DG11" s="559"/>
      <c r="DH11" s="559"/>
      <c r="DI11" s="560"/>
    </row>
    <row r="12" spans="1:119" ht="18.75" customHeight="1" x14ac:dyDescent="0.15">
      <c r="A12" s="2"/>
      <c r="B12" s="463" t="s">
        <v>67</v>
      </c>
      <c r="C12" s="464"/>
      <c r="D12" s="464"/>
      <c r="E12" s="464"/>
      <c r="F12" s="464"/>
      <c r="G12" s="464"/>
      <c r="H12" s="464"/>
      <c r="I12" s="464"/>
      <c r="J12" s="464"/>
      <c r="K12" s="465"/>
      <c r="L12" s="561" t="s">
        <v>207</v>
      </c>
      <c r="M12" s="562"/>
      <c r="N12" s="562"/>
      <c r="O12" s="562"/>
      <c r="P12" s="562"/>
      <c r="Q12" s="563"/>
      <c r="R12" s="564">
        <v>3342</v>
      </c>
      <c r="S12" s="565"/>
      <c r="T12" s="565"/>
      <c r="U12" s="565"/>
      <c r="V12" s="566"/>
      <c r="W12" s="567" t="s">
        <v>6</v>
      </c>
      <c r="X12" s="526"/>
      <c r="Y12" s="526"/>
      <c r="Z12" s="526"/>
      <c r="AA12" s="526"/>
      <c r="AB12" s="568"/>
      <c r="AC12" s="569" t="s">
        <v>123</v>
      </c>
      <c r="AD12" s="570"/>
      <c r="AE12" s="570"/>
      <c r="AF12" s="570"/>
      <c r="AG12" s="571"/>
      <c r="AH12" s="569" t="s">
        <v>209</v>
      </c>
      <c r="AI12" s="570"/>
      <c r="AJ12" s="570"/>
      <c r="AK12" s="570"/>
      <c r="AL12" s="572"/>
      <c r="AM12" s="524" t="s">
        <v>211</v>
      </c>
      <c r="AN12" s="409"/>
      <c r="AO12" s="409"/>
      <c r="AP12" s="409"/>
      <c r="AQ12" s="409"/>
      <c r="AR12" s="409"/>
      <c r="AS12" s="409"/>
      <c r="AT12" s="410"/>
      <c r="AU12" s="525" t="s">
        <v>78</v>
      </c>
      <c r="AV12" s="526"/>
      <c r="AW12" s="526"/>
      <c r="AX12" s="526"/>
      <c r="AY12" s="498" t="s">
        <v>213</v>
      </c>
      <c r="AZ12" s="499"/>
      <c r="BA12" s="499"/>
      <c r="BB12" s="499"/>
      <c r="BC12" s="499"/>
      <c r="BD12" s="499"/>
      <c r="BE12" s="499"/>
      <c r="BF12" s="499"/>
      <c r="BG12" s="499"/>
      <c r="BH12" s="499"/>
      <c r="BI12" s="499"/>
      <c r="BJ12" s="499"/>
      <c r="BK12" s="499"/>
      <c r="BL12" s="499"/>
      <c r="BM12" s="500"/>
      <c r="BN12" s="370">
        <v>0</v>
      </c>
      <c r="BO12" s="371"/>
      <c r="BP12" s="371"/>
      <c r="BQ12" s="371"/>
      <c r="BR12" s="371"/>
      <c r="BS12" s="371"/>
      <c r="BT12" s="371"/>
      <c r="BU12" s="372"/>
      <c r="BV12" s="370">
        <v>0</v>
      </c>
      <c r="BW12" s="371"/>
      <c r="BX12" s="371"/>
      <c r="BY12" s="371"/>
      <c r="BZ12" s="371"/>
      <c r="CA12" s="371"/>
      <c r="CB12" s="371"/>
      <c r="CC12" s="372"/>
      <c r="CD12" s="506" t="s">
        <v>215</v>
      </c>
      <c r="CE12" s="476"/>
      <c r="CF12" s="476"/>
      <c r="CG12" s="476"/>
      <c r="CH12" s="476"/>
      <c r="CI12" s="476"/>
      <c r="CJ12" s="476"/>
      <c r="CK12" s="476"/>
      <c r="CL12" s="476"/>
      <c r="CM12" s="476"/>
      <c r="CN12" s="476"/>
      <c r="CO12" s="476"/>
      <c r="CP12" s="476"/>
      <c r="CQ12" s="476"/>
      <c r="CR12" s="476"/>
      <c r="CS12" s="507"/>
      <c r="CT12" s="558" t="s">
        <v>206</v>
      </c>
      <c r="CU12" s="559"/>
      <c r="CV12" s="559"/>
      <c r="CW12" s="559"/>
      <c r="CX12" s="559"/>
      <c r="CY12" s="559"/>
      <c r="CZ12" s="559"/>
      <c r="DA12" s="560"/>
      <c r="DB12" s="558" t="s">
        <v>206</v>
      </c>
      <c r="DC12" s="559"/>
      <c r="DD12" s="559"/>
      <c r="DE12" s="559"/>
      <c r="DF12" s="559"/>
      <c r="DG12" s="559"/>
      <c r="DH12" s="559"/>
      <c r="DI12" s="560"/>
    </row>
    <row r="13" spans="1:119" ht="18.75" customHeight="1" x14ac:dyDescent="0.15">
      <c r="A13" s="2"/>
      <c r="B13" s="466"/>
      <c r="C13" s="467"/>
      <c r="D13" s="467"/>
      <c r="E13" s="467"/>
      <c r="F13" s="467"/>
      <c r="G13" s="467"/>
      <c r="H13" s="467"/>
      <c r="I13" s="467"/>
      <c r="J13" s="467"/>
      <c r="K13" s="468"/>
      <c r="L13" s="14"/>
      <c r="M13" s="547" t="s">
        <v>216</v>
      </c>
      <c r="N13" s="548"/>
      <c r="O13" s="548"/>
      <c r="P13" s="548"/>
      <c r="Q13" s="549"/>
      <c r="R13" s="550">
        <v>3303</v>
      </c>
      <c r="S13" s="551"/>
      <c r="T13" s="551"/>
      <c r="U13" s="551"/>
      <c r="V13" s="552"/>
      <c r="W13" s="448" t="s">
        <v>218</v>
      </c>
      <c r="X13" s="380"/>
      <c r="Y13" s="380"/>
      <c r="Z13" s="380"/>
      <c r="AA13" s="380"/>
      <c r="AB13" s="381"/>
      <c r="AC13" s="411">
        <v>594</v>
      </c>
      <c r="AD13" s="412"/>
      <c r="AE13" s="412"/>
      <c r="AF13" s="412"/>
      <c r="AG13" s="413"/>
      <c r="AH13" s="411">
        <v>745</v>
      </c>
      <c r="AI13" s="412"/>
      <c r="AJ13" s="412"/>
      <c r="AK13" s="412"/>
      <c r="AL13" s="414"/>
      <c r="AM13" s="524" t="s">
        <v>219</v>
      </c>
      <c r="AN13" s="409"/>
      <c r="AO13" s="409"/>
      <c r="AP13" s="409"/>
      <c r="AQ13" s="409"/>
      <c r="AR13" s="409"/>
      <c r="AS13" s="409"/>
      <c r="AT13" s="410"/>
      <c r="AU13" s="525" t="s">
        <v>192</v>
      </c>
      <c r="AV13" s="526"/>
      <c r="AW13" s="526"/>
      <c r="AX13" s="526"/>
      <c r="AY13" s="498" t="s">
        <v>221</v>
      </c>
      <c r="AZ13" s="499"/>
      <c r="BA13" s="499"/>
      <c r="BB13" s="499"/>
      <c r="BC13" s="499"/>
      <c r="BD13" s="499"/>
      <c r="BE13" s="499"/>
      <c r="BF13" s="499"/>
      <c r="BG13" s="499"/>
      <c r="BH13" s="499"/>
      <c r="BI13" s="499"/>
      <c r="BJ13" s="499"/>
      <c r="BK13" s="499"/>
      <c r="BL13" s="499"/>
      <c r="BM13" s="500"/>
      <c r="BN13" s="370">
        <v>-92270</v>
      </c>
      <c r="BO13" s="371"/>
      <c r="BP13" s="371"/>
      <c r="BQ13" s="371"/>
      <c r="BR13" s="371"/>
      <c r="BS13" s="371"/>
      <c r="BT13" s="371"/>
      <c r="BU13" s="372"/>
      <c r="BV13" s="370">
        <v>84908</v>
      </c>
      <c r="BW13" s="371"/>
      <c r="BX13" s="371"/>
      <c r="BY13" s="371"/>
      <c r="BZ13" s="371"/>
      <c r="CA13" s="371"/>
      <c r="CB13" s="371"/>
      <c r="CC13" s="372"/>
      <c r="CD13" s="506" t="s">
        <v>223</v>
      </c>
      <c r="CE13" s="476"/>
      <c r="CF13" s="476"/>
      <c r="CG13" s="476"/>
      <c r="CH13" s="476"/>
      <c r="CI13" s="476"/>
      <c r="CJ13" s="476"/>
      <c r="CK13" s="476"/>
      <c r="CL13" s="476"/>
      <c r="CM13" s="476"/>
      <c r="CN13" s="476"/>
      <c r="CO13" s="476"/>
      <c r="CP13" s="476"/>
      <c r="CQ13" s="476"/>
      <c r="CR13" s="476"/>
      <c r="CS13" s="507"/>
      <c r="CT13" s="358">
        <v>3</v>
      </c>
      <c r="CU13" s="359"/>
      <c r="CV13" s="359"/>
      <c r="CW13" s="359"/>
      <c r="CX13" s="359"/>
      <c r="CY13" s="359"/>
      <c r="CZ13" s="359"/>
      <c r="DA13" s="360"/>
      <c r="DB13" s="358">
        <v>2.4</v>
      </c>
      <c r="DC13" s="359"/>
      <c r="DD13" s="359"/>
      <c r="DE13" s="359"/>
      <c r="DF13" s="359"/>
      <c r="DG13" s="359"/>
      <c r="DH13" s="359"/>
      <c r="DI13" s="360"/>
    </row>
    <row r="14" spans="1:119" ht="18.75" customHeight="1" x14ac:dyDescent="0.15">
      <c r="A14" s="2"/>
      <c r="B14" s="466"/>
      <c r="C14" s="467"/>
      <c r="D14" s="467"/>
      <c r="E14" s="467"/>
      <c r="F14" s="467"/>
      <c r="G14" s="467"/>
      <c r="H14" s="467"/>
      <c r="I14" s="467"/>
      <c r="J14" s="467"/>
      <c r="K14" s="468"/>
      <c r="L14" s="537" t="s">
        <v>224</v>
      </c>
      <c r="M14" s="556"/>
      <c r="N14" s="556"/>
      <c r="O14" s="556"/>
      <c r="P14" s="556"/>
      <c r="Q14" s="557"/>
      <c r="R14" s="550">
        <v>3418</v>
      </c>
      <c r="S14" s="551"/>
      <c r="T14" s="551"/>
      <c r="U14" s="551"/>
      <c r="V14" s="552"/>
      <c r="W14" s="436"/>
      <c r="X14" s="383"/>
      <c r="Y14" s="383"/>
      <c r="Z14" s="383"/>
      <c r="AA14" s="383"/>
      <c r="AB14" s="384"/>
      <c r="AC14" s="540">
        <v>35.6</v>
      </c>
      <c r="AD14" s="541"/>
      <c r="AE14" s="541"/>
      <c r="AF14" s="541"/>
      <c r="AG14" s="542"/>
      <c r="AH14" s="540">
        <v>36.4</v>
      </c>
      <c r="AI14" s="541"/>
      <c r="AJ14" s="541"/>
      <c r="AK14" s="541"/>
      <c r="AL14" s="543"/>
      <c r="AM14" s="524"/>
      <c r="AN14" s="409"/>
      <c r="AO14" s="409"/>
      <c r="AP14" s="409"/>
      <c r="AQ14" s="409"/>
      <c r="AR14" s="409"/>
      <c r="AS14" s="409"/>
      <c r="AT14" s="410"/>
      <c r="AU14" s="525"/>
      <c r="AV14" s="526"/>
      <c r="AW14" s="526"/>
      <c r="AX14" s="526"/>
      <c r="AY14" s="498"/>
      <c r="AZ14" s="499"/>
      <c r="BA14" s="499"/>
      <c r="BB14" s="499"/>
      <c r="BC14" s="499"/>
      <c r="BD14" s="499"/>
      <c r="BE14" s="499"/>
      <c r="BF14" s="499"/>
      <c r="BG14" s="499"/>
      <c r="BH14" s="499"/>
      <c r="BI14" s="499"/>
      <c r="BJ14" s="499"/>
      <c r="BK14" s="499"/>
      <c r="BL14" s="499"/>
      <c r="BM14" s="500"/>
      <c r="BN14" s="370"/>
      <c r="BO14" s="371"/>
      <c r="BP14" s="371"/>
      <c r="BQ14" s="371"/>
      <c r="BR14" s="371"/>
      <c r="BS14" s="371"/>
      <c r="BT14" s="371"/>
      <c r="BU14" s="372"/>
      <c r="BV14" s="370"/>
      <c r="BW14" s="371"/>
      <c r="BX14" s="371"/>
      <c r="BY14" s="371"/>
      <c r="BZ14" s="371"/>
      <c r="CA14" s="371"/>
      <c r="CB14" s="371"/>
      <c r="CC14" s="372"/>
      <c r="CD14" s="501" t="s">
        <v>228</v>
      </c>
      <c r="CE14" s="502"/>
      <c r="CF14" s="502"/>
      <c r="CG14" s="502"/>
      <c r="CH14" s="502"/>
      <c r="CI14" s="502"/>
      <c r="CJ14" s="502"/>
      <c r="CK14" s="502"/>
      <c r="CL14" s="502"/>
      <c r="CM14" s="502"/>
      <c r="CN14" s="502"/>
      <c r="CO14" s="502"/>
      <c r="CP14" s="502"/>
      <c r="CQ14" s="502"/>
      <c r="CR14" s="502"/>
      <c r="CS14" s="503"/>
      <c r="CT14" s="544" t="s">
        <v>206</v>
      </c>
      <c r="CU14" s="545"/>
      <c r="CV14" s="545"/>
      <c r="CW14" s="545"/>
      <c r="CX14" s="545"/>
      <c r="CY14" s="545"/>
      <c r="CZ14" s="545"/>
      <c r="DA14" s="546"/>
      <c r="DB14" s="544" t="s">
        <v>206</v>
      </c>
      <c r="DC14" s="545"/>
      <c r="DD14" s="545"/>
      <c r="DE14" s="545"/>
      <c r="DF14" s="545"/>
      <c r="DG14" s="545"/>
      <c r="DH14" s="545"/>
      <c r="DI14" s="546"/>
    </row>
    <row r="15" spans="1:119" ht="18.75" customHeight="1" x14ac:dyDescent="0.15">
      <c r="A15" s="2"/>
      <c r="B15" s="466"/>
      <c r="C15" s="467"/>
      <c r="D15" s="467"/>
      <c r="E15" s="467"/>
      <c r="F15" s="467"/>
      <c r="G15" s="467"/>
      <c r="H15" s="467"/>
      <c r="I15" s="467"/>
      <c r="J15" s="467"/>
      <c r="K15" s="468"/>
      <c r="L15" s="14"/>
      <c r="M15" s="547" t="s">
        <v>216</v>
      </c>
      <c r="N15" s="548"/>
      <c r="O15" s="548"/>
      <c r="P15" s="548"/>
      <c r="Q15" s="549"/>
      <c r="R15" s="550">
        <v>3379</v>
      </c>
      <c r="S15" s="551"/>
      <c r="T15" s="551"/>
      <c r="U15" s="551"/>
      <c r="V15" s="552"/>
      <c r="W15" s="448" t="s">
        <v>9</v>
      </c>
      <c r="X15" s="380"/>
      <c r="Y15" s="380"/>
      <c r="Z15" s="380"/>
      <c r="AA15" s="380"/>
      <c r="AB15" s="381"/>
      <c r="AC15" s="411">
        <v>326</v>
      </c>
      <c r="AD15" s="412"/>
      <c r="AE15" s="412"/>
      <c r="AF15" s="412"/>
      <c r="AG15" s="413"/>
      <c r="AH15" s="411">
        <v>397</v>
      </c>
      <c r="AI15" s="412"/>
      <c r="AJ15" s="412"/>
      <c r="AK15" s="412"/>
      <c r="AL15" s="414"/>
      <c r="AM15" s="524"/>
      <c r="AN15" s="409"/>
      <c r="AO15" s="409"/>
      <c r="AP15" s="409"/>
      <c r="AQ15" s="409"/>
      <c r="AR15" s="409"/>
      <c r="AS15" s="409"/>
      <c r="AT15" s="410"/>
      <c r="AU15" s="525"/>
      <c r="AV15" s="526"/>
      <c r="AW15" s="526"/>
      <c r="AX15" s="526"/>
      <c r="AY15" s="415" t="s">
        <v>231</v>
      </c>
      <c r="AZ15" s="416"/>
      <c r="BA15" s="416"/>
      <c r="BB15" s="416"/>
      <c r="BC15" s="416"/>
      <c r="BD15" s="416"/>
      <c r="BE15" s="416"/>
      <c r="BF15" s="416"/>
      <c r="BG15" s="416"/>
      <c r="BH15" s="416"/>
      <c r="BI15" s="416"/>
      <c r="BJ15" s="416"/>
      <c r="BK15" s="416"/>
      <c r="BL15" s="416"/>
      <c r="BM15" s="417"/>
      <c r="BN15" s="376">
        <v>592108</v>
      </c>
      <c r="BO15" s="377"/>
      <c r="BP15" s="377"/>
      <c r="BQ15" s="377"/>
      <c r="BR15" s="377"/>
      <c r="BS15" s="377"/>
      <c r="BT15" s="377"/>
      <c r="BU15" s="378"/>
      <c r="BV15" s="376">
        <v>611123</v>
      </c>
      <c r="BW15" s="377"/>
      <c r="BX15" s="377"/>
      <c r="BY15" s="377"/>
      <c r="BZ15" s="377"/>
      <c r="CA15" s="377"/>
      <c r="CB15" s="377"/>
      <c r="CC15" s="378"/>
      <c r="CD15" s="553" t="s">
        <v>217</v>
      </c>
      <c r="CE15" s="554"/>
      <c r="CF15" s="554"/>
      <c r="CG15" s="554"/>
      <c r="CH15" s="554"/>
      <c r="CI15" s="554"/>
      <c r="CJ15" s="554"/>
      <c r="CK15" s="554"/>
      <c r="CL15" s="554"/>
      <c r="CM15" s="554"/>
      <c r="CN15" s="554"/>
      <c r="CO15" s="554"/>
      <c r="CP15" s="554"/>
      <c r="CQ15" s="554"/>
      <c r="CR15" s="554"/>
      <c r="CS15" s="555"/>
      <c r="CT15" s="28"/>
      <c r="CU15" s="31"/>
      <c r="CV15" s="31"/>
      <c r="CW15" s="31"/>
      <c r="CX15" s="31"/>
      <c r="CY15" s="31"/>
      <c r="CZ15" s="31"/>
      <c r="DA15" s="34"/>
      <c r="DB15" s="28"/>
      <c r="DC15" s="31"/>
      <c r="DD15" s="31"/>
      <c r="DE15" s="31"/>
      <c r="DF15" s="31"/>
      <c r="DG15" s="31"/>
      <c r="DH15" s="31"/>
      <c r="DI15" s="34"/>
    </row>
    <row r="16" spans="1:119" ht="18.75" customHeight="1" x14ac:dyDescent="0.15">
      <c r="A16" s="2"/>
      <c r="B16" s="466"/>
      <c r="C16" s="467"/>
      <c r="D16" s="467"/>
      <c r="E16" s="467"/>
      <c r="F16" s="467"/>
      <c r="G16" s="467"/>
      <c r="H16" s="467"/>
      <c r="I16" s="467"/>
      <c r="J16" s="467"/>
      <c r="K16" s="468"/>
      <c r="L16" s="537" t="s">
        <v>48</v>
      </c>
      <c r="M16" s="538"/>
      <c r="N16" s="538"/>
      <c r="O16" s="538"/>
      <c r="P16" s="538"/>
      <c r="Q16" s="539"/>
      <c r="R16" s="534" t="s">
        <v>233</v>
      </c>
      <c r="S16" s="535"/>
      <c r="T16" s="535"/>
      <c r="U16" s="535"/>
      <c r="V16" s="536"/>
      <c r="W16" s="436"/>
      <c r="X16" s="383"/>
      <c r="Y16" s="383"/>
      <c r="Z16" s="383"/>
      <c r="AA16" s="383"/>
      <c r="AB16" s="384"/>
      <c r="AC16" s="540">
        <v>19.600000000000001</v>
      </c>
      <c r="AD16" s="541"/>
      <c r="AE16" s="541"/>
      <c r="AF16" s="541"/>
      <c r="AG16" s="542"/>
      <c r="AH16" s="540">
        <v>19.399999999999999</v>
      </c>
      <c r="AI16" s="541"/>
      <c r="AJ16" s="541"/>
      <c r="AK16" s="541"/>
      <c r="AL16" s="543"/>
      <c r="AM16" s="524"/>
      <c r="AN16" s="409"/>
      <c r="AO16" s="409"/>
      <c r="AP16" s="409"/>
      <c r="AQ16" s="409"/>
      <c r="AR16" s="409"/>
      <c r="AS16" s="409"/>
      <c r="AT16" s="410"/>
      <c r="AU16" s="525"/>
      <c r="AV16" s="526"/>
      <c r="AW16" s="526"/>
      <c r="AX16" s="526"/>
      <c r="AY16" s="498" t="s">
        <v>120</v>
      </c>
      <c r="AZ16" s="499"/>
      <c r="BA16" s="499"/>
      <c r="BB16" s="499"/>
      <c r="BC16" s="499"/>
      <c r="BD16" s="499"/>
      <c r="BE16" s="499"/>
      <c r="BF16" s="499"/>
      <c r="BG16" s="499"/>
      <c r="BH16" s="499"/>
      <c r="BI16" s="499"/>
      <c r="BJ16" s="499"/>
      <c r="BK16" s="499"/>
      <c r="BL16" s="499"/>
      <c r="BM16" s="500"/>
      <c r="BN16" s="370">
        <v>3459190</v>
      </c>
      <c r="BO16" s="371"/>
      <c r="BP16" s="371"/>
      <c r="BQ16" s="371"/>
      <c r="BR16" s="371"/>
      <c r="BS16" s="371"/>
      <c r="BT16" s="371"/>
      <c r="BU16" s="372"/>
      <c r="BV16" s="370">
        <v>3215412</v>
      </c>
      <c r="BW16" s="371"/>
      <c r="BX16" s="371"/>
      <c r="BY16" s="371"/>
      <c r="BZ16" s="371"/>
      <c r="CA16" s="371"/>
      <c r="CB16" s="371"/>
      <c r="CC16" s="372"/>
      <c r="CD16" s="21"/>
      <c r="CE16" s="356"/>
      <c r="CF16" s="356"/>
      <c r="CG16" s="356"/>
      <c r="CH16" s="356"/>
      <c r="CI16" s="356"/>
      <c r="CJ16" s="356"/>
      <c r="CK16" s="356"/>
      <c r="CL16" s="356"/>
      <c r="CM16" s="356"/>
      <c r="CN16" s="356"/>
      <c r="CO16" s="356"/>
      <c r="CP16" s="356"/>
      <c r="CQ16" s="356"/>
      <c r="CR16" s="356"/>
      <c r="CS16" s="357"/>
      <c r="CT16" s="358"/>
      <c r="CU16" s="359"/>
      <c r="CV16" s="359"/>
      <c r="CW16" s="359"/>
      <c r="CX16" s="359"/>
      <c r="CY16" s="359"/>
      <c r="CZ16" s="359"/>
      <c r="DA16" s="360"/>
      <c r="DB16" s="358"/>
      <c r="DC16" s="359"/>
      <c r="DD16" s="359"/>
      <c r="DE16" s="359"/>
      <c r="DF16" s="359"/>
      <c r="DG16" s="359"/>
      <c r="DH16" s="359"/>
      <c r="DI16" s="360"/>
    </row>
    <row r="17" spans="1:113" ht="18.75" customHeight="1" x14ac:dyDescent="0.15">
      <c r="A17" s="2"/>
      <c r="B17" s="469"/>
      <c r="C17" s="470"/>
      <c r="D17" s="470"/>
      <c r="E17" s="470"/>
      <c r="F17" s="470"/>
      <c r="G17" s="470"/>
      <c r="H17" s="470"/>
      <c r="I17" s="470"/>
      <c r="J17" s="470"/>
      <c r="K17" s="471"/>
      <c r="L17" s="15"/>
      <c r="M17" s="531" t="s">
        <v>112</v>
      </c>
      <c r="N17" s="532"/>
      <c r="O17" s="532"/>
      <c r="P17" s="532"/>
      <c r="Q17" s="533"/>
      <c r="R17" s="534" t="s">
        <v>233</v>
      </c>
      <c r="S17" s="535"/>
      <c r="T17" s="535"/>
      <c r="U17" s="535"/>
      <c r="V17" s="536"/>
      <c r="W17" s="448" t="s">
        <v>104</v>
      </c>
      <c r="X17" s="380"/>
      <c r="Y17" s="380"/>
      <c r="Z17" s="380"/>
      <c r="AA17" s="380"/>
      <c r="AB17" s="381"/>
      <c r="AC17" s="411">
        <v>747</v>
      </c>
      <c r="AD17" s="412"/>
      <c r="AE17" s="412"/>
      <c r="AF17" s="412"/>
      <c r="AG17" s="413"/>
      <c r="AH17" s="411">
        <v>905</v>
      </c>
      <c r="AI17" s="412"/>
      <c r="AJ17" s="412"/>
      <c r="AK17" s="412"/>
      <c r="AL17" s="414"/>
      <c r="AM17" s="524"/>
      <c r="AN17" s="409"/>
      <c r="AO17" s="409"/>
      <c r="AP17" s="409"/>
      <c r="AQ17" s="409"/>
      <c r="AR17" s="409"/>
      <c r="AS17" s="409"/>
      <c r="AT17" s="410"/>
      <c r="AU17" s="525"/>
      <c r="AV17" s="526"/>
      <c r="AW17" s="526"/>
      <c r="AX17" s="526"/>
      <c r="AY17" s="498" t="s">
        <v>235</v>
      </c>
      <c r="AZ17" s="499"/>
      <c r="BA17" s="499"/>
      <c r="BB17" s="499"/>
      <c r="BC17" s="499"/>
      <c r="BD17" s="499"/>
      <c r="BE17" s="499"/>
      <c r="BF17" s="499"/>
      <c r="BG17" s="499"/>
      <c r="BH17" s="499"/>
      <c r="BI17" s="499"/>
      <c r="BJ17" s="499"/>
      <c r="BK17" s="499"/>
      <c r="BL17" s="499"/>
      <c r="BM17" s="500"/>
      <c r="BN17" s="370">
        <v>702098</v>
      </c>
      <c r="BO17" s="371"/>
      <c r="BP17" s="371"/>
      <c r="BQ17" s="371"/>
      <c r="BR17" s="371"/>
      <c r="BS17" s="371"/>
      <c r="BT17" s="371"/>
      <c r="BU17" s="372"/>
      <c r="BV17" s="370">
        <v>727146</v>
      </c>
      <c r="BW17" s="371"/>
      <c r="BX17" s="371"/>
      <c r="BY17" s="371"/>
      <c r="BZ17" s="371"/>
      <c r="CA17" s="371"/>
      <c r="CB17" s="371"/>
      <c r="CC17" s="372"/>
      <c r="CD17" s="21"/>
      <c r="CE17" s="356"/>
      <c r="CF17" s="356"/>
      <c r="CG17" s="356"/>
      <c r="CH17" s="356"/>
      <c r="CI17" s="356"/>
      <c r="CJ17" s="356"/>
      <c r="CK17" s="356"/>
      <c r="CL17" s="356"/>
      <c r="CM17" s="356"/>
      <c r="CN17" s="356"/>
      <c r="CO17" s="356"/>
      <c r="CP17" s="356"/>
      <c r="CQ17" s="356"/>
      <c r="CR17" s="356"/>
      <c r="CS17" s="357"/>
      <c r="CT17" s="358"/>
      <c r="CU17" s="359"/>
      <c r="CV17" s="359"/>
      <c r="CW17" s="359"/>
      <c r="CX17" s="359"/>
      <c r="CY17" s="359"/>
      <c r="CZ17" s="359"/>
      <c r="DA17" s="360"/>
      <c r="DB17" s="358"/>
      <c r="DC17" s="359"/>
      <c r="DD17" s="359"/>
      <c r="DE17" s="359"/>
      <c r="DF17" s="359"/>
      <c r="DG17" s="359"/>
      <c r="DH17" s="359"/>
      <c r="DI17" s="360"/>
    </row>
    <row r="18" spans="1:113" ht="18.75" customHeight="1" x14ac:dyDescent="0.15">
      <c r="A18" s="2"/>
      <c r="B18" s="511" t="s">
        <v>236</v>
      </c>
      <c r="C18" s="462"/>
      <c r="D18" s="462"/>
      <c r="E18" s="512"/>
      <c r="F18" s="512"/>
      <c r="G18" s="512"/>
      <c r="H18" s="512"/>
      <c r="I18" s="512"/>
      <c r="J18" s="512"/>
      <c r="K18" s="512"/>
      <c r="L18" s="527">
        <v>315.06</v>
      </c>
      <c r="M18" s="527"/>
      <c r="N18" s="527"/>
      <c r="O18" s="527"/>
      <c r="P18" s="527"/>
      <c r="Q18" s="527"/>
      <c r="R18" s="528"/>
      <c r="S18" s="528"/>
      <c r="T18" s="528"/>
      <c r="U18" s="528"/>
      <c r="V18" s="529"/>
      <c r="W18" s="449"/>
      <c r="X18" s="450"/>
      <c r="Y18" s="450"/>
      <c r="Z18" s="450"/>
      <c r="AA18" s="450"/>
      <c r="AB18" s="443"/>
      <c r="AC18" s="486">
        <v>44.8</v>
      </c>
      <c r="AD18" s="487"/>
      <c r="AE18" s="487"/>
      <c r="AF18" s="487"/>
      <c r="AG18" s="530"/>
      <c r="AH18" s="486">
        <v>44.2</v>
      </c>
      <c r="AI18" s="487"/>
      <c r="AJ18" s="487"/>
      <c r="AK18" s="487"/>
      <c r="AL18" s="488"/>
      <c r="AM18" s="524"/>
      <c r="AN18" s="409"/>
      <c r="AO18" s="409"/>
      <c r="AP18" s="409"/>
      <c r="AQ18" s="409"/>
      <c r="AR18" s="409"/>
      <c r="AS18" s="409"/>
      <c r="AT18" s="410"/>
      <c r="AU18" s="525"/>
      <c r="AV18" s="526"/>
      <c r="AW18" s="526"/>
      <c r="AX18" s="526"/>
      <c r="AY18" s="498" t="s">
        <v>238</v>
      </c>
      <c r="AZ18" s="499"/>
      <c r="BA18" s="499"/>
      <c r="BB18" s="499"/>
      <c r="BC18" s="499"/>
      <c r="BD18" s="499"/>
      <c r="BE18" s="499"/>
      <c r="BF18" s="499"/>
      <c r="BG18" s="499"/>
      <c r="BH18" s="499"/>
      <c r="BI18" s="499"/>
      <c r="BJ18" s="499"/>
      <c r="BK18" s="499"/>
      <c r="BL18" s="499"/>
      <c r="BM18" s="500"/>
      <c r="BN18" s="370">
        <v>2454007</v>
      </c>
      <c r="BO18" s="371"/>
      <c r="BP18" s="371"/>
      <c r="BQ18" s="371"/>
      <c r="BR18" s="371"/>
      <c r="BS18" s="371"/>
      <c r="BT18" s="371"/>
      <c r="BU18" s="372"/>
      <c r="BV18" s="370">
        <v>2265049</v>
      </c>
      <c r="BW18" s="371"/>
      <c r="BX18" s="371"/>
      <c r="BY18" s="371"/>
      <c r="BZ18" s="371"/>
      <c r="CA18" s="371"/>
      <c r="CB18" s="371"/>
      <c r="CC18" s="372"/>
      <c r="CD18" s="21"/>
      <c r="CE18" s="356"/>
      <c r="CF18" s="356"/>
      <c r="CG18" s="356"/>
      <c r="CH18" s="356"/>
      <c r="CI18" s="356"/>
      <c r="CJ18" s="356"/>
      <c r="CK18" s="356"/>
      <c r="CL18" s="356"/>
      <c r="CM18" s="356"/>
      <c r="CN18" s="356"/>
      <c r="CO18" s="356"/>
      <c r="CP18" s="356"/>
      <c r="CQ18" s="356"/>
      <c r="CR18" s="356"/>
      <c r="CS18" s="357"/>
      <c r="CT18" s="358"/>
      <c r="CU18" s="359"/>
      <c r="CV18" s="359"/>
      <c r="CW18" s="359"/>
      <c r="CX18" s="359"/>
      <c r="CY18" s="359"/>
      <c r="CZ18" s="359"/>
      <c r="DA18" s="360"/>
      <c r="DB18" s="358"/>
      <c r="DC18" s="359"/>
      <c r="DD18" s="359"/>
      <c r="DE18" s="359"/>
      <c r="DF18" s="359"/>
      <c r="DG18" s="359"/>
      <c r="DH18" s="359"/>
      <c r="DI18" s="360"/>
    </row>
    <row r="19" spans="1:113" ht="18.75" customHeight="1" x14ac:dyDescent="0.15">
      <c r="A19" s="2"/>
      <c r="B19" s="511" t="s">
        <v>74</v>
      </c>
      <c r="C19" s="462"/>
      <c r="D19" s="462"/>
      <c r="E19" s="512"/>
      <c r="F19" s="512"/>
      <c r="G19" s="512"/>
      <c r="H19" s="512"/>
      <c r="I19" s="512"/>
      <c r="J19" s="512"/>
      <c r="K19" s="512"/>
      <c r="L19" s="513">
        <v>10</v>
      </c>
      <c r="M19" s="513"/>
      <c r="N19" s="513"/>
      <c r="O19" s="513"/>
      <c r="P19" s="513"/>
      <c r="Q19" s="513"/>
      <c r="R19" s="514"/>
      <c r="S19" s="514"/>
      <c r="T19" s="514"/>
      <c r="U19" s="514"/>
      <c r="V19" s="515"/>
      <c r="W19" s="432"/>
      <c r="X19" s="433"/>
      <c r="Y19" s="433"/>
      <c r="Z19" s="433"/>
      <c r="AA19" s="433"/>
      <c r="AB19" s="433"/>
      <c r="AC19" s="522"/>
      <c r="AD19" s="522"/>
      <c r="AE19" s="522"/>
      <c r="AF19" s="522"/>
      <c r="AG19" s="522"/>
      <c r="AH19" s="522"/>
      <c r="AI19" s="522"/>
      <c r="AJ19" s="522"/>
      <c r="AK19" s="522"/>
      <c r="AL19" s="523"/>
      <c r="AM19" s="524"/>
      <c r="AN19" s="409"/>
      <c r="AO19" s="409"/>
      <c r="AP19" s="409"/>
      <c r="AQ19" s="409"/>
      <c r="AR19" s="409"/>
      <c r="AS19" s="409"/>
      <c r="AT19" s="410"/>
      <c r="AU19" s="525"/>
      <c r="AV19" s="526"/>
      <c r="AW19" s="526"/>
      <c r="AX19" s="526"/>
      <c r="AY19" s="498" t="s">
        <v>225</v>
      </c>
      <c r="AZ19" s="499"/>
      <c r="BA19" s="499"/>
      <c r="BB19" s="499"/>
      <c r="BC19" s="499"/>
      <c r="BD19" s="499"/>
      <c r="BE19" s="499"/>
      <c r="BF19" s="499"/>
      <c r="BG19" s="499"/>
      <c r="BH19" s="499"/>
      <c r="BI19" s="499"/>
      <c r="BJ19" s="499"/>
      <c r="BK19" s="499"/>
      <c r="BL19" s="499"/>
      <c r="BM19" s="500"/>
      <c r="BN19" s="370">
        <v>4583646</v>
      </c>
      <c r="BO19" s="371"/>
      <c r="BP19" s="371"/>
      <c r="BQ19" s="371"/>
      <c r="BR19" s="371"/>
      <c r="BS19" s="371"/>
      <c r="BT19" s="371"/>
      <c r="BU19" s="372"/>
      <c r="BV19" s="370">
        <v>4481411</v>
      </c>
      <c r="BW19" s="371"/>
      <c r="BX19" s="371"/>
      <c r="BY19" s="371"/>
      <c r="BZ19" s="371"/>
      <c r="CA19" s="371"/>
      <c r="CB19" s="371"/>
      <c r="CC19" s="372"/>
      <c r="CD19" s="21"/>
      <c r="CE19" s="356"/>
      <c r="CF19" s="356"/>
      <c r="CG19" s="356"/>
      <c r="CH19" s="356"/>
      <c r="CI19" s="356"/>
      <c r="CJ19" s="356"/>
      <c r="CK19" s="356"/>
      <c r="CL19" s="356"/>
      <c r="CM19" s="356"/>
      <c r="CN19" s="356"/>
      <c r="CO19" s="356"/>
      <c r="CP19" s="356"/>
      <c r="CQ19" s="356"/>
      <c r="CR19" s="356"/>
      <c r="CS19" s="357"/>
      <c r="CT19" s="358"/>
      <c r="CU19" s="359"/>
      <c r="CV19" s="359"/>
      <c r="CW19" s="359"/>
      <c r="CX19" s="359"/>
      <c r="CY19" s="359"/>
      <c r="CZ19" s="359"/>
      <c r="DA19" s="360"/>
      <c r="DB19" s="358"/>
      <c r="DC19" s="359"/>
      <c r="DD19" s="359"/>
      <c r="DE19" s="359"/>
      <c r="DF19" s="359"/>
      <c r="DG19" s="359"/>
      <c r="DH19" s="359"/>
      <c r="DI19" s="360"/>
    </row>
    <row r="20" spans="1:113" ht="18.75" customHeight="1" x14ac:dyDescent="0.15">
      <c r="A20" s="2"/>
      <c r="B20" s="511" t="s">
        <v>239</v>
      </c>
      <c r="C20" s="462"/>
      <c r="D20" s="462"/>
      <c r="E20" s="512"/>
      <c r="F20" s="512"/>
      <c r="G20" s="512"/>
      <c r="H20" s="512"/>
      <c r="I20" s="512"/>
      <c r="J20" s="512"/>
      <c r="K20" s="512"/>
      <c r="L20" s="513">
        <v>1788</v>
      </c>
      <c r="M20" s="513"/>
      <c r="N20" s="513"/>
      <c r="O20" s="513"/>
      <c r="P20" s="513"/>
      <c r="Q20" s="513"/>
      <c r="R20" s="514"/>
      <c r="S20" s="514"/>
      <c r="T20" s="514"/>
      <c r="U20" s="514"/>
      <c r="V20" s="515"/>
      <c r="W20" s="449"/>
      <c r="X20" s="450"/>
      <c r="Y20" s="450"/>
      <c r="Z20" s="450"/>
      <c r="AA20" s="450"/>
      <c r="AB20" s="450"/>
      <c r="AC20" s="516"/>
      <c r="AD20" s="516"/>
      <c r="AE20" s="516"/>
      <c r="AF20" s="516"/>
      <c r="AG20" s="516"/>
      <c r="AH20" s="516"/>
      <c r="AI20" s="516"/>
      <c r="AJ20" s="516"/>
      <c r="AK20" s="516"/>
      <c r="AL20" s="517"/>
      <c r="AM20" s="518"/>
      <c r="AN20" s="478"/>
      <c r="AO20" s="478"/>
      <c r="AP20" s="478"/>
      <c r="AQ20" s="478"/>
      <c r="AR20" s="478"/>
      <c r="AS20" s="478"/>
      <c r="AT20" s="479"/>
      <c r="AU20" s="519"/>
      <c r="AV20" s="520"/>
      <c r="AW20" s="520"/>
      <c r="AX20" s="521"/>
      <c r="AY20" s="498"/>
      <c r="AZ20" s="499"/>
      <c r="BA20" s="499"/>
      <c r="BB20" s="499"/>
      <c r="BC20" s="499"/>
      <c r="BD20" s="499"/>
      <c r="BE20" s="499"/>
      <c r="BF20" s="499"/>
      <c r="BG20" s="499"/>
      <c r="BH20" s="499"/>
      <c r="BI20" s="499"/>
      <c r="BJ20" s="499"/>
      <c r="BK20" s="499"/>
      <c r="BL20" s="499"/>
      <c r="BM20" s="500"/>
      <c r="BN20" s="370"/>
      <c r="BO20" s="371"/>
      <c r="BP20" s="371"/>
      <c r="BQ20" s="371"/>
      <c r="BR20" s="371"/>
      <c r="BS20" s="371"/>
      <c r="BT20" s="371"/>
      <c r="BU20" s="372"/>
      <c r="BV20" s="370"/>
      <c r="BW20" s="371"/>
      <c r="BX20" s="371"/>
      <c r="BY20" s="371"/>
      <c r="BZ20" s="371"/>
      <c r="CA20" s="371"/>
      <c r="CB20" s="371"/>
      <c r="CC20" s="372"/>
      <c r="CD20" s="21"/>
      <c r="CE20" s="356"/>
      <c r="CF20" s="356"/>
      <c r="CG20" s="356"/>
      <c r="CH20" s="356"/>
      <c r="CI20" s="356"/>
      <c r="CJ20" s="356"/>
      <c r="CK20" s="356"/>
      <c r="CL20" s="356"/>
      <c r="CM20" s="356"/>
      <c r="CN20" s="356"/>
      <c r="CO20" s="356"/>
      <c r="CP20" s="356"/>
      <c r="CQ20" s="356"/>
      <c r="CR20" s="356"/>
      <c r="CS20" s="357"/>
      <c r="CT20" s="358"/>
      <c r="CU20" s="359"/>
      <c r="CV20" s="359"/>
      <c r="CW20" s="359"/>
      <c r="CX20" s="359"/>
      <c r="CY20" s="359"/>
      <c r="CZ20" s="359"/>
      <c r="DA20" s="360"/>
      <c r="DB20" s="358"/>
      <c r="DC20" s="359"/>
      <c r="DD20" s="359"/>
      <c r="DE20" s="359"/>
      <c r="DF20" s="359"/>
      <c r="DG20" s="359"/>
      <c r="DH20" s="359"/>
      <c r="DI20" s="360"/>
    </row>
    <row r="21" spans="1:113" ht="18.75" customHeight="1" x14ac:dyDescent="0.15">
      <c r="A21" s="2"/>
      <c r="B21" s="508" t="s">
        <v>241</v>
      </c>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s="489"/>
      <c r="AZ21" s="490"/>
      <c r="BA21" s="490"/>
      <c r="BB21" s="490"/>
      <c r="BC21" s="490"/>
      <c r="BD21" s="490"/>
      <c r="BE21" s="490"/>
      <c r="BF21" s="490"/>
      <c r="BG21" s="490"/>
      <c r="BH21" s="490"/>
      <c r="BI21" s="490"/>
      <c r="BJ21" s="490"/>
      <c r="BK21" s="490"/>
      <c r="BL21" s="490"/>
      <c r="BM21" s="491"/>
      <c r="BN21" s="373"/>
      <c r="BO21" s="374"/>
      <c r="BP21" s="374"/>
      <c r="BQ21" s="374"/>
      <c r="BR21" s="374"/>
      <c r="BS21" s="374"/>
      <c r="BT21" s="374"/>
      <c r="BU21" s="375"/>
      <c r="BV21" s="373"/>
      <c r="BW21" s="374"/>
      <c r="BX21" s="374"/>
      <c r="BY21" s="374"/>
      <c r="BZ21" s="374"/>
      <c r="CA21" s="374"/>
      <c r="CB21" s="374"/>
      <c r="CC21" s="375"/>
      <c r="CD21" s="21"/>
      <c r="CE21" s="356"/>
      <c r="CF21" s="356"/>
      <c r="CG21" s="356"/>
      <c r="CH21" s="356"/>
      <c r="CI21" s="356"/>
      <c r="CJ21" s="356"/>
      <c r="CK21" s="356"/>
      <c r="CL21" s="356"/>
      <c r="CM21" s="356"/>
      <c r="CN21" s="356"/>
      <c r="CO21" s="356"/>
      <c r="CP21" s="356"/>
      <c r="CQ21" s="356"/>
      <c r="CR21" s="356"/>
      <c r="CS21" s="357"/>
      <c r="CT21" s="358"/>
      <c r="CU21" s="359"/>
      <c r="CV21" s="359"/>
      <c r="CW21" s="359"/>
      <c r="CX21" s="359"/>
      <c r="CY21" s="359"/>
      <c r="CZ21" s="359"/>
      <c r="DA21" s="360"/>
      <c r="DB21" s="358"/>
      <c r="DC21" s="359"/>
      <c r="DD21" s="359"/>
      <c r="DE21" s="359"/>
      <c r="DF21" s="359"/>
      <c r="DG21" s="359"/>
      <c r="DH21" s="359"/>
      <c r="DI21" s="360"/>
    </row>
    <row r="22" spans="1:113" ht="18.75" customHeight="1" x14ac:dyDescent="0.15">
      <c r="A22" s="2"/>
      <c r="B22" s="493" t="s">
        <v>243</v>
      </c>
      <c r="C22" s="400"/>
      <c r="D22" s="401"/>
      <c r="E22" s="379" t="s">
        <v>6</v>
      </c>
      <c r="F22" s="380"/>
      <c r="G22" s="380"/>
      <c r="H22" s="380"/>
      <c r="I22" s="380"/>
      <c r="J22" s="380"/>
      <c r="K22" s="381"/>
      <c r="L22" s="379" t="s">
        <v>245</v>
      </c>
      <c r="M22" s="380"/>
      <c r="N22" s="380"/>
      <c r="O22" s="380"/>
      <c r="P22" s="381"/>
      <c r="Q22" s="385" t="s">
        <v>246</v>
      </c>
      <c r="R22" s="386"/>
      <c r="S22" s="386"/>
      <c r="T22" s="386"/>
      <c r="U22" s="386"/>
      <c r="V22" s="387"/>
      <c r="W22" s="399" t="s">
        <v>248</v>
      </c>
      <c r="X22" s="400"/>
      <c r="Y22" s="401"/>
      <c r="Z22" s="379" t="s">
        <v>6</v>
      </c>
      <c r="AA22" s="380"/>
      <c r="AB22" s="380"/>
      <c r="AC22" s="380"/>
      <c r="AD22" s="380"/>
      <c r="AE22" s="380"/>
      <c r="AF22" s="380"/>
      <c r="AG22" s="381"/>
      <c r="AH22" s="391" t="s">
        <v>187</v>
      </c>
      <c r="AI22" s="380"/>
      <c r="AJ22" s="380"/>
      <c r="AK22" s="380"/>
      <c r="AL22" s="381"/>
      <c r="AM22" s="391" t="s">
        <v>249</v>
      </c>
      <c r="AN22" s="392"/>
      <c r="AO22" s="392"/>
      <c r="AP22" s="392"/>
      <c r="AQ22" s="392"/>
      <c r="AR22" s="393"/>
      <c r="AS22" s="385" t="s">
        <v>246</v>
      </c>
      <c r="AT22" s="386"/>
      <c r="AU22" s="386"/>
      <c r="AV22" s="386"/>
      <c r="AW22" s="386"/>
      <c r="AX22" s="397"/>
      <c r="AY22" s="415" t="s">
        <v>250</v>
      </c>
      <c r="AZ22" s="416"/>
      <c r="BA22" s="416"/>
      <c r="BB22" s="416"/>
      <c r="BC22" s="416"/>
      <c r="BD22" s="416"/>
      <c r="BE22" s="416"/>
      <c r="BF22" s="416"/>
      <c r="BG22" s="416"/>
      <c r="BH22" s="416"/>
      <c r="BI22" s="416"/>
      <c r="BJ22" s="416"/>
      <c r="BK22" s="416"/>
      <c r="BL22" s="416"/>
      <c r="BM22" s="417"/>
      <c r="BN22" s="376">
        <v>6465093</v>
      </c>
      <c r="BO22" s="377"/>
      <c r="BP22" s="377"/>
      <c r="BQ22" s="377"/>
      <c r="BR22" s="377"/>
      <c r="BS22" s="377"/>
      <c r="BT22" s="377"/>
      <c r="BU22" s="378"/>
      <c r="BV22" s="376">
        <v>5580439</v>
      </c>
      <c r="BW22" s="377"/>
      <c r="BX22" s="377"/>
      <c r="BY22" s="377"/>
      <c r="BZ22" s="377"/>
      <c r="CA22" s="377"/>
      <c r="CB22" s="377"/>
      <c r="CC22" s="378"/>
      <c r="CD22" s="21"/>
      <c r="CE22" s="356"/>
      <c r="CF22" s="356"/>
      <c r="CG22" s="356"/>
      <c r="CH22" s="356"/>
      <c r="CI22" s="356"/>
      <c r="CJ22" s="356"/>
      <c r="CK22" s="356"/>
      <c r="CL22" s="356"/>
      <c r="CM22" s="356"/>
      <c r="CN22" s="356"/>
      <c r="CO22" s="356"/>
      <c r="CP22" s="356"/>
      <c r="CQ22" s="356"/>
      <c r="CR22" s="356"/>
      <c r="CS22" s="357"/>
      <c r="CT22" s="358"/>
      <c r="CU22" s="359"/>
      <c r="CV22" s="359"/>
      <c r="CW22" s="359"/>
      <c r="CX22" s="359"/>
      <c r="CY22" s="359"/>
      <c r="CZ22" s="359"/>
      <c r="DA22" s="360"/>
      <c r="DB22" s="358"/>
      <c r="DC22" s="359"/>
      <c r="DD22" s="359"/>
      <c r="DE22" s="359"/>
      <c r="DF22" s="359"/>
      <c r="DG22" s="359"/>
      <c r="DH22" s="359"/>
      <c r="DI22" s="360"/>
    </row>
    <row r="23" spans="1:113" ht="18.75" customHeight="1" x14ac:dyDescent="0.15">
      <c r="A23" s="2"/>
      <c r="B23" s="494"/>
      <c r="C23" s="403"/>
      <c r="D23" s="404"/>
      <c r="E23" s="382"/>
      <c r="F23" s="383"/>
      <c r="G23" s="383"/>
      <c r="H23" s="383"/>
      <c r="I23" s="383"/>
      <c r="J23" s="383"/>
      <c r="K23" s="384"/>
      <c r="L23" s="382"/>
      <c r="M23" s="383"/>
      <c r="N23" s="383"/>
      <c r="O23" s="383"/>
      <c r="P23" s="384"/>
      <c r="Q23" s="388"/>
      <c r="R23" s="389"/>
      <c r="S23" s="389"/>
      <c r="T23" s="389"/>
      <c r="U23" s="389"/>
      <c r="V23" s="390"/>
      <c r="W23" s="402"/>
      <c r="X23" s="403"/>
      <c r="Y23" s="404"/>
      <c r="Z23" s="382"/>
      <c r="AA23" s="383"/>
      <c r="AB23" s="383"/>
      <c r="AC23" s="383"/>
      <c r="AD23" s="383"/>
      <c r="AE23" s="383"/>
      <c r="AF23" s="383"/>
      <c r="AG23" s="384"/>
      <c r="AH23" s="382"/>
      <c r="AI23" s="383"/>
      <c r="AJ23" s="383"/>
      <c r="AK23" s="383"/>
      <c r="AL23" s="384"/>
      <c r="AM23" s="394"/>
      <c r="AN23" s="395"/>
      <c r="AO23" s="395"/>
      <c r="AP23" s="395"/>
      <c r="AQ23" s="395"/>
      <c r="AR23" s="396"/>
      <c r="AS23" s="388"/>
      <c r="AT23" s="389"/>
      <c r="AU23" s="389"/>
      <c r="AV23" s="389"/>
      <c r="AW23" s="389"/>
      <c r="AX23" s="398"/>
      <c r="AY23" s="498" t="s">
        <v>253</v>
      </c>
      <c r="AZ23" s="499"/>
      <c r="BA23" s="499"/>
      <c r="BB23" s="499"/>
      <c r="BC23" s="499"/>
      <c r="BD23" s="499"/>
      <c r="BE23" s="499"/>
      <c r="BF23" s="499"/>
      <c r="BG23" s="499"/>
      <c r="BH23" s="499"/>
      <c r="BI23" s="499"/>
      <c r="BJ23" s="499"/>
      <c r="BK23" s="499"/>
      <c r="BL23" s="499"/>
      <c r="BM23" s="500"/>
      <c r="BN23" s="370">
        <v>5692609</v>
      </c>
      <c r="BO23" s="371"/>
      <c r="BP23" s="371"/>
      <c r="BQ23" s="371"/>
      <c r="BR23" s="371"/>
      <c r="BS23" s="371"/>
      <c r="BT23" s="371"/>
      <c r="BU23" s="372"/>
      <c r="BV23" s="370">
        <v>4783686</v>
      </c>
      <c r="BW23" s="371"/>
      <c r="BX23" s="371"/>
      <c r="BY23" s="371"/>
      <c r="BZ23" s="371"/>
      <c r="CA23" s="371"/>
      <c r="CB23" s="371"/>
      <c r="CC23" s="372"/>
      <c r="CD23" s="21"/>
      <c r="CE23" s="356"/>
      <c r="CF23" s="356"/>
      <c r="CG23" s="356"/>
      <c r="CH23" s="356"/>
      <c r="CI23" s="356"/>
      <c r="CJ23" s="356"/>
      <c r="CK23" s="356"/>
      <c r="CL23" s="356"/>
      <c r="CM23" s="356"/>
      <c r="CN23" s="356"/>
      <c r="CO23" s="356"/>
      <c r="CP23" s="356"/>
      <c r="CQ23" s="356"/>
      <c r="CR23" s="356"/>
      <c r="CS23" s="357"/>
      <c r="CT23" s="358"/>
      <c r="CU23" s="359"/>
      <c r="CV23" s="359"/>
      <c r="CW23" s="359"/>
      <c r="CX23" s="359"/>
      <c r="CY23" s="359"/>
      <c r="CZ23" s="359"/>
      <c r="DA23" s="360"/>
      <c r="DB23" s="358"/>
      <c r="DC23" s="359"/>
      <c r="DD23" s="359"/>
      <c r="DE23" s="359"/>
      <c r="DF23" s="359"/>
      <c r="DG23" s="359"/>
      <c r="DH23" s="359"/>
      <c r="DI23" s="360"/>
    </row>
    <row r="24" spans="1:113" ht="18.75" customHeight="1" x14ac:dyDescent="0.15">
      <c r="A24" s="2"/>
      <c r="B24" s="494"/>
      <c r="C24" s="403"/>
      <c r="D24" s="404"/>
      <c r="E24" s="408" t="s">
        <v>254</v>
      </c>
      <c r="F24" s="409"/>
      <c r="G24" s="409"/>
      <c r="H24" s="409"/>
      <c r="I24" s="409"/>
      <c r="J24" s="409"/>
      <c r="K24" s="410"/>
      <c r="L24" s="411">
        <v>1</v>
      </c>
      <c r="M24" s="412"/>
      <c r="N24" s="412"/>
      <c r="O24" s="412"/>
      <c r="P24" s="413"/>
      <c r="Q24" s="411">
        <v>6510</v>
      </c>
      <c r="R24" s="412"/>
      <c r="S24" s="412"/>
      <c r="T24" s="412"/>
      <c r="U24" s="412"/>
      <c r="V24" s="413"/>
      <c r="W24" s="402"/>
      <c r="X24" s="403"/>
      <c r="Y24" s="404"/>
      <c r="Z24" s="408" t="s">
        <v>256</v>
      </c>
      <c r="AA24" s="409"/>
      <c r="AB24" s="409"/>
      <c r="AC24" s="409"/>
      <c r="AD24" s="409"/>
      <c r="AE24" s="409"/>
      <c r="AF24" s="409"/>
      <c r="AG24" s="410"/>
      <c r="AH24" s="411">
        <v>78</v>
      </c>
      <c r="AI24" s="412"/>
      <c r="AJ24" s="412"/>
      <c r="AK24" s="412"/>
      <c r="AL24" s="413"/>
      <c r="AM24" s="411">
        <v>226980</v>
      </c>
      <c r="AN24" s="412"/>
      <c r="AO24" s="412"/>
      <c r="AP24" s="412"/>
      <c r="AQ24" s="412"/>
      <c r="AR24" s="413"/>
      <c r="AS24" s="411">
        <v>2910</v>
      </c>
      <c r="AT24" s="412"/>
      <c r="AU24" s="412"/>
      <c r="AV24" s="412"/>
      <c r="AW24" s="412"/>
      <c r="AX24" s="414"/>
      <c r="AY24" s="489" t="s">
        <v>257</v>
      </c>
      <c r="AZ24" s="490"/>
      <c r="BA24" s="490"/>
      <c r="BB24" s="490"/>
      <c r="BC24" s="490"/>
      <c r="BD24" s="490"/>
      <c r="BE24" s="490"/>
      <c r="BF24" s="490"/>
      <c r="BG24" s="490"/>
      <c r="BH24" s="490"/>
      <c r="BI24" s="490"/>
      <c r="BJ24" s="490"/>
      <c r="BK24" s="490"/>
      <c r="BL24" s="490"/>
      <c r="BM24" s="491"/>
      <c r="BN24" s="370">
        <v>5757667</v>
      </c>
      <c r="BO24" s="371"/>
      <c r="BP24" s="371"/>
      <c r="BQ24" s="371"/>
      <c r="BR24" s="371"/>
      <c r="BS24" s="371"/>
      <c r="BT24" s="371"/>
      <c r="BU24" s="372"/>
      <c r="BV24" s="370">
        <v>4826724</v>
      </c>
      <c r="BW24" s="371"/>
      <c r="BX24" s="371"/>
      <c r="BY24" s="371"/>
      <c r="BZ24" s="371"/>
      <c r="CA24" s="371"/>
      <c r="CB24" s="371"/>
      <c r="CC24" s="372"/>
      <c r="CD24" s="21"/>
      <c r="CE24" s="356"/>
      <c r="CF24" s="356"/>
      <c r="CG24" s="356"/>
      <c r="CH24" s="356"/>
      <c r="CI24" s="356"/>
      <c r="CJ24" s="356"/>
      <c r="CK24" s="356"/>
      <c r="CL24" s="356"/>
      <c r="CM24" s="356"/>
      <c r="CN24" s="356"/>
      <c r="CO24" s="356"/>
      <c r="CP24" s="356"/>
      <c r="CQ24" s="356"/>
      <c r="CR24" s="356"/>
      <c r="CS24" s="357"/>
      <c r="CT24" s="358"/>
      <c r="CU24" s="359"/>
      <c r="CV24" s="359"/>
      <c r="CW24" s="359"/>
      <c r="CX24" s="359"/>
      <c r="CY24" s="359"/>
      <c r="CZ24" s="359"/>
      <c r="DA24" s="360"/>
      <c r="DB24" s="358"/>
      <c r="DC24" s="359"/>
      <c r="DD24" s="359"/>
      <c r="DE24" s="359"/>
      <c r="DF24" s="359"/>
      <c r="DG24" s="359"/>
      <c r="DH24" s="359"/>
      <c r="DI24" s="360"/>
    </row>
    <row r="25" spans="1:113" ht="18.75" customHeight="1" x14ac:dyDescent="0.15">
      <c r="A25" s="2"/>
      <c r="B25" s="494"/>
      <c r="C25" s="403"/>
      <c r="D25" s="404"/>
      <c r="E25" s="408" t="s">
        <v>259</v>
      </c>
      <c r="F25" s="409"/>
      <c r="G25" s="409"/>
      <c r="H25" s="409"/>
      <c r="I25" s="409"/>
      <c r="J25" s="409"/>
      <c r="K25" s="410"/>
      <c r="L25" s="411">
        <v>1</v>
      </c>
      <c r="M25" s="412"/>
      <c r="N25" s="412"/>
      <c r="O25" s="412"/>
      <c r="P25" s="413"/>
      <c r="Q25" s="411">
        <v>5760</v>
      </c>
      <c r="R25" s="412"/>
      <c r="S25" s="412"/>
      <c r="T25" s="412"/>
      <c r="U25" s="412"/>
      <c r="V25" s="413"/>
      <c r="W25" s="402"/>
      <c r="X25" s="403"/>
      <c r="Y25" s="404"/>
      <c r="Z25" s="408" t="s">
        <v>261</v>
      </c>
      <c r="AA25" s="409"/>
      <c r="AB25" s="409"/>
      <c r="AC25" s="409"/>
      <c r="AD25" s="409"/>
      <c r="AE25" s="409"/>
      <c r="AF25" s="409"/>
      <c r="AG25" s="410"/>
      <c r="AH25" s="411" t="s">
        <v>206</v>
      </c>
      <c r="AI25" s="412"/>
      <c r="AJ25" s="412"/>
      <c r="AK25" s="412"/>
      <c r="AL25" s="413"/>
      <c r="AM25" s="411" t="s">
        <v>206</v>
      </c>
      <c r="AN25" s="412"/>
      <c r="AO25" s="412"/>
      <c r="AP25" s="412"/>
      <c r="AQ25" s="412"/>
      <c r="AR25" s="413"/>
      <c r="AS25" s="411" t="s">
        <v>206</v>
      </c>
      <c r="AT25" s="412"/>
      <c r="AU25" s="412"/>
      <c r="AV25" s="412"/>
      <c r="AW25" s="412"/>
      <c r="AX25" s="414"/>
      <c r="AY25" s="415" t="s">
        <v>40</v>
      </c>
      <c r="AZ25" s="416"/>
      <c r="BA25" s="416"/>
      <c r="BB25" s="416"/>
      <c r="BC25" s="416"/>
      <c r="BD25" s="416"/>
      <c r="BE25" s="416"/>
      <c r="BF25" s="416"/>
      <c r="BG25" s="416"/>
      <c r="BH25" s="416"/>
      <c r="BI25" s="416"/>
      <c r="BJ25" s="416"/>
      <c r="BK25" s="416"/>
      <c r="BL25" s="416"/>
      <c r="BM25" s="417"/>
      <c r="BN25" s="376">
        <v>238237</v>
      </c>
      <c r="BO25" s="377"/>
      <c r="BP25" s="377"/>
      <c r="BQ25" s="377"/>
      <c r="BR25" s="377"/>
      <c r="BS25" s="377"/>
      <c r="BT25" s="377"/>
      <c r="BU25" s="378"/>
      <c r="BV25" s="376">
        <v>243557</v>
      </c>
      <c r="BW25" s="377"/>
      <c r="BX25" s="377"/>
      <c r="BY25" s="377"/>
      <c r="BZ25" s="377"/>
      <c r="CA25" s="377"/>
      <c r="CB25" s="377"/>
      <c r="CC25" s="378"/>
      <c r="CD25" s="21"/>
      <c r="CE25" s="356"/>
      <c r="CF25" s="356"/>
      <c r="CG25" s="356"/>
      <c r="CH25" s="356"/>
      <c r="CI25" s="356"/>
      <c r="CJ25" s="356"/>
      <c r="CK25" s="356"/>
      <c r="CL25" s="356"/>
      <c r="CM25" s="356"/>
      <c r="CN25" s="356"/>
      <c r="CO25" s="356"/>
      <c r="CP25" s="356"/>
      <c r="CQ25" s="356"/>
      <c r="CR25" s="356"/>
      <c r="CS25" s="357"/>
      <c r="CT25" s="358"/>
      <c r="CU25" s="359"/>
      <c r="CV25" s="359"/>
      <c r="CW25" s="359"/>
      <c r="CX25" s="359"/>
      <c r="CY25" s="359"/>
      <c r="CZ25" s="359"/>
      <c r="DA25" s="360"/>
      <c r="DB25" s="358"/>
      <c r="DC25" s="359"/>
      <c r="DD25" s="359"/>
      <c r="DE25" s="359"/>
      <c r="DF25" s="359"/>
      <c r="DG25" s="359"/>
      <c r="DH25" s="359"/>
      <c r="DI25" s="360"/>
    </row>
    <row r="26" spans="1:113" ht="18.75" customHeight="1" x14ac:dyDescent="0.15">
      <c r="A26" s="2"/>
      <c r="B26" s="494"/>
      <c r="C26" s="403"/>
      <c r="D26" s="404"/>
      <c r="E26" s="408" t="s">
        <v>262</v>
      </c>
      <c r="F26" s="409"/>
      <c r="G26" s="409"/>
      <c r="H26" s="409"/>
      <c r="I26" s="409"/>
      <c r="J26" s="409"/>
      <c r="K26" s="410"/>
      <c r="L26" s="411">
        <v>1</v>
      </c>
      <c r="M26" s="412"/>
      <c r="N26" s="412"/>
      <c r="O26" s="412"/>
      <c r="P26" s="413"/>
      <c r="Q26" s="411">
        <v>5510</v>
      </c>
      <c r="R26" s="412"/>
      <c r="S26" s="412"/>
      <c r="T26" s="412"/>
      <c r="U26" s="412"/>
      <c r="V26" s="413"/>
      <c r="W26" s="402"/>
      <c r="X26" s="403"/>
      <c r="Y26" s="404"/>
      <c r="Z26" s="408" t="s">
        <v>263</v>
      </c>
      <c r="AA26" s="504"/>
      <c r="AB26" s="504"/>
      <c r="AC26" s="504"/>
      <c r="AD26" s="504"/>
      <c r="AE26" s="504"/>
      <c r="AF26" s="504"/>
      <c r="AG26" s="505"/>
      <c r="AH26" s="411" t="s">
        <v>206</v>
      </c>
      <c r="AI26" s="412"/>
      <c r="AJ26" s="412"/>
      <c r="AK26" s="412"/>
      <c r="AL26" s="413"/>
      <c r="AM26" s="411" t="s">
        <v>206</v>
      </c>
      <c r="AN26" s="412"/>
      <c r="AO26" s="412"/>
      <c r="AP26" s="412"/>
      <c r="AQ26" s="412"/>
      <c r="AR26" s="413"/>
      <c r="AS26" s="411" t="s">
        <v>206</v>
      </c>
      <c r="AT26" s="412"/>
      <c r="AU26" s="412"/>
      <c r="AV26" s="412"/>
      <c r="AW26" s="412"/>
      <c r="AX26" s="414"/>
      <c r="AY26" s="506" t="s">
        <v>264</v>
      </c>
      <c r="AZ26" s="476"/>
      <c r="BA26" s="476"/>
      <c r="BB26" s="476"/>
      <c r="BC26" s="476"/>
      <c r="BD26" s="476"/>
      <c r="BE26" s="476"/>
      <c r="BF26" s="476"/>
      <c r="BG26" s="476"/>
      <c r="BH26" s="476"/>
      <c r="BI26" s="476"/>
      <c r="BJ26" s="476"/>
      <c r="BK26" s="476"/>
      <c r="BL26" s="476"/>
      <c r="BM26" s="507"/>
      <c r="BN26" s="370" t="s">
        <v>206</v>
      </c>
      <c r="BO26" s="371"/>
      <c r="BP26" s="371"/>
      <c r="BQ26" s="371"/>
      <c r="BR26" s="371"/>
      <c r="BS26" s="371"/>
      <c r="BT26" s="371"/>
      <c r="BU26" s="372"/>
      <c r="BV26" s="370" t="s">
        <v>206</v>
      </c>
      <c r="BW26" s="371"/>
      <c r="BX26" s="371"/>
      <c r="BY26" s="371"/>
      <c r="BZ26" s="371"/>
      <c r="CA26" s="371"/>
      <c r="CB26" s="371"/>
      <c r="CC26" s="372"/>
      <c r="CD26" s="21"/>
      <c r="CE26" s="356"/>
      <c r="CF26" s="356"/>
      <c r="CG26" s="356"/>
      <c r="CH26" s="356"/>
      <c r="CI26" s="356"/>
      <c r="CJ26" s="356"/>
      <c r="CK26" s="356"/>
      <c r="CL26" s="356"/>
      <c r="CM26" s="356"/>
      <c r="CN26" s="356"/>
      <c r="CO26" s="356"/>
      <c r="CP26" s="356"/>
      <c r="CQ26" s="356"/>
      <c r="CR26" s="356"/>
      <c r="CS26" s="357"/>
      <c r="CT26" s="358"/>
      <c r="CU26" s="359"/>
      <c r="CV26" s="359"/>
      <c r="CW26" s="359"/>
      <c r="CX26" s="359"/>
      <c r="CY26" s="359"/>
      <c r="CZ26" s="359"/>
      <c r="DA26" s="360"/>
      <c r="DB26" s="358"/>
      <c r="DC26" s="359"/>
      <c r="DD26" s="359"/>
      <c r="DE26" s="359"/>
      <c r="DF26" s="359"/>
      <c r="DG26" s="359"/>
      <c r="DH26" s="359"/>
      <c r="DI26" s="360"/>
    </row>
    <row r="27" spans="1:113" ht="18.75" customHeight="1" x14ac:dyDescent="0.15">
      <c r="A27" s="2"/>
      <c r="B27" s="494"/>
      <c r="C27" s="403"/>
      <c r="D27" s="404"/>
      <c r="E27" s="408" t="s">
        <v>265</v>
      </c>
      <c r="F27" s="409"/>
      <c r="G27" s="409"/>
      <c r="H27" s="409"/>
      <c r="I27" s="409"/>
      <c r="J27" s="409"/>
      <c r="K27" s="410"/>
      <c r="L27" s="411">
        <v>1</v>
      </c>
      <c r="M27" s="412"/>
      <c r="N27" s="412"/>
      <c r="O27" s="412"/>
      <c r="P27" s="413"/>
      <c r="Q27" s="411">
        <v>2680</v>
      </c>
      <c r="R27" s="412"/>
      <c r="S27" s="412"/>
      <c r="T27" s="412"/>
      <c r="U27" s="412"/>
      <c r="V27" s="413"/>
      <c r="W27" s="402"/>
      <c r="X27" s="403"/>
      <c r="Y27" s="404"/>
      <c r="Z27" s="408" t="s">
        <v>266</v>
      </c>
      <c r="AA27" s="409"/>
      <c r="AB27" s="409"/>
      <c r="AC27" s="409"/>
      <c r="AD27" s="409"/>
      <c r="AE27" s="409"/>
      <c r="AF27" s="409"/>
      <c r="AG27" s="410"/>
      <c r="AH27" s="411" t="s">
        <v>206</v>
      </c>
      <c r="AI27" s="412"/>
      <c r="AJ27" s="412"/>
      <c r="AK27" s="412"/>
      <c r="AL27" s="413"/>
      <c r="AM27" s="411" t="s">
        <v>206</v>
      </c>
      <c r="AN27" s="412"/>
      <c r="AO27" s="412"/>
      <c r="AP27" s="412"/>
      <c r="AQ27" s="412"/>
      <c r="AR27" s="413"/>
      <c r="AS27" s="411" t="s">
        <v>206</v>
      </c>
      <c r="AT27" s="412"/>
      <c r="AU27" s="412"/>
      <c r="AV27" s="412"/>
      <c r="AW27" s="412"/>
      <c r="AX27" s="414"/>
      <c r="AY27" s="501" t="s">
        <v>269</v>
      </c>
      <c r="AZ27" s="502"/>
      <c r="BA27" s="502"/>
      <c r="BB27" s="502"/>
      <c r="BC27" s="502"/>
      <c r="BD27" s="502"/>
      <c r="BE27" s="502"/>
      <c r="BF27" s="502"/>
      <c r="BG27" s="502"/>
      <c r="BH27" s="502"/>
      <c r="BI27" s="502"/>
      <c r="BJ27" s="502"/>
      <c r="BK27" s="502"/>
      <c r="BL27" s="502"/>
      <c r="BM27" s="503"/>
      <c r="BN27" s="373">
        <v>673369</v>
      </c>
      <c r="BO27" s="374"/>
      <c r="BP27" s="374"/>
      <c r="BQ27" s="374"/>
      <c r="BR27" s="374"/>
      <c r="BS27" s="374"/>
      <c r="BT27" s="374"/>
      <c r="BU27" s="375"/>
      <c r="BV27" s="373">
        <v>671534</v>
      </c>
      <c r="BW27" s="374"/>
      <c r="BX27" s="374"/>
      <c r="BY27" s="374"/>
      <c r="BZ27" s="374"/>
      <c r="CA27" s="374"/>
      <c r="CB27" s="374"/>
      <c r="CC27" s="375"/>
      <c r="CD27" s="17"/>
      <c r="CE27" s="356"/>
      <c r="CF27" s="356"/>
      <c r="CG27" s="356"/>
      <c r="CH27" s="356"/>
      <c r="CI27" s="356"/>
      <c r="CJ27" s="356"/>
      <c r="CK27" s="356"/>
      <c r="CL27" s="356"/>
      <c r="CM27" s="356"/>
      <c r="CN27" s="356"/>
      <c r="CO27" s="356"/>
      <c r="CP27" s="356"/>
      <c r="CQ27" s="356"/>
      <c r="CR27" s="356"/>
      <c r="CS27" s="357"/>
      <c r="CT27" s="358"/>
      <c r="CU27" s="359"/>
      <c r="CV27" s="359"/>
      <c r="CW27" s="359"/>
      <c r="CX27" s="359"/>
      <c r="CY27" s="359"/>
      <c r="CZ27" s="359"/>
      <c r="DA27" s="360"/>
      <c r="DB27" s="358"/>
      <c r="DC27" s="359"/>
      <c r="DD27" s="359"/>
      <c r="DE27" s="359"/>
      <c r="DF27" s="359"/>
      <c r="DG27" s="359"/>
      <c r="DH27" s="359"/>
      <c r="DI27" s="360"/>
    </row>
    <row r="28" spans="1:113" ht="18.75" customHeight="1" x14ac:dyDescent="0.15">
      <c r="A28" s="2"/>
      <c r="B28" s="494"/>
      <c r="C28" s="403"/>
      <c r="D28" s="404"/>
      <c r="E28" s="408" t="s">
        <v>270</v>
      </c>
      <c r="F28" s="409"/>
      <c r="G28" s="409"/>
      <c r="H28" s="409"/>
      <c r="I28" s="409"/>
      <c r="J28" s="409"/>
      <c r="K28" s="410"/>
      <c r="L28" s="411">
        <v>1</v>
      </c>
      <c r="M28" s="412"/>
      <c r="N28" s="412"/>
      <c r="O28" s="412"/>
      <c r="P28" s="413"/>
      <c r="Q28" s="411">
        <v>2140</v>
      </c>
      <c r="R28" s="412"/>
      <c r="S28" s="412"/>
      <c r="T28" s="412"/>
      <c r="U28" s="412"/>
      <c r="V28" s="413"/>
      <c r="W28" s="402"/>
      <c r="X28" s="403"/>
      <c r="Y28" s="404"/>
      <c r="Z28" s="408" t="s">
        <v>38</v>
      </c>
      <c r="AA28" s="409"/>
      <c r="AB28" s="409"/>
      <c r="AC28" s="409"/>
      <c r="AD28" s="409"/>
      <c r="AE28" s="409"/>
      <c r="AF28" s="409"/>
      <c r="AG28" s="410"/>
      <c r="AH28" s="411" t="s">
        <v>206</v>
      </c>
      <c r="AI28" s="412"/>
      <c r="AJ28" s="412"/>
      <c r="AK28" s="412"/>
      <c r="AL28" s="413"/>
      <c r="AM28" s="411" t="s">
        <v>206</v>
      </c>
      <c r="AN28" s="412"/>
      <c r="AO28" s="412"/>
      <c r="AP28" s="412"/>
      <c r="AQ28" s="412"/>
      <c r="AR28" s="413"/>
      <c r="AS28" s="411" t="s">
        <v>206</v>
      </c>
      <c r="AT28" s="412"/>
      <c r="AU28" s="412"/>
      <c r="AV28" s="412"/>
      <c r="AW28" s="412"/>
      <c r="AX28" s="414"/>
      <c r="AY28" s="361" t="s">
        <v>271</v>
      </c>
      <c r="AZ28" s="362"/>
      <c r="BA28" s="362"/>
      <c r="BB28" s="363"/>
      <c r="BC28" s="415" t="s">
        <v>111</v>
      </c>
      <c r="BD28" s="416"/>
      <c r="BE28" s="416"/>
      <c r="BF28" s="416"/>
      <c r="BG28" s="416"/>
      <c r="BH28" s="416"/>
      <c r="BI28" s="416"/>
      <c r="BJ28" s="416"/>
      <c r="BK28" s="416"/>
      <c r="BL28" s="416"/>
      <c r="BM28" s="417"/>
      <c r="BN28" s="376">
        <v>702854</v>
      </c>
      <c r="BO28" s="377"/>
      <c r="BP28" s="377"/>
      <c r="BQ28" s="377"/>
      <c r="BR28" s="377"/>
      <c r="BS28" s="377"/>
      <c r="BT28" s="377"/>
      <c r="BU28" s="378"/>
      <c r="BV28" s="376">
        <v>601000</v>
      </c>
      <c r="BW28" s="377"/>
      <c r="BX28" s="377"/>
      <c r="BY28" s="377"/>
      <c r="BZ28" s="377"/>
      <c r="CA28" s="377"/>
      <c r="CB28" s="377"/>
      <c r="CC28" s="378"/>
      <c r="CD28" s="21"/>
      <c r="CE28" s="356"/>
      <c r="CF28" s="356"/>
      <c r="CG28" s="356"/>
      <c r="CH28" s="356"/>
      <c r="CI28" s="356"/>
      <c r="CJ28" s="356"/>
      <c r="CK28" s="356"/>
      <c r="CL28" s="356"/>
      <c r="CM28" s="356"/>
      <c r="CN28" s="356"/>
      <c r="CO28" s="356"/>
      <c r="CP28" s="356"/>
      <c r="CQ28" s="356"/>
      <c r="CR28" s="356"/>
      <c r="CS28" s="357"/>
      <c r="CT28" s="358"/>
      <c r="CU28" s="359"/>
      <c r="CV28" s="359"/>
      <c r="CW28" s="359"/>
      <c r="CX28" s="359"/>
      <c r="CY28" s="359"/>
      <c r="CZ28" s="359"/>
      <c r="DA28" s="360"/>
      <c r="DB28" s="358"/>
      <c r="DC28" s="359"/>
      <c r="DD28" s="359"/>
      <c r="DE28" s="359"/>
      <c r="DF28" s="359"/>
      <c r="DG28" s="359"/>
      <c r="DH28" s="359"/>
      <c r="DI28" s="360"/>
    </row>
    <row r="29" spans="1:113" ht="18.75" customHeight="1" x14ac:dyDescent="0.15">
      <c r="A29" s="2"/>
      <c r="B29" s="494"/>
      <c r="C29" s="403"/>
      <c r="D29" s="404"/>
      <c r="E29" s="408" t="s">
        <v>274</v>
      </c>
      <c r="F29" s="409"/>
      <c r="G29" s="409"/>
      <c r="H29" s="409"/>
      <c r="I29" s="409"/>
      <c r="J29" s="409"/>
      <c r="K29" s="410"/>
      <c r="L29" s="411">
        <v>8</v>
      </c>
      <c r="M29" s="412"/>
      <c r="N29" s="412"/>
      <c r="O29" s="412"/>
      <c r="P29" s="413"/>
      <c r="Q29" s="411">
        <v>1920</v>
      </c>
      <c r="R29" s="412"/>
      <c r="S29" s="412"/>
      <c r="T29" s="412"/>
      <c r="U29" s="412"/>
      <c r="V29" s="413"/>
      <c r="W29" s="405"/>
      <c r="X29" s="406"/>
      <c r="Y29" s="407"/>
      <c r="Z29" s="408" t="s">
        <v>276</v>
      </c>
      <c r="AA29" s="409"/>
      <c r="AB29" s="409"/>
      <c r="AC29" s="409"/>
      <c r="AD29" s="409"/>
      <c r="AE29" s="409"/>
      <c r="AF29" s="409"/>
      <c r="AG29" s="410"/>
      <c r="AH29" s="411">
        <v>78</v>
      </c>
      <c r="AI29" s="412"/>
      <c r="AJ29" s="412"/>
      <c r="AK29" s="412"/>
      <c r="AL29" s="413"/>
      <c r="AM29" s="411">
        <v>226980</v>
      </c>
      <c r="AN29" s="412"/>
      <c r="AO29" s="412"/>
      <c r="AP29" s="412"/>
      <c r="AQ29" s="412"/>
      <c r="AR29" s="413"/>
      <c r="AS29" s="411">
        <v>2910</v>
      </c>
      <c r="AT29" s="412"/>
      <c r="AU29" s="412"/>
      <c r="AV29" s="412"/>
      <c r="AW29" s="412"/>
      <c r="AX29" s="414"/>
      <c r="AY29" s="364"/>
      <c r="AZ29" s="365"/>
      <c r="BA29" s="365"/>
      <c r="BB29" s="366"/>
      <c r="BC29" s="498" t="s">
        <v>277</v>
      </c>
      <c r="BD29" s="499"/>
      <c r="BE29" s="499"/>
      <c r="BF29" s="499"/>
      <c r="BG29" s="499"/>
      <c r="BH29" s="499"/>
      <c r="BI29" s="499"/>
      <c r="BJ29" s="499"/>
      <c r="BK29" s="499"/>
      <c r="BL29" s="499"/>
      <c r="BM29" s="500"/>
      <c r="BN29" s="370">
        <v>3040680</v>
      </c>
      <c r="BO29" s="371"/>
      <c r="BP29" s="371"/>
      <c r="BQ29" s="371"/>
      <c r="BR29" s="371"/>
      <c r="BS29" s="371"/>
      <c r="BT29" s="371"/>
      <c r="BU29" s="372"/>
      <c r="BV29" s="370">
        <v>2294546</v>
      </c>
      <c r="BW29" s="371"/>
      <c r="BX29" s="371"/>
      <c r="BY29" s="371"/>
      <c r="BZ29" s="371"/>
      <c r="CA29" s="371"/>
      <c r="CB29" s="371"/>
      <c r="CC29" s="372"/>
      <c r="CD29" s="17"/>
      <c r="CE29" s="356"/>
      <c r="CF29" s="356"/>
      <c r="CG29" s="356"/>
      <c r="CH29" s="356"/>
      <c r="CI29" s="356"/>
      <c r="CJ29" s="356"/>
      <c r="CK29" s="356"/>
      <c r="CL29" s="356"/>
      <c r="CM29" s="356"/>
      <c r="CN29" s="356"/>
      <c r="CO29" s="356"/>
      <c r="CP29" s="356"/>
      <c r="CQ29" s="356"/>
      <c r="CR29" s="356"/>
      <c r="CS29" s="357"/>
      <c r="CT29" s="358"/>
      <c r="CU29" s="359"/>
      <c r="CV29" s="359"/>
      <c r="CW29" s="359"/>
      <c r="CX29" s="359"/>
      <c r="CY29" s="359"/>
      <c r="CZ29" s="359"/>
      <c r="DA29" s="360"/>
      <c r="DB29" s="358"/>
      <c r="DC29" s="359"/>
      <c r="DD29" s="359"/>
      <c r="DE29" s="359"/>
      <c r="DF29" s="359"/>
      <c r="DG29" s="359"/>
      <c r="DH29" s="359"/>
      <c r="DI29" s="360"/>
    </row>
    <row r="30" spans="1:113" ht="18.75" customHeight="1" x14ac:dyDescent="0.15">
      <c r="A30" s="2"/>
      <c r="B30" s="495"/>
      <c r="C30" s="496"/>
      <c r="D30" s="497"/>
      <c r="E30" s="477"/>
      <c r="F30" s="478"/>
      <c r="G30" s="478"/>
      <c r="H30" s="478"/>
      <c r="I30" s="478"/>
      <c r="J30" s="478"/>
      <c r="K30" s="479"/>
      <c r="L30" s="480"/>
      <c r="M30" s="481"/>
      <c r="N30" s="481"/>
      <c r="O30" s="481"/>
      <c r="P30" s="482"/>
      <c r="Q30" s="480"/>
      <c r="R30" s="481"/>
      <c r="S30" s="481"/>
      <c r="T30" s="481"/>
      <c r="U30" s="481"/>
      <c r="V30" s="482"/>
      <c r="W30" s="483" t="s">
        <v>279</v>
      </c>
      <c r="X30" s="484"/>
      <c r="Y30" s="484"/>
      <c r="Z30" s="484"/>
      <c r="AA30" s="484"/>
      <c r="AB30" s="484"/>
      <c r="AC30" s="484"/>
      <c r="AD30" s="484"/>
      <c r="AE30" s="484"/>
      <c r="AF30" s="484"/>
      <c r="AG30" s="485"/>
      <c r="AH30" s="486">
        <v>91.6</v>
      </c>
      <c r="AI30" s="487"/>
      <c r="AJ30" s="487"/>
      <c r="AK30" s="487"/>
      <c r="AL30" s="487"/>
      <c r="AM30" s="487"/>
      <c r="AN30" s="487"/>
      <c r="AO30" s="487"/>
      <c r="AP30" s="487"/>
      <c r="AQ30" s="487"/>
      <c r="AR30" s="487"/>
      <c r="AS30" s="487"/>
      <c r="AT30" s="487"/>
      <c r="AU30" s="487"/>
      <c r="AV30" s="487"/>
      <c r="AW30" s="487"/>
      <c r="AX30" s="488"/>
      <c r="AY30" s="367"/>
      <c r="AZ30" s="368"/>
      <c r="BA30" s="368"/>
      <c r="BB30" s="369"/>
      <c r="BC30" s="489" t="s">
        <v>77</v>
      </c>
      <c r="BD30" s="490"/>
      <c r="BE30" s="490"/>
      <c r="BF30" s="490"/>
      <c r="BG30" s="490"/>
      <c r="BH30" s="490"/>
      <c r="BI30" s="490"/>
      <c r="BJ30" s="490"/>
      <c r="BK30" s="490"/>
      <c r="BL30" s="490"/>
      <c r="BM30" s="491"/>
      <c r="BN30" s="373">
        <v>2788768</v>
      </c>
      <c r="BO30" s="374"/>
      <c r="BP30" s="374"/>
      <c r="BQ30" s="374"/>
      <c r="BR30" s="374"/>
      <c r="BS30" s="374"/>
      <c r="BT30" s="374"/>
      <c r="BU30" s="375"/>
      <c r="BV30" s="373">
        <v>2459855</v>
      </c>
      <c r="BW30" s="374"/>
      <c r="BX30" s="374"/>
      <c r="BY30" s="374"/>
      <c r="BZ30" s="374"/>
      <c r="CA30" s="374"/>
      <c r="CB30" s="374"/>
      <c r="CC30" s="375"/>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92" t="s">
        <v>191</v>
      </c>
      <c r="D32" s="492"/>
      <c r="E32" s="492"/>
      <c r="F32" s="492"/>
      <c r="G32" s="492"/>
      <c r="H32" s="492"/>
      <c r="I32" s="492"/>
      <c r="J32" s="492"/>
      <c r="K32" s="492"/>
      <c r="L32" s="492"/>
      <c r="M32" s="492"/>
      <c r="N32" s="492"/>
      <c r="O32" s="492"/>
      <c r="P32" s="492"/>
      <c r="Q32" s="492"/>
      <c r="R32" s="492"/>
      <c r="S32" s="492"/>
      <c r="U32" s="476" t="s">
        <v>102</v>
      </c>
      <c r="V32" s="476"/>
      <c r="W32" s="476"/>
      <c r="X32" s="476"/>
      <c r="Y32" s="476"/>
      <c r="Z32" s="476"/>
      <c r="AA32" s="476"/>
      <c r="AB32" s="476"/>
      <c r="AC32" s="476"/>
      <c r="AD32" s="476"/>
      <c r="AE32" s="476"/>
      <c r="AF32" s="476"/>
      <c r="AG32" s="476"/>
      <c r="AH32" s="476"/>
      <c r="AI32" s="476"/>
      <c r="AJ32" s="476"/>
      <c r="AK32" s="476"/>
      <c r="AM32" s="476" t="s">
        <v>281</v>
      </c>
      <c r="AN32" s="476"/>
      <c r="AO32" s="476"/>
      <c r="AP32" s="476"/>
      <c r="AQ32" s="476"/>
      <c r="AR32" s="476"/>
      <c r="AS32" s="476"/>
      <c r="AT32" s="476"/>
      <c r="AU32" s="476"/>
      <c r="AV32" s="476"/>
      <c r="AW32" s="476"/>
      <c r="AX32" s="476"/>
      <c r="AY32" s="476"/>
      <c r="AZ32" s="476"/>
      <c r="BA32" s="476"/>
      <c r="BB32" s="476"/>
      <c r="BC32" s="476"/>
      <c r="BE32" s="476" t="s">
        <v>283</v>
      </c>
      <c r="BF32" s="476"/>
      <c r="BG32" s="476"/>
      <c r="BH32" s="476"/>
      <c r="BI32" s="476"/>
      <c r="BJ32" s="476"/>
      <c r="BK32" s="476"/>
      <c r="BL32" s="476"/>
      <c r="BM32" s="476"/>
      <c r="BN32" s="476"/>
      <c r="BO32" s="476"/>
      <c r="BP32" s="476"/>
      <c r="BQ32" s="476"/>
      <c r="BR32" s="476"/>
      <c r="BS32" s="476"/>
      <c r="BT32" s="476"/>
      <c r="BU32" s="476"/>
      <c r="BW32" s="476" t="s">
        <v>284</v>
      </c>
      <c r="BX32" s="476"/>
      <c r="BY32" s="476"/>
      <c r="BZ32" s="476"/>
      <c r="CA32" s="476"/>
      <c r="CB32" s="476"/>
      <c r="CC32" s="476"/>
      <c r="CD32" s="476"/>
      <c r="CE32" s="476"/>
      <c r="CF32" s="476"/>
      <c r="CG32" s="476"/>
      <c r="CH32" s="476"/>
      <c r="CI32" s="476"/>
      <c r="CJ32" s="476"/>
      <c r="CK32" s="476"/>
      <c r="CL32" s="476"/>
      <c r="CM32" s="476"/>
      <c r="CO32" s="476" t="s">
        <v>234</v>
      </c>
      <c r="CP32" s="476"/>
      <c r="CQ32" s="476"/>
      <c r="CR32" s="476"/>
      <c r="CS32" s="476"/>
      <c r="CT32" s="476"/>
      <c r="CU32" s="476"/>
      <c r="CV32" s="476"/>
      <c r="CW32" s="476"/>
      <c r="CX32" s="476"/>
      <c r="CY32" s="476"/>
      <c r="CZ32" s="476"/>
      <c r="DA32" s="476"/>
      <c r="DB32" s="476"/>
      <c r="DC32" s="476"/>
      <c r="DD32" s="476"/>
      <c r="DE32" s="476"/>
      <c r="DI32" s="36"/>
    </row>
    <row r="33" spans="1:113" ht="13.5" customHeight="1" x14ac:dyDescent="0.15">
      <c r="A33" s="2"/>
      <c r="B33" s="5"/>
      <c r="C33" s="455" t="s">
        <v>64</v>
      </c>
      <c r="D33" s="455"/>
      <c r="E33" s="435" t="s">
        <v>286</v>
      </c>
      <c r="F33" s="435"/>
      <c r="G33" s="435"/>
      <c r="H33" s="435"/>
      <c r="I33" s="435"/>
      <c r="J33" s="435"/>
      <c r="K33" s="435"/>
      <c r="L33" s="435"/>
      <c r="M33" s="435"/>
      <c r="N33" s="435"/>
      <c r="O33" s="435"/>
      <c r="P33" s="435"/>
      <c r="Q33" s="435"/>
      <c r="R33" s="435"/>
      <c r="S33" s="435"/>
      <c r="T33" s="11"/>
      <c r="U33" s="455" t="s">
        <v>64</v>
      </c>
      <c r="V33" s="455"/>
      <c r="W33" s="435" t="s">
        <v>286</v>
      </c>
      <c r="X33" s="435"/>
      <c r="Y33" s="435"/>
      <c r="Z33" s="435"/>
      <c r="AA33" s="435"/>
      <c r="AB33" s="435"/>
      <c r="AC33" s="435"/>
      <c r="AD33" s="435"/>
      <c r="AE33" s="435"/>
      <c r="AF33" s="435"/>
      <c r="AG33" s="435"/>
      <c r="AH33" s="435"/>
      <c r="AI33" s="435"/>
      <c r="AJ33" s="435"/>
      <c r="AK33" s="435"/>
      <c r="AL33" s="11"/>
      <c r="AM33" s="455" t="s">
        <v>64</v>
      </c>
      <c r="AN33" s="455"/>
      <c r="AO33" s="435" t="s">
        <v>286</v>
      </c>
      <c r="AP33" s="435"/>
      <c r="AQ33" s="435"/>
      <c r="AR33" s="435"/>
      <c r="AS33" s="435"/>
      <c r="AT33" s="435"/>
      <c r="AU33" s="435"/>
      <c r="AV33" s="435"/>
      <c r="AW33" s="435"/>
      <c r="AX33" s="435"/>
      <c r="AY33" s="435"/>
      <c r="AZ33" s="435"/>
      <c r="BA33" s="435"/>
      <c r="BB33" s="435"/>
      <c r="BC33" s="435"/>
      <c r="BD33" s="7"/>
      <c r="BE33" s="435" t="s">
        <v>287</v>
      </c>
      <c r="BF33" s="435"/>
      <c r="BG33" s="435" t="s">
        <v>173</v>
      </c>
      <c r="BH33" s="435"/>
      <c r="BI33" s="435"/>
      <c r="BJ33" s="435"/>
      <c r="BK33" s="435"/>
      <c r="BL33" s="435"/>
      <c r="BM33" s="435"/>
      <c r="BN33" s="435"/>
      <c r="BO33" s="435"/>
      <c r="BP33" s="435"/>
      <c r="BQ33" s="435"/>
      <c r="BR33" s="435"/>
      <c r="BS33" s="435"/>
      <c r="BT33" s="435"/>
      <c r="BU33" s="435"/>
      <c r="BV33" s="7"/>
      <c r="BW33" s="455" t="s">
        <v>287</v>
      </c>
      <c r="BX33" s="455"/>
      <c r="BY33" s="435" t="s">
        <v>121</v>
      </c>
      <c r="BZ33" s="435"/>
      <c r="CA33" s="435"/>
      <c r="CB33" s="435"/>
      <c r="CC33" s="435"/>
      <c r="CD33" s="435"/>
      <c r="CE33" s="435"/>
      <c r="CF33" s="435"/>
      <c r="CG33" s="435"/>
      <c r="CH33" s="435"/>
      <c r="CI33" s="435"/>
      <c r="CJ33" s="435"/>
      <c r="CK33" s="435"/>
      <c r="CL33" s="435"/>
      <c r="CM33" s="435"/>
      <c r="CN33" s="11"/>
      <c r="CO33" s="455" t="s">
        <v>64</v>
      </c>
      <c r="CP33" s="455"/>
      <c r="CQ33" s="435" t="s">
        <v>289</v>
      </c>
      <c r="CR33" s="435"/>
      <c r="CS33" s="435"/>
      <c r="CT33" s="435"/>
      <c r="CU33" s="435"/>
      <c r="CV33" s="435"/>
      <c r="CW33" s="435"/>
      <c r="CX33" s="435"/>
      <c r="CY33" s="435"/>
      <c r="CZ33" s="435"/>
      <c r="DA33" s="435"/>
      <c r="DB33" s="435"/>
      <c r="DC33" s="435"/>
      <c r="DD33" s="435"/>
      <c r="DE33" s="435"/>
      <c r="DF33" s="11"/>
      <c r="DG33" s="475" t="s">
        <v>89</v>
      </c>
      <c r="DH33" s="475"/>
      <c r="DI33" s="19"/>
    </row>
    <row r="34" spans="1:113" ht="32.25" customHeight="1" x14ac:dyDescent="0.15">
      <c r="A34" s="2"/>
      <c r="B34" s="5"/>
      <c r="C34" s="473">
        <f>IF(E34="","",1)</f>
        <v>1</v>
      </c>
      <c r="D34" s="473"/>
      <c r="E34" s="472" t="str">
        <f>IF('各会計、関係団体の財政状況及び健全化判断比率'!B7="","",'各会計、関係団体の財政状況及び健全化判断比率'!B7)</f>
        <v>一般会計</v>
      </c>
      <c r="F34" s="472"/>
      <c r="G34" s="472"/>
      <c r="H34" s="472"/>
      <c r="I34" s="472"/>
      <c r="J34" s="472"/>
      <c r="K34" s="472"/>
      <c r="L34" s="472"/>
      <c r="M34" s="472"/>
      <c r="N34" s="472"/>
      <c r="O34" s="472"/>
      <c r="P34" s="472"/>
      <c r="Q34" s="472"/>
      <c r="R34" s="472"/>
      <c r="S34" s="472"/>
      <c r="T34" s="2"/>
      <c r="U34" s="473">
        <f>IF(W34="","",MAX(C34:D43)+1)</f>
        <v>2</v>
      </c>
      <c r="V34" s="473"/>
      <c r="W34" s="472" t="str">
        <f>IF('各会計、関係団体の財政状況及び健全化判断比率'!B28="","",'各会計、関係団体の財政状況及び健全化判断比率'!B28)</f>
        <v>国民健康保険特別会計</v>
      </c>
      <c r="X34" s="472"/>
      <c r="Y34" s="472"/>
      <c r="Z34" s="472"/>
      <c r="AA34" s="472"/>
      <c r="AB34" s="472"/>
      <c r="AC34" s="472"/>
      <c r="AD34" s="472"/>
      <c r="AE34" s="472"/>
      <c r="AF34" s="472"/>
      <c r="AG34" s="472"/>
      <c r="AH34" s="472"/>
      <c r="AI34" s="472"/>
      <c r="AJ34" s="472"/>
      <c r="AK34" s="472"/>
      <c r="AL34" s="2"/>
      <c r="AM34" s="473" t="str">
        <f>IF(AO34="","",MAX(C34:D43,U34:V43)+1)</f>
        <v/>
      </c>
      <c r="AN34" s="473"/>
      <c r="AO34" s="472"/>
      <c r="AP34" s="472"/>
      <c r="AQ34" s="472"/>
      <c r="AR34" s="472"/>
      <c r="AS34" s="472"/>
      <c r="AT34" s="472"/>
      <c r="AU34" s="472"/>
      <c r="AV34" s="472"/>
      <c r="AW34" s="472"/>
      <c r="AX34" s="472"/>
      <c r="AY34" s="472"/>
      <c r="AZ34" s="472"/>
      <c r="BA34" s="472"/>
      <c r="BB34" s="472"/>
      <c r="BC34" s="472"/>
      <c r="BD34" s="2"/>
      <c r="BE34" s="473">
        <f>IF(BG34="","",MAX(C34:D43,U34:V43,AM34:AN43)+1)</f>
        <v>5</v>
      </c>
      <c r="BF34" s="473"/>
      <c r="BG34" s="472" t="str">
        <f>IF('各会計、関係団体の財政状況及び健全化判断比率'!B31="","",'各会計、関係団体の財政状況及び健全化判断比率'!B31)</f>
        <v>簡易水道事業特別会計</v>
      </c>
      <c r="BH34" s="472"/>
      <c r="BI34" s="472"/>
      <c r="BJ34" s="472"/>
      <c r="BK34" s="472"/>
      <c r="BL34" s="472"/>
      <c r="BM34" s="472"/>
      <c r="BN34" s="472"/>
      <c r="BO34" s="472"/>
      <c r="BP34" s="472"/>
      <c r="BQ34" s="472"/>
      <c r="BR34" s="472"/>
      <c r="BS34" s="472"/>
      <c r="BT34" s="472"/>
      <c r="BU34" s="472"/>
      <c r="BV34" s="2"/>
      <c r="BW34" s="473">
        <f>IF(BY34="","",MAX(C34:D43,U34:V43,AM34:AN43,BE34:BF43)+1)</f>
        <v>6</v>
      </c>
      <c r="BX34" s="473"/>
      <c r="BY34" s="472" t="str">
        <f>IF('各会計、関係団体の財政状況及び健全化判断比率'!B68="","",'各会計、関係団体の財政状況及び健全化判断比率'!B68)</f>
        <v>高知県広域食肉センター事務組合　一般会計</v>
      </c>
      <c r="BZ34" s="472"/>
      <c r="CA34" s="472"/>
      <c r="CB34" s="472"/>
      <c r="CC34" s="472"/>
      <c r="CD34" s="472"/>
      <c r="CE34" s="472"/>
      <c r="CF34" s="472"/>
      <c r="CG34" s="472"/>
      <c r="CH34" s="472"/>
      <c r="CI34" s="472"/>
      <c r="CJ34" s="472"/>
      <c r="CK34" s="472"/>
      <c r="CL34" s="472"/>
      <c r="CM34" s="472"/>
      <c r="CN34" s="2"/>
      <c r="CO34" s="473">
        <f>IF(CQ34="","",MAX(C34:D43,U34:V43,AM34:AN43,BE34:BF43,BW34:BX43)+1)</f>
        <v>14</v>
      </c>
      <c r="CP34" s="473"/>
      <c r="CQ34" s="472" t="str">
        <f>IF('各会計、関係団体の財政状況及び健全化判断比率'!BS7="","",'各会計、関係団体の財政状況及び健全化判断比率'!BS7)</f>
        <v>大豊町観光開発協会</v>
      </c>
      <c r="CR34" s="472"/>
      <c r="CS34" s="472"/>
      <c r="CT34" s="472"/>
      <c r="CU34" s="472"/>
      <c r="CV34" s="472"/>
      <c r="CW34" s="472"/>
      <c r="CX34" s="472"/>
      <c r="CY34" s="472"/>
      <c r="CZ34" s="472"/>
      <c r="DA34" s="472"/>
      <c r="DB34" s="472"/>
      <c r="DC34" s="472"/>
      <c r="DD34" s="472"/>
      <c r="DE34" s="472"/>
      <c r="DG34" s="474" t="str">
        <f>IF('各会計、関係団体の財政状況及び健全化判断比率'!BR7="","",'各会計、関係団体の財政状況及び健全化判断比率'!BR7)</f>
        <v/>
      </c>
      <c r="DH34" s="474"/>
      <c r="DI34" s="19"/>
    </row>
    <row r="35" spans="1:113" ht="32.25" customHeight="1" x14ac:dyDescent="0.15">
      <c r="A35" s="2"/>
      <c r="B35" s="5"/>
      <c r="C35" s="473" t="str">
        <f t="shared" ref="C35:C43" si="0">IF(E35="","",C34+1)</f>
        <v/>
      </c>
      <c r="D35" s="473"/>
      <c r="E35" s="472" t="str">
        <f>IF('各会計、関係団体の財政状況及び健全化判断比率'!B8="","",'各会計、関係団体の財政状況及び健全化判断比率'!B8)</f>
        <v/>
      </c>
      <c r="F35" s="472"/>
      <c r="G35" s="472"/>
      <c r="H35" s="472"/>
      <c r="I35" s="472"/>
      <c r="J35" s="472"/>
      <c r="K35" s="472"/>
      <c r="L35" s="472"/>
      <c r="M35" s="472"/>
      <c r="N35" s="472"/>
      <c r="O35" s="472"/>
      <c r="P35" s="472"/>
      <c r="Q35" s="472"/>
      <c r="R35" s="472"/>
      <c r="S35" s="472"/>
      <c r="T35" s="2"/>
      <c r="U35" s="473">
        <f t="shared" ref="U35:U43" si="1">IF(W35="","",U34+1)</f>
        <v>3</v>
      </c>
      <c r="V35" s="473"/>
      <c r="W35" s="472" t="str">
        <f>IF('各会計、関係団体の財政状況及び健全化判断比率'!B29="","",'各会計、関係団体の財政状況及び健全化判断比率'!B29)</f>
        <v>介護保険特別会計</v>
      </c>
      <c r="X35" s="472"/>
      <c r="Y35" s="472"/>
      <c r="Z35" s="472"/>
      <c r="AA35" s="472"/>
      <c r="AB35" s="472"/>
      <c r="AC35" s="472"/>
      <c r="AD35" s="472"/>
      <c r="AE35" s="472"/>
      <c r="AF35" s="472"/>
      <c r="AG35" s="472"/>
      <c r="AH35" s="472"/>
      <c r="AI35" s="472"/>
      <c r="AJ35" s="472"/>
      <c r="AK35" s="472"/>
      <c r="AL35" s="2"/>
      <c r="AM35" s="473" t="str">
        <f t="shared" ref="AM35:AM43" si="2">IF(AO35="","",AM34+1)</f>
        <v/>
      </c>
      <c r="AN35" s="473"/>
      <c r="AO35" s="472"/>
      <c r="AP35" s="472"/>
      <c r="AQ35" s="472"/>
      <c r="AR35" s="472"/>
      <c r="AS35" s="472"/>
      <c r="AT35" s="472"/>
      <c r="AU35" s="472"/>
      <c r="AV35" s="472"/>
      <c r="AW35" s="472"/>
      <c r="AX35" s="472"/>
      <c r="AY35" s="472"/>
      <c r="AZ35" s="472"/>
      <c r="BA35" s="472"/>
      <c r="BB35" s="472"/>
      <c r="BC35" s="472"/>
      <c r="BD35" s="2"/>
      <c r="BE35" s="473" t="str">
        <f t="shared" ref="BE35:BE43" si="3">IF(BG35="","",BE34+1)</f>
        <v/>
      </c>
      <c r="BF35" s="473"/>
      <c r="BG35" s="472"/>
      <c r="BH35" s="472"/>
      <c r="BI35" s="472"/>
      <c r="BJ35" s="472"/>
      <c r="BK35" s="472"/>
      <c r="BL35" s="472"/>
      <c r="BM35" s="472"/>
      <c r="BN35" s="472"/>
      <c r="BO35" s="472"/>
      <c r="BP35" s="472"/>
      <c r="BQ35" s="472"/>
      <c r="BR35" s="472"/>
      <c r="BS35" s="472"/>
      <c r="BT35" s="472"/>
      <c r="BU35" s="472"/>
      <c r="BV35" s="2"/>
      <c r="BW35" s="473">
        <f t="shared" ref="BW35:BW43" si="4">IF(BY35="","",BW34+1)</f>
        <v>7</v>
      </c>
      <c r="BX35" s="473"/>
      <c r="BY35" s="472" t="str">
        <f>IF('各会計、関係団体の財政状況及び健全化判断比率'!B69="","",'各会計、関係団体の財政状況及び健全化判断比率'!B69)</f>
        <v>嶺北広域行政事務組合　一般会計</v>
      </c>
      <c r="BZ35" s="472"/>
      <c r="CA35" s="472"/>
      <c r="CB35" s="472"/>
      <c r="CC35" s="472"/>
      <c r="CD35" s="472"/>
      <c r="CE35" s="472"/>
      <c r="CF35" s="472"/>
      <c r="CG35" s="472"/>
      <c r="CH35" s="472"/>
      <c r="CI35" s="472"/>
      <c r="CJ35" s="472"/>
      <c r="CK35" s="472"/>
      <c r="CL35" s="472"/>
      <c r="CM35" s="472"/>
      <c r="CN35" s="2"/>
      <c r="CO35" s="473">
        <f t="shared" ref="CO35:CO43" si="5">IF(CQ35="","",CO34+1)</f>
        <v>15</v>
      </c>
      <c r="CP35" s="473"/>
      <c r="CQ35" s="472" t="str">
        <f>IF('各会計、関係団体の財政状況及び健全化判断比率'!BS8="","",'各会計、関係団体の財政状況及び健全化判断比率'!BS8)</f>
        <v>大豊ゆとりファーム</v>
      </c>
      <c r="CR35" s="472"/>
      <c r="CS35" s="472"/>
      <c r="CT35" s="472"/>
      <c r="CU35" s="472"/>
      <c r="CV35" s="472"/>
      <c r="CW35" s="472"/>
      <c r="CX35" s="472"/>
      <c r="CY35" s="472"/>
      <c r="CZ35" s="472"/>
      <c r="DA35" s="472"/>
      <c r="DB35" s="472"/>
      <c r="DC35" s="472"/>
      <c r="DD35" s="472"/>
      <c r="DE35" s="472"/>
      <c r="DG35" s="474" t="str">
        <f>IF('各会計、関係団体の財政状況及び健全化判断比率'!BR8="","",'各会計、関係団体の財政状況及び健全化判断比率'!BR8)</f>
        <v/>
      </c>
      <c r="DH35" s="474"/>
      <c r="DI35" s="19"/>
    </row>
    <row r="36" spans="1:113" ht="32.25" customHeight="1" x14ac:dyDescent="0.15">
      <c r="A36" s="2"/>
      <c r="B36" s="5"/>
      <c r="C36" s="473" t="str">
        <f t="shared" si="0"/>
        <v/>
      </c>
      <c r="D36" s="473"/>
      <c r="E36" s="472" t="str">
        <f>IF('各会計、関係団体の財政状況及び健全化判断比率'!B9="","",'各会計、関係団体の財政状況及び健全化判断比率'!B9)</f>
        <v/>
      </c>
      <c r="F36" s="472"/>
      <c r="G36" s="472"/>
      <c r="H36" s="472"/>
      <c r="I36" s="472"/>
      <c r="J36" s="472"/>
      <c r="K36" s="472"/>
      <c r="L36" s="472"/>
      <c r="M36" s="472"/>
      <c r="N36" s="472"/>
      <c r="O36" s="472"/>
      <c r="P36" s="472"/>
      <c r="Q36" s="472"/>
      <c r="R36" s="472"/>
      <c r="S36" s="472"/>
      <c r="T36" s="2"/>
      <c r="U36" s="473">
        <f t="shared" si="1"/>
        <v>4</v>
      </c>
      <c r="V36" s="473"/>
      <c r="W36" s="472" t="str">
        <f>IF('各会計、関係団体の財政状況及び健全化判断比率'!B30="","",'各会計、関係団体の財政状況及び健全化判断比率'!B30)</f>
        <v>後期高齢者医療特別会計</v>
      </c>
      <c r="X36" s="472"/>
      <c r="Y36" s="472"/>
      <c r="Z36" s="472"/>
      <c r="AA36" s="472"/>
      <c r="AB36" s="472"/>
      <c r="AC36" s="472"/>
      <c r="AD36" s="472"/>
      <c r="AE36" s="472"/>
      <c r="AF36" s="472"/>
      <c r="AG36" s="472"/>
      <c r="AH36" s="472"/>
      <c r="AI36" s="472"/>
      <c r="AJ36" s="472"/>
      <c r="AK36" s="472"/>
      <c r="AL36" s="2"/>
      <c r="AM36" s="473" t="str">
        <f t="shared" si="2"/>
        <v/>
      </c>
      <c r="AN36" s="473"/>
      <c r="AO36" s="472"/>
      <c r="AP36" s="472"/>
      <c r="AQ36" s="472"/>
      <c r="AR36" s="472"/>
      <c r="AS36" s="472"/>
      <c r="AT36" s="472"/>
      <c r="AU36" s="472"/>
      <c r="AV36" s="472"/>
      <c r="AW36" s="472"/>
      <c r="AX36" s="472"/>
      <c r="AY36" s="472"/>
      <c r="AZ36" s="472"/>
      <c r="BA36" s="472"/>
      <c r="BB36" s="472"/>
      <c r="BC36" s="472"/>
      <c r="BD36" s="2"/>
      <c r="BE36" s="473" t="str">
        <f t="shared" si="3"/>
        <v/>
      </c>
      <c r="BF36" s="473"/>
      <c r="BG36" s="472"/>
      <c r="BH36" s="472"/>
      <c r="BI36" s="472"/>
      <c r="BJ36" s="472"/>
      <c r="BK36" s="472"/>
      <c r="BL36" s="472"/>
      <c r="BM36" s="472"/>
      <c r="BN36" s="472"/>
      <c r="BO36" s="472"/>
      <c r="BP36" s="472"/>
      <c r="BQ36" s="472"/>
      <c r="BR36" s="472"/>
      <c r="BS36" s="472"/>
      <c r="BT36" s="472"/>
      <c r="BU36" s="472"/>
      <c r="BV36" s="2"/>
      <c r="BW36" s="473">
        <f t="shared" si="4"/>
        <v>8</v>
      </c>
      <c r="BX36" s="473"/>
      <c r="BY36" s="472" t="str">
        <f>IF('各会計、関係団体の財政状況及び健全化判断比率'!B70="","",'各会計、関係団体の財政状況及び健全化判断比率'!B70)</f>
        <v>嶺北広域行政事務組合　介護認定審査事務特別会計</v>
      </c>
      <c r="BZ36" s="472"/>
      <c r="CA36" s="472"/>
      <c r="CB36" s="472"/>
      <c r="CC36" s="472"/>
      <c r="CD36" s="472"/>
      <c r="CE36" s="472"/>
      <c r="CF36" s="472"/>
      <c r="CG36" s="472"/>
      <c r="CH36" s="472"/>
      <c r="CI36" s="472"/>
      <c r="CJ36" s="472"/>
      <c r="CK36" s="472"/>
      <c r="CL36" s="472"/>
      <c r="CM36" s="472"/>
      <c r="CN36" s="2"/>
      <c r="CO36" s="473" t="str">
        <f t="shared" si="5"/>
        <v/>
      </c>
      <c r="CP36" s="473"/>
      <c r="CQ36" s="472" t="str">
        <f>IF('各会計、関係団体の財政状況及び健全化判断比率'!BS9="","",'各会計、関係団体の財政状況及び健全化判断比率'!BS9)</f>
        <v/>
      </c>
      <c r="CR36" s="472"/>
      <c r="CS36" s="472"/>
      <c r="CT36" s="472"/>
      <c r="CU36" s="472"/>
      <c r="CV36" s="472"/>
      <c r="CW36" s="472"/>
      <c r="CX36" s="472"/>
      <c r="CY36" s="472"/>
      <c r="CZ36" s="472"/>
      <c r="DA36" s="472"/>
      <c r="DB36" s="472"/>
      <c r="DC36" s="472"/>
      <c r="DD36" s="472"/>
      <c r="DE36" s="472"/>
      <c r="DG36" s="474" t="str">
        <f>IF('各会計、関係団体の財政状況及び健全化判断比率'!BR9="","",'各会計、関係団体の財政状況及び健全化判断比率'!BR9)</f>
        <v/>
      </c>
      <c r="DH36" s="474"/>
      <c r="DI36" s="19"/>
    </row>
    <row r="37" spans="1:113" ht="32.25" customHeight="1" x14ac:dyDescent="0.15">
      <c r="A37" s="2"/>
      <c r="B37" s="5"/>
      <c r="C37" s="473" t="str">
        <f t="shared" si="0"/>
        <v/>
      </c>
      <c r="D37" s="473"/>
      <c r="E37" s="472" t="str">
        <f>IF('各会計、関係団体の財政状況及び健全化判断比率'!B10="","",'各会計、関係団体の財政状況及び健全化判断比率'!B10)</f>
        <v/>
      </c>
      <c r="F37" s="472"/>
      <c r="G37" s="472"/>
      <c r="H37" s="472"/>
      <c r="I37" s="472"/>
      <c r="J37" s="472"/>
      <c r="K37" s="472"/>
      <c r="L37" s="472"/>
      <c r="M37" s="472"/>
      <c r="N37" s="472"/>
      <c r="O37" s="472"/>
      <c r="P37" s="472"/>
      <c r="Q37" s="472"/>
      <c r="R37" s="472"/>
      <c r="S37" s="472"/>
      <c r="T37" s="2"/>
      <c r="U37" s="473" t="str">
        <f t="shared" si="1"/>
        <v/>
      </c>
      <c r="V37" s="473"/>
      <c r="W37" s="472"/>
      <c r="X37" s="472"/>
      <c r="Y37" s="472"/>
      <c r="Z37" s="472"/>
      <c r="AA37" s="472"/>
      <c r="AB37" s="472"/>
      <c r="AC37" s="472"/>
      <c r="AD37" s="472"/>
      <c r="AE37" s="472"/>
      <c r="AF37" s="472"/>
      <c r="AG37" s="472"/>
      <c r="AH37" s="472"/>
      <c r="AI37" s="472"/>
      <c r="AJ37" s="472"/>
      <c r="AK37" s="472"/>
      <c r="AL37" s="2"/>
      <c r="AM37" s="473" t="str">
        <f t="shared" si="2"/>
        <v/>
      </c>
      <c r="AN37" s="473"/>
      <c r="AO37" s="472"/>
      <c r="AP37" s="472"/>
      <c r="AQ37" s="472"/>
      <c r="AR37" s="472"/>
      <c r="AS37" s="472"/>
      <c r="AT37" s="472"/>
      <c r="AU37" s="472"/>
      <c r="AV37" s="472"/>
      <c r="AW37" s="472"/>
      <c r="AX37" s="472"/>
      <c r="AY37" s="472"/>
      <c r="AZ37" s="472"/>
      <c r="BA37" s="472"/>
      <c r="BB37" s="472"/>
      <c r="BC37" s="472"/>
      <c r="BD37" s="2"/>
      <c r="BE37" s="473" t="str">
        <f t="shared" si="3"/>
        <v/>
      </c>
      <c r="BF37" s="473"/>
      <c r="BG37" s="472"/>
      <c r="BH37" s="472"/>
      <c r="BI37" s="472"/>
      <c r="BJ37" s="472"/>
      <c r="BK37" s="472"/>
      <c r="BL37" s="472"/>
      <c r="BM37" s="472"/>
      <c r="BN37" s="472"/>
      <c r="BO37" s="472"/>
      <c r="BP37" s="472"/>
      <c r="BQ37" s="472"/>
      <c r="BR37" s="472"/>
      <c r="BS37" s="472"/>
      <c r="BT37" s="472"/>
      <c r="BU37" s="472"/>
      <c r="BV37" s="2"/>
      <c r="BW37" s="473">
        <f t="shared" si="4"/>
        <v>9</v>
      </c>
      <c r="BX37" s="473"/>
      <c r="BY37" s="472" t="str">
        <f>IF('各会計、関係団体の財政状況及び健全化判断比率'!B71="","",'各会計、関係団体の財政状況及び健全化判断比率'!B71)</f>
        <v>こうち人づくり広域連合　一般会計</v>
      </c>
      <c r="BZ37" s="472"/>
      <c r="CA37" s="472"/>
      <c r="CB37" s="472"/>
      <c r="CC37" s="472"/>
      <c r="CD37" s="472"/>
      <c r="CE37" s="472"/>
      <c r="CF37" s="472"/>
      <c r="CG37" s="472"/>
      <c r="CH37" s="472"/>
      <c r="CI37" s="472"/>
      <c r="CJ37" s="472"/>
      <c r="CK37" s="472"/>
      <c r="CL37" s="472"/>
      <c r="CM37" s="472"/>
      <c r="CN37" s="2"/>
      <c r="CO37" s="473" t="str">
        <f t="shared" si="5"/>
        <v/>
      </c>
      <c r="CP37" s="473"/>
      <c r="CQ37" s="472" t="str">
        <f>IF('各会計、関係団体の財政状況及び健全化判断比率'!BS10="","",'各会計、関係団体の財政状況及び健全化判断比率'!BS10)</f>
        <v/>
      </c>
      <c r="CR37" s="472"/>
      <c r="CS37" s="472"/>
      <c r="CT37" s="472"/>
      <c r="CU37" s="472"/>
      <c r="CV37" s="472"/>
      <c r="CW37" s="472"/>
      <c r="CX37" s="472"/>
      <c r="CY37" s="472"/>
      <c r="CZ37" s="472"/>
      <c r="DA37" s="472"/>
      <c r="DB37" s="472"/>
      <c r="DC37" s="472"/>
      <c r="DD37" s="472"/>
      <c r="DE37" s="472"/>
      <c r="DG37" s="474" t="str">
        <f>IF('各会計、関係団体の財政状況及び健全化判断比率'!BR10="","",'各会計、関係団体の財政状況及び健全化判断比率'!BR10)</f>
        <v/>
      </c>
      <c r="DH37" s="474"/>
      <c r="DI37" s="19"/>
    </row>
    <row r="38" spans="1:113" ht="32.25" customHeight="1" x14ac:dyDescent="0.15">
      <c r="A38" s="2"/>
      <c r="B38" s="5"/>
      <c r="C38" s="473" t="str">
        <f t="shared" si="0"/>
        <v/>
      </c>
      <c r="D38" s="473"/>
      <c r="E38" s="472" t="str">
        <f>IF('各会計、関係団体の財政状況及び健全化判断比率'!B11="","",'各会計、関係団体の財政状況及び健全化判断比率'!B11)</f>
        <v/>
      </c>
      <c r="F38" s="472"/>
      <c r="G38" s="472"/>
      <c r="H38" s="472"/>
      <c r="I38" s="472"/>
      <c r="J38" s="472"/>
      <c r="K38" s="472"/>
      <c r="L38" s="472"/>
      <c r="M38" s="472"/>
      <c r="N38" s="472"/>
      <c r="O38" s="472"/>
      <c r="P38" s="472"/>
      <c r="Q38" s="472"/>
      <c r="R38" s="472"/>
      <c r="S38" s="472"/>
      <c r="T38" s="2"/>
      <c r="U38" s="473" t="str">
        <f t="shared" si="1"/>
        <v/>
      </c>
      <c r="V38" s="473"/>
      <c r="W38" s="472"/>
      <c r="X38" s="472"/>
      <c r="Y38" s="472"/>
      <c r="Z38" s="472"/>
      <c r="AA38" s="472"/>
      <c r="AB38" s="472"/>
      <c r="AC38" s="472"/>
      <c r="AD38" s="472"/>
      <c r="AE38" s="472"/>
      <c r="AF38" s="472"/>
      <c r="AG38" s="472"/>
      <c r="AH38" s="472"/>
      <c r="AI38" s="472"/>
      <c r="AJ38" s="472"/>
      <c r="AK38" s="472"/>
      <c r="AL38" s="2"/>
      <c r="AM38" s="473" t="str">
        <f t="shared" si="2"/>
        <v/>
      </c>
      <c r="AN38" s="473"/>
      <c r="AO38" s="472"/>
      <c r="AP38" s="472"/>
      <c r="AQ38" s="472"/>
      <c r="AR38" s="472"/>
      <c r="AS38" s="472"/>
      <c r="AT38" s="472"/>
      <c r="AU38" s="472"/>
      <c r="AV38" s="472"/>
      <c r="AW38" s="472"/>
      <c r="AX38" s="472"/>
      <c r="AY38" s="472"/>
      <c r="AZ38" s="472"/>
      <c r="BA38" s="472"/>
      <c r="BB38" s="472"/>
      <c r="BC38" s="472"/>
      <c r="BD38" s="2"/>
      <c r="BE38" s="473" t="str">
        <f t="shared" si="3"/>
        <v/>
      </c>
      <c r="BF38" s="473"/>
      <c r="BG38" s="472"/>
      <c r="BH38" s="472"/>
      <c r="BI38" s="472"/>
      <c r="BJ38" s="472"/>
      <c r="BK38" s="472"/>
      <c r="BL38" s="472"/>
      <c r="BM38" s="472"/>
      <c r="BN38" s="472"/>
      <c r="BO38" s="472"/>
      <c r="BP38" s="472"/>
      <c r="BQ38" s="472"/>
      <c r="BR38" s="472"/>
      <c r="BS38" s="472"/>
      <c r="BT38" s="472"/>
      <c r="BU38" s="472"/>
      <c r="BV38" s="2"/>
      <c r="BW38" s="473">
        <f t="shared" si="4"/>
        <v>10</v>
      </c>
      <c r="BX38" s="473"/>
      <c r="BY38" s="472" t="str">
        <f>IF('各会計、関係団体の財政状況及び健全化判断比率'!B72="","",'各会計、関係団体の財政状況及び健全化判断比率'!B72)</f>
        <v>高知県市町村総合事務組合　一般会計</v>
      </c>
      <c r="BZ38" s="472"/>
      <c r="CA38" s="472"/>
      <c r="CB38" s="472"/>
      <c r="CC38" s="472"/>
      <c r="CD38" s="472"/>
      <c r="CE38" s="472"/>
      <c r="CF38" s="472"/>
      <c r="CG38" s="472"/>
      <c r="CH38" s="472"/>
      <c r="CI38" s="472"/>
      <c r="CJ38" s="472"/>
      <c r="CK38" s="472"/>
      <c r="CL38" s="472"/>
      <c r="CM38" s="472"/>
      <c r="CN38" s="2"/>
      <c r="CO38" s="473" t="str">
        <f t="shared" si="5"/>
        <v/>
      </c>
      <c r="CP38" s="473"/>
      <c r="CQ38" s="472" t="str">
        <f>IF('各会計、関係団体の財政状況及び健全化判断比率'!BS11="","",'各会計、関係団体の財政状況及び健全化判断比率'!BS11)</f>
        <v/>
      </c>
      <c r="CR38" s="472"/>
      <c r="CS38" s="472"/>
      <c r="CT38" s="472"/>
      <c r="CU38" s="472"/>
      <c r="CV38" s="472"/>
      <c r="CW38" s="472"/>
      <c r="CX38" s="472"/>
      <c r="CY38" s="472"/>
      <c r="CZ38" s="472"/>
      <c r="DA38" s="472"/>
      <c r="DB38" s="472"/>
      <c r="DC38" s="472"/>
      <c r="DD38" s="472"/>
      <c r="DE38" s="472"/>
      <c r="DG38" s="474" t="str">
        <f>IF('各会計、関係団体の財政状況及び健全化判断比率'!BR11="","",'各会計、関係団体の財政状況及び健全化判断比率'!BR11)</f>
        <v/>
      </c>
      <c r="DH38" s="474"/>
      <c r="DI38" s="19"/>
    </row>
    <row r="39" spans="1:113" ht="32.25" customHeight="1" x14ac:dyDescent="0.15">
      <c r="A39" s="2"/>
      <c r="B39" s="5"/>
      <c r="C39" s="473" t="str">
        <f t="shared" si="0"/>
        <v/>
      </c>
      <c r="D39" s="473"/>
      <c r="E39" s="472" t="str">
        <f>IF('各会計、関係団体の財政状況及び健全化判断比率'!B12="","",'各会計、関係団体の財政状況及び健全化判断比率'!B12)</f>
        <v/>
      </c>
      <c r="F39" s="472"/>
      <c r="G39" s="472"/>
      <c r="H39" s="472"/>
      <c r="I39" s="472"/>
      <c r="J39" s="472"/>
      <c r="K39" s="472"/>
      <c r="L39" s="472"/>
      <c r="M39" s="472"/>
      <c r="N39" s="472"/>
      <c r="O39" s="472"/>
      <c r="P39" s="472"/>
      <c r="Q39" s="472"/>
      <c r="R39" s="472"/>
      <c r="S39" s="472"/>
      <c r="T39" s="2"/>
      <c r="U39" s="473" t="str">
        <f t="shared" si="1"/>
        <v/>
      </c>
      <c r="V39" s="473"/>
      <c r="W39" s="472"/>
      <c r="X39" s="472"/>
      <c r="Y39" s="472"/>
      <c r="Z39" s="472"/>
      <c r="AA39" s="472"/>
      <c r="AB39" s="472"/>
      <c r="AC39" s="472"/>
      <c r="AD39" s="472"/>
      <c r="AE39" s="472"/>
      <c r="AF39" s="472"/>
      <c r="AG39" s="472"/>
      <c r="AH39" s="472"/>
      <c r="AI39" s="472"/>
      <c r="AJ39" s="472"/>
      <c r="AK39" s="472"/>
      <c r="AL39" s="2"/>
      <c r="AM39" s="473" t="str">
        <f t="shared" si="2"/>
        <v/>
      </c>
      <c r="AN39" s="473"/>
      <c r="AO39" s="472"/>
      <c r="AP39" s="472"/>
      <c r="AQ39" s="472"/>
      <c r="AR39" s="472"/>
      <c r="AS39" s="472"/>
      <c r="AT39" s="472"/>
      <c r="AU39" s="472"/>
      <c r="AV39" s="472"/>
      <c r="AW39" s="472"/>
      <c r="AX39" s="472"/>
      <c r="AY39" s="472"/>
      <c r="AZ39" s="472"/>
      <c r="BA39" s="472"/>
      <c r="BB39" s="472"/>
      <c r="BC39" s="472"/>
      <c r="BD39" s="2"/>
      <c r="BE39" s="473" t="str">
        <f t="shared" si="3"/>
        <v/>
      </c>
      <c r="BF39" s="473"/>
      <c r="BG39" s="472"/>
      <c r="BH39" s="472"/>
      <c r="BI39" s="472"/>
      <c r="BJ39" s="472"/>
      <c r="BK39" s="472"/>
      <c r="BL39" s="472"/>
      <c r="BM39" s="472"/>
      <c r="BN39" s="472"/>
      <c r="BO39" s="472"/>
      <c r="BP39" s="472"/>
      <c r="BQ39" s="472"/>
      <c r="BR39" s="472"/>
      <c r="BS39" s="472"/>
      <c r="BT39" s="472"/>
      <c r="BU39" s="472"/>
      <c r="BV39" s="2"/>
      <c r="BW39" s="473">
        <f t="shared" si="4"/>
        <v>11</v>
      </c>
      <c r="BX39" s="473"/>
      <c r="BY39" s="472" t="str">
        <f>IF('各会計、関係団体の財政状況及び健全化判断比率'!B73="","",'各会計、関係団体の財政状況及び健全化判断比率'!B73)</f>
        <v>高知県市町村総合事務組合　交通災害共済事業特別会計</v>
      </c>
      <c r="BZ39" s="472"/>
      <c r="CA39" s="472"/>
      <c r="CB39" s="472"/>
      <c r="CC39" s="472"/>
      <c r="CD39" s="472"/>
      <c r="CE39" s="472"/>
      <c r="CF39" s="472"/>
      <c r="CG39" s="472"/>
      <c r="CH39" s="472"/>
      <c r="CI39" s="472"/>
      <c r="CJ39" s="472"/>
      <c r="CK39" s="472"/>
      <c r="CL39" s="472"/>
      <c r="CM39" s="472"/>
      <c r="CN39" s="2"/>
      <c r="CO39" s="473" t="str">
        <f t="shared" si="5"/>
        <v/>
      </c>
      <c r="CP39" s="473"/>
      <c r="CQ39" s="472" t="str">
        <f>IF('各会計、関係団体の財政状況及び健全化判断比率'!BS12="","",'各会計、関係団体の財政状況及び健全化判断比率'!BS12)</f>
        <v/>
      </c>
      <c r="CR39" s="472"/>
      <c r="CS39" s="472"/>
      <c r="CT39" s="472"/>
      <c r="CU39" s="472"/>
      <c r="CV39" s="472"/>
      <c r="CW39" s="472"/>
      <c r="CX39" s="472"/>
      <c r="CY39" s="472"/>
      <c r="CZ39" s="472"/>
      <c r="DA39" s="472"/>
      <c r="DB39" s="472"/>
      <c r="DC39" s="472"/>
      <c r="DD39" s="472"/>
      <c r="DE39" s="472"/>
      <c r="DG39" s="474" t="str">
        <f>IF('各会計、関係団体の財政状況及び健全化判断比率'!BR12="","",'各会計、関係団体の財政状況及び健全化判断比率'!BR12)</f>
        <v/>
      </c>
      <c r="DH39" s="474"/>
      <c r="DI39" s="19"/>
    </row>
    <row r="40" spans="1:113" ht="32.25" customHeight="1" x14ac:dyDescent="0.15">
      <c r="A40" s="2"/>
      <c r="B40" s="5"/>
      <c r="C40" s="473" t="str">
        <f t="shared" si="0"/>
        <v/>
      </c>
      <c r="D40" s="473"/>
      <c r="E40" s="472" t="str">
        <f>IF('各会計、関係団体の財政状況及び健全化判断比率'!B13="","",'各会計、関係団体の財政状況及び健全化判断比率'!B13)</f>
        <v/>
      </c>
      <c r="F40" s="472"/>
      <c r="G40" s="472"/>
      <c r="H40" s="472"/>
      <c r="I40" s="472"/>
      <c r="J40" s="472"/>
      <c r="K40" s="472"/>
      <c r="L40" s="472"/>
      <c r="M40" s="472"/>
      <c r="N40" s="472"/>
      <c r="O40" s="472"/>
      <c r="P40" s="472"/>
      <c r="Q40" s="472"/>
      <c r="R40" s="472"/>
      <c r="S40" s="472"/>
      <c r="T40" s="2"/>
      <c r="U40" s="473" t="str">
        <f t="shared" si="1"/>
        <v/>
      </c>
      <c r="V40" s="473"/>
      <c r="W40" s="472"/>
      <c r="X40" s="472"/>
      <c r="Y40" s="472"/>
      <c r="Z40" s="472"/>
      <c r="AA40" s="472"/>
      <c r="AB40" s="472"/>
      <c r="AC40" s="472"/>
      <c r="AD40" s="472"/>
      <c r="AE40" s="472"/>
      <c r="AF40" s="472"/>
      <c r="AG40" s="472"/>
      <c r="AH40" s="472"/>
      <c r="AI40" s="472"/>
      <c r="AJ40" s="472"/>
      <c r="AK40" s="472"/>
      <c r="AL40" s="2"/>
      <c r="AM40" s="473" t="str">
        <f t="shared" si="2"/>
        <v/>
      </c>
      <c r="AN40" s="473"/>
      <c r="AO40" s="472"/>
      <c r="AP40" s="472"/>
      <c r="AQ40" s="472"/>
      <c r="AR40" s="472"/>
      <c r="AS40" s="472"/>
      <c r="AT40" s="472"/>
      <c r="AU40" s="472"/>
      <c r="AV40" s="472"/>
      <c r="AW40" s="472"/>
      <c r="AX40" s="472"/>
      <c r="AY40" s="472"/>
      <c r="AZ40" s="472"/>
      <c r="BA40" s="472"/>
      <c r="BB40" s="472"/>
      <c r="BC40" s="472"/>
      <c r="BD40" s="2"/>
      <c r="BE40" s="473" t="str">
        <f t="shared" si="3"/>
        <v/>
      </c>
      <c r="BF40" s="473"/>
      <c r="BG40" s="472"/>
      <c r="BH40" s="472"/>
      <c r="BI40" s="472"/>
      <c r="BJ40" s="472"/>
      <c r="BK40" s="472"/>
      <c r="BL40" s="472"/>
      <c r="BM40" s="472"/>
      <c r="BN40" s="472"/>
      <c r="BO40" s="472"/>
      <c r="BP40" s="472"/>
      <c r="BQ40" s="472"/>
      <c r="BR40" s="472"/>
      <c r="BS40" s="472"/>
      <c r="BT40" s="472"/>
      <c r="BU40" s="472"/>
      <c r="BV40" s="2"/>
      <c r="BW40" s="473">
        <f t="shared" si="4"/>
        <v>12</v>
      </c>
      <c r="BX40" s="473"/>
      <c r="BY40" s="472" t="str">
        <f>IF('各会計、関係団体の財政状況及び健全化判断比率'!B74="","",'各会計、関係団体の財政状況及び健全化判断比率'!B74)</f>
        <v>高知県後期高齢者医療広域連合　一般会計</v>
      </c>
      <c r="BZ40" s="472"/>
      <c r="CA40" s="472"/>
      <c r="CB40" s="472"/>
      <c r="CC40" s="472"/>
      <c r="CD40" s="472"/>
      <c r="CE40" s="472"/>
      <c r="CF40" s="472"/>
      <c r="CG40" s="472"/>
      <c r="CH40" s="472"/>
      <c r="CI40" s="472"/>
      <c r="CJ40" s="472"/>
      <c r="CK40" s="472"/>
      <c r="CL40" s="472"/>
      <c r="CM40" s="472"/>
      <c r="CN40" s="2"/>
      <c r="CO40" s="473" t="str">
        <f t="shared" si="5"/>
        <v/>
      </c>
      <c r="CP40" s="473"/>
      <c r="CQ40" s="472" t="str">
        <f>IF('各会計、関係団体の財政状況及び健全化判断比率'!BS13="","",'各会計、関係団体の財政状況及び健全化判断比率'!BS13)</f>
        <v/>
      </c>
      <c r="CR40" s="472"/>
      <c r="CS40" s="472"/>
      <c r="CT40" s="472"/>
      <c r="CU40" s="472"/>
      <c r="CV40" s="472"/>
      <c r="CW40" s="472"/>
      <c r="CX40" s="472"/>
      <c r="CY40" s="472"/>
      <c r="CZ40" s="472"/>
      <c r="DA40" s="472"/>
      <c r="DB40" s="472"/>
      <c r="DC40" s="472"/>
      <c r="DD40" s="472"/>
      <c r="DE40" s="472"/>
      <c r="DG40" s="474" t="str">
        <f>IF('各会計、関係団体の財政状況及び健全化判断比率'!BR13="","",'各会計、関係団体の財政状況及び健全化判断比率'!BR13)</f>
        <v/>
      </c>
      <c r="DH40" s="474"/>
      <c r="DI40" s="19"/>
    </row>
    <row r="41" spans="1:113" ht="32.25" customHeight="1" x14ac:dyDescent="0.15">
      <c r="A41" s="2"/>
      <c r="B41" s="5"/>
      <c r="C41" s="473" t="str">
        <f t="shared" si="0"/>
        <v/>
      </c>
      <c r="D41" s="473"/>
      <c r="E41" s="472" t="str">
        <f>IF('各会計、関係団体の財政状況及び健全化判断比率'!B14="","",'各会計、関係団体の財政状況及び健全化判断比率'!B14)</f>
        <v/>
      </c>
      <c r="F41" s="472"/>
      <c r="G41" s="472"/>
      <c r="H41" s="472"/>
      <c r="I41" s="472"/>
      <c r="J41" s="472"/>
      <c r="K41" s="472"/>
      <c r="L41" s="472"/>
      <c r="M41" s="472"/>
      <c r="N41" s="472"/>
      <c r="O41" s="472"/>
      <c r="P41" s="472"/>
      <c r="Q41" s="472"/>
      <c r="R41" s="472"/>
      <c r="S41" s="472"/>
      <c r="T41" s="2"/>
      <c r="U41" s="473" t="str">
        <f t="shared" si="1"/>
        <v/>
      </c>
      <c r="V41" s="473"/>
      <c r="W41" s="472"/>
      <c r="X41" s="472"/>
      <c r="Y41" s="472"/>
      <c r="Z41" s="472"/>
      <c r="AA41" s="472"/>
      <c r="AB41" s="472"/>
      <c r="AC41" s="472"/>
      <c r="AD41" s="472"/>
      <c r="AE41" s="472"/>
      <c r="AF41" s="472"/>
      <c r="AG41" s="472"/>
      <c r="AH41" s="472"/>
      <c r="AI41" s="472"/>
      <c r="AJ41" s="472"/>
      <c r="AK41" s="472"/>
      <c r="AL41" s="2"/>
      <c r="AM41" s="473" t="str">
        <f t="shared" si="2"/>
        <v/>
      </c>
      <c r="AN41" s="473"/>
      <c r="AO41" s="472"/>
      <c r="AP41" s="472"/>
      <c r="AQ41" s="472"/>
      <c r="AR41" s="472"/>
      <c r="AS41" s="472"/>
      <c r="AT41" s="472"/>
      <c r="AU41" s="472"/>
      <c r="AV41" s="472"/>
      <c r="AW41" s="472"/>
      <c r="AX41" s="472"/>
      <c r="AY41" s="472"/>
      <c r="AZ41" s="472"/>
      <c r="BA41" s="472"/>
      <c r="BB41" s="472"/>
      <c r="BC41" s="472"/>
      <c r="BD41" s="2"/>
      <c r="BE41" s="473" t="str">
        <f t="shared" si="3"/>
        <v/>
      </c>
      <c r="BF41" s="473"/>
      <c r="BG41" s="472"/>
      <c r="BH41" s="472"/>
      <c r="BI41" s="472"/>
      <c r="BJ41" s="472"/>
      <c r="BK41" s="472"/>
      <c r="BL41" s="472"/>
      <c r="BM41" s="472"/>
      <c r="BN41" s="472"/>
      <c r="BO41" s="472"/>
      <c r="BP41" s="472"/>
      <c r="BQ41" s="472"/>
      <c r="BR41" s="472"/>
      <c r="BS41" s="472"/>
      <c r="BT41" s="472"/>
      <c r="BU41" s="472"/>
      <c r="BV41" s="2"/>
      <c r="BW41" s="473">
        <f t="shared" si="4"/>
        <v>13</v>
      </c>
      <c r="BX41" s="473"/>
      <c r="BY41" s="472" t="str">
        <f>IF('各会計、関係団体の財政状況及び健全化判断比率'!B75="","",'各会計、関係団体の財政状況及び健全化判断比率'!B75)</f>
        <v>高知県後期高齢者医療広域連合　特別会計</v>
      </c>
      <c r="BZ41" s="472"/>
      <c r="CA41" s="472"/>
      <c r="CB41" s="472"/>
      <c r="CC41" s="472"/>
      <c r="CD41" s="472"/>
      <c r="CE41" s="472"/>
      <c r="CF41" s="472"/>
      <c r="CG41" s="472"/>
      <c r="CH41" s="472"/>
      <c r="CI41" s="472"/>
      <c r="CJ41" s="472"/>
      <c r="CK41" s="472"/>
      <c r="CL41" s="472"/>
      <c r="CM41" s="472"/>
      <c r="CN41" s="2"/>
      <c r="CO41" s="473" t="str">
        <f t="shared" si="5"/>
        <v/>
      </c>
      <c r="CP41" s="473"/>
      <c r="CQ41" s="472" t="str">
        <f>IF('各会計、関係団体の財政状況及び健全化判断比率'!BS14="","",'各会計、関係団体の財政状況及び健全化判断比率'!BS14)</f>
        <v/>
      </c>
      <c r="CR41" s="472"/>
      <c r="CS41" s="472"/>
      <c r="CT41" s="472"/>
      <c r="CU41" s="472"/>
      <c r="CV41" s="472"/>
      <c r="CW41" s="472"/>
      <c r="CX41" s="472"/>
      <c r="CY41" s="472"/>
      <c r="CZ41" s="472"/>
      <c r="DA41" s="472"/>
      <c r="DB41" s="472"/>
      <c r="DC41" s="472"/>
      <c r="DD41" s="472"/>
      <c r="DE41" s="472"/>
      <c r="DG41" s="474" t="str">
        <f>IF('各会計、関係団体の財政状況及び健全化判断比率'!BR14="","",'各会計、関係団体の財政状況及び健全化判断比率'!BR14)</f>
        <v/>
      </c>
      <c r="DH41" s="474"/>
      <c r="DI41" s="19"/>
    </row>
    <row r="42" spans="1:113" ht="32.25" customHeight="1" x14ac:dyDescent="0.15">
      <c r="B42" s="5"/>
      <c r="C42" s="473" t="str">
        <f t="shared" si="0"/>
        <v/>
      </c>
      <c r="D42" s="473"/>
      <c r="E42" s="472" t="str">
        <f>IF('各会計、関係団体の財政状況及び健全化判断比率'!B15="","",'各会計、関係団体の財政状況及び健全化判断比率'!B15)</f>
        <v/>
      </c>
      <c r="F42" s="472"/>
      <c r="G42" s="472"/>
      <c r="H42" s="472"/>
      <c r="I42" s="472"/>
      <c r="J42" s="472"/>
      <c r="K42" s="472"/>
      <c r="L42" s="472"/>
      <c r="M42" s="472"/>
      <c r="N42" s="472"/>
      <c r="O42" s="472"/>
      <c r="P42" s="472"/>
      <c r="Q42" s="472"/>
      <c r="R42" s="472"/>
      <c r="S42" s="472"/>
      <c r="T42" s="2"/>
      <c r="U42" s="473" t="str">
        <f t="shared" si="1"/>
        <v/>
      </c>
      <c r="V42" s="473"/>
      <c r="W42" s="472"/>
      <c r="X42" s="472"/>
      <c r="Y42" s="472"/>
      <c r="Z42" s="472"/>
      <c r="AA42" s="472"/>
      <c r="AB42" s="472"/>
      <c r="AC42" s="472"/>
      <c r="AD42" s="472"/>
      <c r="AE42" s="472"/>
      <c r="AF42" s="472"/>
      <c r="AG42" s="472"/>
      <c r="AH42" s="472"/>
      <c r="AI42" s="472"/>
      <c r="AJ42" s="472"/>
      <c r="AK42" s="472"/>
      <c r="AL42" s="2"/>
      <c r="AM42" s="473" t="str">
        <f t="shared" si="2"/>
        <v/>
      </c>
      <c r="AN42" s="473"/>
      <c r="AO42" s="472"/>
      <c r="AP42" s="472"/>
      <c r="AQ42" s="472"/>
      <c r="AR42" s="472"/>
      <c r="AS42" s="472"/>
      <c r="AT42" s="472"/>
      <c r="AU42" s="472"/>
      <c r="AV42" s="472"/>
      <c r="AW42" s="472"/>
      <c r="AX42" s="472"/>
      <c r="AY42" s="472"/>
      <c r="AZ42" s="472"/>
      <c r="BA42" s="472"/>
      <c r="BB42" s="472"/>
      <c r="BC42" s="472"/>
      <c r="BD42" s="2"/>
      <c r="BE42" s="473" t="str">
        <f t="shared" si="3"/>
        <v/>
      </c>
      <c r="BF42" s="473"/>
      <c r="BG42" s="472"/>
      <c r="BH42" s="472"/>
      <c r="BI42" s="472"/>
      <c r="BJ42" s="472"/>
      <c r="BK42" s="472"/>
      <c r="BL42" s="472"/>
      <c r="BM42" s="472"/>
      <c r="BN42" s="472"/>
      <c r="BO42" s="472"/>
      <c r="BP42" s="472"/>
      <c r="BQ42" s="472"/>
      <c r="BR42" s="472"/>
      <c r="BS42" s="472"/>
      <c r="BT42" s="472"/>
      <c r="BU42" s="472"/>
      <c r="BV42" s="2"/>
      <c r="BW42" s="473" t="str">
        <f t="shared" si="4"/>
        <v/>
      </c>
      <c r="BX42" s="473"/>
      <c r="BY42" s="472" t="str">
        <f>IF('各会計、関係団体の財政状況及び健全化判断比率'!B76="","",'各会計、関係団体の財政状況及び健全化判断比率'!B76)</f>
        <v/>
      </c>
      <c r="BZ42" s="472"/>
      <c r="CA42" s="472"/>
      <c r="CB42" s="472"/>
      <c r="CC42" s="472"/>
      <c r="CD42" s="472"/>
      <c r="CE42" s="472"/>
      <c r="CF42" s="472"/>
      <c r="CG42" s="472"/>
      <c r="CH42" s="472"/>
      <c r="CI42" s="472"/>
      <c r="CJ42" s="472"/>
      <c r="CK42" s="472"/>
      <c r="CL42" s="472"/>
      <c r="CM42" s="472"/>
      <c r="CN42" s="2"/>
      <c r="CO42" s="473" t="str">
        <f t="shared" si="5"/>
        <v/>
      </c>
      <c r="CP42" s="473"/>
      <c r="CQ42" s="472" t="str">
        <f>IF('各会計、関係団体の財政状況及び健全化判断比率'!BS15="","",'各会計、関係団体の財政状況及び健全化判断比率'!BS15)</f>
        <v/>
      </c>
      <c r="CR42" s="472"/>
      <c r="CS42" s="472"/>
      <c r="CT42" s="472"/>
      <c r="CU42" s="472"/>
      <c r="CV42" s="472"/>
      <c r="CW42" s="472"/>
      <c r="CX42" s="472"/>
      <c r="CY42" s="472"/>
      <c r="CZ42" s="472"/>
      <c r="DA42" s="472"/>
      <c r="DB42" s="472"/>
      <c r="DC42" s="472"/>
      <c r="DD42" s="472"/>
      <c r="DE42" s="472"/>
      <c r="DG42" s="474" t="str">
        <f>IF('各会計、関係団体の財政状況及び健全化判断比率'!BR15="","",'各会計、関係団体の財政状況及び健全化判断比率'!BR15)</f>
        <v/>
      </c>
      <c r="DH42" s="474"/>
      <c r="DI42" s="19"/>
    </row>
    <row r="43" spans="1:113" ht="32.25" customHeight="1" x14ac:dyDescent="0.15">
      <c r="B43" s="5"/>
      <c r="C43" s="473" t="str">
        <f t="shared" si="0"/>
        <v/>
      </c>
      <c r="D43" s="473"/>
      <c r="E43" s="472" t="str">
        <f>IF('各会計、関係団体の財政状況及び健全化判断比率'!B16="","",'各会計、関係団体の財政状況及び健全化判断比率'!B16)</f>
        <v/>
      </c>
      <c r="F43" s="472"/>
      <c r="G43" s="472"/>
      <c r="H43" s="472"/>
      <c r="I43" s="472"/>
      <c r="J43" s="472"/>
      <c r="K43" s="472"/>
      <c r="L43" s="472"/>
      <c r="M43" s="472"/>
      <c r="N43" s="472"/>
      <c r="O43" s="472"/>
      <c r="P43" s="472"/>
      <c r="Q43" s="472"/>
      <c r="R43" s="472"/>
      <c r="S43" s="472"/>
      <c r="T43" s="2"/>
      <c r="U43" s="473" t="str">
        <f t="shared" si="1"/>
        <v/>
      </c>
      <c r="V43" s="473"/>
      <c r="W43" s="472"/>
      <c r="X43" s="472"/>
      <c r="Y43" s="472"/>
      <c r="Z43" s="472"/>
      <c r="AA43" s="472"/>
      <c r="AB43" s="472"/>
      <c r="AC43" s="472"/>
      <c r="AD43" s="472"/>
      <c r="AE43" s="472"/>
      <c r="AF43" s="472"/>
      <c r="AG43" s="472"/>
      <c r="AH43" s="472"/>
      <c r="AI43" s="472"/>
      <c r="AJ43" s="472"/>
      <c r="AK43" s="472"/>
      <c r="AL43" s="2"/>
      <c r="AM43" s="473" t="str">
        <f t="shared" si="2"/>
        <v/>
      </c>
      <c r="AN43" s="473"/>
      <c r="AO43" s="472"/>
      <c r="AP43" s="472"/>
      <c r="AQ43" s="472"/>
      <c r="AR43" s="472"/>
      <c r="AS43" s="472"/>
      <c r="AT43" s="472"/>
      <c r="AU43" s="472"/>
      <c r="AV43" s="472"/>
      <c r="AW43" s="472"/>
      <c r="AX43" s="472"/>
      <c r="AY43" s="472"/>
      <c r="AZ43" s="472"/>
      <c r="BA43" s="472"/>
      <c r="BB43" s="472"/>
      <c r="BC43" s="472"/>
      <c r="BD43" s="2"/>
      <c r="BE43" s="473" t="str">
        <f t="shared" si="3"/>
        <v/>
      </c>
      <c r="BF43" s="473"/>
      <c r="BG43" s="472"/>
      <c r="BH43" s="472"/>
      <c r="BI43" s="472"/>
      <c r="BJ43" s="472"/>
      <c r="BK43" s="472"/>
      <c r="BL43" s="472"/>
      <c r="BM43" s="472"/>
      <c r="BN43" s="472"/>
      <c r="BO43" s="472"/>
      <c r="BP43" s="472"/>
      <c r="BQ43" s="472"/>
      <c r="BR43" s="472"/>
      <c r="BS43" s="472"/>
      <c r="BT43" s="472"/>
      <c r="BU43" s="472"/>
      <c r="BV43" s="2"/>
      <c r="BW43" s="473" t="str">
        <f t="shared" si="4"/>
        <v/>
      </c>
      <c r="BX43" s="473"/>
      <c r="BY43" s="472" t="str">
        <f>IF('各会計、関係団体の財政状況及び健全化判断比率'!B77="","",'各会計、関係団体の財政状況及び健全化判断比率'!B77)</f>
        <v/>
      </c>
      <c r="BZ43" s="472"/>
      <c r="CA43" s="472"/>
      <c r="CB43" s="472"/>
      <c r="CC43" s="472"/>
      <c r="CD43" s="472"/>
      <c r="CE43" s="472"/>
      <c r="CF43" s="472"/>
      <c r="CG43" s="472"/>
      <c r="CH43" s="472"/>
      <c r="CI43" s="472"/>
      <c r="CJ43" s="472"/>
      <c r="CK43" s="472"/>
      <c r="CL43" s="472"/>
      <c r="CM43" s="472"/>
      <c r="CN43" s="2"/>
      <c r="CO43" s="473" t="str">
        <f t="shared" si="5"/>
        <v/>
      </c>
      <c r="CP43" s="473"/>
      <c r="CQ43" s="472" t="str">
        <f>IF('各会計、関係団体の財政状況及び健全化判断比率'!BS16="","",'各会計、関係団体の財政状況及び健全化判断比率'!BS16)</f>
        <v/>
      </c>
      <c r="CR43" s="472"/>
      <c r="CS43" s="472"/>
      <c r="CT43" s="472"/>
      <c r="CU43" s="472"/>
      <c r="CV43" s="472"/>
      <c r="CW43" s="472"/>
      <c r="CX43" s="472"/>
      <c r="CY43" s="472"/>
      <c r="CZ43" s="472"/>
      <c r="DA43" s="472"/>
      <c r="DB43" s="472"/>
      <c r="DC43" s="472"/>
      <c r="DD43" s="472"/>
      <c r="DE43" s="472"/>
      <c r="DG43" s="474" t="str">
        <f>IF('各会計、関係団体の財政状況及び健全化判断比率'!BR16="","",'各会計、関係団体の財政状況及び健全化判断比率'!BR16)</f>
        <v/>
      </c>
      <c r="DH43" s="474"/>
      <c r="DI43" s="19"/>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7"/>
    </row>
    <row r="45" spans="1:113" x14ac:dyDescent="0.15"/>
    <row r="46" spans="1:113" ht="13.5" x14ac:dyDescent="0.15">
      <c r="B46" s="1" t="s">
        <v>138</v>
      </c>
      <c r="E46" s="418" t="s">
        <v>290</v>
      </c>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8"/>
      <c r="BD46" s="418"/>
      <c r="BE46" s="418"/>
      <c r="BF46" s="418"/>
      <c r="BG46" s="418"/>
      <c r="BH46" s="418"/>
      <c r="BI46" s="418"/>
      <c r="BJ46" s="418"/>
      <c r="BK46" s="418"/>
      <c r="BL46" s="418"/>
      <c r="BM46" s="418"/>
      <c r="BN46" s="418"/>
      <c r="BO46" s="418"/>
      <c r="BP46" s="418"/>
      <c r="BQ46" s="418"/>
      <c r="BR46" s="418"/>
      <c r="BS46" s="418"/>
      <c r="BT46" s="418"/>
      <c r="BU46" s="418"/>
      <c r="BV46" s="418"/>
      <c r="BW46" s="418"/>
      <c r="BX46" s="418"/>
      <c r="BY46" s="418"/>
      <c r="BZ46" s="418"/>
      <c r="CA46" s="418"/>
      <c r="CB46" s="418"/>
      <c r="CC46" s="418"/>
      <c r="CD46" s="418"/>
      <c r="CE46" s="418"/>
      <c r="CF46" s="418"/>
      <c r="CG46" s="418"/>
      <c r="CH46" s="418"/>
      <c r="CI46" s="418"/>
      <c r="CJ46" s="418"/>
      <c r="CK46" s="418"/>
      <c r="CL46" s="418"/>
      <c r="CM46" s="418"/>
      <c r="CN46" s="418"/>
      <c r="CO46" s="418"/>
      <c r="CP46" s="418"/>
      <c r="CQ46" s="418"/>
      <c r="CR46" s="418"/>
      <c r="CS46" s="418"/>
      <c r="CT46" s="418"/>
      <c r="CU46" s="418"/>
      <c r="CV46" s="418"/>
      <c r="CW46" s="418"/>
      <c r="CX46" s="418"/>
      <c r="CY46" s="418"/>
      <c r="CZ46" s="418"/>
      <c r="DA46" s="418"/>
      <c r="DB46" s="418"/>
      <c r="DC46" s="418"/>
      <c r="DD46" s="418"/>
      <c r="DE46" s="418"/>
      <c r="DF46" s="418"/>
      <c r="DG46" s="418"/>
      <c r="DH46" s="418"/>
      <c r="DI46" s="418"/>
    </row>
    <row r="47" spans="1:113" ht="13.5" x14ac:dyDescent="0.15">
      <c r="E47" s="418" t="s">
        <v>294</v>
      </c>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18"/>
      <c r="AP47" s="418"/>
      <c r="AQ47" s="418"/>
      <c r="AR47" s="418"/>
      <c r="AS47" s="418"/>
      <c r="AT47" s="418"/>
      <c r="AU47" s="418"/>
      <c r="AV47" s="418"/>
      <c r="AW47" s="418"/>
      <c r="AX47" s="418"/>
      <c r="AY47" s="418"/>
      <c r="AZ47" s="418"/>
      <c r="BA47" s="418"/>
      <c r="BB47" s="418"/>
      <c r="BC47" s="418"/>
      <c r="BD47" s="418"/>
      <c r="BE47" s="418"/>
      <c r="BF47" s="418"/>
      <c r="BG47" s="418"/>
      <c r="BH47" s="418"/>
      <c r="BI47" s="418"/>
      <c r="BJ47" s="418"/>
      <c r="BK47" s="418"/>
      <c r="BL47" s="418"/>
      <c r="BM47" s="418"/>
      <c r="BN47" s="418"/>
      <c r="BO47" s="418"/>
      <c r="BP47" s="418"/>
      <c r="BQ47" s="418"/>
      <c r="BR47" s="418"/>
      <c r="BS47" s="418"/>
      <c r="BT47" s="418"/>
      <c r="BU47" s="418"/>
      <c r="BV47" s="418"/>
      <c r="BW47" s="418"/>
      <c r="BX47" s="418"/>
      <c r="BY47" s="418"/>
      <c r="BZ47" s="418"/>
      <c r="CA47" s="418"/>
      <c r="CB47" s="418"/>
      <c r="CC47" s="418"/>
      <c r="CD47" s="418"/>
      <c r="CE47" s="418"/>
      <c r="CF47" s="418"/>
      <c r="CG47" s="418"/>
      <c r="CH47" s="418"/>
      <c r="CI47" s="418"/>
      <c r="CJ47" s="418"/>
      <c r="CK47" s="418"/>
      <c r="CL47" s="418"/>
      <c r="CM47" s="418"/>
      <c r="CN47" s="418"/>
      <c r="CO47" s="418"/>
      <c r="CP47" s="418"/>
      <c r="CQ47" s="418"/>
      <c r="CR47" s="418"/>
      <c r="CS47" s="418"/>
      <c r="CT47" s="418"/>
      <c r="CU47" s="418"/>
      <c r="CV47" s="418"/>
      <c r="CW47" s="418"/>
      <c r="CX47" s="418"/>
      <c r="CY47" s="418"/>
      <c r="CZ47" s="418"/>
      <c r="DA47" s="418"/>
      <c r="DB47" s="418"/>
      <c r="DC47" s="418"/>
      <c r="DD47" s="418"/>
      <c r="DE47" s="418"/>
      <c r="DF47" s="418"/>
      <c r="DG47" s="418"/>
      <c r="DH47" s="418"/>
      <c r="DI47" s="418"/>
    </row>
    <row r="48" spans="1:113" ht="13.5" x14ac:dyDescent="0.15">
      <c r="E48" s="418" t="s">
        <v>296</v>
      </c>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8"/>
      <c r="BG48" s="418"/>
      <c r="BH48" s="418"/>
      <c r="BI48" s="418"/>
      <c r="BJ48" s="418"/>
      <c r="BK48" s="418"/>
      <c r="BL48" s="418"/>
      <c r="BM48" s="418"/>
      <c r="BN48" s="418"/>
      <c r="BO48" s="418"/>
      <c r="BP48" s="418"/>
      <c r="BQ48" s="418"/>
      <c r="BR48" s="418"/>
      <c r="BS48" s="418"/>
      <c r="BT48" s="418"/>
      <c r="BU48" s="418"/>
      <c r="BV48" s="418"/>
      <c r="BW48" s="418"/>
      <c r="BX48" s="418"/>
      <c r="BY48" s="418"/>
      <c r="BZ48" s="418"/>
      <c r="CA48" s="418"/>
      <c r="CB48" s="418"/>
      <c r="CC48" s="418"/>
      <c r="CD48" s="418"/>
      <c r="CE48" s="418"/>
      <c r="CF48" s="418"/>
      <c r="CG48" s="418"/>
      <c r="CH48" s="418"/>
      <c r="CI48" s="418"/>
      <c r="CJ48" s="418"/>
      <c r="CK48" s="418"/>
      <c r="CL48" s="418"/>
      <c r="CM48" s="418"/>
      <c r="CN48" s="418"/>
      <c r="CO48" s="418"/>
      <c r="CP48" s="418"/>
      <c r="CQ48" s="418"/>
      <c r="CR48" s="418"/>
      <c r="CS48" s="418"/>
      <c r="CT48" s="418"/>
      <c r="CU48" s="418"/>
      <c r="CV48" s="418"/>
      <c r="CW48" s="418"/>
      <c r="CX48" s="418"/>
      <c r="CY48" s="418"/>
      <c r="CZ48" s="418"/>
      <c r="DA48" s="418"/>
      <c r="DB48" s="418"/>
      <c r="DC48" s="418"/>
      <c r="DD48" s="418"/>
      <c r="DE48" s="418"/>
      <c r="DF48" s="418"/>
      <c r="DG48" s="418"/>
      <c r="DH48" s="418"/>
      <c r="DI48" s="418"/>
    </row>
    <row r="49" spans="5:113" ht="13.5" x14ac:dyDescent="0.15">
      <c r="E49" s="418" t="s">
        <v>298</v>
      </c>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8"/>
      <c r="BM49" s="418"/>
      <c r="BN49" s="418"/>
      <c r="BO49" s="418"/>
      <c r="BP49" s="418"/>
      <c r="BQ49" s="418"/>
      <c r="BR49" s="418"/>
      <c r="BS49" s="418"/>
      <c r="BT49" s="418"/>
      <c r="BU49" s="418"/>
      <c r="BV49" s="418"/>
      <c r="BW49" s="418"/>
      <c r="BX49" s="418"/>
      <c r="BY49" s="418"/>
      <c r="BZ49" s="418"/>
      <c r="CA49" s="418"/>
      <c r="CB49" s="418"/>
      <c r="CC49" s="418"/>
      <c r="CD49" s="418"/>
      <c r="CE49" s="418"/>
      <c r="CF49" s="418"/>
      <c r="CG49" s="418"/>
      <c r="CH49" s="418"/>
      <c r="CI49" s="418"/>
      <c r="CJ49" s="418"/>
      <c r="CK49" s="418"/>
      <c r="CL49" s="418"/>
      <c r="CM49" s="418"/>
      <c r="CN49" s="418"/>
      <c r="CO49" s="418"/>
      <c r="CP49" s="418"/>
      <c r="CQ49" s="418"/>
      <c r="CR49" s="418"/>
      <c r="CS49" s="418"/>
      <c r="CT49" s="418"/>
      <c r="CU49" s="418"/>
      <c r="CV49" s="418"/>
      <c r="CW49" s="418"/>
      <c r="CX49" s="418"/>
      <c r="CY49" s="418"/>
      <c r="CZ49" s="418"/>
      <c r="DA49" s="418"/>
      <c r="DB49" s="418"/>
      <c r="DC49" s="418"/>
      <c r="DD49" s="418"/>
      <c r="DE49" s="418"/>
      <c r="DF49" s="418"/>
      <c r="DG49" s="418"/>
      <c r="DH49" s="418"/>
      <c r="DI49" s="418"/>
    </row>
    <row r="50" spans="5:113" ht="13.5" x14ac:dyDescent="0.15">
      <c r="E50" s="418" t="s">
        <v>203</v>
      </c>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c r="BN50" s="418"/>
      <c r="BO50" s="418"/>
      <c r="BP50" s="418"/>
      <c r="BQ50" s="418"/>
      <c r="BR50" s="418"/>
      <c r="BS50" s="418"/>
      <c r="BT50" s="418"/>
      <c r="BU50" s="418"/>
      <c r="BV50" s="418"/>
      <c r="BW50" s="418"/>
      <c r="BX50" s="418"/>
      <c r="BY50" s="418"/>
      <c r="BZ50" s="418"/>
      <c r="CA50" s="418"/>
      <c r="CB50" s="418"/>
      <c r="CC50" s="418"/>
      <c r="CD50" s="418"/>
      <c r="CE50" s="418"/>
      <c r="CF50" s="418"/>
      <c r="CG50" s="418"/>
      <c r="CH50" s="418"/>
      <c r="CI50" s="418"/>
      <c r="CJ50" s="418"/>
      <c r="CK50" s="418"/>
      <c r="CL50" s="418"/>
      <c r="CM50" s="418"/>
      <c r="CN50" s="418"/>
      <c r="CO50" s="418"/>
      <c r="CP50" s="418"/>
      <c r="CQ50" s="418"/>
      <c r="CR50" s="418"/>
      <c r="CS50" s="418"/>
      <c r="CT50" s="418"/>
      <c r="CU50" s="418"/>
      <c r="CV50" s="418"/>
      <c r="CW50" s="418"/>
      <c r="CX50" s="418"/>
      <c r="CY50" s="418"/>
      <c r="CZ50" s="418"/>
      <c r="DA50" s="418"/>
      <c r="DB50" s="418"/>
      <c r="DC50" s="418"/>
      <c r="DD50" s="418"/>
      <c r="DE50" s="418"/>
      <c r="DF50" s="418"/>
      <c r="DG50" s="418"/>
      <c r="DH50" s="418"/>
      <c r="DI50" s="418"/>
    </row>
    <row r="51" spans="5:113" ht="13.5" x14ac:dyDescent="0.15">
      <c r="E51" s="418" t="s">
        <v>300</v>
      </c>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8"/>
      <c r="BE51" s="418"/>
      <c r="BF51" s="418"/>
      <c r="BG51" s="418"/>
      <c r="BH51" s="418"/>
      <c r="BI51" s="418"/>
      <c r="BJ51" s="418"/>
      <c r="BK51" s="418"/>
      <c r="BL51" s="418"/>
      <c r="BM51" s="418"/>
      <c r="BN51" s="418"/>
      <c r="BO51" s="418"/>
      <c r="BP51" s="418"/>
      <c r="BQ51" s="418"/>
      <c r="BR51" s="418"/>
      <c r="BS51" s="418"/>
      <c r="BT51" s="418"/>
      <c r="BU51" s="418"/>
      <c r="BV51" s="418"/>
      <c r="BW51" s="418"/>
      <c r="BX51" s="418"/>
      <c r="BY51" s="418"/>
      <c r="BZ51" s="418"/>
      <c r="CA51" s="418"/>
      <c r="CB51" s="418"/>
      <c r="CC51" s="418"/>
      <c r="CD51" s="418"/>
      <c r="CE51" s="418"/>
      <c r="CF51" s="418"/>
      <c r="CG51" s="418"/>
      <c r="CH51" s="418"/>
      <c r="CI51" s="418"/>
      <c r="CJ51" s="418"/>
      <c r="CK51" s="418"/>
      <c r="CL51" s="418"/>
      <c r="CM51" s="418"/>
      <c r="CN51" s="418"/>
      <c r="CO51" s="418"/>
      <c r="CP51" s="418"/>
      <c r="CQ51" s="418"/>
      <c r="CR51" s="418"/>
      <c r="CS51" s="418"/>
      <c r="CT51" s="418"/>
      <c r="CU51" s="418"/>
      <c r="CV51" s="418"/>
      <c r="CW51" s="418"/>
      <c r="CX51" s="418"/>
      <c r="CY51" s="418"/>
      <c r="CZ51" s="418"/>
      <c r="DA51" s="418"/>
      <c r="DB51" s="418"/>
      <c r="DC51" s="418"/>
      <c r="DD51" s="418"/>
      <c r="DE51" s="418"/>
      <c r="DF51" s="418"/>
      <c r="DG51" s="418"/>
      <c r="DH51" s="418"/>
      <c r="DI51" s="418"/>
    </row>
    <row r="52" spans="5:113" ht="13.5" x14ac:dyDescent="0.15">
      <c r="E52" s="418" t="s">
        <v>166</v>
      </c>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8"/>
      <c r="BM52" s="418"/>
      <c r="BN52" s="418"/>
      <c r="BO52" s="418"/>
      <c r="BP52" s="418"/>
      <c r="BQ52" s="418"/>
      <c r="BR52" s="418"/>
      <c r="BS52" s="418"/>
      <c r="BT52" s="418"/>
      <c r="BU52" s="418"/>
      <c r="BV52" s="418"/>
      <c r="BW52" s="418"/>
      <c r="BX52" s="418"/>
      <c r="BY52" s="418"/>
      <c r="BZ52" s="418"/>
      <c r="CA52" s="418"/>
      <c r="CB52" s="418"/>
      <c r="CC52" s="418"/>
      <c r="CD52" s="418"/>
      <c r="CE52" s="418"/>
      <c r="CF52" s="418"/>
      <c r="CG52" s="418"/>
      <c r="CH52" s="418"/>
      <c r="CI52" s="418"/>
      <c r="CJ52" s="418"/>
      <c r="CK52" s="418"/>
      <c r="CL52" s="418"/>
      <c r="CM52" s="418"/>
      <c r="CN52" s="418"/>
      <c r="CO52" s="418"/>
      <c r="CP52" s="418"/>
      <c r="CQ52" s="418"/>
      <c r="CR52" s="418"/>
      <c r="CS52" s="418"/>
      <c r="CT52" s="418"/>
      <c r="CU52" s="418"/>
      <c r="CV52" s="418"/>
      <c r="CW52" s="418"/>
      <c r="CX52" s="418"/>
      <c r="CY52" s="418"/>
      <c r="CZ52" s="418"/>
      <c r="DA52" s="418"/>
      <c r="DB52" s="418"/>
      <c r="DC52" s="418"/>
      <c r="DD52" s="418"/>
      <c r="DE52" s="418"/>
      <c r="DF52" s="418"/>
      <c r="DG52" s="418"/>
      <c r="DH52" s="418"/>
      <c r="DI52" s="418"/>
    </row>
    <row r="53" spans="5:113" x14ac:dyDescent="0.15">
      <c r="E53" s="12" t="s">
        <v>356</v>
      </c>
    </row>
    <row r="54" spans="5:113" x14ac:dyDescent="0.15"/>
    <row r="55" spans="5:113" x14ac:dyDescent="0.15"/>
    <row r="56" spans="5:113" x14ac:dyDescent="0.15"/>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191"/>
      <c r="B1" s="191"/>
      <c r="C1" s="191"/>
      <c r="D1" s="191"/>
      <c r="E1" s="191"/>
      <c r="F1" s="191"/>
      <c r="G1" s="191"/>
      <c r="H1" s="191"/>
      <c r="I1" s="191"/>
      <c r="J1" s="191"/>
      <c r="K1" s="191"/>
      <c r="L1" s="191"/>
      <c r="M1" s="191"/>
      <c r="N1" s="191"/>
      <c r="O1" s="191"/>
      <c r="P1" s="191"/>
    </row>
    <row r="2" spans="1:16" ht="16.5" customHeight="1" x14ac:dyDescent="0.15">
      <c r="A2" s="191"/>
      <c r="B2" s="191"/>
      <c r="C2" s="191"/>
      <c r="D2" s="191"/>
      <c r="E2" s="191"/>
      <c r="F2" s="191"/>
      <c r="G2" s="191"/>
      <c r="H2" s="191"/>
      <c r="I2" s="191"/>
      <c r="J2" s="191"/>
      <c r="K2" s="191"/>
      <c r="L2" s="191"/>
      <c r="M2" s="191"/>
      <c r="N2" s="191"/>
      <c r="O2" s="191"/>
      <c r="P2" s="191"/>
    </row>
    <row r="3" spans="1:16" ht="16.5" customHeight="1" x14ac:dyDescent="0.15">
      <c r="A3" s="191"/>
      <c r="B3" s="191"/>
      <c r="C3" s="191"/>
      <c r="D3" s="191"/>
      <c r="E3" s="191"/>
      <c r="F3" s="191"/>
      <c r="G3" s="191"/>
      <c r="H3" s="191"/>
      <c r="I3" s="191"/>
      <c r="J3" s="191"/>
      <c r="K3" s="191"/>
      <c r="L3" s="191"/>
      <c r="M3" s="191"/>
      <c r="N3" s="191"/>
      <c r="O3" s="191"/>
      <c r="P3" s="191"/>
    </row>
    <row r="4" spans="1:16" ht="16.5" customHeight="1" x14ac:dyDescent="0.15">
      <c r="A4" s="191"/>
      <c r="B4" s="191"/>
      <c r="C4" s="191"/>
      <c r="D4" s="191"/>
      <c r="E4" s="191"/>
      <c r="F4" s="191"/>
      <c r="G4" s="191"/>
      <c r="H4" s="191"/>
      <c r="I4" s="191"/>
      <c r="J4" s="191"/>
      <c r="K4" s="191"/>
      <c r="L4" s="191"/>
      <c r="M4" s="191"/>
      <c r="N4" s="191"/>
      <c r="O4" s="191"/>
      <c r="P4" s="191"/>
    </row>
    <row r="5" spans="1:16" ht="16.5" customHeight="1" x14ac:dyDescent="0.15">
      <c r="A5" s="191"/>
      <c r="B5" s="191"/>
      <c r="C5" s="191"/>
      <c r="D5" s="191"/>
      <c r="E5" s="191"/>
      <c r="F5" s="191"/>
      <c r="G5" s="191"/>
      <c r="H5" s="191"/>
      <c r="I5" s="191"/>
      <c r="J5" s="191"/>
      <c r="K5" s="191"/>
      <c r="L5" s="191"/>
      <c r="M5" s="191"/>
      <c r="N5" s="191"/>
      <c r="O5" s="191"/>
      <c r="P5" s="191"/>
    </row>
    <row r="6" spans="1:16" ht="16.5" customHeight="1" x14ac:dyDescent="0.15">
      <c r="A6" s="191"/>
      <c r="B6" s="191"/>
      <c r="C6" s="191"/>
      <c r="D6" s="191"/>
      <c r="E6" s="191"/>
      <c r="F6" s="191"/>
      <c r="G6" s="191"/>
      <c r="H6" s="191"/>
      <c r="I6" s="191"/>
      <c r="J6" s="191"/>
      <c r="K6" s="191"/>
      <c r="L6" s="191"/>
      <c r="M6" s="191"/>
      <c r="N6" s="191"/>
      <c r="O6" s="191"/>
      <c r="P6" s="191"/>
    </row>
    <row r="7" spans="1:16" ht="16.5" customHeight="1" x14ac:dyDescent="0.15">
      <c r="A7" s="191"/>
      <c r="B7" s="191"/>
      <c r="C7" s="191"/>
      <c r="D7" s="191"/>
      <c r="E7" s="191"/>
      <c r="F7" s="191"/>
      <c r="G7" s="191"/>
      <c r="H7" s="191"/>
      <c r="I7" s="191"/>
      <c r="J7" s="191"/>
      <c r="K7" s="191"/>
      <c r="L7" s="191"/>
      <c r="M7" s="191"/>
      <c r="N7" s="191"/>
      <c r="O7" s="191"/>
      <c r="P7" s="191"/>
    </row>
    <row r="8" spans="1:16" ht="16.5" customHeight="1" x14ac:dyDescent="0.15">
      <c r="A8" s="191"/>
      <c r="B8" s="191"/>
      <c r="C8" s="191"/>
      <c r="D8" s="191"/>
      <c r="E8" s="191"/>
      <c r="F8" s="191"/>
      <c r="G8" s="191"/>
      <c r="H8" s="191"/>
      <c r="I8" s="191"/>
      <c r="J8" s="191"/>
      <c r="K8" s="191"/>
      <c r="L8" s="191"/>
      <c r="M8" s="191"/>
      <c r="N8" s="191"/>
      <c r="O8" s="191"/>
      <c r="P8" s="191"/>
    </row>
    <row r="9" spans="1:16" ht="16.5" customHeight="1" x14ac:dyDescent="0.15">
      <c r="A9" s="191"/>
      <c r="B9" s="191"/>
      <c r="C9" s="191"/>
      <c r="D9" s="191"/>
      <c r="E9" s="191"/>
      <c r="F9" s="191"/>
      <c r="G9" s="191"/>
      <c r="H9" s="191"/>
      <c r="I9" s="191"/>
      <c r="J9" s="191"/>
      <c r="K9" s="191"/>
      <c r="L9" s="191"/>
      <c r="M9" s="191"/>
      <c r="N9" s="191"/>
      <c r="O9" s="191"/>
      <c r="P9" s="191"/>
    </row>
    <row r="10" spans="1:16" ht="16.5" customHeight="1" x14ac:dyDescent="0.15">
      <c r="A10" s="191"/>
      <c r="B10" s="191"/>
      <c r="C10" s="191"/>
      <c r="D10" s="191"/>
      <c r="E10" s="191"/>
      <c r="F10" s="191"/>
      <c r="G10" s="191"/>
      <c r="H10" s="191"/>
      <c r="I10" s="191"/>
      <c r="J10" s="191"/>
      <c r="K10" s="191"/>
      <c r="L10" s="191"/>
      <c r="M10" s="191"/>
      <c r="N10" s="191"/>
      <c r="O10" s="191"/>
      <c r="P10" s="191"/>
    </row>
    <row r="11" spans="1:16" ht="16.5" customHeight="1" x14ac:dyDescent="0.15">
      <c r="A11" s="191"/>
      <c r="B11" s="191"/>
      <c r="C11" s="191"/>
      <c r="D11" s="191"/>
      <c r="E11" s="191"/>
      <c r="F11" s="191"/>
      <c r="G11" s="191"/>
      <c r="H11" s="191"/>
      <c r="I11" s="191"/>
      <c r="J11" s="191"/>
      <c r="K11" s="191"/>
      <c r="L11" s="191"/>
      <c r="M11" s="191"/>
      <c r="N11" s="191"/>
      <c r="O11" s="191"/>
      <c r="P11" s="191"/>
    </row>
    <row r="12" spans="1:16" ht="16.5" customHeight="1" x14ac:dyDescent="0.15">
      <c r="A12" s="191"/>
      <c r="B12" s="191"/>
      <c r="C12" s="191"/>
      <c r="D12" s="191"/>
      <c r="E12" s="191"/>
      <c r="F12" s="191"/>
      <c r="G12" s="191"/>
      <c r="H12" s="191"/>
      <c r="I12" s="191"/>
      <c r="J12" s="191"/>
      <c r="K12" s="191"/>
      <c r="L12" s="191"/>
      <c r="M12" s="191"/>
      <c r="N12" s="191"/>
      <c r="O12" s="191"/>
      <c r="P12" s="191"/>
    </row>
    <row r="13" spans="1:16" ht="16.5" customHeight="1" x14ac:dyDescent="0.15">
      <c r="A13" s="191"/>
      <c r="B13" s="191"/>
      <c r="C13" s="191"/>
      <c r="D13" s="191"/>
      <c r="E13" s="191"/>
      <c r="F13" s="191"/>
      <c r="G13" s="191"/>
      <c r="H13" s="191"/>
      <c r="I13" s="191"/>
      <c r="J13" s="191"/>
      <c r="K13" s="191"/>
      <c r="L13" s="191"/>
      <c r="M13" s="191"/>
      <c r="N13" s="191"/>
      <c r="O13" s="191"/>
      <c r="P13" s="191"/>
    </row>
    <row r="14" spans="1:16" ht="16.5" customHeight="1" x14ac:dyDescent="0.15">
      <c r="A14" s="191"/>
      <c r="B14" s="191"/>
      <c r="C14" s="191"/>
      <c r="D14" s="191"/>
      <c r="E14" s="191"/>
      <c r="F14" s="191"/>
      <c r="G14" s="191"/>
      <c r="H14" s="191"/>
      <c r="I14" s="191"/>
      <c r="J14" s="191"/>
      <c r="K14" s="191"/>
      <c r="L14" s="191"/>
      <c r="M14" s="191"/>
      <c r="N14" s="191"/>
      <c r="O14" s="191"/>
      <c r="P14" s="191"/>
    </row>
    <row r="15" spans="1:16" ht="16.5" customHeight="1" x14ac:dyDescent="0.15">
      <c r="A15" s="191"/>
      <c r="B15" s="191"/>
      <c r="C15" s="191"/>
      <c r="D15" s="191"/>
      <c r="E15" s="191"/>
      <c r="F15" s="191"/>
      <c r="G15" s="191"/>
      <c r="H15" s="191"/>
      <c r="I15" s="191"/>
      <c r="J15" s="191"/>
      <c r="K15" s="191"/>
      <c r="L15" s="191"/>
      <c r="M15" s="191"/>
      <c r="N15" s="191"/>
      <c r="O15" s="191"/>
      <c r="P15" s="191"/>
    </row>
    <row r="16" spans="1:16" ht="16.5" customHeight="1" x14ac:dyDescent="0.15">
      <c r="A16" s="191"/>
      <c r="B16" s="191"/>
      <c r="C16" s="191"/>
      <c r="D16" s="191"/>
      <c r="E16" s="191"/>
      <c r="F16" s="191"/>
      <c r="G16" s="191"/>
      <c r="H16" s="191"/>
      <c r="I16" s="191"/>
      <c r="J16" s="191"/>
      <c r="K16" s="191"/>
      <c r="L16" s="191"/>
      <c r="M16" s="191"/>
      <c r="N16" s="191"/>
      <c r="O16" s="191"/>
      <c r="P16" s="191"/>
    </row>
    <row r="17" spans="1:16" ht="16.5" customHeight="1" x14ac:dyDescent="0.15">
      <c r="A17" s="191"/>
      <c r="B17" s="191"/>
      <c r="C17" s="191"/>
      <c r="D17" s="191"/>
      <c r="E17" s="191"/>
      <c r="F17" s="191"/>
      <c r="G17" s="191"/>
      <c r="H17" s="191"/>
      <c r="I17" s="191"/>
      <c r="J17" s="191"/>
      <c r="K17" s="191"/>
      <c r="L17" s="191"/>
      <c r="M17" s="191"/>
      <c r="N17" s="191"/>
      <c r="O17" s="191"/>
      <c r="P17" s="191"/>
    </row>
    <row r="18" spans="1:16" ht="16.5" customHeight="1" x14ac:dyDescent="0.15">
      <c r="A18" s="191"/>
      <c r="B18" s="191"/>
      <c r="C18" s="191"/>
      <c r="D18" s="191"/>
      <c r="E18" s="191"/>
      <c r="F18" s="191"/>
      <c r="G18" s="191"/>
      <c r="H18" s="191"/>
      <c r="I18" s="191"/>
      <c r="J18" s="191"/>
      <c r="K18" s="191"/>
      <c r="L18" s="191"/>
      <c r="M18" s="191"/>
      <c r="N18" s="191"/>
      <c r="O18" s="191"/>
      <c r="P18" s="191"/>
    </row>
    <row r="19" spans="1:16" ht="16.5" customHeight="1" x14ac:dyDescent="0.15">
      <c r="A19" s="191"/>
      <c r="B19" s="191"/>
      <c r="C19" s="191"/>
      <c r="D19" s="191"/>
      <c r="E19" s="191"/>
      <c r="F19" s="191"/>
      <c r="G19" s="191"/>
      <c r="H19" s="191"/>
      <c r="I19" s="191"/>
      <c r="J19" s="191"/>
      <c r="K19" s="191"/>
      <c r="L19" s="191"/>
      <c r="M19" s="191"/>
      <c r="N19" s="191"/>
      <c r="O19" s="191"/>
      <c r="P19" s="191"/>
    </row>
    <row r="20" spans="1:16" ht="16.5" customHeight="1" x14ac:dyDescent="0.15">
      <c r="A20" s="191"/>
      <c r="B20" s="191"/>
      <c r="C20" s="191"/>
      <c r="D20" s="191"/>
      <c r="E20" s="191"/>
      <c r="F20" s="191"/>
      <c r="G20" s="191"/>
      <c r="H20" s="191"/>
      <c r="I20" s="191"/>
      <c r="J20" s="191"/>
      <c r="K20" s="191"/>
      <c r="L20" s="191"/>
      <c r="M20" s="191"/>
      <c r="N20" s="191"/>
      <c r="O20" s="191"/>
      <c r="P20" s="191"/>
    </row>
    <row r="21" spans="1:16" ht="16.5" customHeight="1" x14ac:dyDescent="0.15">
      <c r="A21" s="191"/>
      <c r="B21" s="191"/>
      <c r="C21" s="191"/>
      <c r="D21" s="191"/>
      <c r="E21" s="191"/>
      <c r="F21" s="191"/>
      <c r="G21" s="191"/>
      <c r="H21" s="191"/>
      <c r="I21" s="191"/>
      <c r="J21" s="191"/>
      <c r="K21" s="191"/>
      <c r="L21" s="191"/>
      <c r="M21" s="191"/>
      <c r="N21" s="191"/>
      <c r="O21" s="191"/>
      <c r="P21" s="191"/>
    </row>
    <row r="22" spans="1:16" ht="16.5" customHeight="1" x14ac:dyDescent="0.15">
      <c r="A22" s="191"/>
      <c r="B22" s="191"/>
      <c r="C22" s="191"/>
      <c r="D22" s="191"/>
      <c r="E22" s="191"/>
      <c r="F22" s="191"/>
      <c r="G22" s="191"/>
      <c r="H22" s="191"/>
      <c r="I22" s="191"/>
      <c r="J22" s="191"/>
      <c r="K22" s="191"/>
      <c r="L22" s="191"/>
      <c r="M22" s="191"/>
      <c r="N22" s="191"/>
      <c r="O22" s="191"/>
      <c r="P22" s="191"/>
    </row>
    <row r="23" spans="1:16" ht="16.5" customHeight="1" x14ac:dyDescent="0.15">
      <c r="A23" s="191"/>
      <c r="B23" s="191"/>
      <c r="C23" s="191"/>
      <c r="D23" s="191"/>
      <c r="E23" s="191"/>
      <c r="F23" s="191"/>
      <c r="G23" s="191"/>
      <c r="H23" s="191"/>
      <c r="I23" s="191"/>
      <c r="J23" s="191"/>
      <c r="K23" s="191"/>
      <c r="L23" s="191"/>
      <c r="M23" s="191"/>
      <c r="N23" s="191"/>
      <c r="O23" s="191"/>
      <c r="P23" s="191"/>
    </row>
    <row r="24" spans="1:16" ht="16.5" customHeight="1" x14ac:dyDescent="0.15">
      <c r="A24" s="191"/>
      <c r="B24" s="191"/>
      <c r="C24" s="191"/>
      <c r="D24" s="191"/>
      <c r="E24" s="191"/>
      <c r="F24" s="191"/>
      <c r="G24" s="191"/>
      <c r="H24" s="191"/>
      <c r="I24" s="191"/>
      <c r="J24" s="191"/>
      <c r="K24" s="191"/>
      <c r="L24" s="191"/>
      <c r="M24" s="191"/>
      <c r="N24" s="191"/>
      <c r="O24" s="191"/>
      <c r="P24" s="191"/>
    </row>
    <row r="25" spans="1:16" ht="16.5" customHeight="1" x14ac:dyDescent="0.15">
      <c r="A25" s="191"/>
      <c r="B25" s="191"/>
      <c r="C25" s="191"/>
      <c r="D25" s="191"/>
      <c r="E25" s="191"/>
      <c r="F25" s="191"/>
      <c r="G25" s="191"/>
      <c r="H25" s="191"/>
      <c r="I25" s="191"/>
      <c r="J25" s="191"/>
      <c r="K25" s="191"/>
      <c r="L25" s="191"/>
      <c r="M25" s="191"/>
      <c r="N25" s="191"/>
      <c r="O25" s="191"/>
      <c r="P25" s="191"/>
    </row>
    <row r="26" spans="1:16" ht="16.5" customHeight="1" x14ac:dyDescent="0.15">
      <c r="A26" s="191"/>
      <c r="B26" s="191"/>
      <c r="C26" s="191"/>
      <c r="D26" s="191"/>
      <c r="E26" s="191"/>
      <c r="F26" s="191"/>
      <c r="G26" s="191"/>
      <c r="H26" s="191"/>
      <c r="I26" s="191"/>
      <c r="J26" s="191"/>
      <c r="K26" s="191"/>
      <c r="L26" s="191"/>
      <c r="M26" s="191"/>
      <c r="N26" s="191"/>
      <c r="O26" s="191"/>
      <c r="P26" s="191"/>
    </row>
    <row r="27" spans="1:16" ht="16.5" customHeight="1" x14ac:dyDescent="0.15">
      <c r="A27" s="191"/>
      <c r="B27" s="191"/>
      <c r="C27" s="191"/>
      <c r="D27" s="191"/>
      <c r="E27" s="191"/>
      <c r="F27" s="191"/>
      <c r="G27" s="191"/>
      <c r="H27" s="191"/>
      <c r="I27" s="191"/>
      <c r="J27" s="191"/>
      <c r="K27" s="191"/>
      <c r="L27" s="191"/>
      <c r="M27" s="191"/>
      <c r="N27" s="191"/>
      <c r="O27" s="191"/>
      <c r="P27" s="191"/>
    </row>
    <row r="28" spans="1:16" ht="16.5" customHeight="1" x14ac:dyDescent="0.15">
      <c r="A28" s="191"/>
      <c r="B28" s="191"/>
      <c r="C28" s="191"/>
      <c r="D28" s="191"/>
      <c r="E28" s="191"/>
      <c r="F28" s="191"/>
      <c r="G28" s="191"/>
      <c r="H28" s="191"/>
      <c r="I28" s="191"/>
      <c r="J28" s="191"/>
      <c r="K28" s="191"/>
      <c r="L28" s="191"/>
      <c r="M28" s="191"/>
      <c r="N28" s="191"/>
      <c r="O28" s="191"/>
      <c r="P28" s="191"/>
    </row>
    <row r="29" spans="1:16" ht="16.5" customHeight="1" x14ac:dyDescent="0.15">
      <c r="A29" s="191"/>
      <c r="B29" s="191"/>
      <c r="C29" s="191"/>
      <c r="D29" s="191"/>
      <c r="E29" s="191"/>
      <c r="F29" s="191"/>
      <c r="G29" s="191"/>
      <c r="H29" s="191"/>
      <c r="I29" s="191"/>
      <c r="J29" s="191"/>
      <c r="K29" s="191"/>
      <c r="L29" s="191"/>
      <c r="M29" s="191"/>
      <c r="N29" s="191"/>
      <c r="O29" s="191"/>
      <c r="P29" s="191"/>
    </row>
    <row r="30" spans="1:16" ht="16.5" customHeight="1" x14ac:dyDescent="0.15">
      <c r="A30" s="191"/>
      <c r="B30" s="191"/>
      <c r="C30" s="191"/>
      <c r="D30" s="191"/>
      <c r="E30" s="191"/>
      <c r="F30" s="191"/>
      <c r="G30" s="191"/>
      <c r="H30" s="191"/>
      <c r="I30" s="191"/>
      <c r="J30" s="191"/>
      <c r="K30" s="191"/>
      <c r="L30" s="191"/>
      <c r="M30" s="191"/>
      <c r="N30" s="191"/>
      <c r="O30" s="191"/>
      <c r="P30" s="191"/>
    </row>
    <row r="31" spans="1:16" ht="16.5" customHeight="1" x14ac:dyDescent="0.15">
      <c r="A31" s="191"/>
      <c r="B31" s="191"/>
      <c r="C31" s="191"/>
      <c r="D31" s="191"/>
      <c r="E31" s="191"/>
      <c r="F31" s="191"/>
      <c r="G31" s="191"/>
      <c r="H31" s="191"/>
      <c r="I31" s="191"/>
      <c r="J31" s="191"/>
      <c r="K31" s="191"/>
      <c r="L31" s="191"/>
      <c r="M31" s="191"/>
      <c r="N31" s="191"/>
      <c r="O31" s="191"/>
      <c r="P31" s="191"/>
    </row>
    <row r="32" spans="1:16" ht="31.5" customHeight="1" x14ac:dyDescent="0.15">
      <c r="A32" s="191"/>
      <c r="B32" s="191"/>
      <c r="C32" s="191"/>
      <c r="D32" s="191"/>
      <c r="E32" s="191"/>
      <c r="F32" s="191"/>
      <c r="G32" s="191"/>
      <c r="H32" s="191"/>
      <c r="I32" s="191"/>
      <c r="J32" s="186" t="s">
        <v>4</v>
      </c>
      <c r="K32" s="191"/>
      <c r="L32" s="191"/>
      <c r="M32" s="191"/>
      <c r="N32" s="191"/>
      <c r="O32" s="191"/>
      <c r="P32" s="191"/>
    </row>
    <row r="33" spans="1:16" ht="39" customHeight="1" x14ac:dyDescent="0.2">
      <c r="A33" s="191"/>
      <c r="B33" s="192" t="s">
        <v>13</v>
      </c>
      <c r="C33" s="198"/>
      <c r="D33" s="198"/>
      <c r="E33" s="200" t="s">
        <v>17</v>
      </c>
      <c r="F33" s="201" t="s">
        <v>448</v>
      </c>
      <c r="G33" s="206" t="s">
        <v>524</v>
      </c>
      <c r="H33" s="206" t="s">
        <v>525</v>
      </c>
      <c r="I33" s="206" t="s">
        <v>526</v>
      </c>
      <c r="J33" s="210" t="s">
        <v>527</v>
      </c>
      <c r="K33" s="191"/>
      <c r="L33" s="191"/>
      <c r="M33" s="191"/>
      <c r="N33" s="191"/>
      <c r="O33" s="191"/>
      <c r="P33" s="191"/>
    </row>
    <row r="34" spans="1:16" ht="39" customHeight="1" x14ac:dyDescent="0.15">
      <c r="A34" s="191"/>
      <c r="B34" s="193"/>
      <c r="C34" s="1073" t="s">
        <v>452</v>
      </c>
      <c r="D34" s="1073"/>
      <c r="E34" s="1074"/>
      <c r="F34" s="202">
        <v>9.85</v>
      </c>
      <c r="G34" s="207">
        <v>3.06</v>
      </c>
      <c r="H34" s="207">
        <v>3.48</v>
      </c>
      <c r="I34" s="207">
        <v>5.63</v>
      </c>
      <c r="J34" s="211">
        <v>2.68</v>
      </c>
      <c r="K34" s="191"/>
      <c r="L34" s="191"/>
      <c r="M34" s="191"/>
      <c r="N34" s="191"/>
      <c r="O34" s="191"/>
      <c r="P34" s="191"/>
    </row>
    <row r="35" spans="1:16" ht="39" customHeight="1" x14ac:dyDescent="0.15">
      <c r="A35" s="191"/>
      <c r="B35" s="194"/>
      <c r="C35" s="1069" t="s">
        <v>242</v>
      </c>
      <c r="D35" s="1069"/>
      <c r="E35" s="1070"/>
      <c r="F35" s="203">
        <v>0.08</v>
      </c>
      <c r="G35" s="208">
        <v>0.02</v>
      </c>
      <c r="H35" s="208">
        <v>0.1</v>
      </c>
      <c r="I35" s="208">
        <v>0.3</v>
      </c>
      <c r="J35" s="212">
        <v>0.55000000000000004</v>
      </c>
      <c r="K35" s="191"/>
      <c r="L35" s="191"/>
      <c r="M35" s="191"/>
      <c r="N35" s="191"/>
      <c r="O35" s="191"/>
      <c r="P35" s="191"/>
    </row>
    <row r="36" spans="1:16" ht="39" customHeight="1" x14ac:dyDescent="0.15">
      <c r="A36" s="191"/>
      <c r="B36" s="194"/>
      <c r="C36" s="1069" t="s">
        <v>29</v>
      </c>
      <c r="D36" s="1069"/>
      <c r="E36" s="1070"/>
      <c r="F36" s="203">
        <v>0.04</v>
      </c>
      <c r="G36" s="208">
        <v>0.2</v>
      </c>
      <c r="H36" s="208">
        <v>0.62</v>
      </c>
      <c r="I36" s="208">
        <v>0.22</v>
      </c>
      <c r="J36" s="212">
        <v>0.37</v>
      </c>
      <c r="K36" s="191"/>
      <c r="L36" s="191"/>
      <c r="M36" s="191"/>
      <c r="N36" s="191"/>
      <c r="O36" s="191"/>
      <c r="P36" s="191"/>
    </row>
    <row r="37" spans="1:16" ht="39" customHeight="1" x14ac:dyDescent="0.15">
      <c r="A37" s="191"/>
      <c r="B37" s="194"/>
      <c r="C37" s="1069" t="s">
        <v>55</v>
      </c>
      <c r="D37" s="1069"/>
      <c r="E37" s="1070"/>
      <c r="F37" s="203">
        <v>0</v>
      </c>
      <c r="G37" s="208">
        <v>0</v>
      </c>
      <c r="H37" s="208">
        <v>0</v>
      </c>
      <c r="I37" s="208">
        <v>0.48</v>
      </c>
      <c r="J37" s="212">
        <v>0.32</v>
      </c>
      <c r="K37" s="191"/>
      <c r="L37" s="191"/>
      <c r="M37" s="191"/>
      <c r="N37" s="191"/>
      <c r="O37" s="191"/>
      <c r="P37" s="191"/>
    </row>
    <row r="38" spans="1:16" ht="39" customHeight="1" x14ac:dyDescent="0.15">
      <c r="A38" s="191"/>
      <c r="B38" s="194"/>
      <c r="C38" s="1069" t="s">
        <v>232</v>
      </c>
      <c r="D38" s="1069"/>
      <c r="E38" s="1070"/>
      <c r="F38" s="203">
        <v>0.01</v>
      </c>
      <c r="G38" s="208">
        <v>0.02</v>
      </c>
      <c r="H38" s="208">
        <v>0.01</v>
      </c>
      <c r="I38" s="208">
        <v>0.01</v>
      </c>
      <c r="J38" s="212">
        <v>0.01</v>
      </c>
      <c r="K38" s="191"/>
      <c r="L38" s="191"/>
      <c r="M38" s="191"/>
      <c r="N38" s="191"/>
      <c r="O38" s="191"/>
      <c r="P38" s="191"/>
    </row>
    <row r="39" spans="1:16" ht="39" customHeight="1" x14ac:dyDescent="0.15">
      <c r="A39" s="191"/>
      <c r="B39" s="194"/>
      <c r="C39" s="1069"/>
      <c r="D39" s="1069"/>
      <c r="E39" s="1070"/>
      <c r="F39" s="203"/>
      <c r="G39" s="208"/>
      <c r="H39" s="208"/>
      <c r="I39" s="208"/>
      <c r="J39" s="212"/>
      <c r="K39" s="191"/>
      <c r="L39" s="191"/>
      <c r="M39" s="191"/>
      <c r="N39" s="191"/>
      <c r="O39" s="191"/>
      <c r="P39" s="191"/>
    </row>
    <row r="40" spans="1:16" ht="39" customHeight="1" x14ac:dyDescent="0.15">
      <c r="A40" s="191"/>
      <c r="B40" s="194"/>
      <c r="C40" s="1069"/>
      <c r="D40" s="1069"/>
      <c r="E40" s="1070"/>
      <c r="F40" s="203"/>
      <c r="G40" s="208"/>
      <c r="H40" s="208"/>
      <c r="I40" s="208"/>
      <c r="J40" s="212"/>
      <c r="K40" s="191"/>
      <c r="L40" s="191"/>
      <c r="M40" s="191"/>
      <c r="N40" s="191"/>
      <c r="O40" s="191"/>
      <c r="P40" s="191"/>
    </row>
    <row r="41" spans="1:16" ht="39" customHeight="1" x14ac:dyDescent="0.15">
      <c r="A41" s="191"/>
      <c r="B41" s="194"/>
      <c r="C41" s="1069"/>
      <c r="D41" s="1069"/>
      <c r="E41" s="1070"/>
      <c r="F41" s="203"/>
      <c r="G41" s="208"/>
      <c r="H41" s="208"/>
      <c r="I41" s="208"/>
      <c r="J41" s="212"/>
      <c r="K41" s="191"/>
      <c r="L41" s="191"/>
      <c r="M41" s="191"/>
      <c r="N41" s="191"/>
      <c r="O41" s="191"/>
      <c r="P41" s="191"/>
    </row>
    <row r="42" spans="1:16" ht="39" customHeight="1" x14ac:dyDescent="0.15">
      <c r="A42" s="191"/>
      <c r="B42" s="195"/>
      <c r="C42" s="1069" t="s">
        <v>529</v>
      </c>
      <c r="D42" s="1069"/>
      <c r="E42" s="1070"/>
      <c r="F42" s="203" t="s">
        <v>206</v>
      </c>
      <c r="G42" s="208" t="s">
        <v>206</v>
      </c>
      <c r="H42" s="208" t="s">
        <v>206</v>
      </c>
      <c r="I42" s="208" t="s">
        <v>206</v>
      </c>
      <c r="J42" s="212" t="s">
        <v>206</v>
      </c>
      <c r="K42" s="191"/>
      <c r="L42" s="191"/>
      <c r="M42" s="191"/>
      <c r="N42" s="191"/>
      <c r="O42" s="191"/>
      <c r="P42" s="191"/>
    </row>
    <row r="43" spans="1:16" ht="39" customHeight="1" x14ac:dyDescent="0.15">
      <c r="A43" s="191"/>
      <c r="B43" s="196"/>
      <c r="C43" s="1071" t="s">
        <v>486</v>
      </c>
      <c r="D43" s="1071"/>
      <c r="E43" s="1072"/>
      <c r="F43" s="204" t="s">
        <v>206</v>
      </c>
      <c r="G43" s="209" t="s">
        <v>206</v>
      </c>
      <c r="H43" s="209" t="s">
        <v>206</v>
      </c>
      <c r="I43" s="209" t="s">
        <v>206</v>
      </c>
      <c r="J43" s="213" t="s">
        <v>206</v>
      </c>
      <c r="K43" s="191"/>
      <c r="L43" s="191"/>
      <c r="M43" s="191"/>
      <c r="N43" s="191"/>
      <c r="O43" s="191"/>
      <c r="P43" s="191"/>
    </row>
    <row r="44" spans="1:16" ht="39" customHeight="1" x14ac:dyDescent="0.15">
      <c r="A44" s="191"/>
      <c r="B44" s="197" t="s">
        <v>20</v>
      </c>
      <c r="C44" s="199"/>
      <c r="D44" s="199"/>
      <c r="E44" s="199"/>
      <c r="F44" s="205"/>
      <c r="G44" s="205"/>
      <c r="H44" s="205"/>
      <c r="I44" s="205"/>
      <c r="J44" s="205"/>
      <c r="K44" s="191"/>
      <c r="L44" s="191"/>
      <c r="M44" s="191"/>
      <c r="N44" s="191"/>
      <c r="O44" s="191"/>
      <c r="P44" s="191"/>
    </row>
    <row r="45" spans="1:16" ht="17.25" x14ac:dyDescent="0.15">
      <c r="A45" s="191"/>
      <c r="B45" s="191"/>
      <c r="C45" s="191"/>
      <c r="D45" s="191"/>
      <c r="E45" s="191"/>
      <c r="F45" s="191"/>
      <c r="G45" s="191"/>
      <c r="H45" s="191"/>
      <c r="I45" s="191"/>
      <c r="J45" s="191"/>
      <c r="K45" s="191"/>
      <c r="L45" s="191"/>
      <c r="M45" s="191"/>
      <c r="N45" s="191"/>
      <c r="O45" s="191"/>
      <c r="P45" s="191"/>
    </row>
  </sheetData>
  <sheetProtection algorithmName="SHA-512" hashValue="79z8PGUrhXptjRkAHNMhLASAZp7hqUsRjptHSPzZRXQXLiNHAMthecfhjIAQP2Rxh/drcQ0sApEYnGjgpSdMgQ==" saltValue="Ib6vJ1HGijDAix/6tkDIi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90"/>
      <c r="B1" s="90"/>
      <c r="C1" s="90"/>
      <c r="D1" s="90"/>
      <c r="E1" s="90"/>
      <c r="F1" s="90"/>
      <c r="G1" s="90"/>
      <c r="H1" s="90"/>
      <c r="I1" s="90"/>
      <c r="J1" s="90"/>
      <c r="K1" s="90"/>
      <c r="L1" s="90"/>
      <c r="M1" s="90"/>
      <c r="N1" s="90"/>
      <c r="O1" s="90"/>
      <c r="P1" s="90"/>
      <c r="Q1" s="90"/>
      <c r="R1" s="90"/>
      <c r="S1" s="90"/>
      <c r="T1" s="90"/>
      <c r="U1" s="90"/>
    </row>
    <row r="2" spans="1:21" ht="13.5" customHeight="1" x14ac:dyDescent="0.15">
      <c r="A2" s="90"/>
      <c r="B2" s="90"/>
      <c r="C2" s="90"/>
      <c r="D2" s="90"/>
      <c r="E2" s="90"/>
      <c r="F2" s="90"/>
      <c r="G2" s="90"/>
      <c r="H2" s="90"/>
      <c r="I2" s="90"/>
      <c r="J2" s="90"/>
      <c r="K2" s="90"/>
      <c r="L2" s="90"/>
      <c r="M2" s="90"/>
      <c r="N2" s="90"/>
      <c r="O2" s="90"/>
      <c r="P2" s="90"/>
      <c r="Q2" s="90"/>
      <c r="R2" s="90"/>
      <c r="S2" s="90"/>
      <c r="T2" s="90"/>
      <c r="U2" s="90"/>
    </row>
    <row r="3" spans="1:21" ht="13.5" customHeight="1" x14ac:dyDescent="0.15">
      <c r="A3" s="90"/>
      <c r="B3" s="90"/>
      <c r="C3" s="90"/>
      <c r="D3" s="90"/>
      <c r="E3" s="90"/>
      <c r="F3" s="90"/>
      <c r="G3" s="90"/>
      <c r="H3" s="90"/>
      <c r="I3" s="90"/>
      <c r="J3" s="90"/>
      <c r="K3" s="90"/>
      <c r="L3" s="90"/>
      <c r="M3" s="90"/>
      <c r="N3" s="90"/>
      <c r="O3" s="90"/>
      <c r="P3" s="90"/>
      <c r="Q3" s="90"/>
      <c r="R3" s="90"/>
      <c r="S3" s="90"/>
      <c r="T3" s="90"/>
      <c r="U3" s="90"/>
    </row>
    <row r="4" spans="1:21" ht="13.5" customHeight="1" x14ac:dyDescent="0.15">
      <c r="A4" s="90"/>
      <c r="B4" s="90"/>
      <c r="C4" s="90"/>
      <c r="D4" s="90"/>
      <c r="E4" s="90"/>
      <c r="F4" s="90"/>
      <c r="G4" s="90"/>
      <c r="H4" s="90"/>
      <c r="I4" s="90"/>
      <c r="J4" s="90"/>
      <c r="K4" s="90"/>
      <c r="L4" s="90"/>
      <c r="M4" s="90"/>
      <c r="N4" s="90"/>
      <c r="O4" s="90"/>
      <c r="P4" s="90"/>
      <c r="Q4" s="90"/>
      <c r="R4" s="90"/>
      <c r="S4" s="90"/>
      <c r="T4" s="90"/>
      <c r="U4" s="90"/>
    </row>
    <row r="5" spans="1:21" ht="13.5" customHeight="1" x14ac:dyDescent="0.15">
      <c r="A5" s="90"/>
      <c r="B5" s="90"/>
      <c r="C5" s="90"/>
      <c r="D5" s="90"/>
      <c r="E5" s="90"/>
      <c r="F5" s="90"/>
      <c r="G5" s="90"/>
      <c r="H5" s="90"/>
      <c r="I5" s="90"/>
      <c r="J5" s="90"/>
      <c r="K5" s="90"/>
      <c r="L5" s="90"/>
      <c r="M5" s="90"/>
      <c r="N5" s="90"/>
      <c r="O5" s="90"/>
      <c r="P5" s="90"/>
      <c r="Q5" s="90"/>
      <c r="R5" s="90"/>
      <c r="S5" s="90"/>
      <c r="T5" s="90"/>
      <c r="U5" s="90"/>
    </row>
    <row r="6" spans="1:21" ht="13.5" customHeight="1" x14ac:dyDescent="0.15">
      <c r="A6" s="90"/>
      <c r="B6" s="90"/>
      <c r="C6" s="90"/>
      <c r="D6" s="90"/>
      <c r="E6" s="90"/>
      <c r="F6" s="90"/>
      <c r="G6" s="90"/>
      <c r="H6" s="90"/>
      <c r="I6" s="90"/>
      <c r="J6" s="90"/>
      <c r="K6" s="90"/>
      <c r="L6" s="90"/>
      <c r="M6" s="90"/>
      <c r="N6" s="90"/>
      <c r="O6" s="90"/>
      <c r="P6" s="90"/>
      <c r="Q6" s="90"/>
      <c r="R6" s="90"/>
      <c r="S6" s="90"/>
      <c r="T6" s="90"/>
      <c r="U6" s="90"/>
    </row>
    <row r="7" spans="1:21" ht="13.5" customHeight="1" x14ac:dyDescent="0.15">
      <c r="A7" s="90"/>
      <c r="B7" s="90"/>
      <c r="C7" s="90"/>
      <c r="D7" s="90"/>
      <c r="E7" s="90"/>
      <c r="F7" s="90"/>
      <c r="G7" s="90"/>
      <c r="H7" s="90"/>
      <c r="I7" s="90"/>
      <c r="J7" s="90"/>
      <c r="K7" s="90"/>
      <c r="L7" s="90"/>
      <c r="M7" s="90"/>
      <c r="N7" s="90"/>
      <c r="O7" s="90"/>
      <c r="P7" s="90"/>
      <c r="Q7" s="90"/>
      <c r="R7" s="90"/>
      <c r="S7" s="90"/>
      <c r="T7" s="90"/>
      <c r="U7" s="90"/>
    </row>
    <row r="8" spans="1:21" ht="13.5" customHeight="1" x14ac:dyDescent="0.15">
      <c r="A8" s="90"/>
      <c r="B8" s="90"/>
      <c r="C8" s="90"/>
      <c r="D8" s="90"/>
      <c r="E8" s="90"/>
      <c r="F8" s="90"/>
      <c r="G8" s="90"/>
      <c r="H8" s="90"/>
      <c r="I8" s="90"/>
      <c r="J8" s="90"/>
      <c r="K8" s="90"/>
      <c r="L8" s="90"/>
      <c r="M8" s="90"/>
      <c r="N8" s="90"/>
      <c r="O8" s="90"/>
      <c r="P8" s="90"/>
      <c r="Q8" s="90"/>
      <c r="R8" s="90"/>
      <c r="S8" s="90"/>
      <c r="T8" s="90"/>
      <c r="U8" s="90"/>
    </row>
    <row r="9" spans="1:21" ht="13.5" customHeight="1" x14ac:dyDescent="0.15">
      <c r="A9" s="90"/>
      <c r="B9" s="90"/>
      <c r="C9" s="90"/>
      <c r="D9" s="90"/>
      <c r="E9" s="90"/>
      <c r="F9" s="90"/>
      <c r="G9" s="90"/>
      <c r="H9" s="90"/>
      <c r="I9" s="90"/>
      <c r="J9" s="90"/>
      <c r="K9" s="90"/>
      <c r="L9" s="90"/>
      <c r="M9" s="90"/>
      <c r="N9" s="90"/>
      <c r="O9" s="90"/>
      <c r="P9" s="90"/>
      <c r="Q9" s="90"/>
      <c r="R9" s="90"/>
      <c r="S9" s="90"/>
      <c r="T9" s="90"/>
      <c r="U9" s="90"/>
    </row>
    <row r="10" spans="1:21" ht="13.5" customHeight="1" x14ac:dyDescent="0.15">
      <c r="A10" s="90"/>
      <c r="B10" s="90"/>
      <c r="C10" s="90"/>
      <c r="D10" s="90"/>
      <c r="E10" s="90"/>
      <c r="F10" s="90"/>
      <c r="G10" s="90"/>
      <c r="H10" s="90"/>
      <c r="I10" s="90"/>
      <c r="J10" s="90"/>
      <c r="K10" s="90"/>
      <c r="L10" s="90"/>
      <c r="M10" s="90"/>
      <c r="N10" s="90"/>
      <c r="O10" s="90"/>
      <c r="P10" s="90"/>
      <c r="Q10" s="90"/>
      <c r="R10" s="90"/>
      <c r="S10" s="90"/>
      <c r="T10" s="90"/>
      <c r="U10" s="90"/>
    </row>
    <row r="11" spans="1:21" ht="13.5" customHeight="1" x14ac:dyDescent="0.15">
      <c r="A11" s="90"/>
      <c r="B11" s="90"/>
      <c r="C11" s="90"/>
      <c r="D11" s="90"/>
      <c r="E11" s="90"/>
      <c r="F11" s="90"/>
      <c r="G11" s="90"/>
      <c r="H11" s="90"/>
      <c r="I11" s="90"/>
      <c r="J11" s="90"/>
      <c r="K11" s="90"/>
      <c r="L11" s="90"/>
      <c r="M11" s="90"/>
      <c r="N11" s="90"/>
      <c r="O11" s="90"/>
      <c r="P11" s="90"/>
      <c r="Q11" s="90"/>
      <c r="R11" s="90"/>
      <c r="S11" s="90"/>
      <c r="T11" s="90"/>
      <c r="U11" s="90"/>
    </row>
    <row r="12" spans="1:21" ht="13.5" customHeight="1" x14ac:dyDescent="0.15">
      <c r="A12" s="90"/>
      <c r="B12" s="90"/>
      <c r="C12" s="90"/>
      <c r="D12" s="90"/>
      <c r="E12" s="90"/>
      <c r="F12" s="90"/>
      <c r="G12" s="90"/>
      <c r="H12" s="90"/>
      <c r="I12" s="90"/>
      <c r="J12" s="90"/>
      <c r="K12" s="90"/>
      <c r="L12" s="90"/>
      <c r="M12" s="90"/>
      <c r="N12" s="90"/>
      <c r="O12" s="90"/>
      <c r="P12" s="90"/>
      <c r="Q12" s="90"/>
      <c r="R12" s="90"/>
      <c r="S12" s="90"/>
      <c r="T12" s="90"/>
      <c r="U12" s="90"/>
    </row>
    <row r="13" spans="1:21" ht="13.5" customHeight="1" x14ac:dyDescent="0.15">
      <c r="A13" s="90"/>
      <c r="B13" s="90"/>
      <c r="C13" s="90"/>
      <c r="D13" s="90"/>
      <c r="E13" s="90"/>
      <c r="F13" s="90"/>
      <c r="G13" s="90"/>
      <c r="H13" s="90"/>
      <c r="I13" s="90"/>
      <c r="J13" s="90"/>
      <c r="K13" s="90"/>
      <c r="L13" s="90"/>
      <c r="M13" s="90"/>
      <c r="N13" s="90"/>
      <c r="O13" s="90"/>
      <c r="P13" s="90"/>
      <c r="Q13" s="90"/>
      <c r="R13" s="90"/>
      <c r="S13" s="90"/>
      <c r="T13" s="90"/>
      <c r="U13" s="90"/>
    </row>
    <row r="14" spans="1:21" ht="13.5" customHeight="1" x14ac:dyDescent="0.15">
      <c r="A14" s="90"/>
      <c r="B14" s="90"/>
      <c r="C14" s="90"/>
      <c r="D14" s="90"/>
      <c r="E14" s="90"/>
      <c r="F14" s="90"/>
      <c r="G14" s="90"/>
      <c r="H14" s="90"/>
      <c r="I14" s="90"/>
      <c r="J14" s="90"/>
      <c r="K14" s="90"/>
      <c r="L14" s="90"/>
      <c r="M14" s="90"/>
      <c r="N14" s="90"/>
      <c r="O14" s="90"/>
      <c r="P14" s="90"/>
      <c r="Q14" s="90"/>
      <c r="R14" s="90"/>
      <c r="S14" s="90"/>
      <c r="T14" s="90"/>
      <c r="U14" s="90"/>
    </row>
    <row r="15" spans="1:21" ht="13.5" customHeight="1" x14ac:dyDescent="0.15">
      <c r="A15" s="90"/>
      <c r="B15" s="90"/>
      <c r="C15" s="90"/>
      <c r="D15" s="90"/>
      <c r="E15" s="90"/>
      <c r="F15" s="90"/>
      <c r="G15" s="90"/>
      <c r="H15" s="90"/>
      <c r="I15" s="90"/>
      <c r="J15" s="90"/>
      <c r="K15" s="90"/>
      <c r="L15" s="90"/>
      <c r="M15" s="90"/>
      <c r="N15" s="90"/>
      <c r="O15" s="90"/>
      <c r="P15" s="90"/>
      <c r="Q15" s="90"/>
      <c r="R15" s="90"/>
      <c r="S15" s="90"/>
      <c r="T15" s="90"/>
      <c r="U15" s="90"/>
    </row>
    <row r="16" spans="1:21" ht="13.5" customHeight="1" x14ac:dyDescent="0.15">
      <c r="A16" s="90"/>
      <c r="B16" s="90"/>
      <c r="C16" s="90"/>
      <c r="D16" s="90"/>
      <c r="E16" s="90"/>
      <c r="F16" s="90"/>
      <c r="G16" s="90"/>
      <c r="H16" s="90"/>
      <c r="I16" s="90"/>
      <c r="J16" s="90"/>
      <c r="K16" s="90"/>
      <c r="L16" s="90"/>
      <c r="M16" s="90"/>
      <c r="N16" s="90"/>
      <c r="O16" s="90"/>
      <c r="P16" s="90"/>
      <c r="Q16" s="90"/>
      <c r="R16" s="90"/>
      <c r="S16" s="90"/>
      <c r="T16" s="90"/>
      <c r="U16" s="90"/>
    </row>
    <row r="17" spans="1:21" ht="13.5" customHeight="1" x14ac:dyDescent="0.15">
      <c r="A17" s="90"/>
      <c r="B17" s="90"/>
      <c r="C17" s="90"/>
      <c r="D17" s="90"/>
      <c r="E17" s="90"/>
      <c r="F17" s="90"/>
      <c r="G17" s="90"/>
      <c r="H17" s="90"/>
      <c r="I17" s="90"/>
      <c r="J17" s="90"/>
      <c r="K17" s="90"/>
      <c r="L17" s="90"/>
      <c r="M17" s="90"/>
      <c r="N17" s="90"/>
      <c r="O17" s="90"/>
      <c r="P17" s="90"/>
      <c r="Q17" s="90"/>
      <c r="R17" s="90"/>
      <c r="S17" s="90"/>
      <c r="T17" s="90"/>
      <c r="U17" s="90"/>
    </row>
    <row r="18" spans="1:21" ht="13.5" customHeight="1" x14ac:dyDescent="0.15">
      <c r="A18" s="90"/>
      <c r="B18" s="90"/>
      <c r="C18" s="90"/>
      <c r="D18" s="90"/>
      <c r="E18" s="90"/>
      <c r="F18" s="90"/>
      <c r="G18" s="90"/>
      <c r="H18" s="90"/>
      <c r="I18" s="90"/>
      <c r="J18" s="90"/>
      <c r="K18" s="90"/>
      <c r="L18" s="90"/>
      <c r="M18" s="90"/>
      <c r="N18" s="90"/>
      <c r="O18" s="90"/>
      <c r="P18" s="90"/>
      <c r="Q18" s="90"/>
      <c r="R18" s="90"/>
      <c r="S18" s="90"/>
      <c r="T18" s="90"/>
      <c r="U18" s="90"/>
    </row>
    <row r="19" spans="1:21" ht="13.5" customHeight="1" x14ac:dyDescent="0.15">
      <c r="A19" s="90"/>
      <c r="B19" s="90"/>
      <c r="C19" s="90"/>
      <c r="D19" s="90"/>
      <c r="E19" s="90"/>
      <c r="F19" s="90"/>
      <c r="G19" s="90"/>
      <c r="H19" s="90"/>
      <c r="I19" s="90"/>
      <c r="J19" s="90"/>
      <c r="K19" s="90"/>
      <c r="L19" s="90"/>
      <c r="M19" s="90"/>
      <c r="N19" s="90"/>
      <c r="O19" s="90"/>
      <c r="P19" s="90"/>
      <c r="Q19" s="90"/>
      <c r="R19" s="90"/>
      <c r="S19" s="90"/>
      <c r="T19" s="90"/>
      <c r="U19" s="90"/>
    </row>
    <row r="20" spans="1:21" ht="13.5" customHeight="1" x14ac:dyDescent="0.15">
      <c r="A20" s="90"/>
      <c r="B20" s="90"/>
      <c r="C20" s="90"/>
      <c r="D20" s="90"/>
      <c r="E20" s="90"/>
      <c r="F20" s="90"/>
      <c r="G20" s="90"/>
      <c r="H20" s="90"/>
      <c r="I20" s="90"/>
      <c r="J20" s="90"/>
      <c r="K20" s="90"/>
      <c r="L20" s="90"/>
      <c r="M20" s="90"/>
      <c r="N20" s="90"/>
      <c r="O20" s="90"/>
      <c r="P20" s="90"/>
      <c r="Q20" s="90"/>
      <c r="R20" s="90"/>
      <c r="S20" s="90"/>
      <c r="T20" s="90"/>
      <c r="U20" s="90"/>
    </row>
    <row r="21" spans="1:21" ht="13.5" customHeight="1" x14ac:dyDescent="0.15">
      <c r="A21" s="90"/>
      <c r="B21" s="90"/>
      <c r="C21" s="90"/>
      <c r="D21" s="90"/>
      <c r="E21" s="90"/>
      <c r="F21" s="90"/>
      <c r="G21" s="90"/>
      <c r="H21" s="90"/>
      <c r="I21" s="90"/>
      <c r="J21" s="90"/>
      <c r="K21" s="90"/>
      <c r="L21" s="90"/>
      <c r="M21" s="90"/>
      <c r="N21" s="90"/>
      <c r="O21" s="90"/>
      <c r="P21" s="90"/>
      <c r="Q21" s="90"/>
      <c r="R21" s="90"/>
      <c r="S21" s="90"/>
      <c r="T21" s="90"/>
      <c r="U21" s="90"/>
    </row>
    <row r="22" spans="1:21" ht="13.5" customHeight="1" x14ac:dyDescent="0.15">
      <c r="A22" s="90"/>
      <c r="B22" s="90"/>
      <c r="C22" s="90"/>
      <c r="D22" s="90"/>
      <c r="E22" s="90"/>
      <c r="F22" s="90"/>
      <c r="G22" s="90"/>
      <c r="H22" s="90"/>
      <c r="I22" s="90"/>
      <c r="J22" s="90"/>
      <c r="K22" s="90"/>
      <c r="L22" s="90"/>
      <c r="M22" s="90"/>
      <c r="N22" s="90"/>
      <c r="O22" s="90"/>
      <c r="P22" s="90"/>
      <c r="Q22" s="90"/>
      <c r="R22" s="90"/>
      <c r="S22" s="90"/>
      <c r="T22" s="90"/>
      <c r="U22" s="90"/>
    </row>
    <row r="23" spans="1:21" ht="13.5" customHeight="1" x14ac:dyDescent="0.15">
      <c r="A23" s="90"/>
      <c r="B23" s="90"/>
      <c r="C23" s="90"/>
      <c r="D23" s="90"/>
      <c r="E23" s="90"/>
      <c r="F23" s="90"/>
      <c r="G23" s="90"/>
      <c r="H23" s="90"/>
      <c r="I23" s="90"/>
      <c r="J23" s="90"/>
      <c r="K23" s="90"/>
      <c r="L23" s="90"/>
      <c r="M23" s="90"/>
      <c r="N23" s="90"/>
      <c r="O23" s="90"/>
      <c r="P23" s="90"/>
      <c r="Q23" s="90"/>
      <c r="R23" s="90"/>
      <c r="S23" s="90"/>
      <c r="T23" s="90"/>
      <c r="U23" s="90"/>
    </row>
    <row r="24" spans="1:21" ht="13.5" customHeight="1" x14ac:dyDescent="0.15">
      <c r="A24" s="90"/>
      <c r="B24" s="90"/>
      <c r="C24" s="90"/>
      <c r="D24" s="90"/>
      <c r="E24" s="90"/>
      <c r="F24" s="90"/>
      <c r="G24" s="90"/>
      <c r="H24" s="90"/>
      <c r="I24" s="90"/>
      <c r="J24" s="90"/>
      <c r="K24" s="90"/>
      <c r="L24" s="90"/>
      <c r="M24" s="90"/>
      <c r="N24" s="90"/>
      <c r="O24" s="90"/>
      <c r="P24" s="90"/>
      <c r="Q24" s="90"/>
      <c r="R24" s="90"/>
      <c r="S24" s="90"/>
      <c r="T24" s="90"/>
      <c r="U24" s="90"/>
    </row>
    <row r="25" spans="1:21" ht="13.5" customHeight="1" x14ac:dyDescent="0.15">
      <c r="A25" s="90"/>
      <c r="B25" s="90"/>
      <c r="C25" s="90"/>
      <c r="D25" s="90"/>
      <c r="E25" s="90"/>
      <c r="F25" s="90"/>
      <c r="G25" s="90"/>
      <c r="H25" s="90"/>
      <c r="I25" s="90"/>
      <c r="J25" s="90"/>
      <c r="K25" s="90"/>
      <c r="L25" s="90"/>
      <c r="M25" s="90"/>
      <c r="N25" s="90"/>
      <c r="O25" s="90"/>
      <c r="P25" s="90"/>
      <c r="Q25" s="90"/>
      <c r="R25" s="90"/>
      <c r="S25" s="90"/>
      <c r="T25" s="90"/>
      <c r="U25" s="90"/>
    </row>
    <row r="26" spans="1:21" ht="13.5" customHeight="1" x14ac:dyDescent="0.15">
      <c r="A26" s="90"/>
      <c r="B26" s="90"/>
      <c r="C26" s="90"/>
      <c r="D26" s="90"/>
      <c r="E26" s="90"/>
      <c r="F26" s="90"/>
      <c r="G26" s="90"/>
      <c r="H26" s="90"/>
      <c r="I26" s="90"/>
      <c r="J26" s="90"/>
      <c r="K26" s="90"/>
      <c r="L26" s="90"/>
      <c r="M26" s="90"/>
      <c r="N26" s="90"/>
      <c r="O26" s="90"/>
      <c r="P26" s="90"/>
      <c r="Q26" s="90"/>
      <c r="R26" s="90"/>
      <c r="S26" s="90"/>
      <c r="T26" s="90"/>
      <c r="U26" s="90"/>
    </row>
    <row r="27" spans="1:21" ht="13.5" customHeight="1" x14ac:dyDescent="0.15">
      <c r="A27" s="90"/>
      <c r="B27" s="90"/>
      <c r="C27" s="90"/>
      <c r="D27" s="90"/>
      <c r="E27" s="90"/>
      <c r="F27" s="90"/>
      <c r="G27" s="90"/>
      <c r="H27" s="90"/>
      <c r="I27" s="90"/>
      <c r="J27" s="90"/>
      <c r="K27" s="90"/>
      <c r="L27" s="90"/>
      <c r="M27" s="90"/>
      <c r="N27" s="90"/>
      <c r="O27" s="90"/>
      <c r="P27" s="90"/>
      <c r="Q27" s="90"/>
      <c r="R27" s="90"/>
      <c r="S27" s="90"/>
      <c r="T27" s="90"/>
      <c r="U27" s="90"/>
    </row>
    <row r="28" spans="1:21" ht="13.5" customHeight="1" x14ac:dyDescent="0.15">
      <c r="A28" s="90"/>
      <c r="B28" s="90"/>
      <c r="C28" s="90"/>
      <c r="D28" s="90"/>
      <c r="E28" s="90"/>
      <c r="F28" s="90"/>
      <c r="G28" s="90"/>
      <c r="H28" s="90"/>
      <c r="I28" s="90"/>
      <c r="J28" s="90"/>
      <c r="K28" s="90"/>
      <c r="L28" s="90"/>
      <c r="M28" s="90"/>
      <c r="N28" s="90"/>
      <c r="O28" s="90"/>
      <c r="P28" s="90"/>
      <c r="Q28" s="90"/>
      <c r="R28" s="90"/>
      <c r="S28" s="90"/>
      <c r="T28" s="90"/>
      <c r="U28" s="90"/>
    </row>
    <row r="29" spans="1:21" ht="13.5" customHeight="1" x14ac:dyDescent="0.15">
      <c r="A29" s="90"/>
      <c r="B29" s="90"/>
      <c r="C29" s="90"/>
      <c r="D29" s="90"/>
      <c r="E29" s="90"/>
      <c r="F29" s="90"/>
      <c r="G29" s="90"/>
      <c r="H29" s="90"/>
      <c r="I29" s="90"/>
      <c r="J29" s="90"/>
      <c r="K29" s="90"/>
      <c r="L29" s="90"/>
      <c r="M29" s="90"/>
      <c r="N29" s="90"/>
      <c r="O29" s="90"/>
      <c r="P29" s="90"/>
      <c r="Q29" s="90"/>
      <c r="R29" s="90"/>
      <c r="S29" s="90"/>
      <c r="T29" s="90"/>
      <c r="U29" s="90"/>
    </row>
    <row r="30" spans="1:21" ht="13.5" customHeight="1" x14ac:dyDescent="0.15">
      <c r="A30" s="90"/>
      <c r="B30" s="90"/>
      <c r="C30" s="90"/>
      <c r="D30" s="90"/>
      <c r="E30" s="90"/>
      <c r="F30" s="90"/>
      <c r="G30" s="90"/>
      <c r="H30" s="90"/>
      <c r="I30" s="90"/>
      <c r="J30" s="90"/>
      <c r="K30" s="90"/>
      <c r="L30" s="90"/>
      <c r="M30" s="90"/>
      <c r="N30" s="90"/>
      <c r="O30" s="90"/>
      <c r="P30" s="90"/>
      <c r="Q30" s="90"/>
      <c r="R30" s="90"/>
      <c r="S30" s="90"/>
      <c r="T30" s="90"/>
      <c r="U30" s="90"/>
    </row>
    <row r="31" spans="1:21" ht="13.5" customHeight="1" x14ac:dyDescent="0.15">
      <c r="A31" s="90"/>
      <c r="B31" s="90"/>
      <c r="C31" s="90"/>
      <c r="D31" s="90"/>
      <c r="E31" s="90"/>
      <c r="F31" s="90"/>
      <c r="G31" s="90"/>
      <c r="H31" s="90"/>
      <c r="I31" s="90"/>
      <c r="J31" s="90"/>
      <c r="K31" s="90"/>
      <c r="L31" s="90"/>
      <c r="M31" s="90"/>
      <c r="N31" s="90"/>
      <c r="O31" s="90"/>
      <c r="P31" s="90"/>
      <c r="Q31" s="90"/>
      <c r="R31" s="90"/>
      <c r="S31" s="90"/>
      <c r="T31" s="90"/>
      <c r="U31" s="90"/>
    </row>
    <row r="32" spans="1:21" ht="13.5" customHeight="1" x14ac:dyDescent="0.15">
      <c r="A32" s="90"/>
      <c r="B32" s="90"/>
      <c r="C32" s="90"/>
      <c r="D32" s="90"/>
      <c r="E32" s="90"/>
      <c r="F32" s="90"/>
      <c r="G32" s="90"/>
      <c r="H32" s="90"/>
      <c r="I32" s="90"/>
      <c r="J32" s="90"/>
      <c r="K32" s="90"/>
      <c r="L32" s="90"/>
      <c r="M32" s="90"/>
      <c r="N32" s="90"/>
      <c r="O32" s="90"/>
      <c r="P32" s="90"/>
      <c r="Q32" s="90"/>
      <c r="R32" s="90"/>
      <c r="S32" s="90"/>
      <c r="T32" s="90"/>
      <c r="U32" s="90"/>
    </row>
    <row r="33" spans="1:21" ht="13.5" customHeight="1" x14ac:dyDescent="0.15">
      <c r="A33" s="90"/>
      <c r="B33" s="90"/>
      <c r="C33" s="90"/>
      <c r="D33" s="90"/>
      <c r="E33" s="90"/>
      <c r="F33" s="90"/>
      <c r="G33" s="90"/>
      <c r="H33" s="90"/>
      <c r="I33" s="90"/>
      <c r="J33" s="90"/>
      <c r="K33" s="90"/>
      <c r="L33" s="90"/>
      <c r="M33" s="90"/>
      <c r="N33" s="90"/>
      <c r="O33" s="90"/>
      <c r="P33" s="90"/>
      <c r="Q33" s="90"/>
      <c r="R33" s="90"/>
      <c r="S33" s="90"/>
      <c r="T33" s="90"/>
      <c r="U33" s="90"/>
    </row>
    <row r="34" spans="1:21" ht="13.5" customHeight="1" x14ac:dyDescent="0.15">
      <c r="A34" s="90"/>
      <c r="B34" s="90"/>
      <c r="C34" s="90"/>
      <c r="D34" s="90"/>
      <c r="E34" s="90"/>
      <c r="F34" s="90"/>
      <c r="G34" s="90"/>
      <c r="H34" s="90"/>
      <c r="I34" s="90"/>
      <c r="J34" s="90"/>
      <c r="K34" s="90"/>
      <c r="L34" s="90"/>
      <c r="M34" s="90"/>
      <c r="N34" s="90"/>
      <c r="O34" s="90"/>
      <c r="P34" s="90"/>
      <c r="Q34" s="90"/>
      <c r="R34" s="90"/>
      <c r="S34" s="90"/>
      <c r="T34" s="90"/>
      <c r="U34" s="90"/>
    </row>
    <row r="35" spans="1:21" ht="13.5" customHeight="1" x14ac:dyDescent="0.15">
      <c r="A35" s="90"/>
      <c r="B35" s="90"/>
      <c r="C35" s="90"/>
      <c r="D35" s="90"/>
      <c r="E35" s="90"/>
      <c r="F35" s="90"/>
      <c r="G35" s="90"/>
      <c r="H35" s="90"/>
      <c r="I35" s="90"/>
      <c r="J35" s="90"/>
      <c r="K35" s="90"/>
      <c r="L35" s="90"/>
      <c r="M35" s="90"/>
      <c r="N35" s="90"/>
      <c r="O35" s="90"/>
      <c r="P35" s="90"/>
      <c r="Q35" s="90"/>
      <c r="R35" s="90"/>
      <c r="S35" s="90"/>
      <c r="T35" s="90"/>
      <c r="U35" s="90"/>
    </row>
    <row r="36" spans="1:21" ht="13.5" customHeight="1" x14ac:dyDescent="0.15">
      <c r="A36" s="90"/>
      <c r="B36" s="90"/>
      <c r="C36" s="90"/>
      <c r="D36" s="90"/>
      <c r="E36" s="90"/>
      <c r="F36" s="90"/>
      <c r="G36" s="90"/>
      <c r="H36" s="90"/>
      <c r="I36" s="90"/>
      <c r="J36" s="90"/>
      <c r="K36" s="90"/>
      <c r="L36" s="90"/>
      <c r="M36" s="90"/>
      <c r="N36" s="90"/>
      <c r="O36" s="90"/>
      <c r="P36" s="90"/>
      <c r="Q36" s="90"/>
      <c r="R36" s="90"/>
      <c r="S36" s="90"/>
      <c r="T36" s="90"/>
      <c r="U36" s="90"/>
    </row>
    <row r="37" spans="1:21" ht="13.5" customHeight="1" x14ac:dyDescent="0.15">
      <c r="A37" s="90"/>
      <c r="B37" s="90"/>
      <c r="C37" s="90"/>
      <c r="D37" s="90"/>
      <c r="E37" s="90"/>
      <c r="F37" s="90"/>
      <c r="G37" s="90"/>
      <c r="H37" s="90"/>
      <c r="I37" s="90"/>
      <c r="J37" s="90"/>
      <c r="K37" s="90"/>
      <c r="L37" s="90"/>
      <c r="M37" s="90"/>
      <c r="N37" s="90"/>
      <c r="O37" s="90"/>
      <c r="P37" s="90"/>
      <c r="Q37" s="90"/>
      <c r="R37" s="90"/>
      <c r="S37" s="90"/>
      <c r="T37" s="90"/>
      <c r="U37" s="90"/>
    </row>
    <row r="38" spans="1:21" ht="13.5" customHeight="1" x14ac:dyDescent="0.15">
      <c r="A38" s="90"/>
      <c r="B38" s="90"/>
      <c r="C38" s="90"/>
      <c r="D38" s="90"/>
      <c r="E38" s="90"/>
      <c r="F38" s="90"/>
      <c r="G38" s="90"/>
      <c r="H38" s="90"/>
      <c r="I38" s="90"/>
      <c r="J38" s="90"/>
      <c r="K38" s="90"/>
      <c r="L38" s="90"/>
      <c r="M38" s="90"/>
      <c r="N38" s="90"/>
      <c r="O38" s="90"/>
      <c r="P38" s="90"/>
      <c r="Q38" s="90"/>
      <c r="R38" s="90"/>
      <c r="S38" s="90"/>
      <c r="T38" s="90"/>
      <c r="U38" s="90"/>
    </row>
    <row r="39" spans="1:21" ht="13.5" customHeight="1" x14ac:dyDescent="0.15">
      <c r="A39" s="90"/>
      <c r="B39" s="90"/>
      <c r="C39" s="90"/>
      <c r="D39" s="90"/>
      <c r="E39" s="90"/>
      <c r="F39" s="90"/>
      <c r="G39" s="90"/>
      <c r="H39" s="90"/>
      <c r="I39" s="90"/>
      <c r="J39" s="90"/>
      <c r="K39" s="90"/>
      <c r="L39" s="90"/>
      <c r="M39" s="90"/>
      <c r="N39" s="90"/>
      <c r="O39" s="90"/>
      <c r="P39" s="90"/>
      <c r="Q39" s="90"/>
      <c r="R39" s="90"/>
      <c r="S39" s="90"/>
      <c r="T39" s="90"/>
      <c r="U39" s="90"/>
    </row>
    <row r="40" spans="1:21" ht="13.5" customHeight="1" x14ac:dyDescent="0.15">
      <c r="A40" s="90"/>
      <c r="B40" s="90"/>
      <c r="C40" s="90"/>
      <c r="D40" s="90"/>
      <c r="E40" s="90"/>
      <c r="F40" s="90"/>
      <c r="G40" s="90"/>
      <c r="H40" s="90"/>
      <c r="I40" s="90"/>
      <c r="J40" s="90"/>
      <c r="K40" s="90"/>
      <c r="L40" s="90"/>
      <c r="M40" s="90"/>
      <c r="N40" s="90"/>
      <c r="O40" s="90"/>
      <c r="P40" s="90"/>
      <c r="Q40" s="90"/>
      <c r="R40" s="90"/>
      <c r="S40" s="90"/>
      <c r="T40" s="90"/>
      <c r="U40" s="90"/>
    </row>
    <row r="41" spans="1:21" ht="13.5" customHeight="1" x14ac:dyDescent="0.15">
      <c r="A41" s="90"/>
      <c r="B41" s="90"/>
      <c r="C41" s="90"/>
      <c r="D41" s="90"/>
      <c r="E41" s="90"/>
      <c r="F41" s="90"/>
      <c r="G41" s="90"/>
      <c r="H41" s="90"/>
      <c r="I41" s="90"/>
      <c r="J41" s="90"/>
      <c r="K41" s="90"/>
      <c r="L41" s="90"/>
      <c r="M41" s="90"/>
      <c r="N41" s="90"/>
      <c r="O41" s="90"/>
      <c r="P41" s="90"/>
      <c r="Q41" s="90"/>
      <c r="R41" s="90"/>
      <c r="S41" s="90"/>
      <c r="T41" s="90"/>
      <c r="U41" s="90"/>
    </row>
    <row r="42" spans="1:21" ht="13.5" customHeight="1" x14ac:dyDescent="0.15">
      <c r="A42" s="90"/>
      <c r="B42" s="90"/>
      <c r="C42" s="90"/>
      <c r="D42" s="90"/>
      <c r="E42" s="90"/>
      <c r="F42" s="90"/>
      <c r="G42" s="90"/>
      <c r="H42" s="90"/>
      <c r="I42" s="90"/>
      <c r="J42" s="90"/>
      <c r="K42" s="90"/>
      <c r="L42" s="90"/>
      <c r="M42" s="90"/>
      <c r="N42" s="90"/>
      <c r="O42" s="90"/>
      <c r="P42" s="90"/>
      <c r="Q42" s="90"/>
      <c r="R42" s="90"/>
      <c r="S42" s="90"/>
      <c r="T42" s="90"/>
      <c r="U42" s="90"/>
    </row>
    <row r="43" spans="1:21" ht="30.75" customHeight="1" x14ac:dyDescent="0.15">
      <c r="A43" s="90"/>
      <c r="B43" s="90"/>
      <c r="C43" s="90"/>
      <c r="D43" s="90"/>
      <c r="E43" s="90"/>
      <c r="F43" s="90"/>
      <c r="G43" s="90"/>
      <c r="H43" s="90"/>
      <c r="I43" s="90"/>
      <c r="J43" s="90"/>
      <c r="K43" s="90"/>
      <c r="L43" s="90"/>
      <c r="M43" s="90"/>
      <c r="N43" s="90"/>
      <c r="O43" s="248" t="s">
        <v>23</v>
      </c>
      <c r="P43" s="90"/>
      <c r="Q43" s="90"/>
      <c r="R43" s="90"/>
      <c r="S43" s="90"/>
      <c r="T43" s="90"/>
      <c r="U43" s="90"/>
    </row>
    <row r="44" spans="1:21" ht="30.75" customHeight="1" x14ac:dyDescent="0.15">
      <c r="A44" s="90"/>
      <c r="B44" s="214" t="s">
        <v>24</v>
      </c>
      <c r="C44" s="220"/>
      <c r="D44" s="220"/>
      <c r="E44" s="228"/>
      <c r="F44" s="228"/>
      <c r="G44" s="228"/>
      <c r="H44" s="228"/>
      <c r="I44" s="228"/>
      <c r="J44" s="231" t="s">
        <v>17</v>
      </c>
      <c r="K44" s="233" t="s">
        <v>448</v>
      </c>
      <c r="L44" s="241" t="s">
        <v>524</v>
      </c>
      <c r="M44" s="241" t="s">
        <v>525</v>
      </c>
      <c r="N44" s="241" t="s">
        <v>526</v>
      </c>
      <c r="O44" s="249" t="s">
        <v>527</v>
      </c>
      <c r="P44" s="90"/>
      <c r="Q44" s="90"/>
      <c r="R44" s="90"/>
      <c r="S44" s="90"/>
      <c r="T44" s="90"/>
      <c r="U44" s="90"/>
    </row>
    <row r="45" spans="1:21" ht="30.75" customHeight="1" x14ac:dyDescent="0.15">
      <c r="A45" s="90"/>
      <c r="B45" s="1085" t="s">
        <v>30</v>
      </c>
      <c r="C45" s="1086"/>
      <c r="D45" s="223"/>
      <c r="E45" s="1099" t="s">
        <v>27</v>
      </c>
      <c r="F45" s="1099"/>
      <c r="G45" s="1099"/>
      <c r="H45" s="1099"/>
      <c r="I45" s="1099"/>
      <c r="J45" s="1100"/>
      <c r="K45" s="234">
        <v>399</v>
      </c>
      <c r="L45" s="242">
        <v>403</v>
      </c>
      <c r="M45" s="242">
        <v>372</v>
      </c>
      <c r="N45" s="242">
        <v>406</v>
      </c>
      <c r="O45" s="250">
        <v>465</v>
      </c>
      <c r="P45" s="90"/>
      <c r="Q45" s="90"/>
      <c r="R45" s="90"/>
      <c r="S45" s="90"/>
      <c r="T45" s="90"/>
      <c r="U45" s="90"/>
    </row>
    <row r="46" spans="1:21" ht="30.75" customHeight="1" x14ac:dyDescent="0.15">
      <c r="A46" s="90"/>
      <c r="B46" s="1087"/>
      <c r="C46" s="1088"/>
      <c r="D46" s="224"/>
      <c r="E46" s="1091" t="s">
        <v>32</v>
      </c>
      <c r="F46" s="1091"/>
      <c r="G46" s="1091"/>
      <c r="H46" s="1091"/>
      <c r="I46" s="1091"/>
      <c r="J46" s="1092"/>
      <c r="K46" s="235" t="s">
        <v>206</v>
      </c>
      <c r="L46" s="243" t="s">
        <v>206</v>
      </c>
      <c r="M46" s="243" t="s">
        <v>206</v>
      </c>
      <c r="N46" s="243" t="s">
        <v>206</v>
      </c>
      <c r="O46" s="251" t="s">
        <v>206</v>
      </c>
      <c r="P46" s="90"/>
      <c r="Q46" s="90"/>
      <c r="R46" s="90"/>
      <c r="S46" s="90"/>
      <c r="T46" s="90"/>
      <c r="U46" s="90"/>
    </row>
    <row r="47" spans="1:21" ht="30.75" customHeight="1" x14ac:dyDescent="0.15">
      <c r="A47" s="90"/>
      <c r="B47" s="1087"/>
      <c r="C47" s="1088"/>
      <c r="D47" s="224"/>
      <c r="E47" s="1091" t="s">
        <v>36</v>
      </c>
      <c r="F47" s="1091"/>
      <c r="G47" s="1091"/>
      <c r="H47" s="1091"/>
      <c r="I47" s="1091"/>
      <c r="J47" s="1092"/>
      <c r="K47" s="235" t="s">
        <v>206</v>
      </c>
      <c r="L47" s="243" t="s">
        <v>206</v>
      </c>
      <c r="M47" s="243" t="s">
        <v>206</v>
      </c>
      <c r="N47" s="243" t="s">
        <v>206</v>
      </c>
      <c r="O47" s="251" t="s">
        <v>206</v>
      </c>
      <c r="P47" s="90"/>
      <c r="Q47" s="90"/>
      <c r="R47" s="90"/>
      <c r="S47" s="90"/>
      <c r="T47" s="90"/>
      <c r="U47" s="90"/>
    </row>
    <row r="48" spans="1:21" ht="30.75" customHeight="1" x14ac:dyDescent="0.15">
      <c r="A48" s="90"/>
      <c r="B48" s="1087"/>
      <c r="C48" s="1088"/>
      <c r="D48" s="224"/>
      <c r="E48" s="1091" t="s">
        <v>39</v>
      </c>
      <c r="F48" s="1091"/>
      <c r="G48" s="1091"/>
      <c r="H48" s="1091"/>
      <c r="I48" s="1091"/>
      <c r="J48" s="1092"/>
      <c r="K48" s="235">
        <v>46</v>
      </c>
      <c r="L48" s="243">
        <v>49</v>
      </c>
      <c r="M48" s="243">
        <v>54</v>
      </c>
      <c r="N48" s="243">
        <v>53</v>
      </c>
      <c r="O48" s="251">
        <v>62</v>
      </c>
      <c r="P48" s="90"/>
      <c r="Q48" s="90"/>
      <c r="R48" s="90"/>
      <c r="S48" s="90"/>
      <c r="T48" s="90"/>
      <c r="U48" s="90"/>
    </row>
    <row r="49" spans="1:21" ht="30.75" customHeight="1" x14ac:dyDescent="0.15">
      <c r="A49" s="90"/>
      <c r="B49" s="1087"/>
      <c r="C49" s="1088"/>
      <c r="D49" s="224"/>
      <c r="E49" s="1091" t="s">
        <v>2</v>
      </c>
      <c r="F49" s="1091"/>
      <c r="G49" s="1091"/>
      <c r="H49" s="1091"/>
      <c r="I49" s="1091"/>
      <c r="J49" s="1092"/>
      <c r="K49" s="235">
        <v>4</v>
      </c>
      <c r="L49" s="243">
        <v>6</v>
      </c>
      <c r="M49" s="243">
        <v>6</v>
      </c>
      <c r="N49" s="243">
        <v>7</v>
      </c>
      <c r="O49" s="251">
        <v>7</v>
      </c>
      <c r="P49" s="90"/>
      <c r="Q49" s="90"/>
      <c r="R49" s="90"/>
      <c r="S49" s="90"/>
      <c r="T49" s="90"/>
      <c r="U49" s="90"/>
    </row>
    <row r="50" spans="1:21" ht="30.75" customHeight="1" x14ac:dyDescent="0.15">
      <c r="A50" s="90"/>
      <c r="B50" s="1087"/>
      <c r="C50" s="1088"/>
      <c r="D50" s="224"/>
      <c r="E50" s="1091" t="s">
        <v>44</v>
      </c>
      <c r="F50" s="1091"/>
      <c r="G50" s="1091"/>
      <c r="H50" s="1091"/>
      <c r="I50" s="1091"/>
      <c r="J50" s="1092"/>
      <c r="K50" s="235" t="s">
        <v>206</v>
      </c>
      <c r="L50" s="243" t="s">
        <v>206</v>
      </c>
      <c r="M50" s="243" t="s">
        <v>206</v>
      </c>
      <c r="N50" s="243" t="s">
        <v>206</v>
      </c>
      <c r="O50" s="251" t="s">
        <v>206</v>
      </c>
      <c r="P50" s="90"/>
      <c r="Q50" s="90"/>
      <c r="R50" s="90"/>
      <c r="S50" s="90"/>
      <c r="T50" s="90"/>
      <c r="U50" s="90"/>
    </row>
    <row r="51" spans="1:21" ht="30.75" customHeight="1" x14ac:dyDescent="0.15">
      <c r="A51" s="90"/>
      <c r="B51" s="1089"/>
      <c r="C51" s="1090"/>
      <c r="D51" s="225"/>
      <c r="E51" s="1091" t="s">
        <v>46</v>
      </c>
      <c r="F51" s="1091"/>
      <c r="G51" s="1091"/>
      <c r="H51" s="1091"/>
      <c r="I51" s="1091"/>
      <c r="J51" s="1092"/>
      <c r="K51" s="235" t="s">
        <v>206</v>
      </c>
      <c r="L51" s="243" t="s">
        <v>206</v>
      </c>
      <c r="M51" s="243" t="s">
        <v>206</v>
      </c>
      <c r="N51" s="243" t="s">
        <v>206</v>
      </c>
      <c r="O51" s="251" t="s">
        <v>206</v>
      </c>
      <c r="P51" s="90"/>
      <c r="Q51" s="90"/>
      <c r="R51" s="90"/>
      <c r="S51" s="90"/>
      <c r="T51" s="90"/>
      <c r="U51" s="90"/>
    </row>
    <row r="52" spans="1:21" ht="30.75" customHeight="1" x14ac:dyDescent="0.15">
      <c r="A52" s="90"/>
      <c r="B52" s="1093" t="s">
        <v>52</v>
      </c>
      <c r="C52" s="1094"/>
      <c r="D52" s="225"/>
      <c r="E52" s="1091" t="s">
        <v>56</v>
      </c>
      <c r="F52" s="1091"/>
      <c r="G52" s="1091"/>
      <c r="H52" s="1091"/>
      <c r="I52" s="1091"/>
      <c r="J52" s="1092"/>
      <c r="K52" s="235">
        <v>402</v>
      </c>
      <c r="L52" s="243">
        <v>395</v>
      </c>
      <c r="M52" s="243">
        <v>372</v>
      </c>
      <c r="N52" s="243">
        <v>379</v>
      </c>
      <c r="O52" s="251">
        <v>392</v>
      </c>
      <c r="P52" s="90"/>
      <c r="Q52" s="90"/>
      <c r="R52" s="90"/>
      <c r="S52" s="90"/>
      <c r="T52" s="90"/>
      <c r="U52" s="90"/>
    </row>
    <row r="53" spans="1:21" ht="30.75" customHeight="1" x14ac:dyDescent="0.15">
      <c r="A53" s="90"/>
      <c r="B53" s="1095" t="s">
        <v>58</v>
      </c>
      <c r="C53" s="1096"/>
      <c r="D53" s="226"/>
      <c r="E53" s="1097" t="s">
        <v>61</v>
      </c>
      <c r="F53" s="1097"/>
      <c r="G53" s="1097"/>
      <c r="H53" s="1097"/>
      <c r="I53" s="1097"/>
      <c r="J53" s="1098"/>
      <c r="K53" s="236">
        <v>47</v>
      </c>
      <c r="L53" s="244">
        <v>63</v>
      </c>
      <c r="M53" s="244">
        <v>60</v>
      </c>
      <c r="N53" s="244">
        <v>87</v>
      </c>
      <c r="O53" s="252">
        <v>142</v>
      </c>
      <c r="P53" s="90"/>
      <c r="Q53" s="90"/>
      <c r="R53" s="90"/>
      <c r="S53" s="90"/>
      <c r="T53" s="90"/>
      <c r="U53" s="90"/>
    </row>
    <row r="54" spans="1:21" ht="24" customHeight="1" x14ac:dyDescent="0.15">
      <c r="A54" s="90"/>
      <c r="B54" s="215" t="s">
        <v>66</v>
      </c>
      <c r="C54" s="90"/>
      <c r="D54" s="90"/>
      <c r="E54" s="90"/>
      <c r="F54" s="90"/>
      <c r="G54" s="90"/>
      <c r="H54" s="90"/>
      <c r="I54" s="90"/>
      <c r="J54" s="90"/>
      <c r="K54" s="90"/>
      <c r="L54" s="90"/>
      <c r="M54" s="90"/>
      <c r="N54" s="90"/>
      <c r="O54" s="90"/>
      <c r="P54" s="90"/>
      <c r="Q54" s="90"/>
      <c r="R54" s="90"/>
      <c r="S54" s="90"/>
      <c r="T54" s="90"/>
      <c r="U54" s="90"/>
    </row>
    <row r="55" spans="1:21" ht="24" customHeight="1" x14ac:dyDescent="0.15">
      <c r="A55" s="90"/>
      <c r="B55" s="216" t="s">
        <v>8</v>
      </c>
      <c r="C55" s="221"/>
      <c r="D55" s="221"/>
      <c r="E55" s="221"/>
      <c r="F55" s="221"/>
      <c r="G55" s="221"/>
      <c r="H55" s="221"/>
      <c r="I55" s="221"/>
      <c r="J55" s="221"/>
      <c r="K55" s="237"/>
      <c r="L55" s="237"/>
      <c r="M55" s="237"/>
      <c r="N55" s="237"/>
      <c r="O55" s="253" t="s">
        <v>530</v>
      </c>
      <c r="P55" s="90"/>
      <c r="Q55" s="90"/>
      <c r="R55" s="90"/>
      <c r="S55" s="90"/>
      <c r="T55" s="90"/>
      <c r="U55" s="90"/>
    </row>
    <row r="56" spans="1:21" ht="31.5" customHeight="1" x14ac:dyDescent="0.15">
      <c r="A56" s="90"/>
      <c r="B56" s="217"/>
      <c r="C56" s="222"/>
      <c r="D56" s="222"/>
      <c r="E56" s="229"/>
      <c r="F56" s="229"/>
      <c r="G56" s="229"/>
      <c r="H56" s="229"/>
      <c r="I56" s="229"/>
      <c r="J56" s="232" t="s">
        <v>17</v>
      </c>
      <c r="K56" s="238" t="s">
        <v>531</v>
      </c>
      <c r="L56" s="245" t="s">
        <v>532</v>
      </c>
      <c r="M56" s="245" t="s">
        <v>533</v>
      </c>
      <c r="N56" s="245" t="s">
        <v>534</v>
      </c>
      <c r="O56" s="254" t="s">
        <v>535</v>
      </c>
      <c r="P56" s="90"/>
      <c r="Q56" s="90"/>
      <c r="R56" s="90"/>
      <c r="S56" s="90"/>
      <c r="T56" s="90"/>
      <c r="U56" s="90"/>
    </row>
    <row r="57" spans="1:21" ht="31.5" customHeight="1" x14ac:dyDescent="0.15">
      <c r="B57" s="1081" t="s">
        <v>54</v>
      </c>
      <c r="C57" s="1082"/>
      <c r="D57" s="1075" t="s">
        <v>69</v>
      </c>
      <c r="E57" s="1076"/>
      <c r="F57" s="1076"/>
      <c r="G57" s="1076"/>
      <c r="H57" s="1076"/>
      <c r="I57" s="1076"/>
      <c r="J57" s="1077"/>
      <c r="K57" s="239"/>
      <c r="L57" s="246"/>
      <c r="M57" s="246"/>
      <c r="N57" s="246"/>
      <c r="O57" s="255"/>
    </row>
    <row r="58" spans="1:21" ht="31.5" customHeight="1" x14ac:dyDescent="0.15">
      <c r="B58" s="1083"/>
      <c r="C58" s="1084"/>
      <c r="D58" s="1078" t="s">
        <v>70</v>
      </c>
      <c r="E58" s="1079"/>
      <c r="F58" s="1079"/>
      <c r="G58" s="1079"/>
      <c r="H58" s="1079"/>
      <c r="I58" s="1079"/>
      <c r="J58" s="1080"/>
      <c r="K58" s="240"/>
      <c r="L58" s="247"/>
      <c r="M58" s="247"/>
      <c r="N58" s="247"/>
      <c r="O58" s="256"/>
    </row>
    <row r="59" spans="1:21" ht="24" customHeight="1" x14ac:dyDescent="0.15">
      <c r="B59" s="218"/>
      <c r="C59" s="218"/>
      <c r="D59" s="227" t="s">
        <v>49</v>
      </c>
      <c r="E59" s="230"/>
      <c r="F59" s="230"/>
      <c r="G59" s="230"/>
      <c r="H59" s="230"/>
      <c r="I59" s="230"/>
      <c r="J59" s="230"/>
      <c r="K59" s="230"/>
      <c r="L59" s="230"/>
      <c r="M59" s="230"/>
      <c r="N59" s="230"/>
      <c r="O59" s="230"/>
    </row>
    <row r="60" spans="1:21" ht="24" customHeight="1" x14ac:dyDescent="0.15">
      <c r="B60" s="219"/>
      <c r="C60" s="219"/>
      <c r="D60" s="227" t="s">
        <v>45</v>
      </c>
      <c r="E60" s="230"/>
      <c r="F60" s="230"/>
      <c r="G60" s="230"/>
      <c r="H60" s="230"/>
      <c r="I60" s="230"/>
      <c r="J60" s="230"/>
      <c r="K60" s="230"/>
      <c r="L60" s="230"/>
      <c r="M60" s="230"/>
      <c r="N60" s="230"/>
      <c r="O60" s="230"/>
    </row>
    <row r="61" spans="1:21" ht="24" customHeight="1" x14ac:dyDescent="0.15">
      <c r="A61" s="90"/>
      <c r="B61" s="215"/>
      <c r="C61" s="90"/>
      <c r="D61" s="90"/>
      <c r="E61" s="90"/>
      <c r="F61" s="90"/>
      <c r="G61" s="90"/>
      <c r="H61" s="90"/>
      <c r="I61" s="90"/>
      <c r="J61" s="90"/>
      <c r="K61" s="90"/>
      <c r="L61" s="90"/>
      <c r="M61" s="90"/>
      <c r="N61" s="90"/>
      <c r="O61" s="90"/>
      <c r="P61" s="90"/>
      <c r="Q61" s="90"/>
      <c r="R61" s="90"/>
      <c r="S61" s="90"/>
      <c r="T61" s="90"/>
      <c r="U61" s="90"/>
    </row>
    <row r="62" spans="1:21" ht="24" customHeight="1" x14ac:dyDescent="0.15">
      <c r="A62" s="90"/>
      <c r="B62" s="215"/>
      <c r="C62" s="90"/>
      <c r="D62" s="90"/>
      <c r="E62" s="90"/>
      <c r="F62" s="90"/>
      <c r="G62" s="90"/>
      <c r="H62" s="90"/>
      <c r="I62" s="90"/>
      <c r="J62" s="90"/>
      <c r="K62" s="90"/>
      <c r="L62" s="90"/>
      <c r="M62" s="90"/>
      <c r="N62" s="90"/>
      <c r="O62" s="90"/>
      <c r="P62" s="90"/>
      <c r="Q62" s="90"/>
      <c r="R62" s="90"/>
      <c r="S62" s="90"/>
      <c r="T62" s="90"/>
      <c r="U62" s="90"/>
    </row>
  </sheetData>
  <sheetProtection algorithmName="SHA-512" hashValue="hQcXwqQz8cL8rDLek5IGnCsPs736+ySIku/vlI7H7ZEXxWb6QU8OYU6vH7R9aGwyzDfDWgBqBZjWI6dRvQlPEQ==" saltValue="Uhrsu+70/egeC9I5zFmaQ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23</v>
      </c>
    </row>
    <row r="40" spans="2:13" ht="27.75" customHeight="1" x14ac:dyDescent="0.15">
      <c r="B40" s="214" t="s">
        <v>24</v>
      </c>
      <c r="C40" s="220"/>
      <c r="D40" s="220"/>
      <c r="E40" s="228"/>
      <c r="F40" s="228"/>
      <c r="G40" s="228"/>
      <c r="H40" s="231" t="s">
        <v>17</v>
      </c>
      <c r="I40" s="233" t="s">
        <v>448</v>
      </c>
      <c r="J40" s="241" t="s">
        <v>524</v>
      </c>
      <c r="K40" s="241" t="s">
        <v>525</v>
      </c>
      <c r="L40" s="241" t="s">
        <v>526</v>
      </c>
      <c r="M40" s="268" t="s">
        <v>527</v>
      </c>
    </row>
    <row r="41" spans="2:13" ht="27.75" customHeight="1" x14ac:dyDescent="0.15">
      <c r="B41" s="1085" t="s">
        <v>41</v>
      </c>
      <c r="C41" s="1086"/>
      <c r="D41" s="223"/>
      <c r="E41" s="1110" t="s">
        <v>73</v>
      </c>
      <c r="F41" s="1110"/>
      <c r="G41" s="1110"/>
      <c r="H41" s="1111"/>
      <c r="I41" s="261">
        <v>3634</v>
      </c>
      <c r="J41" s="265">
        <v>4298</v>
      </c>
      <c r="K41" s="265">
        <v>5183</v>
      </c>
      <c r="L41" s="265">
        <v>5580</v>
      </c>
      <c r="M41" s="269">
        <v>6465</v>
      </c>
    </row>
    <row r="42" spans="2:13" ht="27.75" customHeight="1" x14ac:dyDescent="0.15">
      <c r="B42" s="1087"/>
      <c r="C42" s="1088"/>
      <c r="D42" s="224"/>
      <c r="E42" s="1101" t="s">
        <v>79</v>
      </c>
      <c r="F42" s="1101"/>
      <c r="G42" s="1101"/>
      <c r="H42" s="1102"/>
      <c r="I42" s="262" t="s">
        <v>206</v>
      </c>
      <c r="J42" s="266" t="s">
        <v>206</v>
      </c>
      <c r="K42" s="266" t="s">
        <v>206</v>
      </c>
      <c r="L42" s="266" t="s">
        <v>206</v>
      </c>
      <c r="M42" s="270" t="s">
        <v>206</v>
      </c>
    </row>
    <row r="43" spans="2:13" ht="27.75" customHeight="1" x14ac:dyDescent="0.15">
      <c r="B43" s="1087"/>
      <c r="C43" s="1088"/>
      <c r="D43" s="224"/>
      <c r="E43" s="1101" t="s">
        <v>81</v>
      </c>
      <c r="F43" s="1101"/>
      <c r="G43" s="1101"/>
      <c r="H43" s="1102"/>
      <c r="I43" s="262">
        <v>457</v>
      </c>
      <c r="J43" s="266">
        <v>456</v>
      </c>
      <c r="K43" s="266">
        <v>446</v>
      </c>
      <c r="L43" s="266">
        <v>429</v>
      </c>
      <c r="M43" s="270">
        <v>404</v>
      </c>
    </row>
    <row r="44" spans="2:13" ht="27.75" customHeight="1" x14ac:dyDescent="0.15">
      <c r="B44" s="1087"/>
      <c r="C44" s="1088"/>
      <c r="D44" s="224"/>
      <c r="E44" s="1101" t="s">
        <v>83</v>
      </c>
      <c r="F44" s="1101"/>
      <c r="G44" s="1101"/>
      <c r="H44" s="1102"/>
      <c r="I44" s="262">
        <v>72</v>
      </c>
      <c r="J44" s="266">
        <v>67</v>
      </c>
      <c r="K44" s="266">
        <v>61</v>
      </c>
      <c r="L44" s="266">
        <v>54</v>
      </c>
      <c r="M44" s="270">
        <v>48</v>
      </c>
    </row>
    <row r="45" spans="2:13" ht="27.75" customHeight="1" x14ac:dyDescent="0.15">
      <c r="B45" s="1087"/>
      <c r="C45" s="1088"/>
      <c r="D45" s="224"/>
      <c r="E45" s="1101" t="s">
        <v>85</v>
      </c>
      <c r="F45" s="1101"/>
      <c r="G45" s="1101"/>
      <c r="H45" s="1102"/>
      <c r="I45" s="262">
        <v>1168</v>
      </c>
      <c r="J45" s="266">
        <v>1156</v>
      </c>
      <c r="K45" s="266">
        <v>1109</v>
      </c>
      <c r="L45" s="266">
        <v>1051</v>
      </c>
      <c r="M45" s="270">
        <v>1030</v>
      </c>
    </row>
    <row r="46" spans="2:13" ht="27.75" customHeight="1" x14ac:dyDescent="0.15">
      <c r="B46" s="1087"/>
      <c r="C46" s="1088"/>
      <c r="D46" s="225"/>
      <c r="E46" s="1101" t="s">
        <v>84</v>
      </c>
      <c r="F46" s="1101"/>
      <c r="G46" s="1101"/>
      <c r="H46" s="1102"/>
      <c r="I46" s="262" t="s">
        <v>206</v>
      </c>
      <c r="J46" s="266" t="s">
        <v>206</v>
      </c>
      <c r="K46" s="266" t="s">
        <v>206</v>
      </c>
      <c r="L46" s="266" t="s">
        <v>206</v>
      </c>
      <c r="M46" s="270" t="s">
        <v>206</v>
      </c>
    </row>
    <row r="47" spans="2:13" ht="27.75" customHeight="1" x14ac:dyDescent="0.15">
      <c r="B47" s="1087"/>
      <c r="C47" s="1088"/>
      <c r="D47" s="258"/>
      <c r="E47" s="1107" t="s">
        <v>88</v>
      </c>
      <c r="F47" s="1108"/>
      <c r="G47" s="1108"/>
      <c r="H47" s="1109"/>
      <c r="I47" s="262" t="s">
        <v>206</v>
      </c>
      <c r="J47" s="266" t="s">
        <v>206</v>
      </c>
      <c r="K47" s="266" t="s">
        <v>206</v>
      </c>
      <c r="L47" s="266" t="s">
        <v>206</v>
      </c>
      <c r="M47" s="270" t="s">
        <v>206</v>
      </c>
    </row>
    <row r="48" spans="2:13" ht="27.75" customHeight="1" x14ac:dyDescent="0.15">
      <c r="B48" s="1087"/>
      <c r="C48" s="1088"/>
      <c r="D48" s="224"/>
      <c r="E48" s="1101" t="s">
        <v>94</v>
      </c>
      <c r="F48" s="1101"/>
      <c r="G48" s="1101"/>
      <c r="H48" s="1102"/>
      <c r="I48" s="262" t="s">
        <v>206</v>
      </c>
      <c r="J48" s="266" t="s">
        <v>206</v>
      </c>
      <c r="K48" s="266" t="s">
        <v>206</v>
      </c>
      <c r="L48" s="266" t="s">
        <v>206</v>
      </c>
      <c r="M48" s="270" t="s">
        <v>206</v>
      </c>
    </row>
    <row r="49" spans="2:13" ht="27.75" customHeight="1" x14ac:dyDescent="0.15">
      <c r="B49" s="1089"/>
      <c r="C49" s="1090"/>
      <c r="D49" s="224"/>
      <c r="E49" s="1101" t="s">
        <v>98</v>
      </c>
      <c r="F49" s="1101"/>
      <c r="G49" s="1101"/>
      <c r="H49" s="1102"/>
      <c r="I49" s="262" t="s">
        <v>206</v>
      </c>
      <c r="J49" s="266" t="s">
        <v>206</v>
      </c>
      <c r="K49" s="266" t="s">
        <v>206</v>
      </c>
      <c r="L49" s="266" t="s">
        <v>206</v>
      </c>
      <c r="M49" s="270" t="s">
        <v>206</v>
      </c>
    </row>
    <row r="50" spans="2:13" ht="27.75" customHeight="1" x14ac:dyDescent="0.15">
      <c r="B50" s="1105" t="s">
        <v>100</v>
      </c>
      <c r="C50" s="1106"/>
      <c r="D50" s="259"/>
      <c r="E50" s="1101" t="s">
        <v>101</v>
      </c>
      <c r="F50" s="1101"/>
      <c r="G50" s="1101"/>
      <c r="H50" s="1102"/>
      <c r="I50" s="262">
        <v>4077</v>
      </c>
      <c r="J50" s="266">
        <v>4765</v>
      </c>
      <c r="K50" s="266">
        <v>5011</v>
      </c>
      <c r="L50" s="266">
        <v>6345</v>
      </c>
      <c r="M50" s="270">
        <v>7531</v>
      </c>
    </row>
    <row r="51" spans="2:13" ht="27.75" customHeight="1" x14ac:dyDescent="0.15">
      <c r="B51" s="1087"/>
      <c r="C51" s="1088"/>
      <c r="D51" s="224"/>
      <c r="E51" s="1101" t="s">
        <v>103</v>
      </c>
      <c r="F51" s="1101"/>
      <c r="G51" s="1101"/>
      <c r="H51" s="1102"/>
      <c r="I51" s="262">
        <v>4</v>
      </c>
      <c r="J51" s="266" t="s">
        <v>206</v>
      </c>
      <c r="K51" s="266" t="s">
        <v>206</v>
      </c>
      <c r="L51" s="266" t="s">
        <v>206</v>
      </c>
      <c r="M51" s="270" t="s">
        <v>206</v>
      </c>
    </row>
    <row r="52" spans="2:13" ht="27.75" customHeight="1" x14ac:dyDescent="0.15">
      <c r="B52" s="1089"/>
      <c r="C52" s="1090"/>
      <c r="D52" s="224"/>
      <c r="E52" s="1101" t="s">
        <v>51</v>
      </c>
      <c r="F52" s="1101"/>
      <c r="G52" s="1101"/>
      <c r="H52" s="1102"/>
      <c r="I52" s="262">
        <v>4025</v>
      </c>
      <c r="J52" s="266">
        <v>4348</v>
      </c>
      <c r="K52" s="266">
        <v>4979</v>
      </c>
      <c r="L52" s="266">
        <v>5242</v>
      </c>
      <c r="M52" s="270">
        <v>5796</v>
      </c>
    </row>
    <row r="53" spans="2:13" ht="27.75" customHeight="1" x14ac:dyDescent="0.15">
      <c r="B53" s="1095" t="s">
        <v>58</v>
      </c>
      <c r="C53" s="1096"/>
      <c r="D53" s="226"/>
      <c r="E53" s="1103" t="s">
        <v>107</v>
      </c>
      <c r="F53" s="1103"/>
      <c r="G53" s="1103"/>
      <c r="H53" s="1104"/>
      <c r="I53" s="263">
        <v>-2775</v>
      </c>
      <c r="J53" s="267">
        <v>-3136</v>
      </c>
      <c r="K53" s="267">
        <v>-3191</v>
      </c>
      <c r="L53" s="267">
        <v>-4472</v>
      </c>
      <c r="M53" s="271">
        <v>-5380</v>
      </c>
    </row>
    <row r="54" spans="2:13" ht="27.75" customHeight="1" x14ac:dyDescent="0.15">
      <c r="B54" s="257" t="s">
        <v>0</v>
      </c>
      <c r="C54" s="197"/>
      <c r="D54" s="197"/>
      <c r="E54" s="260"/>
      <c r="F54" s="260"/>
      <c r="G54" s="260"/>
      <c r="H54" s="260"/>
      <c r="I54" s="264"/>
      <c r="J54" s="264"/>
      <c r="K54" s="264"/>
      <c r="L54" s="264"/>
      <c r="M54" s="264"/>
    </row>
    <row r="55" spans="2:13" x14ac:dyDescent="0.15"/>
  </sheetData>
  <sheetProtection algorithmName="SHA-512" hashValue="6LxqKrfMsWGNDV4TNpH1NAwArQH7JzoGpDrN6sqsRMhnEy/MExr9jU8ELYb+8NExPQU8fYJwhhcDJuM3g0V1Jg==" saltValue="oOvy4Kchv+c/FTgE4oiOJ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90"/>
      <c r="C53" s="90"/>
      <c r="D53" s="90"/>
      <c r="E53" s="90"/>
      <c r="F53" s="90"/>
      <c r="G53" s="90"/>
      <c r="H53" s="287" t="s">
        <v>105</v>
      </c>
    </row>
    <row r="54" spans="2:8" ht="29.25" customHeight="1" x14ac:dyDescent="0.2">
      <c r="B54" s="272" t="s">
        <v>6</v>
      </c>
      <c r="C54" s="278"/>
      <c r="D54" s="278"/>
      <c r="E54" s="279" t="s">
        <v>17</v>
      </c>
      <c r="F54" s="280" t="s">
        <v>525</v>
      </c>
      <c r="G54" s="280" t="s">
        <v>526</v>
      </c>
      <c r="H54" s="288" t="s">
        <v>527</v>
      </c>
    </row>
    <row r="55" spans="2:8" ht="52.5" customHeight="1" x14ac:dyDescent="0.15">
      <c r="B55" s="273"/>
      <c r="C55" s="1120" t="s">
        <v>111</v>
      </c>
      <c r="D55" s="1120"/>
      <c r="E55" s="1121"/>
      <c r="F55" s="281">
        <v>538</v>
      </c>
      <c r="G55" s="281">
        <v>601</v>
      </c>
      <c r="H55" s="289">
        <v>703</v>
      </c>
    </row>
    <row r="56" spans="2:8" ht="52.5" customHeight="1" x14ac:dyDescent="0.15">
      <c r="B56" s="274"/>
      <c r="C56" s="1122" t="s">
        <v>114</v>
      </c>
      <c r="D56" s="1122"/>
      <c r="E56" s="1123"/>
      <c r="F56" s="282">
        <v>1555</v>
      </c>
      <c r="G56" s="282">
        <v>2295</v>
      </c>
      <c r="H56" s="290">
        <v>3041</v>
      </c>
    </row>
    <row r="57" spans="2:8" ht="53.25" customHeight="1" x14ac:dyDescent="0.15">
      <c r="B57" s="274"/>
      <c r="C57" s="1124" t="s">
        <v>77</v>
      </c>
      <c r="D57" s="1124"/>
      <c r="E57" s="1125"/>
      <c r="F57" s="283">
        <v>2383</v>
      </c>
      <c r="G57" s="283">
        <v>2460</v>
      </c>
      <c r="H57" s="291">
        <v>2789</v>
      </c>
    </row>
    <row r="58" spans="2:8" ht="45.75" customHeight="1" x14ac:dyDescent="0.15">
      <c r="B58" s="275"/>
      <c r="C58" s="1112" t="s">
        <v>390</v>
      </c>
      <c r="D58" s="1113"/>
      <c r="E58" s="1114"/>
      <c r="F58" s="284">
        <v>1969</v>
      </c>
      <c r="G58" s="284">
        <v>1978</v>
      </c>
      <c r="H58" s="292">
        <v>2285</v>
      </c>
    </row>
    <row r="59" spans="2:8" ht="45.75" customHeight="1" x14ac:dyDescent="0.15">
      <c r="B59" s="275"/>
      <c r="C59" s="1112" t="s">
        <v>542</v>
      </c>
      <c r="D59" s="1113"/>
      <c r="E59" s="1114"/>
      <c r="F59" s="284">
        <v>190</v>
      </c>
      <c r="G59" s="284">
        <v>190</v>
      </c>
      <c r="H59" s="292">
        <v>190</v>
      </c>
    </row>
    <row r="60" spans="2:8" ht="45.75" customHeight="1" x14ac:dyDescent="0.15">
      <c r="B60" s="275"/>
      <c r="C60" s="1112" t="s">
        <v>128</v>
      </c>
      <c r="D60" s="1113"/>
      <c r="E60" s="1114"/>
      <c r="F60" s="284">
        <v>49</v>
      </c>
      <c r="G60" s="284">
        <v>99</v>
      </c>
      <c r="H60" s="292">
        <v>101</v>
      </c>
    </row>
    <row r="61" spans="2:8" ht="45.75" customHeight="1" x14ac:dyDescent="0.15">
      <c r="B61" s="275"/>
      <c r="C61" s="1112" t="s">
        <v>72</v>
      </c>
      <c r="D61" s="1113"/>
      <c r="E61" s="1114"/>
      <c r="F61" s="284">
        <v>61</v>
      </c>
      <c r="G61" s="284">
        <v>76</v>
      </c>
      <c r="H61" s="292">
        <v>88</v>
      </c>
    </row>
    <row r="62" spans="2:8" ht="45.75" customHeight="1" x14ac:dyDescent="0.15">
      <c r="B62" s="276"/>
      <c r="C62" s="1115" t="s">
        <v>543</v>
      </c>
      <c r="D62" s="1116"/>
      <c r="E62" s="1117"/>
      <c r="F62" s="285">
        <v>68</v>
      </c>
      <c r="G62" s="285">
        <v>67</v>
      </c>
      <c r="H62" s="293">
        <v>65</v>
      </c>
    </row>
    <row r="63" spans="2:8" ht="52.5" customHeight="1" x14ac:dyDescent="0.15">
      <c r="B63" s="277"/>
      <c r="C63" s="1118" t="s">
        <v>119</v>
      </c>
      <c r="D63" s="1118"/>
      <c r="E63" s="1119"/>
      <c r="F63" s="286">
        <v>4476</v>
      </c>
      <c r="G63" s="286">
        <v>5355</v>
      </c>
      <c r="H63" s="294">
        <v>6532</v>
      </c>
    </row>
    <row r="64" spans="2:8" x14ac:dyDescent="0.15"/>
  </sheetData>
  <sheetProtection algorithmName="SHA-512" hashValue="bK3zxxU7KWi9uyW15ZyjWzAKZfHqSMzYgx8hw3xG8vTuI9AgwLhZZPKVWm5NIPGJSqMi7Ts3rzokYra+dC98/A==" saltValue="h6R3VhAtKDkYwRkA5UDfu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18289-6D32-4426-816F-375AF40C3A5A}">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20" customWidth="1"/>
    <col min="2" max="107" width="2.5" style="320" customWidth="1"/>
    <col min="108" max="108" width="6.125" style="328" customWidth="1"/>
    <col min="109" max="109" width="5.875" style="327" customWidth="1"/>
    <col min="110" max="16384" width="8.625" style="320" hidden="1"/>
  </cols>
  <sheetData>
    <row r="1" spans="1:109" ht="42.75" customHeight="1" x14ac:dyDescent="0.15">
      <c r="A1" s="318"/>
      <c r="B1" s="319"/>
      <c r="DD1" s="320"/>
      <c r="DE1" s="320"/>
    </row>
    <row r="2" spans="1:109" ht="25.5" customHeight="1" x14ac:dyDescent="0.15">
      <c r="A2" s="321"/>
      <c r="C2" s="321"/>
      <c r="O2" s="321"/>
      <c r="P2" s="321"/>
      <c r="Q2" s="321"/>
      <c r="R2" s="321"/>
      <c r="S2" s="321"/>
      <c r="T2" s="321"/>
      <c r="U2" s="321"/>
      <c r="V2" s="321"/>
      <c r="W2" s="321"/>
      <c r="X2" s="321"/>
      <c r="Y2" s="321"/>
      <c r="Z2" s="321"/>
      <c r="AA2" s="321"/>
      <c r="AB2" s="321"/>
      <c r="AC2" s="321"/>
      <c r="AD2" s="321"/>
      <c r="AE2" s="321"/>
      <c r="AF2" s="321"/>
      <c r="AG2" s="321"/>
      <c r="AH2" s="321"/>
      <c r="AI2" s="321"/>
      <c r="AU2" s="321"/>
      <c r="BG2" s="321"/>
      <c r="BS2" s="321"/>
      <c r="CE2" s="321"/>
      <c r="CQ2" s="321"/>
      <c r="DD2" s="320"/>
      <c r="DE2" s="320"/>
    </row>
    <row r="3" spans="1:109" ht="25.5" customHeight="1" x14ac:dyDescent="0.15">
      <c r="A3" s="321"/>
      <c r="C3" s="321"/>
      <c r="O3" s="321"/>
      <c r="P3" s="321"/>
      <c r="Q3" s="321"/>
      <c r="R3" s="321"/>
      <c r="S3" s="321"/>
      <c r="T3" s="321"/>
      <c r="U3" s="321"/>
      <c r="V3" s="321"/>
      <c r="W3" s="321"/>
      <c r="X3" s="321"/>
      <c r="Y3" s="321"/>
      <c r="Z3" s="321"/>
      <c r="AA3" s="321"/>
      <c r="AB3" s="321"/>
      <c r="AC3" s="321"/>
      <c r="AD3" s="321"/>
      <c r="AE3" s="321"/>
      <c r="AF3" s="321"/>
      <c r="AG3" s="321"/>
      <c r="AH3" s="321"/>
      <c r="AI3" s="321"/>
      <c r="AU3" s="321"/>
      <c r="BG3" s="321"/>
      <c r="BS3" s="321"/>
      <c r="CE3" s="321"/>
      <c r="CQ3" s="321"/>
      <c r="DD3" s="320"/>
      <c r="DE3" s="320"/>
    </row>
    <row r="4" spans="1:109" s="322" customFormat="1" x14ac:dyDescent="0.15">
      <c r="A4" s="321"/>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21"/>
      <c r="CN4" s="321"/>
      <c r="CO4" s="321"/>
      <c r="CP4" s="321"/>
      <c r="CQ4" s="321"/>
      <c r="CR4" s="321"/>
      <c r="CS4" s="321"/>
      <c r="CT4" s="321"/>
      <c r="CU4" s="321"/>
      <c r="CV4" s="321"/>
      <c r="CW4" s="321"/>
      <c r="CX4" s="321"/>
      <c r="CY4" s="321"/>
      <c r="CZ4" s="321"/>
      <c r="DA4" s="321"/>
      <c r="DB4" s="321"/>
      <c r="DC4" s="321"/>
      <c r="DD4" s="321"/>
      <c r="DE4" s="321"/>
    </row>
    <row r="5" spans="1:109" s="322" customFormat="1" x14ac:dyDescent="0.15">
      <c r="A5" s="321"/>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21"/>
      <c r="BB5" s="321"/>
      <c r="BC5" s="321"/>
      <c r="BD5" s="321"/>
      <c r="BE5" s="321"/>
      <c r="BF5" s="321"/>
      <c r="BG5" s="321"/>
      <c r="BH5" s="321"/>
      <c r="BI5" s="321"/>
      <c r="BJ5" s="321"/>
      <c r="BK5" s="321"/>
      <c r="BL5" s="321"/>
      <c r="BM5" s="321"/>
      <c r="BN5" s="321"/>
      <c r="BO5" s="321"/>
      <c r="BP5" s="321"/>
      <c r="BQ5" s="321"/>
      <c r="BR5" s="321"/>
      <c r="BS5" s="321"/>
      <c r="BT5" s="321"/>
      <c r="BU5" s="321"/>
      <c r="BV5" s="321"/>
      <c r="BW5" s="321"/>
      <c r="BX5" s="321"/>
      <c r="BY5" s="321"/>
      <c r="BZ5" s="321"/>
      <c r="CA5" s="321"/>
      <c r="CB5" s="321"/>
      <c r="CC5" s="321"/>
      <c r="CD5" s="321"/>
      <c r="CE5" s="321"/>
      <c r="CF5" s="321"/>
      <c r="CG5" s="321"/>
      <c r="CH5" s="321"/>
      <c r="CI5" s="321"/>
      <c r="CJ5" s="321"/>
      <c r="CK5" s="321"/>
      <c r="CL5" s="321"/>
      <c r="CM5" s="321"/>
      <c r="CN5" s="321"/>
      <c r="CO5" s="321"/>
      <c r="CP5" s="321"/>
      <c r="CQ5" s="321"/>
      <c r="CR5" s="321"/>
      <c r="CS5" s="321"/>
      <c r="CT5" s="321"/>
      <c r="CU5" s="321"/>
      <c r="CV5" s="321"/>
      <c r="CW5" s="321"/>
      <c r="CX5" s="321"/>
      <c r="CY5" s="321"/>
      <c r="CZ5" s="321"/>
      <c r="DA5" s="321"/>
      <c r="DB5" s="321"/>
      <c r="DC5" s="321"/>
      <c r="DD5" s="321"/>
      <c r="DE5" s="321"/>
    </row>
    <row r="6" spans="1:109" s="322" customFormat="1" x14ac:dyDescent="0.15">
      <c r="A6" s="321"/>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21"/>
      <c r="BB6" s="321"/>
      <c r="BC6" s="321"/>
      <c r="BD6" s="321"/>
      <c r="BE6" s="321"/>
      <c r="BF6" s="321"/>
      <c r="BG6" s="321"/>
      <c r="BH6" s="321"/>
      <c r="BI6" s="321"/>
      <c r="BJ6" s="321"/>
      <c r="BK6" s="321"/>
      <c r="BL6" s="321"/>
      <c r="BM6" s="321"/>
      <c r="BN6" s="321"/>
      <c r="BO6" s="321"/>
      <c r="BP6" s="321"/>
      <c r="BQ6" s="321"/>
      <c r="BR6" s="321"/>
      <c r="BS6" s="321"/>
      <c r="BT6" s="321"/>
      <c r="BU6" s="321"/>
      <c r="BV6" s="321"/>
      <c r="BW6" s="321"/>
      <c r="BX6" s="321"/>
      <c r="BY6" s="321"/>
      <c r="BZ6" s="321"/>
      <c r="CA6" s="321"/>
      <c r="CB6" s="321"/>
      <c r="CC6" s="321"/>
      <c r="CD6" s="321"/>
      <c r="CE6" s="321"/>
      <c r="CF6" s="321"/>
      <c r="CG6" s="321"/>
      <c r="CH6" s="321"/>
      <c r="CI6" s="321"/>
      <c r="CJ6" s="321"/>
      <c r="CK6" s="321"/>
      <c r="CL6" s="321"/>
      <c r="CM6" s="321"/>
      <c r="CN6" s="321"/>
      <c r="CO6" s="321"/>
      <c r="CP6" s="321"/>
      <c r="CQ6" s="321"/>
      <c r="CR6" s="321"/>
      <c r="CS6" s="321"/>
      <c r="CT6" s="321"/>
      <c r="CU6" s="321"/>
      <c r="CV6" s="321"/>
      <c r="CW6" s="321"/>
      <c r="CX6" s="321"/>
      <c r="CY6" s="321"/>
      <c r="CZ6" s="321"/>
      <c r="DA6" s="321"/>
      <c r="DB6" s="321"/>
      <c r="DC6" s="321"/>
      <c r="DD6" s="321"/>
      <c r="DE6" s="321"/>
    </row>
    <row r="7" spans="1:109" s="322" customFormat="1" x14ac:dyDescent="0.15">
      <c r="A7" s="321"/>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c r="AZ7" s="321"/>
      <c r="BA7" s="321"/>
      <c r="BB7" s="321"/>
      <c r="BC7" s="321"/>
      <c r="BD7" s="321"/>
      <c r="BE7" s="321"/>
      <c r="BF7" s="321"/>
      <c r="BG7" s="321"/>
      <c r="BH7" s="321"/>
      <c r="BI7" s="321"/>
      <c r="BJ7" s="321"/>
      <c r="BK7" s="321"/>
      <c r="BL7" s="321"/>
      <c r="BM7" s="321"/>
      <c r="BN7" s="321"/>
      <c r="BO7" s="321"/>
      <c r="BP7" s="321"/>
      <c r="BQ7" s="321"/>
      <c r="BR7" s="321"/>
      <c r="BS7" s="321"/>
      <c r="BT7" s="321"/>
      <c r="BU7" s="321"/>
      <c r="BV7" s="321"/>
      <c r="BW7" s="321"/>
      <c r="BX7" s="321"/>
      <c r="BY7" s="321"/>
      <c r="BZ7" s="321"/>
      <c r="CA7" s="321"/>
      <c r="CB7" s="321"/>
      <c r="CC7" s="321"/>
      <c r="CD7" s="321"/>
      <c r="CE7" s="321"/>
      <c r="CF7" s="321"/>
      <c r="CG7" s="321"/>
      <c r="CH7" s="321"/>
      <c r="CI7" s="321"/>
      <c r="CJ7" s="321"/>
      <c r="CK7" s="321"/>
      <c r="CL7" s="321"/>
      <c r="CM7" s="321"/>
      <c r="CN7" s="321"/>
      <c r="CO7" s="321"/>
      <c r="CP7" s="321"/>
      <c r="CQ7" s="321"/>
      <c r="CR7" s="321"/>
      <c r="CS7" s="321"/>
      <c r="CT7" s="321"/>
      <c r="CU7" s="321"/>
      <c r="CV7" s="321"/>
      <c r="CW7" s="321"/>
      <c r="CX7" s="321"/>
      <c r="CY7" s="321"/>
      <c r="CZ7" s="321"/>
      <c r="DA7" s="321"/>
      <c r="DB7" s="321"/>
      <c r="DC7" s="321"/>
      <c r="DD7" s="321"/>
      <c r="DE7" s="321"/>
    </row>
    <row r="8" spans="1:109" s="322" customFormat="1" x14ac:dyDescent="0.15">
      <c r="A8" s="321"/>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321"/>
      <c r="BE8" s="321"/>
      <c r="BF8" s="321"/>
      <c r="BG8" s="321"/>
      <c r="BH8" s="321"/>
      <c r="BI8" s="321"/>
      <c r="BJ8" s="321"/>
      <c r="BK8" s="321"/>
      <c r="BL8" s="321"/>
      <c r="BM8" s="321"/>
      <c r="BN8" s="321"/>
      <c r="BO8" s="321"/>
      <c r="BP8" s="321"/>
      <c r="BQ8" s="321"/>
      <c r="BR8" s="321"/>
      <c r="BS8" s="321"/>
      <c r="BT8" s="321"/>
      <c r="BU8" s="321"/>
      <c r="BV8" s="321"/>
      <c r="BW8" s="321"/>
      <c r="BX8" s="321"/>
      <c r="BY8" s="321"/>
      <c r="BZ8" s="321"/>
      <c r="CA8" s="321"/>
      <c r="CB8" s="321"/>
      <c r="CC8" s="321"/>
      <c r="CD8" s="321"/>
      <c r="CE8" s="321"/>
      <c r="CF8" s="321"/>
      <c r="CG8" s="321"/>
      <c r="CH8" s="321"/>
      <c r="CI8" s="321"/>
      <c r="CJ8" s="321"/>
      <c r="CK8" s="321"/>
      <c r="CL8" s="321"/>
      <c r="CM8" s="321"/>
      <c r="CN8" s="321"/>
      <c r="CO8" s="321"/>
      <c r="CP8" s="321"/>
      <c r="CQ8" s="321"/>
      <c r="CR8" s="321"/>
      <c r="CS8" s="321"/>
      <c r="CT8" s="321"/>
      <c r="CU8" s="321"/>
      <c r="CV8" s="321"/>
      <c r="CW8" s="321"/>
      <c r="CX8" s="321"/>
      <c r="CY8" s="321"/>
      <c r="CZ8" s="321"/>
      <c r="DA8" s="321"/>
      <c r="DB8" s="321"/>
      <c r="DC8" s="321"/>
      <c r="DD8" s="321"/>
      <c r="DE8" s="321"/>
    </row>
    <row r="9" spans="1:109" s="322" customFormat="1" x14ac:dyDescent="0.15">
      <c r="A9" s="321"/>
      <c r="B9" s="321"/>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c r="BF9" s="321"/>
      <c r="BG9" s="321"/>
      <c r="BH9" s="321"/>
      <c r="BI9" s="321"/>
      <c r="BJ9" s="321"/>
      <c r="BK9" s="321"/>
      <c r="BL9" s="321"/>
      <c r="BM9" s="321"/>
      <c r="BN9" s="321"/>
      <c r="BO9" s="321"/>
      <c r="BP9" s="321"/>
      <c r="BQ9" s="321"/>
      <c r="BR9" s="321"/>
      <c r="BS9" s="321"/>
      <c r="BT9" s="321"/>
      <c r="BU9" s="321"/>
      <c r="BV9" s="321"/>
      <c r="BW9" s="321"/>
      <c r="BX9" s="321"/>
      <c r="BY9" s="321"/>
      <c r="BZ9" s="321"/>
      <c r="CA9" s="321"/>
      <c r="CB9" s="321"/>
      <c r="CC9" s="321"/>
      <c r="CD9" s="321"/>
      <c r="CE9" s="321"/>
      <c r="CF9" s="321"/>
      <c r="CG9" s="321"/>
      <c r="CH9" s="321"/>
      <c r="CI9" s="321"/>
      <c r="CJ9" s="321"/>
      <c r="CK9" s="321"/>
      <c r="CL9" s="321"/>
      <c r="CM9" s="321"/>
      <c r="CN9" s="321"/>
      <c r="CO9" s="321"/>
      <c r="CP9" s="321"/>
      <c r="CQ9" s="321"/>
      <c r="CR9" s="321"/>
      <c r="CS9" s="321"/>
      <c r="CT9" s="321"/>
      <c r="CU9" s="321"/>
      <c r="CV9" s="321"/>
      <c r="CW9" s="321"/>
      <c r="CX9" s="321"/>
      <c r="CY9" s="321"/>
      <c r="CZ9" s="321"/>
      <c r="DA9" s="321"/>
      <c r="DB9" s="321"/>
      <c r="DC9" s="321"/>
      <c r="DD9" s="321"/>
      <c r="DE9" s="321"/>
    </row>
    <row r="10" spans="1:109" s="322" customFormat="1" x14ac:dyDescent="0.15">
      <c r="A10" s="321"/>
      <c r="B10" s="321"/>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c r="AZ10" s="321"/>
      <c r="BA10" s="321"/>
      <c r="BB10" s="321"/>
      <c r="BC10" s="321"/>
      <c r="BD10" s="321"/>
      <c r="BE10" s="321"/>
      <c r="BF10" s="321"/>
      <c r="BG10" s="321"/>
      <c r="BH10" s="321"/>
      <c r="BI10" s="321"/>
      <c r="BJ10" s="321"/>
      <c r="BK10" s="321"/>
      <c r="BL10" s="321"/>
      <c r="BM10" s="321"/>
      <c r="BN10" s="321"/>
      <c r="BO10" s="321"/>
      <c r="BP10" s="321"/>
      <c r="BQ10" s="321"/>
      <c r="BR10" s="321"/>
      <c r="BS10" s="321"/>
      <c r="BT10" s="321"/>
      <c r="BU10" s="321"/>
      <c r="BV10" s="321"/>
      <c r="BW10" s="321"/>
      <c r="BX10" s="321"/>
      <c r="BY10" s="321"/>
      <c r="BZ10" s="321"/>
      <c r="CA10" s="321"/>
      <c r="CB10" s="321"/>
      <c r="CC10" s="321"/>
      <c r="CD10" s="321"/>
      <c r="CE10" s="321"/>
      <c r="CF10" s="321"/>
      <c r="CG10" s="321"/>
      <c r="CH10" s="321"/>
      <c r="CI10" s="321"/>
      <c r="CJ10" s="321"/>
      <c r="CK10" s="321"/>
      <c r="CL10" s="321"/>
      <c r="CM10" s="321"/>
      <c r="CN10" s="321"/>
      <c r="CO10" s="321"/>
      <c r="CP10" s="321"/>
      <c r="CQ10" s="321"/>
      <c r="CR10" s="321"/>
      <c r="CS10" s="321"/>
      <c r="CT10" s="321"/>
      <c r="CU10" s="321"/>
      <c r="CV10" s="321"/>
      <c r="CW10" s="321"/>
      <c r="CX10" s="321"/>
      <c r="CY10" s="321"/>
      <c r="CZ10" s="321"/>
      <c r="DA10" s="321"/>
      <c r="DB10" s="321"/>
      <c r="DC10" s="321"/>
      <c r="DD10" s="321"/>
      <c r="DE10" s="321"/>
    </row>
    <row r="11" spans="1:109" s="322" customFormat="1" x14ac:dyDescent="0.15">
      <c r="A11" s="321"/>
      <c r="B11" s="321"/>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c r="CM11" s="321"/>
      <c r="CN11" s="321"/>
      <c r="CO11" s="321"/>
      <c r="CP11" s="321"/>
      <c r="CQ11" s="321"/>
      <c r="CR11" s="321"/>
      <c r="CS11" s="321"/>
      <c r="CT11" s="321"/>
      <c r="CU11" s="321"/>
      <c r="CV11" s="321"/>
      <c r="CW11" s="321"/>
      <c r="CX11" s="321"/>
      <c r="CY11" s="321"/>
      <c r="CZ11" s="321"/>
      <c r="DA11" s="321"/>
      <c r="DB11" s="321"/>
      <c r="DC11" s="321"/>
      <c r="DD11" s="321"/>
      <c r="DE11" s="321"/>
    </row>
    <row r="12" spans="1:109" s="322" customFormat="1" x14ac:dyDescent="0.15">
      <c r="A12" s="321"/>
      <c r="B12" s="321"/>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c r="AU12" s="321"/>
      <c r="AV12" s="321"/>
      <c r="AW12" s="321"/>
      <c r="AX12" s="321"/>
      <c r="AY12" s="321"/>
      <c r="AZ12" s="321"/>
      <c r="BA12" s="321"/>
      <c r="BB12" s="321"/>
      <c r="BC12" s="321"/>
      <c r="BD12" s="321"/>
      <c r="BE12" s="321"/>
      <c r="BF12" s="321"/>
      <c r="BG12" s="321"/>
      <c r="BH12" s="321"/>
      <c r="BI12" s="321"/>
      <c r="BJ12" s="321"/>
      <c r="BK12" s="321"/>
      <c r="BL12" s="321"/>
      <c r="BM12" s="321"/>
      <c r="BN12" s="321"/>
      <c r="BO12" s="321"/>
      <c r="BP12" s="321"/>
      <c r="BQ12" s="321"/>
      <c r="BR12" s="321"/>
      <c r="BS12" s="321"/>
      <c r="BT12" s="321"/>
      <c r="BU12" s="321"/>
      <c r="BV12" s="321"/>
      <c r="BW12" s="321"/>
      <c r="BX12" s="321"/>
      <c r="BY12" s="321"/>
      <c r="BZ12" s="321"/>
      <c r="CA12" s="321"/>
      <c r="CB12" s="321"/>
      <c r="CC12" s="321"/>
      <c r="CD12" s="321"/>
      <c r="CE12" s="321"/>
      <c r="CF12" s="321"/>
      <c r="CG12" s="321"/>
      <c r="CH12" s="321"/>
      <c r="CI12" s="321"/>
      <c r="CJ12" s="321"/>
      <c r="CK12" s="321"/>
      <c r="CL12" s="321"/>
      <c r="CM12" s="321"/>
      <c r="CN12" s="321"/>
      <c r="CO12" s="321"/>
      <c r="CP12" s="321"/>
      <c r="CQ12" s="321"/>
      <c r="CR12" s="321"/>
      <c r="CS12" s="321"/>
      <c r="CT12" s="321"/>
      <c r="CU12" s="321"/>
      <c r="CV12" s="321"/>
      <c r="CW12" s="321"/>
      <c r="CX12" s="321"/>
      <c r="CY12" s="321"/>
      <c r="CZ12" s="321"/>
      <c r="DA12" s="321"/>
      <c r="DB12" s="321"/>
      <c r="DC12" s="321"/>
      <c r="DD12" s="321"/>
      <c r="DE12" s="321"/>
    </row>
    <row r="13" spans="1:109" s="322" customFormat="1" x14ac:dyDescent="0.15">
      <c r="A13" s="321"/>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c r="AZ13" s="321"/>
      <c r="BA13" s="321"/>
      <c r="BB13" s="321"/>
      <c r="BC13" s="321"/>
      <c r="BD13" s="321"/>
      <c r="BE13" s="321"/>
      <c r="BF13" s="321"/>
      <c r="BG13" s="321"/>
      <c r="BH13" s="321"/>
      <c r="BI13" s="321"/>
      <c r="BJ13" s="321"/>
      <c r="BK13" s="321"/>
      <c r="BL13" s="321"/>
      <c r="BM13" s="321"/>
      <c r="BN13" s="321"/>
      <c r="BO13" s="321"/>
      <c r="BP13" s="321"/>
      <c r="BQ13" s="321"/>
      <c r="BR13" s="321"/>
      <c r="BS13" s="321"/>
      <c r="BT13" s="321"/>
      <c r="BU13" s="321"/>
      <c r="BV13" s="321"/>
      <c r="BW13" s="321"/>
      <c r="BX13" s="321"/>
      <c r="BY13" s="321"/>
      <c r="BZ13" s="321"/>
      <c r="CA13" s="321"/>
      <c r="CB13" s="321"/>
      <c r="CC13" s="321"/>
      <c r="CD13" s="321"/>
      <c r="CE13" s="321"/>
      <c r="CF13" s="321"/>
      <c r="CG13" s="321"/>
      <c r="CH13" s="321"/>
      <c r="CI13" s="321"/>
      <c r="CJ13" s="321"/>
      <c r="CK13" s="321"/>
      <c r="CL13" s="321"/>
      <c r="CM13" s="321"/>
      <c r="CN13" s="321"/>
      <c r="CO13" s="321"/>
      <c r="CP13" s="321"/>
      <c r="CQ13" s="321"/>
      <c r="CR13" s="321"/>
      <c r="CS13" s="321"/>
      <c r="CT13" s="321"/>
      <c r="CU13" s="321"/>
      <c r="CV13" s="321"/>
      <c r="CW13" s="321"/>
      <c r="CX13" s="321"/>
      <c r="CY13" s="321"/>
      <c r="CZ13" s="321"/>
      <c r="DA13" s="321"/>
      <c r="DB13" s="321"/>
      <c r="DC13" s="321"/>
      <c r="DD13" s="321"/>
      <c r="DE13" s="321"/>
    </row>
    <row r="14" spans="1:109" s="322" customFormat="1" x14ac:dyDescent="0.15">
      <c r="A14" s="321"/>
      <c r="B14" s="321"/>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1"/>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321"/>
      <c r="CA14" s="321"/>
      <c r="CB14" s="321"/>
      <c r="CC14" s="321"/>
      <c r="CD14" s="321"/>
      <c r="CE14" s="321"/>
      <c r="CF14" s="321"/>
      <c r="CG14" s="321"/>
      <c r="CH14" s="321"/>
      <c r="CI14" s="321"/>
      <c r="CJ14" s="321"/>
      <c r="CK14" s="321"/>
      <c r="CL14" s="321"/>
      <c r="CM14" s="321"/>
      <c r="CN14" s="321"/>
      <c r="CO14" s="321"/>
      <c r="CP14" s="321"/>
      <c r="CQ14" s="321"/>
      <c r="CR14" s="321"/>
      <c r="CS14" s="321"/>
      <c r="CT14" s="321"/>
      <c r="CU14" s="321"/>
      <c r="CV14" s="321"/>
      <c r="CW14" s="321"/>
      <c r="CX14" s="321"/>
      <c r="CY14" s="321"/>
      <c r="CZ14" s="321"/>
      <c r="DA14" s="321"/>
      <c r="DB14" s="321"/>
      <c r="DC14" s="321"/>
      <c r="DD14" s="321"/>
      <c r="DE14" s="321"/>
    </row>
    <row r="15" spans="1:109" s="322" customFormat="1" x14ac:dyDescent="0.15">
      <c r="A15" s="320"/>
      <c r="B15" s="321"/>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321"/>
      <c r="BK15" s="321"/>
      <c r="BL15" s="321"/>
      <c r="BM15" s="321"/>
      <c r="BN15" s="321"/>
      <c r="BO15" s="321"/>
      <c r="BP15" s="321"/>
      <c r="BQ15" s="321"/>
      <c r="BR15" s="321"/>
      <c r="BS15" s="321"/>
      <c r="BT15" s="321"/>
      <c r="BU15" s="321"/>
      <c r="BV15" s="321"/>
      <c r="BW15" s="321"/>
      <c r="BX15" s="321"/>
      <c r="BY15" s="321"/>
      <c r="BZ15" s="321"/>
      <c r="CA15" s="321"/>
      <c r="CB15" s="321"/>
      <c r="CC15" s="321"/>
      <c r="CD15" s="321"/>
      <c r="CE15" s="321"/>
      <c r="CF15" s="321"/>
      <c r="CG15" s="321"/>
      <c r="CH15" s="321"/>
      <c r="CI15" s="321"/>
      <c r="CJ15" s="321"/>
      <c r="CK15" s="321"/>
      <c r="CL15" s="321"/>
      <c r="CM15" s="321"/>
      <c r="CN15" s="321"/>
      <c r="CO15" s="321"/>
      <c r="CP15" s="321"/>
      <c r="CQ15" s="321"/>
      <c r="CR15" s="321"/>
      <c r="CS15" s="321"/>
      <c r="CT15" s="321"/>
      <c r="CU15" s="321"/>
      <c r="CV15" s="321"/>
      <c r="CW15" s="321"/>
      <c r="CX15" s="321"/>
      <c r="CY15" s="321"/>
      <c r="CZ15" s="321"/>
      <c r="DA15" s="321"/>
      <c r="DB15" s="321"/>
      <c r="DC15" s="321"/>
      <c r="DD15" s="321"/>
      <c r="DE15" s="321"/>
    </row>
    <row r="16" spans="1:109" s="322" customFormat="1" x14ac:dyDescent="0.15">
      <c r="A16" s="320"/>
      <c r="B16" s="32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1"/>
      <c r="BJ16" s="321"/>
      <c r="BK16" s="321"/>
      <c r="BL16" s="321"/>
      <c r="BM16" s="321"/>
      <c r="BN16" s="321"/>
      <c r="BO16" s="321"/>
      <c r="BP16" s="321"/>
      <c r="BQ16" s="321"/>
      <c r="BR16" s="321"/>
      <c r="BS16" s="321"/>
      <c r="BT16" s="321"/>
      <c r="BU16" s="321"/>
      <c r="BV16" s="321"/>
      <c r="BW16" s="321"/>
      <c r="BX16" s="321"/>
      <c r="BY16" s="321"/>
      <c r="BZ16" s="321"/>
      <c r="CA16" s="321"/>
      <c r="CB16" s="321"/>
      <c r="CC16" s="321"/>
      <c r="CD16" s="321"/>
      <c r="CE16" s="321"/>
      <c r="CF16" s="321"/>
      <c r="CG16" s="321"/>
      <c r="CH16" s="321"/>
      <c r="CI16" s="321"/>
      <c r="CJ16" s="321"/>
      <c r="CK16" s="321"/>
      <c r="CL16" s="321"/>
      <c r="CM16" s="321"/>
      <c r="CN16" s="321"/>
      <c r="CO16" s="321"/>
      <c r="CP16" s="321"/>
      <c r="CQ16" s="321"/>
      <c r="CR16" s="321"/>
      <c r="CS16" s="321"/>
      <c r="CT16" s="321"/>
      <c r="CU16" s="321"/>
      <c r="CV16" s="321"/>
      <c r="CW16" s="321"/>
      <c r="CX16" s="321"/>
      <c r="CY16" s="321"/>
      <c r="CZ16" s="321"/>
      <c r="DA16" s="321"/>
      <c r="DB16" s="321"/>
      <c r="DC16" s="321"/>
      <c r="DD16" s="321"/>
      <c r="DE16" s="321"/>
    </row>
    <row r="17" spans="1:109" s="322" customFormat="1" x14ac:dyDescent="0.15">
      <c r="A17" s="320"/>
      <c r="B17" s="321"/>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1"/>
      <c r="BD17" s="321"/>
      <c r="BE17" s="321"/>
      <c r="BF17" s="321"/>
      <c r="BG17" s="321"/>
      <c r="BH17" s="321"/>
      <c r="BI17" s="321"/>
      <c r="BJ17" s="321"/>
      <c r="BK17" s="321"/>
      <c r="BL17" s="321"/>
      <c r="BM17" s="321"/>
      <c r="BN17" s="321"/>
      <c r="BO17" s="321"/>
      <c r="BP17" s="321"/>
      <c r="BQ17" s="321"/>
      <c r="BR17" s="321"/>
      <c r="BS17" s="321"/>
      <c r="BT17" s="321"/>
      <c r="BU17" s="321"/>
      <c r="BV17" s="321"/>
      <c r="BW17" s="321"/>
      <c r="BX17" s="321"/>
      <c r="BY17" s="321"/>
      <c r="BZ17" s="321"/>
      <c r="CA17" s="321"/>
      <c r="CB17" s="321"/>
      <c r="CC17" s="321"/>
      <c r="CD17" s="321"/>
      <c r="CE17" s="321"/>
      <c r="CF17" s="321"/>
      <c r="CG17" s="321"/>
      <c r="CH17" s="321"/>
      <c r="CI17" s="321"/>
      <c r="CJ17" s="321"/>
      <c r="CK17" s="321"/>
      <c r="CL17" s="321"/>
      <c r="CM17" s="321"/>
      <c r="CN17" s="321"/>
      <c r="CO17" s="321"/>
      <c r="CP17" s="321"/>
      <c r="CQ17" s="321"/>
      <c r="CR17" s="321"/>
      <c r="CS17" s="321"/>
      <c r="CT17" s="321"/>
      <c r="CU17" s="321"/>
      <c r="CV17" s="321"/>
      <c r="CW17" s="321"/>
      <c r="CX17" s="321"/>
      <c r="CY17" s="321"/>
      <c r="CZ17" s="321"/>
      <c r="DA17" s="321"/>
      <c r="DB17" s="321"/>
      <c r="DC17" s="321"/>
      <c r="DD17" s="321"/>
      <c r="DE17" s="321"/>
    </row>
    <row r="18" spans="1:109" s="322" customFormat="1" x14ac:dyDescent="0.15">
      <c r="A18" s="320"/>
      <c r="B18" s="321"/>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1"/>
      <c r="BU18" s="321"/>
      <c r="BV18" s="321"/>
      <c r="BW18" s="321"/>
      <c r="BX18" s="321"/>
      <c r="BY18" s="321"/>
      <c r="BZ18" s="321"/>
      <c r="CA18" s="321"/>
      <c r="CB18" s="321"/>
      <c r="CC18" s="321"/>
      <c r="CD18" s="321"/>
      <c r="CE18" s="321"/>
      <c r="CF18" s="321"/>
      <c r="CG18" s="321"/>
      <c r="CH18" s="321"/>
      <c r="CI18" s="321"/>
      <c r="CJ18" s="321"/>
      <c r="CK18" s="321"/>
      <c r="CL18" s="321"/>
      <c r="CM18" s="321"/>
      <c r="CN18" s="321"/>
      <c r="CO18" s="321"/>
      <c r="CP18" s="321"/>
      <c r="CQ18" s="321"/>
      <c r="CR18" s="321"/>
      <c r="CS18" s="321"/>
      <c r="CT18" s="321"/>
      <c r="CU18" s="321"/>
      <c r="CV18" s="321"/>
      <c r="CW18" s="321"/>
      <c r="CX18" s="321"/>
      <c r="CY18" s="321"/>
      <c r="CZ18" s="321"/>
      <c r="DA18" s="321"/>
      <c r="DB18" s="321"/>
      <c r="DC18" s="321"/>
      <c r="DD18" s="321"/>
      <c r="DE18" s="321"/>
    </row>
    <row r="19" spans="1:109" x14ac:dyDescent="0.15">
      <c r="DD19" s="320"/>
      <c r="DE19" s="320"/>
    </row>
    <row r="20" spans="1:109" x14ac:dyDescent="0.15">
      <c r="DD20" s="320"/>
      <c r="DE20" s="320"/>
    </row>
    <row r="21" spans="1:109" ht="17.25" customHeight="1" x14ac:dyDescent="0.15">
      <c r="B21" s="323"/>
      <c r="C21" s="324"/>
      <c r="D21" s="324"/>
      <c r="E21" s="324"/>
      <c r="F21" s="324"/>
      <c r="G21" s="324"/>
      <c r="H21" s="324"/>
      <c r="I21" s="324"/>
      <c r="J21" s="324"/>
      <c r="K21" s="324"/>
      <c r="L21" s="324"/>
      <c r="M21" s="324"/>
      <c r="N21" s="325"/>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5"/>
      <c r="AU21" s="324"/>
      <c r="AV21" s="324"/>
      <c r="AW21" s="324"/>
      <c r="AX21" s="324"/>
      <c r="AY21" s="324"/>
      <c r="AZ21" s="324"/>
      <c r="BA21" s="324"/>
      <c r="BB21" s="324"/>
      <c r="BC21" s="324"/>
      <c r="BD21" s="324"/>
      <c r="BE21" s="324"/>
      <c r="BF21" s="325"/>
      <c r="BG21" s="324"/>
      <c r="BH21" s="324"/>
      <c r="BI21" s="324"/>
      <c r="BJ21" s="324"/>
      <c r="BK21" s="324"/>
      <c r="BL21" s="324"/>
      <c r="BM21" s="324"/>
      <c r="BN21" s="324"/>
      <c r="BO21" s="324"/>
      <c r="BP21" s="324"/>
      <c r="BQ21" s="324"/>
      <c r="BR21" s="325"/>
      <c r="BS21" s="324"/>
      <c r="BT21" s="324"/>
      <c r="BU21" s="324"/>
      <c r="BV21" s="324"/>
      <c r="BW21" s="324"/>
      <c r="BX21" s="324"/>
      <c r="BY21" s="324"/>
      <c r="BZ21" s="324"/>
      <c r="CA21" s="324"/>
      <c r="CB21" s="324"/>
      <c r="CC21" s="324"/>
      <c r="CD21" s="325"/>
      <c r="CE21" s="324"/>
      <c r="CF21" s="324"/>
      <c r="CG21" s="324"/>
      <c r="CH21" s="324"/>
      <c r="CI21" s="324"/>
      <c r="CJ21" s="324"/>
      <c r="CK21" s="324"/>
      <c r="CL21" s="324"/>
      <c r="CM21" s="324"/>
      <c r="CN21" s="324"/>
      <c r="CO21" s="324"/>
      <c r="CP21" s="325"/>
      <c r="CQ21" s="324"/>
      <c r="CR21" s="324"/>
      <c r="CS21" s="324"/>
      <c r="CT21" s="324"/>
      <c r="CU21" s="324"/>
      <c r="CV21" s="324"/>
      <c r="CW21" s="324"/>
      <c r="CX21" s="324"/>
      <c r="CY21" s="324"/>
      <c r="CZ21" s="324"/>
      <c r="DA21" s="324"/>
      <c r="DB21" s="325"/>
      <c r="DC21" s="324"/>
      <c r="DD21" s="326"/>
      <c r="DE21" s="320"/>
    </row>
    <row r="22" spans="1:109" ht="17.25" customHeight="1" x14ac:dyDescent="0.15">
      <c r="B22" s="327"/>
    </row>
    <row r="23" spans="1:109" x14ac:dyDescent="0.15">
      <c r="B23" s="327"/>
    </row>
    <row r="24" spans="1:109" x14ac:dyDescent="0.15">
      <c r="B24" s="327"/>
    </row>
    <row r="25" spans="1:109" x14ac:dyDescent="0.15">
      <c r="B25" s="327"/>
    </row>
    <row r="26" spans="1:109" x14ac:dyDescent="0.15">
      <c r="B26" s="327"/>
    </row>
    <row r="27" spans="1:109" x14ac:dyDescent="0.15">
      <c r="B27" s="327"/>
    </row>
    <row r="28" spans="1:109" x14ac:dyDescent="0.15">
      <c r="B28" s="327"/>
    </row>
    <row r="29" spans="1:109" x14ac:dyDescent="0.15">
      <c r="B29" s="327"/>
    </row>
    <row r="30" spans="1:109" x14ac:dyDescent="0.15">
      <c r="B30" s="327"/>
    </row>
    <row r="31" spans="1:109" x14ac:dyDescent="0.15">
      <c r="B31" s="327"/>
    </row>
    <row r="32" spans="1:109" x14ac:dyDescent="0.15">
      <c r="B32" s="327"/>
    </row>
    <row r="33" spans="2:109" x14ac:dyDescent="0.15">
      <c r="B33" s="327"/>
    </row>
    <row r="34" spans="2:109" x14ac:dyDescent="0.15">
      <c r="B34" s="327"/>
    </row>
    <row r="35" spans="2:109" x14ac:dyDescent="0.15">
      <c r="B35" s="327"/>
    </row>
    <row r="36" spans="2:109" x14ac:dyDescent="0.15">
      <c r="B36" s="327"/>
    </row>
    <row r="37" spans="2:109" x14ac:dyDescent="0.15">
      <c r="B37" s="327"/>
    </row>
    <row r="38" spans="2:109" x14ac:dyDescent="0.15">
      <c r="B38" s="327"/>
    </row>
    <row r="39" spans="2:109" x14ac:dyDescent="0.15">
      <c r="B39" s="329"/>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330"/>
      <c r="BL39" s="330"/>
      <c r="BM39" s="330"/>
      <c r="BN39" s="330"/>
      <c r="BO39" s="330"/>
      <c r="BP39" s="330"/>
      <c r="BQ39" s="330"/>
      <c r="BR39" s="330"/>
      <c r="BS39" s="330"/>
      <c r="BT39" s="330"/>
      <c r="BU39" s="330"/>
      <c r="BV39" s="330"/>
      <c r="BW39" s="330"/>
      <c r="BX39" s="330"/>
      <c r="BY39" s="330"/>
      <c r="BZ39" s="330"/>
      <c r="CA39" s="330"/>
      <c r="CB39" s="330"/>
      <c r="CC39" s="330"/>
      <c r="CD39" s="330"/>
      <c r="CE39" s="330"/>
      <c r="CF39" s="330"/>
      <c r="CG39" s="330"/>
      <c r="CH39" s="330"/>
      <c r="CI39" s="330"/>
      <c r="CJ39" s="330"/>
      <c r="CK39" s="330"/>
      <c r="CL39" s="330"/>
      <c r="CM39" s="330"/>
      <c r="CN39" s="330"/>
      <c r="CO39" s="330"/>
      <c r="CP39" s="330"/>
      <c r="CQ39" s="330"/>
      <c r="CR39" s="330"/>
      <c r="CS39" s="330"/>
      <c r="CT39" s="330"/>
      <c r="CU39" s="330"/>
      <c r="CV39" s="330"/>
      <c r="CW39" s="330"/>
      <c r="CX39" s="330"/>
      <c r="CY39" s="330"/>
      <c r="CZ39" s="330"/>
      <c r="DA39" s="330"/>
      <c r="DB39" s="330"/>
      <c r="DC39" s="330"/>
      <c r="DD39" s="331"/>
    </row>
    <row r="40" spans="2:109" x14ac:dyDescent="0.15">
      <c r="B40" s="332"/>
      <c r="DD40" s="332"/>
      <c r="DE40" s="320"/>
    </row>
    <row r="41" spans="2:109" ht="17.25" x14ac:dyDescent="0.15">
      <c r="B41" s="333" t="s">
        <v>544</v>
      </c>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24"/>
      <c r="BB41" s="324"/>
      <c r="BC41" s="324"/>
      <c r="BD41" s="324"/>
      <c r="BE41" s="324"/>
      <c r="BF41" s="324"/>
      <c r="BG41" s="324"/>
      <c r="BH41" s="324"/>
      <c r="BI41" s="324"/>
      <c r="BJ41" s="324"/>
      <c r="BK41" s="324"/>
      <c r="BL41" s="324"/>
      <c r="BM41" s="324"/>
      <c r="BN41" s="324"/>
      <c r="BO41" s="324"/>
      <c r="BP41" s="324"/>
      <c r="BQ41" s="324"/>
      <c r="BR41" s="324"/>
      <c r="BS41" s="324"/>
      <c r="BT41" s="324"/>
      <c r="BU41" s="324"/>
      <c r="BV41" s="324"/>
      <c r="BW41" s="324"/>
      <c r="BX41" s="324"/>
      <c r="BY41" s="324"/>
      <c r="BZ41" s="324"/>
      <c r="CA41" s="324"/>
      <c r="CB41" s="324"/>
      <c r="CC41" s="324"/>
      <c r="CD41" s="324"/>
      <c r="CE41" s="324"/>
      <c r="CF41" s="324"/>
      <c r="CG41" s="324"/>
      <c r="CH41" s="324"/>
      <c r="CI41" s="324"/>
      <c r="CJ41" s="324"/>
      <c r="CK41" s="324"/>
      <c r="CL41" s="324"/>
      <c r="CM41" s="324"/>
      <c r="CN41" s="324"/>
      <c r="CO41" s="324"/>
      <c r="CP41" s="324"/>
      <c r="CQ41" s="324"/>
      <c r="CR41" s="324"/>
      <c r="CS41" s="324"/>
      <c r="CT41" s="324"/>
      <c r="CU41" s="324"/>
      <c r="CV41" s="324"/>
      <c r="CW41" s="324"/>
      <c r="CX41" s="324"/>
      <c r="CY41" s="324"/>
      <c r="CZ41" s="324"/>
      <c r="DA41" s="324"/>
      <c r="DB41" s="324"/>
      <c r="DC41" s="324"/>
      <c r="DD41" s="326"/>
    </row>
    <row r="42" spans="2:109" x14ac:dyDescent="0.15">
      <c r="B42" s="327"/>
      <c r="G42" s="334"/>
      <c r="I42" s="335"/>
      <c r="J42" s="335"/>
      <c r="K42" s="335"/>
      <c r="AM42" s="334"/>
      <c r="AN42" s="334" t="s">
        <v>545</v>
      </c>
      <c r="AP42" s="335"/>
      <c r="AQ42" s="335"/>
      <c r="AR42" s="335"/>
      <c r="AY42" s="334"/>
      <c r="BA42" s="335"/>
      <c r="BB42" s="335"/>
      <c r="BC42" s="335"/>
      <c r="BK42" s="334"/>
      <c r="BM42" s="335"/>
      <c r="BN42" s="335"/>
      <c r="BO42" s="335"/>
      <c r="BW42" s="334"/>
      <c r="BY42" s="335"/>
      <c r="BZ42" s="335"/>
      <c r="CA42" s="335"/>
      <c r="CI42" s="334"/>
      <c r="CK42" s="335"/>
      <c r="CL42" s="335"/>
      <c r="CM42" s="335"/>
      <c r="CU42" s="334"/>
      <c r="CW42" s="335"/>
      <c r="CX42" s="335"/>
      <c r="CY42" s="335"/>
    </row>
    <row r="43" spans="2:109" ht="13.5" customHeight="1" x14ac:dyDescent="0.15">
      <c r="B43" s="327"/>
      <c r="AN43" s="1126" t="s">
        <v>554</v>
      </c>
      <c r="AO43" s="1127"/>
      <c r="AP43" s="1127"/>
      <c r="AQ43" s="1127"/>
      <c r="AR43" s="1127"/>
      <c r="AS43" s="1127"/>
      <c r="AT43" s="1127"/>
      <c r="AU43" s="1127"/>
      <c r="AV43" s="1127"/>
      <c r="AW43" s="1127"/>
      <c r="AX43" s="1127"/>
      <c r="AY43" s="1127"/>
      <c r="AZ43" s="1127"/>
      <c r="BA43" s="1127"/>
      <c r="BB43" s="1127"/>
      <c r="BC43" s="1127"/>
      <c r="BD43" s="1127"/>
      <c r="BE43" s="1127"/>
      <c r="BF43" s="1127"/>
      <c r="BG43" s="1127"/>
      <c r="BH43" s="1127"/>
      <c r="BI43" s="1127"/>
      <c r="BJ43" s="1127"/>
      <c r="BK43" s="1127"/>
      <c r="BL43" s="1127"/>
      <c r="BM43" s="1127"/>
      <c r="BN43" s="1127"/>
      <c r="BO43" s="1127"/>
      <c r="BP43" s="1127"/>
      <c r="BQ43" s="1127"/>
      <c r="BR43" s="1127"/>
      <c r="BS43" s="1127"/>
      <c r="BT43" s="1127"/>
      <c r="BU43" s="1127"/>
      <c r="BV43" s="1127"/>
      <c r="BW43" s="1127"/>
      <c r="BX43" s="1127"/>
      <c r="BY43" s="1127"/>
      <c r="BZ43" s="1127"/>
      <c r="CA43" s="1127"/>
      <c r="CB43" s="1127"/>
      <c r="CC43" s="1127"/>
      <c r="CD43" s="1127"/>
      <c r="CE43" s="1127"/>
      <c r="CF43" s="1127"/>
      <c r="CG43" s="1127"/>
      <c r="CH43" s="1127"/>
      <c r="CI43" s="1127"/>
      <c r="CJ43" s="1127"/>
      <c r="CK43" s="1127"/>
      <c r="CL43" s="1127"/>
      <c r="CM43" s="1127"/>
      <c r="CN43" s="1127"/>
      <c r="CO43" s="1127"/>
      <c r="CP43" s="1127"/>
      <c r="CQ43" s="1127"/>
      <c r="CR43" s="1127"/>
      <c r="CS43" s="1127"/>
      <c r="CT43" s="1127"/>
      <c r="CU43" s="1127"/>
      <c r="CV43" s="1127"/>
      <c r="CW43" s="1127"/>
      <c r="CX43" s="1127"/>
      <c r="CY43" s="1127"/>
      <c r="CZ43" s="1127"/>
      <c r="DA43" s="1127"/>
      <c r="DB43" s="1127"/>
      <c r="DC43" s="1128"/>
    </row>
    <row r="44" spans="2:109" x14ac:dyDescent="0.15">
      <c r="B44" s="327"/>
      <c r="AN44" s="1129"/>
      <c r="AO44" s="1130"/>
      <c r="AP44" s="1130"/>
      <c r="AQ44" s="1130"/>
      <c r="AR44" s="1130"/>
      <c r="AS44" s="1130"/>
      <c r="AT44" s="1130"/>
      <c r="AU44" s="1130"/>
      <c r="AV44" s="1130"/>
      <c r="AW44" s="1130"/>
      <c r="AX44" s="1130"/>
      <c r="AY44" s="1130"/>
      <c r="AZ44" s="1130"/>
      <c r="BA44" s="1130"/>
      <c r="BB44" s="1130"/>
      <c r="BC44" s="1130"/>
      <c r="BD44" s="1130"/>
      <c r="BE44" s="1130"/>
      <c r="BF44" s="1130"/>
      <c r="BG44" s="1130"/>
      <c r="BH44" s="1130"/>
      <c r="BI44" s="1130"/>
      <c r="BJ44" s="1130"/>
      <c r="BK44" s="1130"/>
      <c r="BL44" s="1130"/>
      <c r="BM44" s="1130"/>
      <c r="BN44" s="1130"/>
      <c r="BO44" s="1130"/>
      <c r="BP44" s="1130"/>
      <c r="BQ44" s="1130"/>
      <c r="BR44" s="1130"/>
      <c r="BS44" s="1130"/>
      <c r="BT44" s="1130"/>
      <c r="BU44" s="1130"/>
      <c r="BV44" s="1130"/>
      <c r="BW44" s="1130"/>
      <c r="BX44" s="1130"/>
      <c r="BY44" s="1130"/>
      <c r="BZ44" s="1130"/>
      <c r="CA44" s="1130"/>
      <c r="CB44" s="1130"/>
      <c r="CC44" s="1130"/>
      <c r="CD44" s="1130"/>
      <c r="CE44" s="1130"/>
      <c r="CF44" s="1130"/>
      <c r="CG44" s="1130"/>
      <c r="CH44" s="1130"/>
      <c r="CI44" s="1130"/>
      <c r="CJ44" s="1130"/>
      <c r="CK44" s="1130"/>
      <c r="CL44" s="1130"/>
      <c r="CM44" s="1130"/>
      <c r="CN44" s="1130"/>
      <c r="CO44" s="1130"/>
      <c r="CP44" s="1130"/>
      <c r="CQ44" s="1130"/>
      <c r="CR44" s="1130"/>
      <c r="CS44" s="1130"/>
      <c r="CT44" s="1130"/>
      <c r="CU44" s="1130"/>
      <c r="CV44" s="1130"/>
      <c r="CW44" s="1130"/>
      <c r="CX44" s="1130"/>
      <c r="CY44" s="1130"/>
      <c r="CZ44" s="1130"/>
      <c r="DA44" s="1130"/>
      <c r="DB44" s="1130"/>
      <c r="DC44" s="1131"/>
    </row>
    <row r="45" spans="2:109" x14ac:dyDescent="0.15">
      <c r="B45" s="327"/>
      <c r="AN45" s="1129"/>
      <c r="AO45" s="1130"/>
      <c r="AP45" s="1130"/>
      <c r="AQ45" s="1130"/>
      <c r="AR45" s="1130"/>
      <c r="AS45" s="1130"/>
      <c r="AT45" s="1130"/>
      <c r="AU45" s="1130"/>
      <c r="AV45" s="1130"/>
      <c r="AW45" s="1130"/>
      <c r="AX45" s="1130"/>
      <c r="AY45" s="1130"/>
      <c r="AZ45" s="1130"/>
      <c r="BA45" s="1130"/>
      <c r="BB45" s="1130"/>
      <c r="BC45" s="1130"/>
      <c r="BD45" s="1130"/>
      <c r="BE45" s="1130"/>
      <c r="BF45" s="1130"/>
      <c r="BG45" s="1130"/>
      <c r="BH45" s="1130"/>
      <c r="BI45" s="1130"/>
      <c r="BJ45" s="1130"/>
      <c r="BK45" s="1130"/>
      <c r="BL45" s="1130"/>
      <c r="BM45" s="1130"/>
      <c r="BN45" s="1130"/>
      <c r="BO45" s="1130"/>
      <c r="BP45" s="1130"/>
      <c r="BQ45" s="1130"/>
      <c r="BR45" s="1130"/>
      <c r="BS45" s="1130"/>
      <c r="BT45" s="1130"/>
      <c r="BU45" s="1130"/>
      <c r="BV45" s="1130"/>
      <c r="BW45" s="1130"/>
      <c r="BX45" s="1130"/>
      <c r="BY45" s="1130"/>
      <c r="BZ45" s="1130"/>
      <c r="CA45" s="1130"/>
      <c r="CB45" s="1130"/>
      <c r="CC45" s="1130"/>
      <c r="CD45" s="1130"/>
      <c r="CE45" s="1130"/>
      <c r="CF45" s="1130"/>
      <c r="CG45" s="1130"/>
      <c r="CH45" s="1130"/>
      <c r="CI45" s="1130"/>
      <c r="CJ45" s="1130"/>
      <c r="CK45" s="1130"/>
      <c r="CL45" s="1130"/>
      <c r="CM45" s="1130"/>
      <c r="CN45" s="1130"/>
      <c r="CO45" s="1130"/>
      <c r="CP45" s="1130"/>
      <c r="CQ45" s="1130"/>
      <c r="CR45" s="1130"/>
      <c r="CS45" s="1130"/>
      <c r="CT45" s="1130"/>
      <c r="CU45" s="1130"/>
      <c r="CV45" s="1130"/>
      <c r="CW45" s="1130"/>
      <c r="CX45" s="1130"/>
      <c r="CY45" s="1130"/>
      <c r="CZ45" s="1130"/>
      <c r="DA45" s="1130"/>
      <c r="DB45" s="1130"/>
      <c r="DC45" s="1131"/>
    </row>
    <row r="46" spans="2:109" x14ac:dyDescent="0.15">
      <c r="B46" s="327"/>
      <c r="AN46" s="1129"/>
      <c r="AO46" s="1130"/>
      <c r="AP46" s="1130"/>
      <c r="AQ46" s="1130"/>
      <c r="AR46" s="1130"/>
      <c r="AS46" s="1130"/>
      <c r="AT46" s="1130"/>
      <c r="AU46" s="1130"/>
      <c r="AV46" s="1130"/>
      <c r="AW46" s="1130"/>
      <c r="AX46" s="1130"/>
      <c r="AY46" s="1130"/>
      <c r="AZ46" s="1130"/>
      <c r="BA46" s="1130"/>
      <c r="BB46" s="1130"/>
      <c r="BC46" s="1130"/>
      <c r="BD46" s="1130"/>
      <c r="BE46" s="1130"/>
      <c r="BF46" s="1130"/>
      <c r="BG46" s="1130"/>
      <c r="BH46" s="1130"/>
      <c r="BI46" s="1130"/>
      <c r="BJ46" s="1130"/>
      <c r="BK46" s="1130"/>
      <c r="BL46" s="1130"/>
      <c r="BM46" s="1130"/>
      <c r="BN46" s="1130"/>
      <c r="BO46" s="1130"/>
      <c r="BP46" s="1130"/>
      <c r="BQ46" s="1130"/>
      <c r="BR46" s="1130"/>
      <c r="BS46" s="1130"/>
      <c r="BT46" s="1130"/>
      <c r="BU46" s="1130"/>
      <c r="BV46" s="1130"/>
      <c r="BW46" s="1130"/>
      <c r="BX46" s="1130"/>
      <c r="BY46" s="1130"/>
      <c r="BZ46" s="1130"/>
      <c r="CA46" s="1130"/>
      <c r="CB46" s="1130"/>
      <c r="CC46" s="1130"/>
      <c r="CD46" s="1130"/>
      <c r="CE46" s="1130"/>
      <c r="CF46" s="1130"/>
      <c r="CG46" s="1130"/>
      <c r="CH46" s="1130"/>
      <c r="CI46" s="1130"/>
      <c r="CJ46" s="1130"/>
      <c r="CK46" s="1130"/>
      <c r="CL46" s="1130"/>
      <c r="CM46" s="1130"/>
      <c r="CN46" s="1130"/>
      <c r="CO46" s="1130"/>
      <c r="CP46" s="1130"/>
      <c r="CQ46" s="1130"/>
      <c r="CR46" s="1130"/>
      <c r="CS46" s="1130"/>
      <c r="CT46" s="1130"/>
      <c r="CU46" s="1130"/>
      <c r="CV46" s="1130"/>
      <c r="CW46" s="1130"/>
      <c r="CX46" s="1130"/>
      <c r="CY46" s="1130"/>
      <c r="CZ46" s="1130"/>
      <c r="DA46" s="1130"/>
      <c r="DB46" s="1130"/>
      <c r="DC46" s="1131"/>
    </row>
    <row r="47" spans="2:109" x14ac:dyDescent="0.15">
      <c r="B47" s="327"/>
      <c r="AN47" s="1132"/>
      <c r="AO47" s="1133"/>
      <c r="AP47" s="1133"/>
      <c r="AQ47" s="1133"/>
      <c r="AR47" s="1133"/>
      <c r="AS47" s="1133"/>
      <c r="AT47" s="1133"/>
      <c r="AU47" s="1133"/>
      <c r="AV47" s="1133"/>
      <c r="AW47" s="1133"/>
      <c r="AX47" s="1133"/>
      <c r="AY47" s="1133"/>
      <c r="AZ47" s="1133"/>
      <c r="BA47" s="1133"/>
      <c r="BB47" s="1133"/>
      <c r="BC47" s="1133"/>
      <c r="BD47" s="1133"/>
      <c r="BE47" s="1133"/>
      <c r="BF47" s="1133"/>
      <c r="BG47" s="1133"/>
      <c r="BH47" s="1133"/>
      <c r="BI47" s="1133"/>
      <c r="BJ47" s="1133"/>
      <c r="BK47" s="1133"/>
      <c r="BL47" s="1133"/>
      <c r="BM47" s="1133"/>
      <c r="BN47" s="1133"/>
      <c r="BO47" s="1133"/>
      <c r="BP47" s="1133"/>
      <c r="BQ47" s="1133"/>
      <c r="BR47" s="1133"/>
      <c r="BS47" s="1133"/>
      <c r="BT47" s="1133"/>
      <c r="BU47" s="1133"/>
      <c r="BV47" s="1133"/>
      <c r="BW47" s="1133"/>
      <c r="BX47" s="1133"/>
      <c r="BY47" s="1133"/>
      <c r="BZ47" s="1133"/>
      <c r="CA47" s="1133"/>
      <c r="CB47" s="1133"/>
      <c r="CC47" s="1133"/>
      <c r="CD47" s="1133"/>
      <c r="CE47" s="1133"/>
      <c r="CF47" s="1133"/>
      <c r="CG47" s="1133"/>
      <c r="CH47" s="1133"/>
      <c r="CI47" s="1133"/>
      <c r="CJ47" s="1133"/>
      <c r="CK47" s="1133"/>
      <c r="CL47" s="1133"/>
      <c r="CM47" s="1133"/>
      <c r="CN47" s="1133"/>
      <c r="CO47" s="1133"/>
      <c r="CP47" s="1133"/>
      <c r="CQ47" s="1133"/>
      <c r="CR47" s="1133"/>
      <c r="CS47" s="1133"/>
      <c r="CT47" s="1133"/>
      <c r="CU47" s="1133"/>
      <c r="CV47" s="1133"/>
      <c r="CW47" s="1133"/>
      <c r="CX47" s="1133"/>
      <c r="CY47" s="1133"/>
      <c r="CZ47" s="1133"/>
      <c r="DA47" s="1133"/>
      <c r="DB47" s="1133"/>
      <c r="DC47" s="1134"/>
    </row>
    <row r="48" spans="2:109" x14ac:dyDescent="0.15">
      <c r="B48" s="327"/>
      <c r="H48" s="336"/>
      <c r="I48" s="336"/>
      <c r="J48" s="336"/>
      <c r="AN48" s="336"/>
      <c r="AO48" s="336"/>
      <c r="AP48" s="336"/>
      <c r="AZ48" s="336"/>
      <c r="BA48" s="336"/>
      <c r="BB48" s="336"/>
      <c r="BL48" s="336"/>
      <c r="BM48" s="336"/>
      <c r="BN48" s="336"/>
      <c r="BX48" s="336"/>
      <c r="BY48" s="336"/>
      <c r="BZ48" s="336"/>
      <c r="CJ48" s="336"/>
      <c r="CK48" s="336"/>
      <c r="CL48" s="336"/>
      <c r="CV48" s="336"/>
      <c r="CW48" s="336"/>
      <c r="CX48" s="336"/>
    </row>
    <row r="49" spans="1:109" x14ac:dyDescent="0.15">
      <c r="B49" s="327"/>
      <c r="AN49" s="320" t="s">
        <v>546</v>
      </c>
    </row>
    <row r="50" spans="1:109" x14ac:dyDescent="0.15">
      <c r="B50" s="327"/>
      <c r="G50" s="1135"/>
      <c r="H50" s="1135"/>
      <c r="I50" s="1135"/>
      <c r="J50" s="1135"/>
      <c r="K50" s="337"/>
      <c r="L50" s="337"/>
      <c r="M50" s="338"/>
      <c r="N50" s="338"/>
      <c r="AN50" s="1136"/>
      <c r="AO50" s="1137"/>
      <c r="AP50" s="1137"/>
      <c r="AQ50" s="1137"/>
      <c r="AR50" s="1137"/>
      <c r="AS50" s="1137"/>
      <c r="AT50" s="1137"/>
      <c r="AU50" s="1137"/>
      <c r="AV50" s="1137"/>
      <c r="AW50" s="1137"/>
      <c r="AX50" s="1137"/>
      <c r="AY50" s="1137"/>
      <c r="AZ50" s="1137"/>
      <c r="BA50" s="1137"/>
      <c r="BB50" s="1137"/>
      <c r="BC50" s="1137"/>
      <c r="BD50" s="1137"/>
      <c r="BE50" s="1137"/>
      <c r="BF50" s="1137"/>
      <c r="BG50" s="1137"/>
      <c r="BH50" s="1137"/>
      <c r="BI50" s="1137"/>
      <c r="BJ50" s="1137"/>
      <c r="BK50" s="1137"/>
      <c r="BL50" s="1137"/>
      <c r="BM50" s="1137"/>
      <c r="BN50" s="1137"/>
      <c r="BO50" s="1138"/>
      <c r="BP50" s="1139" t="s">
        <v>448</v>
      </c>
      <c r="BQ50" s="1139"/>
      <c r="BR50" s="1139"/>
      <c r="BS50" s="1139"/>
      <c r="BT50" s="1139"/>
      <c r="BU50" s="1139"/>
      <c r="BV50" s="1139"/>
      <c r="BW50" s="1139"/>
      <c r="BX50" s="1139" t="s">
        <v>524</v>
      </c>
      <c r="BY50" s="1139"/>
      <c r="BZ50" s="1139"/>
      <c r="CA50" s="1139"/>
      <c r="CB50" s="1139"/>
      <c r="CC50" s="1139"/>
      <c r="CD50" s="1139"/>
      <c r="CE50" s="1139"/>
      <c r="CF50" s="1139" t="s">
        <v>525</v>
      </c>
      <c r="CG50" s="1139"/>
      <c r="CH50" s="1139"/>
      <c r="CI50" s="1139"/>
      <c r="CJ50" s="1139"/>
      <c r="CK50" s="1139"/>
      <c r="CL50" s="1139"/>
      <c r="CM50" s="1139"/>
      <c r="CN50" s="1139" t="s">
        <v>526</v>
      </c>
      <c r="CO50" s="1139"/>
      <c r="CP50" s="1139"/>
      <c r="CQ50" s="1139"/>
      <c r="CR50" s="1139"/>
      <c r="CS50" s="1139"/>
      <c r="CT50" s="1139"/>
      <c r="CU50" s="1139"/>
      <c r="CV50" s="1139" t="s">
        <v>527</v>
      </c>
      <c r="CW50" s="1139"/>
      <c r="CX50" s="1139"/>
      <c r="CY50" s="1139"/>
      <c r="CZ50" s="1139"/>
      <c r="DA50" s="1139"/>
      <c r="DB50" s="1139"/>
      <c r="DC50" s="1139"/>
    </row>
    <row r="51" spans="1:109" ht="13.5" customHeight="1" x14ac:dyDescent="0.15">
      <c r="B51" s="327"/>
      <c r="G51" s="1145"/>
      <c r="H51" s="1145"/>
      <c r="I51" s="1143"/>
      <c r="J51" s="1143"/>
      <c r="K51" s="1141"/>
      <c r="L51" s="1141"/>
      <c r="M51" s="1141"/>
      <c r="N51" s="1141"/>
      <c r="AM51" s="336"/>
      <c r="AN51" s="1142" t="s">
        <v>547</v>
      </c>
      <c r="AO51" s="1142"/>
      <c r="AP51" s="1142"/>
      <c r="AQ51" s="1142"/>
      <c r="AR51" s="1142"/>
      <c r="AS51" s="1142"/>
      <c r="AT51" s="1142"/>
      <c r="AU51" s="1142"/>
      <c r="AV51" s="1142"/>
      <c r="AW51" s="1142"/>
      <c r="AX51" s="1142"/>
      <c r="AY51" s="1142"/>
      <c r="AZ51" s="1142"/>
      <c r="BA51" s="1142"/>
      <c r="BB51" s="1142" t="s">
        <v>548</v>
      </c>
      <c r="BC51" s="1142"/>
      <c r="BD51" s="1142"/>
      <c r="BE51" s="1142"/>
      <c r="BF51" s="1142"/>
      <c r="BG51" s="1142"/>
      <c r="BH51" s="1142"/>
      <c r="BI51" s="1142"/>
      <c r="BJ51" s="1142"/>
      <c r="BK51" s="1142"/>
      <c r="BL51" s="1142"/>
      <c r="BM51" s="1142"/>
      <c r="BN51" s="1142"/>
      <c r="BO51" s="1142"/>
      <c r="BP51" s="1140"/>
      <c r="BQ51" s="1140"/>
      <c r="BR51" s="1140"/>
      <c r="BS51" s="1140"/>
      <c r="BT51" s="1140"/>
      <c r="BU51" s="1140"/>
      <c r="BV51" s="1140"/>
      <c r="BW51" s="1140"/>
      <c r="BX51" s="1140"/>
      <c r="BY51" s="1140"/>
      <c r="BZ51" s="1140"/>
      <c r="CA51" s="1140"/>
      <c r="CB51" s="1140"/>
      <c r="CC51" s="1140"/>
      <c r="CD51" s="1140"/>
      <c r="CE51" s="1140"/>
      <c r="CF51" s="1140"/>
      <c r="CG51" s="1140"/>
      <c r="CH51" s="1140"/>
      <c r="CI51" s="1140"/>
      <c r="CJ51" s="1140"/>
      <c r="CK51" s="1140"/>
      <c r="CL51" s="1140"/>
      <c r="CM51" s="1140"/>
      <c r="CN51" s="1140"/>
      <c r="CO51" s="1140"/>
      <c r="CP51" s="1140"/>
      <c r="CQ51" s="1140"/>
      <c r="CR51" s="1140"/>
      <c r="CS51" s="1140"/>
      <c r="CT51" s="1140"/>
      <c r="CU51" s="1140"/>
      <c r="CV51" s="1140"/>
      <c r="CW51" s="1140"/>
      <c r="CX51" s="1140"/>
      <c r="CY51" s="1140"/>
      <c r="CZ51" s="1140"/>
      <c r="DA51" s="1140"/>
      <c r="DB51" s="1140"/>
      <c r="DC51" s="1140"/>
    </row>
    <row r="52" spans="1:109" x14ac:dyDescent="0.15">
      <c r="B52" s="327"/>
      <c r="G52" s="1145"/>
      <c r="H52" s="1145"/>
      <c r="I52" s="1143"/>
      <c r="J52" s="1143"/>
      <c r="K52" s="1141"/>
      <c r="L52" s="1141"/>
      <c r="M52" s="1141"/>
      <c r="N52" s="1141"/>
      <c r="AM52" s="336"/>
      <c r="AN52" s="1142"/>
      <c r="AO52" s="1142"/>
      <c r="AP52" s="1142"/>
      <c r="AQ52" s="1142"/>
      <c r="AR52" s="1142"/>
      <c r="AS52" s="1142"/>
      <c r="AT52" s="1142"/>
      <c r="AU52" s="1142"/>
      <c r="AV52" s="1142"/>
      <c r="AW52" s="1142"/>
      <c r="AX52" s="1142"/>
      <c r="AY52" s="1142"/>
      <c r="AZ52" s="1142"/>
      <c r="BA52" s="1142"/>
      <c r="BB52" s="1142"/>
      <c r="BC52" s="1142"/>
      <c r="BD52" s="1142"/>
      <c r="BE52" s="1142"/>
      <c r="BF52" s="1142"/>
      <c r="BG52" s="1142"/>
      <c r="BH52" s="1142"/>
      <c r="BI52" s="1142"/>
      <c r="BJ52" s="1142"/>
      <c r="BK52" s="1142"/>
      <c r="BL52" s="1142"/>
      <c r="BM52" s="1142"/>
      <c r="BN52" s="1142"/>
      <c r="BO52" s="1142"/>
      <c r="BP52" s="1140"/>
      <c r="BQ52" s="1140"/>
      <c r="BR52" s="1140"/>
      <c r="BS52" s="1140"/>
      <c r="BT52" s="1140"/>
      <c r="BU52" s="1140"/>
      <c r="BV52" s="1140"/>
      <c r="BW52" s="1140"/>
      <c r="BX52" s="1140"/>
      <c r="BY52" s="1140"/>
      <c r="BZ52" s="1140"/>
      <c r="CA52" s="1140"/>
      <c r="CB52" s="1140"/>
      <c r="CC52" s="1140"/>
      <c r="CD52" s="1140"/>
      <c r="CE52" s="1140"/>
      <c r="CF52" s="1140"/>
      <c r="CG52" s="1140"/>
      <c r="CH52" s="1140"/>
      <c r="CI52" s="1140"/>
      <c r="CJ52" s="1140"/>
      <c r="CK52" s="1140"/>
      <c r="CL52" s="1140"/>
      <c r="CM52" s="1140"/>
      <c r="CN52" s="1140"/>
      <c r="CO52" s="1140"/>
      <c r="CP52" s="1140"/>
      <c r="CQ52" s="1140"/>
      <c r="CR52" s="1140"/>
      <c r="CS52" s="1140"/>
      <c r="CT52" s="1140"/>
      <c r="CU52" s="1140"/>
      <c r="CV52" s="1140"/>
      <c r="CW52" s="1140"/>
      <c r="CX52" s="1140"/>
      <c r="CY52" s="1140"/>
      <c r="CZ52" s="1140"/>
      <c r="DA52" s="1140"/>
      <c r="DB52" s="1140"/>
      <c r="DC52" s="1140"/>
    </row>
    <row r="53" spans="1:109" x14ac:dyDescent="0.15">
      <c r="A53" s="335"/>
      <c r="B53" s="327"/>
      <c r="G53" s="1145"/>
      <c r="H53" s="1145"/>
      <c r="I53" s="1135"/>
      <c r="J53" s="1135"/>
      <c r="K53" s="1141"/>
      <c r="L53" s="1141"/>
      <c r="M53" s="1141"/>
      <c r="N53" s="1141"/>
      <c r="AM53" s="336"/>
      <c r="AN53" s="1142"/>
      <c r="AO53" s="1142"/>
      <c r="AP53" s="1142"/>
      <c r="AQ53" s="1142"/>
      <c r="AR53" s="1142"/>
      <c r="AS53" s="1142"/>
      <c r="AT53" s="1142"/>
      <c r="AU53" s="1142"/>
      <c r="AV53" s="1142"/>
      <c r="AW53" s="1142"/>
      <c r="AX53" s="1142"/>
      <c r="AY53" s="1142"/>
      <c r="AZ53" s="1142"/>
      <c r="BA53" s="1142"/>
      <c r="BB53" s="1142" t="s">
        <v>549</v>
      </c>
      <c r="BC53" s="1142"/>
      <c r="BD53" s="1142"/>
      <c r="BE53" s="1142"/>
      <c r="BF53" s="1142"/>
      <c r="BG53" s="1142"/>
      <c r="BH53" s="1142"/>
      <c r="BI53" s="1142"/>
      <c r="BJ53" s="1142"/>
      <c r="BK53" s="1142"/>
      <c r="BL53" s="1142"/>
      <c r="BM53" s="1142"/>
      <c r="BN53" s="1142"/>
      <c r="BO53" s="1142"/>
      <c r="BP53" s="1140">
        <v>66.8</v>
      </c>
      <c r="BQ53" s="1140"/>
      <c r="BR53" s="1140"/>
      <c r="BS53" s="1140"/>
      <c r="BT53" s="1140"/>
      <c r="BU53" s="1140"/>
      <c r="BV53" s="1140"/>
      <c r="BW53" s="1140"/>
      <c r="BX53" s="1140">
        <v>67</v>
      </c>
      <c r="BY53" s="1140"/>
      <c r="BZ53" s="1140"/>
      <c r="CA53" s="1140"/>
      <c r="CB53" s="1140"/>
      <c r="CC53" s="1140"/>
      <c r="CD53" s="1140"/>
      <c r="CE53" s="1140"/>
      <c r="CF53" s="1140">
        <v>65.8</v>
      </c>
      <c r="CG53" s="1140"/>
      <c r="CH53" s="1140"/>
      <c r="CI53" s="1140"/>
      <c r="CJ53" s="1140"/>
      <c r="CK53" s="1140"/>
      <c r="CL53" s="1140"/>
      <c r="CM53" s="1140"/>
      <c r="CN53" s="1140">
        <v>66.099999999999994</v>
      </c>
      <c r="CO53" s="1140"/>
      <c r="CP53" s="1140"/>
      <c r="CQ53" s="1140"/>
      <c r="CR53" s="1140"/>
      <c r="CS53" s="1140"/>
      <c r="CT53" s="1140"/>
      <c r="CU53" s="1140"/>
      <c r="CV53" s="1140">
        <v>63.6</v>
      </c>
      <c r="CW53" s="1140"/>
      <c r="CX53" s="1140"/>
      <c r="CY53" s="1140"/>
      <c r="CZ53" s="1140"/>
      <c r="DA53" s="1140"/>
      <c r="DB53" s="1140"/>
      <c r="DC53" s="1140"/>
    </row>
    <row r="54" spans="1:109" x14ac:dyDescent="0.15">
      <c r="A54" s="335"/>
      <c r="B54" s="327"/>
      <c r="G54" s="1145"/>
      <c r="H54" s="1145"/>
      <c r="I54" s="1135"/>
      <c r="J54" s="1135"/>
      <c r="K54" s="1141"/>
      <c r="L54" s="1141"/>
      <c r="M54" s="1141"/>
      <c r="N54" s="1141"/>
      <c r="AM54" s="336"/>
      <c r="AN54" s="1142"/>
      <c r="AO54" s="1142"/>
      <c r="AP54" s="1142"/>
      <c r="AQ54" s="1142"/>
      <c r="AR54" s="1142"/>
      <c r="AS54" s="1142"/>
      <c r="AT54" s="1142"/>
      <c r="AU54" s="1142"/>
      <c r="AV54" s="1142"/>
      <c r="AW54" s="1142"/>
      <c r="AX54" s="1142"/>
      <c r="AY54" s="1142"/>
      <c r="AZ54" s="1142"/>
      <c r="BA54" s="1142"/>
      <c r="BB54" s="1142"/>
      <c r="BC54" s="1142"/>
      <c r="BD54" s="1142"/>
      <c r="BE54" s="1142"/>
      <c r="BF54" s="1142"/>
      <c r="BG54" s="1142"/>
      <c r="BH54" s="1142"/>
      <c r="BI54" s="1142"/>
      <c r="BJ54" s="1142"/>
      <c r="BK54" s="1142"/>
      <c r="BL54" s="1142"/>
      <c r="BM54" s="1142"/>
      <c r="BN54" s="1142"/>
      <c r="BO54" s="1142"/>
      <c r="BP54" s="1140"/>
      <c r="BQ54" s="1140"/>
      <c r="BR54" s="1140"/>
      <c r="BS54" s="1140"/>
      <c r="BT54" s="1140"/>
      <c r="BU54" s="1140"/>
      <c r="BV54" s="1140"/>
      <c r="BW54" s="1140"/>
      <c r="BX54" s="1140"/>
      <c r="BY54" s="1140"/>
      <c r="BZ54" s="1140"/>
      <c r="CA54" s="1140"/>
      <c r="CB54" s="1140"/>
      <c r="CC54" s="1140"/>
      <c r="CD54" s="1140"/>
      <c r="CE54" s="1140"/>
      <c r="CF54" s="1140"/>
      <c r="CG54" s="1140"/>
      <c r="CH54" s="1140"/>
      <c r="CI54" s="1140"/>
      <c r="CJ54" s="1140"/>
      <c r="CK54" s="1140"/>
      <c r="CL54" s="1140"/>
      <c r="CM54" s="1140"/>
      <c r="CN54" s="1140"/>
      <c r="CO54" s="1140"/>
      <c r="CP54" s="1140"/>
      <c r="CQ54" s="1140"/>
      <c r="CR54" s="1140"/>
      <c r="CS54" s="1140"/>
      <c r="CT54" s="1140"/>
      <c r="CU54" s="1140"/>
      <c r="CV54" s="1140"/>
      <c r="CW54" s="1140"/>
      <c r="CX54" s="1140"/>
      <c r="CY54" s="1140"/>
      <c r="CZ54" s="1140"/>
      <c r="DA54" s="1140"/>
      <c r="DB54" s="1140"/>
      <c r="DC54" s="1140"/>
    </row>
    <row r="55" spans="1:109" x14ac:dyDescent="0.15">
      <c r="A55" s="335"/>
      <c r="B55" s="327"/>
      <c r="G55" s="1135"/>
      <c r="H55" s="1135"/>
      <c r="I55" s="1135"/>
      <c r="J55" s="1135"/>
      <c r="K55" s="1141"/>
      <c r="L55" s="1141"/>
      <c r="M55" s="1141"/>
      <c r="N55" s="1141"/>
      <c r="AN55" s="1139" t="s">
        <v>550</v>
      </c>
      <c r="AO55" s="1139"/>
      <c r="AP55" s="1139"/>
      <c r="AQ55" s="1139"/>
      <c r="AR55" s="1139"/>
      <c r="AS55" s="1139"/>
      <c r="AT55" s="1139"/>
      <c r="AU55" s="1139"/>
      <c r="AV55" s="1139"/>
      <c r="AW55" s="1139"/>
      <c r="AX55" s="1139"/>
      <c r="AY55" s="1139"/>
      <c r="AZ55" s="1139"/>
      <c r="BA55" s="1139"/>
      <c r="BB55" s="1142" t="s">
        <v>548</v>
      </c>
      <c r="BC55" s="1142"/>
      <c r="BD55" s="1142"/>
      <c r="BE55" s="1142"/>
      <c r="BF55" s="1142"/>
      <c r="BG55" s="1142"/>
      <c r="BH55" s="1142"/>
      <c r="BI55" s="1142"/>
      <c r="BJ55" s="1142"/>
      <c r="BK55" s="1142"/>
      <c r="BL55" s="1142"/>
      <c r="BM55" s="1142"/>
      <c r="BN55" s="1142"/>
      <c r="BO55" s="1142"/>
      <c r="BP55" s="1140">
        <v>0</v>
      </c>
      <c r="BQ55" s="1140"/>
      <c r="BR55" s="1140"/>
      <c r="BS55" s="1140"/>
      <c r="BT55" s="1140"/>
      <c r="BU55" s="1140"/>
      <c r="BV55" s="1140"/>
      <c r="BW55" s="1140"/>
      <c r="BX55" s="1140">
        <v>0</v>
      </c>
      <c r="BY55" s="1140"/>
      <c r="BZ55" s="1140"/>
      <c r="CA55" s="1140"/>
      <c r="CB55" s="1140"/>
      <c r="CC55" s="1140"/>
      <c r="CD55" s="1140"/>
      <c r="CE55" s="1140"/>
      <c r="CF55" s="1140">
        <v>0</v>
      </c>
      <c r="CG55" s="1140"/>
      <c r="CH55" s="1140"/>
      <c r="CI55" s="1140"/>
      <c r="CJ55" s="1140"/>
      <c r="CK55" s="1140"/>
      <c r="CL55" s="1140"/>
      <c r="CM55" s="1140"/>
      <c r="CN55" s="1140">
        <v>0</v>
      </c>
      <c r="CO55" s="1140"/>
      <c r="CP55" s="1140"/>
      <c r="CQ55" s="1140"/>
      <c r="CR55" s="1140"/>
      <c r="CS55" s="1140"/>
      <c r="CT55" s="1140"/>
      <c r="CU55" s="1140"/>
      <c r="CV55" s="1140">
        <v>0</v>
      </c>
      <c r="CW55" s="1140"/>
      <c r="CX55" s="1140"/>
      <c r="CY55" s="1140"/>
      <c r="CZ55" s="1140"/>
      <c r="DA55" s="1140"/>
      <c r="DB55" s="1140"/>
      <c r="DC55" s="1140"/>
    </row>
    <row r="56" spans="1:109" x14ac:dyDescent="0.15">
      <c r="A56" s="335"/>
      <c r="B56" s="327"/>
      <c r="G56" s="1135"/>
      <c r="H56" s="1135"/>
      <c r="I56" s="1135"/>
      <c r="J56" s="1135"/>
      <c r="K56" s="1141"/>
      <c r="L56" s="1141"/>
      <c r="M56" s="1141"/>
      <c r="N56" s="1141"/>
      <c r="AN56" s="1139"/>
      <c r="AO56" s="1139"/>
      <c r="AP56" s="1139"/>
      <c r="AQ56" s="1139"/>
      <c r="AR56" s="1139"/>
      <c r="AS56" s="1139"/>
      <c r="AT56" s="1139"/>
      <c r="AU56" s="1139"/>
      <c r="AV56" s="1139"/>
      <c r="AW56" s="1139"/>
      <c r="AX56" s="1139"/>
      <c r="AY56" s="1139"/>
      <c r="AZ56" s="1139"/>
      <c r="BA56" s="1139"/>
      <c r="BB56" s="1142"/>
      <c r="BC56" s="1142"/>
      <c r="BD56" s="1142"/>
      <c r="BE56" s="1142"/>
      <c r="BF56" s="1142"/>
      <c r="BG56" s="1142"/>
      <c r="BH56" s="1142"/>
      <c r="BI56" s="1142"/>
      <c r="BJ56" s="1142"/>
      <c r="BK56" s="1142"/>
      <c r="BL56" s="1142"/>
      <c r="BM56" s="1142"/>
      <c r="BN56" s="1142"/>
      <c r="BO56" s="1142"/>
      <c r="BP56" s="1140"/>
      <c r="BQ56" s="1140"/>
      <c r="BR56" s="1140"/>
      <c r="BS56" s="1140"/>
      <c r="BT56" s="1140"/>
      <c r="BU56" s="1140"/>
      <c r="BV56" s="1140"/>
      <c r="BW56" s="1140"/>
      <c r="BX56" s="1140"/>
      <c r="BY56" s="1140"/>
      <c r="BZ56" s="1140"/>
      <c r="CA56" s="1140"/>
      <c r="CB56" s="1140"/>
      <c r="CC56" s="1140"/>
      <c r="CD56" s="1140"/>
      <c r="CE56" s="1140"/>
      <c r="CF56" s="1140"/>
      <c r="CG56" s="1140"/>
      <c r="CH56" s="1140"/>
      <c r="CI56" s="1140"/>
      <c r="CJ56" s="1140"/>
      <c r="CK56" s="1140"/>
      <c r="CL56" s="1140"/>
      <c r="CM56" s="1140"/>
      <c r="CN56" s="1140"/>
      <c r="CO56" s="1140"/>
      <c r="CP56" s="1140"/>
      <c r="CQ56" s="1140"/>
      <c r="CR56" s="1140"/>
      <c r="CS56" s="1140"/>
      <c r="CT56" s="1140"/>
      <c r="CU56" s="1140"/>
      <c r="CV56" s="1140"/>
      <c r="CW56" s="1140"/>
      <c r="CX56" s="1140"/>
      <c r="CY56" s="1140"/>
      <c r="CZ56" s="1140"/>
      <c r="DA56" s="1140"/>
      <c r="DB56" s="1140"/>
      <c r="DC56" s="1140"/>
    </row>
    <row r="57" spans="1:109" s="335" customFormat="1" x14ac:dyDescent="0.15">
      <c r="B57" s="339"/>
      <c r="G57" s="1135"/>
      <c r="H57" s="1135"/>
      <c r="I57" s="1144"/>
      <c r="J57" s="1144"/>
      <c r="K57" s="1141"/>
      <c r="L57" s="1141"/>
      <c r="M57" s="1141"/>
      <c r="N57" s="1141"/>
      <c r="AM57" s="320"/>
      <c r="AN57" s="1139"/>
      <c r="AO57" s="1139"/>
      <c r="AP57" s="1139"/>
      <c r="AQ57" s="1139"/>
      <c r="AR57" s="1139"/>
      <c r="AS57" s="1139"/>
      <c r="AT57" s="1139"/>
      <c r="AU57" s="1139"/>
      <c r="AV57" s="1139"/>
      <c r="AW57" s="1139"/>
      <c r="AX57" s="1139"/>
      <c r="AY57" s="1139"/>
      <c r="AZ57" s="1139"/>
      <c r="BA57" s="1139"/>
      <c r="BB57" s="1142" t="s">
        <v>549</v>
      </c>
      <c r="BC57" s="1142"/>
      <c r="BD57" s="1142"/>
      <c r="BE57" s="1142"/>
      <c r="BF57" s="1142"/>
      <c r="BG57" s="1142"/>
      <c r="BH57" s="1142"/>
      <c r="BI57" s="1142"/>
      <c r="BJ57" s="1142"/>
      <c r="BK57" s="1142"/>
      <c r="BL57" s="1142"/>
      <c r="BM57" s="1142"/>
      <c r="BN57" s="1142"/>
      <c r="BO57" s="1142"/>
      <c r="BP57" s="1140">
        <v>57.7</v>
      </c>
      <c r="BQ57" s="1140"/>
      <c r="BR57" s="1140"/>
      <c r="BS57" s="1140"/>
      <c r="BT57" s="1140"/>
      <c r="BU57" s="1140"/>
      <c r="BV57" s="1140"/>
      <c r="BW57" s="1140"/>
      <c r="BX57" s="1140">
        <v>59.3</v>
      </c>
      <c r="BY57" s="1140"/>
      <c r="BZ57" s="1140"/>
      <c r="CA57" s="1140"/>
      <c r="CB57" s="1140"/>
      <c r="CC57" s="1140"/>
      <c r="CD57" s="1140"/>
      <c r="CE57" s="1140"/>
      <c r="CF57" s="1140">
        <v>60.4</v>
      </c>
      <c r="CG57" s="1140"/>
      <c r="CH57" s="1140"/>
      <c r="CI57" s="1140"/>
      <c r="CJ57" s="1140"/>
      <c r="CK57" s="1140"/>
      <c r="CL57" s="1140"/>
      <c r="CM57" s="1140"/>
      <c r="CN57" s="1140">
        <v>61.1</v>
      </c>
      <c r="CO57" s="1140"/>
      <c r="CP57" s="1140"/>
      <c r="CQ57" s="1140"/>
      <c r="CR57" s="1140"/>
      <c r="CS57" s="1140"/>
      <c r="CT57" s="1140"/>
      <c r="CU57" s="1140"/>
      <c r="CV57" s="1140">
        <v>62.3</v>
      </c>
      <c r="CW57" s="1140"/>
      <c r="CX57" s="1140"/>
      <c r="CY57" s="1140"/>
      <c r="CZ57" s="1140"/>
      <c r="DA57" s="1140"/>
      <c r="DB57" s="1140"/>
      <c r="DC57" s="1140"/>
      <c r="DD57" s="340"/>
      <c r="DE57" s="339"/>
    </row>
    <row r="58" spans="1:109" s="335" customFormat="1" x14ac:dyDescent="0.15">
      <c r="A58" s="320"/>
      <c r="B58" s="339"/>
      <c r="G58" s="1135"/>
      <c r="H58" s="1135"/>
      <c r="I58" s="1144"/>
      <c r="J58" s="1144"/>
      <c r="K58" s="1141"/>
      <c r="L58" s="1141"/>
      <c r="M58" s="1141"/>
      <c r="N58" s="1141"/>
      <c r="AM58" s="320"/>
      <c r="AN58" s="1139"/>
      <c r="AO58" s="1139"/>
      <c r="AP58" s="1139"/>
      <c r="AQ58" s="1139"/>
      <c r="AR58" s="1139"/>
      <c r="AS58" s="1139"/>
      <c r="AT58" s="1139"/>
      <c r="AU58" s="1139"/>
      <c r="AV58" s="1139"/>
      <c r="AW58" s="1139"/>
      <c r="AX58" s="1139"/>
      <c r="AY58" s="1139"/>
      <c r="AZ58" s="1139"/>
      <c r="BA58" s="1139"/>
      <c r="BB58" s="1142"/>
      <c r="BC58" s="1142"/>
      <c r="BD58" s="1142"/>
      <c r="BE58" s="1142"/>
      <c r="BF58" s="1142"/>
      <c r="BG58" s="1142"/>
      <c r="BH58" s="1142"/>
      <c r="BI58" s="1142"/>
      <c r="BJ58" s="1142"/>
      <c r="BK58" s="1142"/>
      <c r="BL58" s="1142"/>
      <c r="BM58" s="1142"/>
      <c r="BN58" s="1142"/>
      <c r="BO58" s="1142"/>
      <c r="BP58" s="1140"/>
      <c r="BQ58" s="1140"/>
      <c r="BR58" s="1140"/>
      <c r="BS58" s="1140"/>
      <c r="BT58" s="1140"/>
      <c r="BU58" s="1140"/>
      <c r="BV58" s="1140"/>
      <c r="BW58" s="1140"/>
      <c r="BX58" s="1140"/>
      <c r="BY58" s="1140"/>
      <c r="BZ58" s="1140"/>
      <c r="CA58" s="1140"/>
      <c r="CB58" s="1140"/>
      <c r="CC58" s="1140"/>
      <c r="CD58" s="1140"/>
      <c r="CE58" s="1140"/>
      <c r="CF58" s="1140"/>
      <c r="CG58" s="1140"/>
      <c r="CH58" s="1140"/>
      <c r="CI58" s="1140"/>
      <c r="CJ58" s="1140"/>
      <c r="CK58" s="1140"/>
      <c r="CL58" s="1140"/>
      <c r="CM58" s="1140"/>
      <c r="CN58" s="1140"/>
      <c r="CO58" s="1140"/>
      <c r="CP58" s="1140"/>
      <c r="CQ58" s="1140"/>
      <c r="CR58" s="1140"/>
      <c r="CS58" s="1140"/>
      <c r="CT58" s="1140"/>
      <c r="CU58" s="1140"/>
      <c r="CV58" s="1140"/>
      <c r="CW58" s="1140"/>
      <c r="CX58" s="1140"/>
      <c r="CY58" s="1140"/>
      <c r="CZ58" s="1140"/>
      <c r="DA58" s="1140"/>
      <c r="DB58" s="1140"/>
      <c r="DC58" s="1140"/>
      <c r="DD58" s="340"/>
      <c r="DE58" s="339"/>
    </row>
    <row r="59" spans="1:109" s="335" customFormat="1" x14ac:dyDescent="0.15">
      <c r="A59" s="320"/>
      <c r="B59" s="339"/>
      <c r="K59" s="341"/>
      <c r="L59" s="341"/>
      <c r="M59" s="341"/>
      <c r="N59" s="341"/>
      <c r="AQ59" s="341"/>
      <c r="AR59" s="341"/>
      <c r="AS59" s="341"/>
      <c r="AT59" s="341"/>
      <c r="BC59" s="341"/>
      <c r="BD59" s="341"/>
      <c r="BE59" s="341"/>
      <c r="BF59" s="341"/>
      <c r="BO59" s="341"/>
      <c r="BP59" s="341"/>
      <c r="BQ59" s="341"/>
      <c r="BR59" s="341"/>
      <c r="CA59" s="341"/>
      <c r="CB59" s="341"/>
      <c r="CC59" s="341"/>
      <c r="CD59" s="341"/>
      <c r="CM59" s="341"/>
      <c r="CN59" s="341"/>
      <c r="CO59" s="341"/>
      <c r="CP59" s="341"/>
      <c r="CY59" s="341"/>
      <c r="CZ59" s="341"/>
      <c r="DA59" s="341"/>
      <c r="DB59" s="341"/>
      <c r="DC59" s="341"/>
      <c r="DD59" s="340"/>
      <c r="DE59" s="339"/>
    </row>
    <row r="60" spans="1:109" s="335" customFormat="1" x14ac:dyDescent="0.15">
      <c r="A60" s="320"/>
      <c r="B60" s="339"/>
      <c r="K60" s="341"/>
      <c r="L60" s="341"/>
      <c r="M60" s="341"/>
      <c r="N60" s="341"/>
      <c r="AQ60" s="341"/>
      <c r="AR60" s="341"/>
      <c r="AS60" s="341"/>
      <c r="AT60" s="341"/>
      <c r="BC60" s="341"/>
      <c r="BD60" s="341"/>
      <c r="BE60" s="341"/>
      <c r="BF60" s="341"/>
      <c r="BO60" s="341"/>
      <c r="BP60" s="341"/>
      <c r="BQ60" s="341"/>
      <c r="BR60" s="341"/>
      <c r="CA60" s="341"/>
      <c r="CB60" s="341"/>
      <c r="CC60" s="341"/>
      <c r="CD60" s="341"/>
      <c r="CM60" s="341"/>
      <c r="CN60" s="341"/>
      <c r="CO60" s="341"/>
      <c r="CP60" s="341"/>
      <c r="CY60" s="341"/>
      <c r="CZ60" s="341"/>
      <c r="DA60" s="341"/>
      <c r="DB60" s="341"/>
      <c r="DC60" s="341"/>
      <c r="DD60" s="340"/>
      <c r="DE60" s="339"/>
    </row>
    <row r="61" spans="1:109" s="335" customFormat="1" x14ac:dyDescent="0.15">
      <c r="A61" s="320"/>
      <c r="B61" s="342"/>
      <c r="C61" s="343"/>
      <c r="D61" s="343"/>
      <c r="E61" s="343"/>
      <c r="F61" s="343"/>
      <c r="G61" s="343"/>
      <c r="H61" s="343"/>
      <c r="I61" s="343"/>
      <c r="J61" s="343"/>
      <c r="K61" s="343"/>
      <c r="L61" s="343"/>
      <c r="M61" s="344"/>
      <c r="N61" s="344"/>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3"/>
      <c r="AL61" s="343"/>
      <c r="AM61" s="343"/>
      <c r="AN61" s="343"/>
      <c r="AO61" s="343"/>
      <c r="AP61" s="343"/>
      <c r="AQ61" s="343"/>
      <c r="AR61" s="343"/>
      <c r="AS61" s="344"/>
      <c r="AT61" s="344"/>
      <c r="AU61" s="343"/>
      <c r="AV61" s="343"/>
      <c r="AW61" s="343"/>
      <c r="AX61" s="343"/>
      <c r="AY61" s="343"/>
      <c r="AZ61" s="343"/>
      <c r="BA61" s="343"/>
      <c r="BB61" s="343"/>
      <c r="BC61" s="343"/>
      <c r="BD61" s="343"/>
      <c r="BE61" s="344"/>
      <c r="BF61" s="344"/>
      <c r="BG61" s="343"/>
      <c r="BH61" s="343"/>
      <c r="BI61" s="343"/>
      <c r="BJ61" s="343"/>
      <c r="BK61" s="343"/>
      <c r="BL61" s="343"/>
      <c r="BM61" s="343"/>
      <c r="BN61" s="343"/>
      <c r="BO61" s="343"/>
      <c r="BP61" s="343"/>
      <c r="BQ61" s="344"/>
      <c r="BR61" s="344"/>
      <c r="BS61" s="343"/>
      <c r="BT61" s="343"/>
      <c r="BU61" s="343"/>
      <c r="BV61" s="343"/>
      <c r="BW61" s="343"/>
      <c r="BX61" s="343"/>
      <c r="BY61" s="343"/>
      <c r="BZ61" s="343"/>
      <c r="CA61" s="343"/>
      <c r="CB61" s="343"/>
      <c r="CC61" s="344"/>
      <c r="CD61" s="344"/>
      <c r="CE61" s="343"/>
      <c r="CF61" s="343"/>
      <c r="CG61" s="343"/>
      <c r="CH61" s="343"/>
      <c r="CI61" s="343"/>
      <c r="CJ61" s="343"/>
      <c r="CK61" s="343"/>
      <c r="CL61" s="343"/>
      <c r="CM61" s="343"/>
      <c r="CN61" s="343"/>
      <c r="CO61" s="344"/>
      <c r="CP61" s="344"/>
      <c r="CQ61" s="343"/>
      <c r="CR61" s="343"/>
      <c r="CS61" s="343"/>
      <c r="CT61" s="343"/>
      <c r="CU61" s="343"/>
      <c r="CV61" s="343"/>
      <c r="CW61" s="343"/>
      <c r="CX61" s="343"/>
      <c r="CY61" s="343"/>
      <c r="CZ61" s="343"/>
      <c r="DA61" s="344"/>
      <c r="DB61" s="344"/>
      <c r="DC61" s="344"/>
      <c r="DD61" s="345"/>
      <c r="DE61" s="339"/>
    </row>
    <row r="62" spans="1:109" x14ac:dyDescent="0.15">
      <c r="B62" s="332"/>
      <c r="C62" s="332"/>
      <c r="D62" s="332"/>
      <c r="E62" s="332"/>
      <c r="F62" s="332"/>
      <c r="G62" s="332"/>
      <c r="H62" s="332"/>
      <c r="I62" s="332"/>
      <c r="J62" s="332"/>
      <c r="K62" s="332"/>
      <c r="L62" s="332"/>
      <c r="M62" s="332"/>
      <c r="N62" s="332"/>
      <c r="O62" s="332"/>
      <c r="P62" s="332"/>
      <c r="Q62" s="332"/>
      <c r="R62" s="332"/>
      <c r="S62" s="332"/>
      <c r="T62" s="332"/>
      <c r="U62" s="332"/>
      <c r="V62" s="332"/>
      <c r="W62" s="332"/>
      <c r="X62" s="332"/>
      <c r="Y62" s="332"/>
      <c r="Z62" s="332"/>
      <c r="AA62" s="332"/>
      <c r="AB62" s="332"/>
      <c r="AC62" s="332"/>
      <c r="AD62" s="332"/>
      <c r="AE62" s="332"/>
      <c r="AF62" s="332"/>
      <c r="AG62" s="332"/>
      <c r="AH62" s="332"/>
      <c r="AI62" s="332"/>
      <c r="AJ62" s="332"/>
      <c r="AK62" s="332"/>
      <c r="AL62" s="332"/>
      <c r="AM62" s="332"/>
      <c r="AN62" s="332"/>
      <c r="AO62" s="332"/>
      <c r="AP62" s="332"/>
      <c r="AQ62" s="332"/>
      <c r="AR62" s="332"/>
      <c r="AS62" s="332"/>
      <c r="AT62" s="332"/>
      <c r="AU62" s="332"/>
      <c r="AV62" s="332"/>
      <c r="AW62" s="332"/>
      <c r="AX62" s="332"/>
      <c r="AY62" s="332"/>
      <c r="AZ62" s="332"/>
      <c r="BA62" s="332"/>
      <c r="BB62" s="332"/>
      <c r="BC62" s="332"/>
      <c r="BD62" s="332"/>
      <c r="BE62" s="332"/>
      <c r="BF62" s="332"/>
      <c r="BG62" s="332"/>
      <c r="BH62" s="332"/>
      <c r="BI62" s="332"/>
      <c r="BJ62" s="332"/>
      <c r="BK62" s="332"/>
      <c r="BL62" s="332"/>
      <c r="BM62" s="332"/>
      <c r="BN62" s="332"/>
      <c r="BO62" s="332"/>
      <c r="BP62" s="332"/>
      <c r="BQ62" s="332"/>
      <c r="BR62" s="332"/>
      <c r="BS62" s="332"/>
      <c r="BT62" s="332"/>
      <c r="BU62" s="332"/>
      <c r="BV62" s="332"/>
      <c r="BW62" s="332"/>
      <c r="BX62" s="332"/>
      <c r="BY62" s="332"/>
      <c r="BZ62" s="332"/>
      <c r="CA62" s="332"/>
      <c r="CB62" s="332"/>
      <c r="CC62" s="332"/>
      <c r="CD62" s="332"/>
      <c r="CE62" s="332"/>
      <c r="CF62" s="332"/>
      <c r="CG62" s="332"/>
      <c r="CH62" s="332"/>
      <c r="CI62" s="332"/>
      <c r="CJ62" s="332"/>
      <c r="CK62" s="332"/>
      <c r="CL62" s="332"/>
      <c r="CM62" s="332"/>
      <c r="CN62" s="332"/>
      <c r="CO62" s="332"/>
      <c r="CP62" s="332"/>
      <c r="CQ62" s="332"/>
      <c r="CR62" s="332"/>
      <c r="CS62" s="332"/>
      <c r="CT62" s="332"/>
      <c r="CU62" s="332"/>
      <c r="CV62" s="332"/>
      <c r="CW62" s="332"/>
      <c r="CX62" s="332"/>
      <c r="CY62" s="332"/>
      <c r="CZ62" s="332"/>
      <c r="DA62" s="332"/>
      <c r="DB62" s="332"/>
      <c r="DC62" s="332"/>
      <c r="DD62" s="332"/>
      <c r="DE62" s="320"/>
    </row>
    <row r="63" spans="1:109" ht="17.25" x14ac:dyDescent="0.15">
      <c r="B63" s="346" t="s">
        <v>551</v>
      </c>
    </row>
    <row r="64" spans="1:109" x14ac:dyDescent="0.15">
      <c r="B64" s="327"/>
      <c r="G64" s="334"/>
      <c r="I64" s="347"/>
      <c r="J64" s="347"/>
      <c r="K64" s="347"/>
      <c r="L64" s="347"/>
      <c r="M64" s="347"/>
      <c r="N64" s="348"/>
      <c r="AM64" s="334"/>
      <c r="AN64" s="334" t="s">
        <v>545</v>
      </c>
      <c r="AP64" s="335"/>
      <c r="AQ64" s="335"/>
      <c r="AR64" s="335"/>
      <c r="AY64" s="334"/>
      <c r="BA64" s="335"/>
      <c r="BB64" s="335"/>
      <c r="BC64" s="335"/>
      <c r="BK64" s="334"/>
      <c r="BM64" s="335"/>
      <c r="BN64" s="335"/>
      <c r="BO64" s="335"/>
      <c r="BW64" s="334"/>
      <c r="BY64" s="335"/>
      <c r="BZ64" s="335"/>
      <c r="CA64" s="335"/>
      <c r="CI64" s="334"/>
      <c r="CK64" s="335"/>
      <c r="CL64" s="335"/>
      <c r="CM64" s="335"/>
      <c r="CU64" s="334"/>
      <c r="CW64" s="335"/>
      <c r="CX64" s="335"/>
      <c r="CY64" s="335"/>
    </row>
    <row r="65" spans="2:107" ht="13.5" customHeight="1" x14ac:dyDescent="0.15">
      <c r="B65" s="327"/>
      <c r="AN65" s="1126" t="s">
        <v>555</v>
      </c>
      <c r="AO65" s="1127"/>
      <c r="AP65" s="1127"/>
      <c r="AQ65" s="1127"/>
      <c r="AR65" s="1127"/>
      <c r="AS65" s="1127"/>
      <c r="AT65" s="1127"/>
      <c r="AU65" s="1127"/>
      <c r="AV65" s="1127"/>
      <c r="AW65" s="1127"/>
      <c r="AX65" s="1127"/>
      <c r="AY65" s="1127"/>
      <c r="AZ65" s="1127"/>
      <c r="BA65" s="1127"/>
      <c r="BB65" s="1127"/>
      <c r="BC65" s="1127"/>
      <c r="BD65" s="1127"/>
      <c r="BE65" s="1127"/>
      <c r="BF65" s="1127"/>
      <c r="BG65" s="1127"/>
      <c r="BH65" s="1127"/>
      <c r="BI65" s="1127"/>
      <c r="BJ65" s="1127"/>
      <c r="BK65" s="1127"/>
      <c r="BL65" s="1127"/>
      <c r="BM65" s="1127"/>
      <c r="BN65" s="1127"/>
      <c r="BO65" s="1127"/>
      <c r="BP65" s="1127"/>
      <c r="BQ65" s="1127"/>
      <c r="BR65" s="1127"/>
      <c r="BS65" s="1127"/>
      <c r="BT65" s="1127"/>
      <c r="BU65" s="1127"/>
      <c r="BV65" s="1127"/>
      <c r="BW65" s="1127"/>
      <c r="BX65" s="1127"/>
      <c r="BY65" s="1127"/>
      <c r="BZ65" s="1127"/>
      <c r="CA65" s="1127"/>
      <c r="CB65" s="1127"/>
      <c r="CC65" s="1127"/>
      <c r="CD65" s="1127"/>
      <c r="CE65" s="1127"/>
      <c r="CF65" s="1127"/>
      <c r="CG65" s="1127"/>
      <c r="CH65" s="1127"/>
      <c r="CI65" s="1127"/>
      <c r="CJ65" s="1127"/>
      <c r="CK65" s="1127"/>
      <c r="CL65" s="1127"/>
      <c r="CM65" s="1127"/>
      <c r="CN65" s="1127"/>
      <c r="CO65" s="1127"/>
      <c r="CP65" s="1127"/>
      <c r="CQ65" s="1127"/>
      <c r="CR65" s="1127"/>
      <c r="CS65" s="1127"/>
      <c r="CT65" s="1127"/>
      <c r="CU65" s="1127"/>
      <c r="CV65" s="1127"/>
      <c r="CW65" s="1127"/>
      <c r="CX65" s="1127"/>
      <c r="CY65" s="1127"/>
      <c r="CZ65" s="1127"/>
      <c r="DA65" s="1127"/>
      <c r="DB65" s="1127"/>
      <c r="DC65" s="1128"/>
    </row>
    <row r="66" spans="2:107" x14ac:dyDescent="0.15">
      <c r="B66" s="327"/>
      <c r="AN66" s="1129"/>
      <c r="AO66" s="1130"/>
      <c r="AP66" s="1130"/>
      <c r="AQ66" s="1130"/>
      <c r="AR66" s="1130"/>
      <c r="AS66" s="1130"/>
      <c r="AT66" s="1130"/>
      <c r="AU66" s="1130"/>
      <c r="AV66" s="1130"/>
      <c r="AW66" s="1130"/>
      <c r="AX66" s="1130"/>
      <c r="AY66" s="1130"/>
      <c r="AZ66" s="1130"/>
      <c r="BA66" s="1130"/>
      <c r="BB66" s="1130"/>
      <c r="BC66" s="1130"/>
      <c r="BD66" s="1130"/>
      <c r="BE66" s="1130"/>
      <c r="BF66" s="1130"/>
      <c r="BG66" s="1130"/>
      <c r="BH66" s="1130"/>
      <c r="BI66" s="1130"/>
      <c r="BJ66" s="1130"/>
      <c r="BK66" s="1130"/>
      <c r="BL66" s="1130"/>
      <c r="BM66" s="1130"/>
      <c r="BN66" s="1130"/>
      <c r="BO66" s="1130"/>
      <c r="BP66" s="1130"/>
      <c r="BQ66" s="1130"/>
      <c r="BR66" s="1130"/>
      <c r="BS66" s="1130"/>
      <c r="BT66" s="1130"/>
      <c r="BU66" s="1130"/>
      <c r="BV66" s="1130"/>
      <c r="BW66" s="1130"/>
      <c r="BX66" s="1130"/>
      <c r="BY66" s="1130"/>
      <c r="BZ66" s="1130"/>
      <c r="CA66" s="1130"/>
      <c r="CB66" s="1130"/>
      <c r="CC66" s="1130"/>
      <c r="CD66" s="1130"/>
      <c r="CE66" s="1130"/>
      <c r="CF66" s="1130"/>
      <c r="CG66" s="1130"/>
      <c r="CH66" s="1130"/>
      <c r="CI66" s="1130"/>
      <c r="CJ66" s="1130"/>
      <c r="CK66" s="1130"/>
      <c r="CL66" s="1130"/>
      <c r="CM66" s="1130"/>
      <c r="CN66" s="1130"/>
      <c r="CO66" s="1130"/>
      <c r="CP66" s="1130"/>
      <c r="CQ66" s="1130"/>
      <c r="CR66" s="1130"/>
      <c r="CS66" s="1130"/>
      <c r="CT66" s="1130"/>
      <c r="CU66" s="1130"/>
      <c r="CV66" s="1130"/>
      <c r="CW66" s="1130"/>
      <c r="CX66" s="1130"/>
      <c r="CY66" s="1130"/>
      <c r="CZ66" s="1130"/>
      <c r="DA66" s="1130"/>
      <c r="DB66" s="1130"/>
      <c r="DC66" s="1131"/>
    </row>
    <row r="67" spans="2:107" x14ac:dyDescent="0.15">
      <c r="B67" s="327"/>
      <c r="AN67" s="1129"/>
      <c r="AO67" s="1130"/>
      <c r="AP67" s="1130"/>
      <c r="AQ67" s="1130"/>
      <c r="AR67" s="1130"/>
      <c r="AS67" s="1130"/>
      <c r="AT67" s="1130"/>
      <c r="AU67" s="1130"/>
      <c r="AV67" s="1130"/>
      <c r="AW67" s="1130"/>
      <c r="AX67" s="1130"/>
      <c r="AY67" s="1130"/>
      <c r="AZ67" s="1130"/>
      <c r="BA67" s="1130"/>
      <c r="BB67" s="1130"/>
      <c r="BC67" s="1130"/>
      <c r="BD67" s="1130"/>
      <c r="BE67" s="1130"/>
      <c r="BF67" s="1130"/>
      <c r="BG67" s="1130"/>
      <c r="BH67" s="1130"/>
      <c r="BI67" s="1130"/>
      <c r="BJ67" s="1130"/>
      <c r="BK67" s="1130"/>
      <c r="BL67" s="1130"/>
      <c r="BM67" s="1130"/>
      <c r="BN67" s="1130"/>
      <c r="BO67" s="1130"/>
      <c r="BP67" s="1130"/>
      <c r="BQ67" s="1130"/>
      <c r="BR67" s="1130"/>
      <c r="BS67" s="1130"/>
      <c r="BT67" s="1130"/>
      <c r="BU67" s="1130"/>
      <c r="BV67" s="1130"/>
      <c r="BW67" s="1130"/>
      <c r="BX67" s="1130"/>
      <c r="BY67" s="1130"/>
      <c r="BZ67" s="1130"/>
      <c r="CA67" s="1130"/>
      <c r="CB67" s="1130"/>
      <c r="CC67" s="1130"/>
      <c r="CD67" s="1130"/>
      <c r="CE67" s="1130"/>
      <c r="CF67" s="1130"/>
      <c r="CG67" s="1130"/>
      <c r="CH67" s="1130"/>
      <c r="CI67" s="1130"/>
      <c r="CJ67" s="1130"/>
      <c r="CK67" s="1130"/>
      <c r="CL67" s="1130"/>
      <c r="CM67" s="1130"/>
      <c r="CN67" s="1130"/>
      <c r="CO67" s="1130"/>
      <c r="CP67" s="1130"/>
      <c r="CQ67" s="1130"/>
      <c r="CR67" s="1130"/>
      <c r="CS67" s="1130"/>
      <c r="CT67" s="1130"/>
      <c r="CU67" s="1130"/>
      <c r="CV67" s="1130"/>
      <c r="CW67" s="1130"/>
      <c r="CX67" s="1130"/>
      <c r="CY67" s="1130"/>
      <c r="CZ67" s="1130"/>
      <c r="DA67" s="1130"/>
      <c r="DB67" s="1130"/>
      <c r="DC67" s="1131"/>
    </row>
    <row r="68" spans="2:107" x14ac:dyDescent="0.15">
      <c r="B68" s="327"/>
      <c r="AN68" s="1129"/>
      <c r="AO68" s="1130"/>
      <c r="AP68" s="1130"/>
      <c r="AQ68" s="1130"/>
      <c r="AR68" s="1130"/>
      <c r="AS68" s="1130"/>
      <c r="AT68" s="1130"/>
      <c r="AU68" s="1130"/>
      <c r="AV68" s="1130"/>
      <c r="AW68" s="1130"/>
      <c r="AX68" s="1130"/>
      <c r="AY68" s="1130"/>
      <c r="AZ68" s="1130"/>
      <c r="BA68" s="1130"/>
      <c r="BB68" s="1130"/>
      <c r="BC68" s="1130"/>
      <c r="BD68" s="1130"/>
      <c r="BE68" s="1130"/>
      <c r="BF68" s="1130"/>
      <c r="BG68" s="1130"/>
      <c r="BH68" s="1130"/>
      <c r="BI68" s="1130"/>
      <c r="BJ68" s="1130"/>
      <c r="BK68" s="1130"/>
      <c r="BL68" s="1130"/>
      <c r="BM68" s="1130"/>
      <c r="BN68" s="1130"/>
      <c r="BO68" s="1130"/>
      <c r="BP68" s="1130"/>
      <c r="BQ68" s="1130"/>
      <c r="BR68" s="1130"/>
      <c r="BS68" s="1130"/>
      <c r="BT68" s="1130"/>
      <c r="BU68" s="1130"/>
      <c r="BV68" s="1130"/>
      <c r="BW68" s="1130"/>
      <c r="BX68" s="1130"/>
      <c r="BY68" s="1130"/>
      <c r="BZ68" s="1130"/>
      <c r="CA68" s="1130"/>
      <c r="CB68" s="1130"/>
      <c r="CC68" s="1130"/>
      <c r="CD68" s="1130"/>
      <c r="CE68" s="1130"/>
      <c r="CF68" s="1130"/>
      <c r="CG68" s="1130"/>
      <c r="CH68" s="1130"/>
      <c r="CI68" s="1130"/>
      <c r="CJ68" s="1130"/>
      <c r="CK68" s="1130"/>
      <c r="CL68" s="1130"/>
      <c r="CM68" s="1130"/>
      <c r="CN68" s="1130"/>
      <c r="CO68" s="1130"/>
      <c r="CP68" s="1130"/>
      <c r="CQ68" s="1130"/>
      <c r="CR68" s="1130"/>
      <c r="CS68" s="1130"/>
      <c r="CT68" s="1130"/>
      <c r="CU68" s="1130"/>
      <c r="CV68" s="1130"/>
      <c r="CW68" s="1130"/>
      <c r="CX68" s="1130"/>
      <c r="CY68" s="1130"/>
      <c r="CZ68" s="1130"/>
      <c r="DA68" s="1130"/>
      <c r="DB68" s="1130"/>
      <c r="DC68" s="1131"/>
    </row>
    <row r="69" spans="2:107" x14ac:dyDescent="0.15">
      <c r="B69" s="327"/>
      <c r="AN69" s="1132"/>
      <c r="AO69" s="1133"/>
      <c r="AP69" s="1133"/>
      <c r="AQ69" s="1133"/>
      <c r="AR69" s="1133"/>
      <c r="AS69" s="1133"/>
      <c r="AT69" s="1133"/>
      <c r="AU69" s="1133"/>
      <c r="AV69" s="1133"/>
      <c r="AW69" s="1133"/>
      <c r="AX69" s="1133"/>
      <c r="AY69" s="1133"/>
      <c r="AZ69" s="1133"/>
      <c r="BA69" s="1133"/>
      <c r="BB69" s="1133"/>
      <c r="BC69" s="1133"/>
      <c r="BD69" s="1133"/>
      <c r="BE69" s="1133"/>
      <c r="BF69" s="1133"/>
      <c r="BG69" s="1133"/>
      <c r="BH69" s="1133"/>
      <c r="BI69" s="1133"/>
      <c r="BJ69" s="1133"/>
      <c r="BK69" s="1133"/>
      <c r="BL69" s="1133"/>
      <c r="BM69" s="1133"/>
      <c r="BN69" s="1133"/>
      <c r="BO69" s="1133"/>
      <c r="BP69" s="1133"/>
      <c r="BQ69" s="1133"/>
      <c r="BR69" s="1133"/>
      <c r="BS69" s="1133"/>
      <c r="BT69" s="1133"/>
      <c r="BU69" s="1133"/>
      <c r="BV69" s="1133"/>
      <c r="BW69" s="1133"/>
      <c r="BX69" s="1133"/>
      <c r="BY69" s="1133"/>
      <c r="BZ69" s="1133"/>
      <c r="CA69" s="1133"/>
      <c r="CB69" s="1133"/>
      <c r="CC69" s="1133"/>
      <c r="CD69" s="1133"/>
      <c r="CE69" s="1133"/>
      <c r="CF69" s="1133"/>
      <c r="CG69" s="1133"/>
      <c r="CH69" s="1133"/>
      <c r="CI69" s="1133"/>
      <c r="CJ69" s="1133"/>
      <c r="CK69" s="1133"/>
      <c r="CL69" s="1133"/>
      <c r="CM69" s="1133"/>
      <c r="CN69" s="1133"/>
      <c r="CO69" s="1133"/>
      <c r="CP69" s="1133"/>
      <c r="CQ69" s="1133"/>
      <c r="CR69" s="1133"/>
      <c r="CS69" s="1133"/>
      <c r="CT69" s="1133"/>
      <c r="CU69" s="1133"/>
      <c r="CV69" s="1133"/>
      <c r="CW69" s="1133"/>
      <c r="CX69" s="1133"/>
      <c r="CY69" s="1133"/>
      <c r="CZ69" s="1133"/>
      <c r="DA69" s="1133"/>
      <c r="DB69" s="1133"/>
      <c r="DC69" s="1134"/>
    </row>
    <row r="70" spans="2:107" x14ac:dyDescent="0.15">
      <c r="B70" s="327"/>
      <c r="H70" s="349"/>
      <c r="I70" s="349"/>
      <c r="J70" s="350"/>
      <c r="K70" s="350"/>
      <c r="L70" s="351"/>
      <c r="M70" s="350"/>
      <c r="N70" s="351"/>
      <c r="AN70" s="336"/>
      <c r="AO70" s="336"/>
      <c r="AP70" s="336"/>
      <c r="AZ70" s="336"/>
      <c r="BA70" s="336"/>
      <c r="BB70" s="336"/>
      <c r="BL70" s="336"/>
      <c r="BM70" s="336"/>
      <c r="BN70" s="336"/>
      <c r="BX70" s="336"/>
      <c r="BY70" s="336"/>
      <c r="BZ70" s="336"/>
      <c r="CJ70" s="336"/>
      <c r="CK70" s="336"/>
      <c r="CL70" s="336"/>
      <c r="CV70" s="336"/>
      <c r="CW70" s="336"/>
      <c r="CX70" s="336"/>
    </row>
    <row r="71" spans="2:107" x14ac:dyDescent="0.15">
      <c r="B71" s="327"/>
      <c r="G71" s="352"/>
      <c r="I71" s="353"/>
      <c r="J71" s="350"/>
      <c r="K71" s="350"/>
      <c r="L71" s="351"/>
      <c r="M71" s="350"/>
      <c r="N71" s="351"/>
      <c r="AM71" s="352"/>
      <c r="AN71" s="320" t="s">
        <v>546</v>
      </c>
    </row>
    <row r="72" spans="2:107" x14ac:dyDescent="0.15">
      <c r="B72" s="327"/>
      <c r="G72" s="1135"/>
      <c r="H72" s="1135"/>
      <c r="I72" s="1135"/>
      <c r="J72" s="1135"/>
      <c r="K72" s="337"/>
      <c r="L72" s="337"/>
      <c r="M72" s="338"/>
      <c r="N72" s="338"/>
      <c r="AN72" s="1136"/>
      <c r="AO72" s="1137"/>
      <c r="AP72" s="1137"/>
      <c r="AQ72" s="1137"/>
      <c r="AR72" s="1137"/>
      <c r="AS72" s="1137"/>
      <c r="AT72" s="1137"/>
      <c r="AU72" s="1137"/>
      <c r="AV72" s="1137"/>
      <c r="AW72" s="1137"/>
      <c r="AX72" s="1137"/>
      <c r="AY72" s="1137"/>
      <c r="AZ72" s="1137"/>
      <c r="BA72" s="1137"/>
      <c r="BB72" s="1137"/>
      <c r="BC72" s="1137"/>
      <c r="BD72" s="1137"/>
      <c r="BE72" s="1137"/>
      <c r="BF72" s="1137"/>
      <c r="BG72" s="1137"/>
      <c r="BH72" s="1137"/>
      <c r="BI72" s="1137"/>
      <c r="BJ72" s="1137"/>
      <c r="BK72" s="1137"/>
      <c r="BL72" s="1137"/>
      <c r="BM72" s="1137"/>
      <c r="BN72" s="1137"/>
      <c r="BO72" s="1138"/>
      <c r="BP72" s="1139" t="s">
        <v>448</v>
      </c>
      <c r="BQ72" s="1139"/>
      <c r="BR72" s="1139"/>
      <c r="BS72" s="1139"/>
      <c r="BT72" s="1139"/>
      <c r="BU72" s="1139"/>
      <c r="BV72" s="1139"/>
      <c r="BW72" s="1139"/>
      <c r="BX72" s="1139" t="s">
        <v>524</v>
      </c>
      <c r="BY72" s="1139"/>
      <c r="BZ72" s="1139"/>
      <c r="CA72" s="1139"/>
      <c r="CB72" s="1139"/>
      <c r="CC72" s="1139"/>
      <c r="CD72" s="1139"/>
      <c r="CE72" s="1139"/>
      <c r="CF72" s="1139" t="s">
        <v>525</v>
      </c>
      <c r="CG72" s="1139"/>
      <c r="CH72" s="1139"/>
      <c r="CI72" s="1139"/>
      <c r="CJ72" s="1139"/>
      <c r="CK72" s="1139"/>
      <c r="CL72" s="1139"/>
      <c r="CM72" s="1139"/>
      <c r="CN72" s="1139" t="s">
        <v>526</v>
      </c>
      <c r="CO72" s="1139"/>
      <c r="CP72" s="1139"/>
      <c r="CQ72" s="1139"/>
      <c r="CR72" s="1139"/>
      <c r="CS72" s="1139"/>
      <c r="CT72" s="1139"/>
      <c r="CU72" s="1139"/>
      <c r="CV72" s="1139" t="s">
        <v>527</v>
      </c>
      <c r="CW72" s="1139"/>
      <c r="CX72" s="1139"/>
      <c r="CY72" s="1139"/>
      <c r="CZ72" s="1139"/>
      <c r="DA72" s="1139"/>
      <c r="DB72" s="1139"/>
      <c r="DC72" s="1139"/>
    </row>
    <row r="73" spans="2:107" x14ac:dyDescent="0.15">
      <c r="B73" s="327"/>
      <c r="G73" s="1145"/>
      <c r="H73" s="1145"/>
      <c r="I73" s="1145"/>
      <c r="J73" s="1145"/>
      <c r="K73" s="1146"/>
      <c r="L73" s="1146"/>
      <c r="M73" s="1146"/>
      <c r="N73" s="1146"/>
      <c r="AM73" s="336"/>
      <c r="AN73" s="1142" t="s">
        <v>547</v>
      </c>
      <c r="AO73" s="1142"/>
      <c r="AP73" s="1142"/>
      <c r="AQ73" s="1142"/>
      <c r="AR73" s="1142"/>
      <c r="AS73" s="1142"/>
      <c r="AT73" s="1142"/>
      <c r="AU73" s="1142"/>
      <c r="AV73" s="1142"/>
      <c r="AW73" s="1142"/>
      <c r="AX73" s="1142"/>
      <c r="AY73" s="1142"/>
      <c r="AZ73" s="1142"/>
      <c r="BA73" s="1142"/>
      <c r="BB73" s="1142" t="s">
        <v>548</v>
      </c>
      <c r="BC73" s="1142"/>
      <c r="BD73" s="1142"/>
      <c r="BE73" s="1142"/>
      <c r="BF73" s="1142"/>
      <c r="BG73" s="1142"/>
      <c r="BH73" s="1142"/>
      <c r="BI73" s="1142"/>
      <c r="BJ73" s="1142"/>
      <c r="BK73" s="1142"/>
      <c r="BL73" s="1142"/>
      <c r="BM73" s="1142"/>
      <c r="BN73" s="1142"/>
      <c r="BO73" s="1142"/>
      <c r="BP73" s="1140"/>
      <c r="BQ73" s="1140"/>
      <c r="BR73" s="1140"/>
      <c r="BS73" s="1140"/>
      <c r="BT73" s="1140"/>
      <c r="BU73" s="1140"/>
      <c r="BV73" s="1140"/>
      <c r="BW73" s="1140"/>
      <c r="BX73" s="1140"/>
      <c r="BY73" s="1140"/>
      <c r="BZ73" s="1140"/>
      <c r="CA73" s="1140"/>
      <c r="CB73" s="1140"/>
      <c r="CC73" s="1140"/>
      <c r="CD73" s="1140"/>
      <c r="CE73" s="1140"/>
      <c r="CF73" s="1140"/>
      <c r="CG73" s="1140"/>
      <c r="CH73" s="1140"/>
      <c r="CI73" s="1140"/>
      <c r="CJ73" s="1140"/>
      <c r="CK73" s="1140"/>
      <c r="CL73" s="1140"/>
      <c r="CM73" s="1140"/>
      <c r="CN73" s="1140"/>
      <c r="CO73" s="1140"/>
      <c r="CP73" s="1140"/>
      <c r="CQ73" s="1140"/>
      <c r="CR73" s="1140"/>
      <c r="CS73" s="1140"/>
      <c r="CT73" s="1140"/>
      <c r="CU73" s="1140"/>
      <c r="CV73" s="1140"/>
      <c r="CW73" s="1140"/>
      <c r="CX73" s="1140"/>
      <c r="CY73" s="1140"/>
      <c r="CZ73" s="1140"/>
      <c r="DA73" s="1140"/>
      <c r="DB73" s="1140"/>
      <c r="DC73" s="1140"/>
    </row>
    <row r="74" spans="2:107" x14ac:dyDescent="0.15">
      <c r="B74" s="327"/>
      <c r="G74" s="1145"/>
      <c r="H74" s="1145"/>
      <c r="I74" s="1145"/>
      <c r="J74" s="1145"/>
      <c r="K74" s="1146"/>
      <c r="L74" s="1146"/>
      <c r="M74" s="1146"/>
      <c r="N74" s="1146"/>
      <c r="AM74" s="336"/>
      <c r="AN74" s="1142"/>
      <c r="AO74" s="1142"/>
      <c r="AP74" s="1142"/>
      <c r="AQ74" s="1142"/>
      <c r="AR74" s="1142"/>
      <c r="AS74" s="1142"/>
      <c r="AT74" s="1142"/>
      <c r="AU74" s="1142"/>
      <c r="AV74" s="1142"/>
      <c r="AW74" s="1142"/>
      <c r="AX74" s="1142"/>
      <c r="AY74" s="1142"/>
      <c r="AZ74" s="1142"/>
      <c r="BA74" s="1142"/>
      <c r="BB74" s="1142"/>
      <c r="BC74" s="1142"/>
      <c r="BD74" s="1142"/>
      <c r="BE74" s="1142"/>
      <c r="BF74" s="1142"/>
      <c r="BG74" s="1142"/>
      <c r="BH74" s="1142"/>
      <c r="BI74" s="1142"/>
      <c r="BJ74" s="1142"/>
      <c r="BK74" s="1142"/>
      <c r="BL74" s="1142"/>
      <c r="BM74" s="1142"/>
      <c r="BN74" s="1142"/>
      <c r="BO74" s="1142"/>
      <c r="BP74" s="1140"/>
      <c r="BQ74" s="1140"/>
      <c r="BR74" s="1140"/>
      <c r="BS74" s="1140"/>
      <c r="BT74" s="1140"/>
      <c r="BU74" s="1140"/>
      <c r="BV74" s="1140"/>
      <c r="BW74" s="1140"/>
      <c r="BX74" s="1140"/>
      <c r="BY74" s="1140"/>
      <c r="BZ74" s="1140"/>
      <c r="CA74" s="1140"/>
      <c r="CB74" s="1140"/>
      <c r="CC74" s="1140"/>
      <c r="CD74" s="1140"/>
      <c r="CE74" s="1140"/>
      <c r="CF74" s="1140"/>
      <c r="CG74" s="1140"/>
      <c r="CH74" s="1140"/>
      <c r="CI74" s="1140"/>
      <c r="CJ74" s="1140"/>
      <c r="CK74" s="1140"/>
      <c r="CL74" s="1140"/>
      <c r="CM74" s="1140"/>
      <c r="CN74" s="1140"/>
      <c r="CO74" s="1140"/>
      <c r="CP74" s="1140"/>
      <c r="CQ74" s="1140"/>
      <c r="CR74" s="1140"/>
      <c r="CS74" s="1140"/>
      <c r="CT74" s="1140"/>
      <c r="CU74" s="1140"/>
      <c r="CV74" s="1140"/>
      <c r="CW74" s="1140"/>
      <c r="CX74" s="1140"/>
      <c r="CY74" s="1140"/>
      <c r="CZ74" s="1140"/>
      <c r="DA74" s="1140"/>
      <c r="DB74" s="1140"/>
      <c r="DC74" s="1140"/>
    </row>
    <row r="75" spans="2:107" x14ac:dyDescent="0.15">
      <c r="B75" s="327"/>
      <c r="G75" s="1145"/>
      <c r="H75" s="1145"/>
      <c r="I75" s="1135"/>
      <c r="J75" s="1135"/>
      <c r="K75" s="1141"/>
      <c r="L75" s="1141"/>
      <c r="M75" s="1141"/>
      <c r="N75" s="1141"/>
      <c r="AM75" s="336"/>
      <c r="AN75" s="1142"/>
      <c r="AO75" s="1142"/>
      <c r="AP75" s="1142"/>
      <c r="AQ75" s="1142"/>
      <c r="AR75" s="1142"/>
      <c r="AS75" s="1142"/>
      <c r="AT75" s="1142"/>
      <c r="AU75" s="1142"/>
      <c r="AV75" s="1142"/>
      <c r="AW75" s="1142"/>
      <c r="AX75" s="1142"/>
      <c r="AY75" s="1142"/>
      <c r="AZ75" s="1142"/>
      <c r="BA75" s="1142"/>
      <c r="BB75" s="1142" t="s">
        <v>552</v>
      </c>
      <c r="BC75" s="1142"/>
      <c r="BD75" s="1142"/>
      <c r="BE75" s="1142"/>
      <c r="BF75" s="1142"/>
      <c r="BG75" s="1142"/>
      <c r="BH75" s="1142"/>
      <c r="BI75" s="1142"/>
      <c r="BJ75" s="1142"/>
      <c r="BK75" s="1142"/>
      <c r="BL75" s="1142"/>
      <c r="BM75" s="1142"/>
      <c r="BN75" s="1142"/>
      <c r="BO75" s="1142"/>
      <c r="BP75" s="1140">
        <v>3.8</v>
      </c>
      <c r="BQ75" s="1140"/>
      <c r="BR75" s="1140"/>
      <c r="BS75" s="1140"/>
      <c r="BT75" s="1140"/>
      <c r="BU75" s="1140"/>
      <c r="BV75" s="1140"/>
      <c r="BW75" s="1140"/>
      <c r="BX75" s="1140">
        <v>2.2000000000000002</v>
      </c>
      <c r="BY75" s="1140"/>
      <c r="BZ75" s="1140"/>
      <c r="CA75" s="1140"/>
      <c r="CB75" s="1140"/>
      <c r="CC75" s="1140"/>
      <c r="CD75" s="1140"/>
      <c r="CE75" s="1140"/>
      <c r="CF75" s="1140">
        <v>2</v>
      </c>
      <c r="CG75" s="1140"/>
      <c r="CH75" s="1140"/>
      <c r="CI75" s="1140"/>
      <c r="CJ75" s="1140"/>
      <c r="CK75" s="1140"/>
      <c r="CL75" s="1140"/>
      <c r="CM75" s="1140"/>
      <c r="CN75" s="1140">
        <v>2.4</v>
      </c>
      <c r="CO75" s="1140"/>
      <c r="CP75" s="1140"/>
      <c r="CQ75" s="1140"/>
      <c r="CR75" s="1140"/>
      <c r="CS75" s="1140"/>
      <c r="CT75" s="1140"/>
      <c r="CU75" s="1140"/>
      <c r="CV75" s="1140">
        <v>3</v>
      </c>
      <c r="CW75" s="1140"/>
      <c r="CX75" s="1140"/>
      <c r="CY75" s="1140"/>
      <c r="CZ75" s="1140"/>
      <c r="DA75" s="1140"/>
      <c r="DB75" s="1140"/>
      <c r="DC75" s="1140"/>
    </row>
    <row r="76" spans="2:107" x14ac:dyDescent="0.15">
      <c r="B76" s="327"/>
      <c r="G76" s="1145"/>
      <c r="H76" s="1145"/>
      <c r="I76" s="1135"/>
      <c r="J76" s="1135"/>
      <c r="K76" s="1141"/>
      <c r="L76" s="1141"/>
      <c r="M76" s="1141"/>
      <c r="N76" s="1141"/>
      <c r="AM76" s="336"/>
      <c r="AN76" s="1142"/>
      <c r="AO76" s="1142"/>
      <c r="AP76" s="1142"/>
      <c r="AQ76" s="1142"/>
      <c r="AR76" s="1142"/>
      <c r="AS76" s="1142"/>
      <c r="AT76" s="1142"/>
      <c r="AU76" s="1142"/>
      <c r="AV76" s="1142"/>
      <c r="AW76" s="1142"/>
      <c r="AX76" s="1142"/>
      <c r="AY76" s="1142"/>
      <c r="AZ76" s="1142"/>
      <c r="BA76" s="1142"/>
      <c r="BB76" s="1142"/>
      <c r="BC76" s="1142"/>
      <c r="BD76" s="1142"/>
      <c r="BE76" s="1142"/>
      <c r="BF76" s="1142"/>
      <c r="BG76" s="1142"/>
      <c r="BH76" s="1142"/>
      <c r="BI76" s="1142"/>
      <c r="BJ76" s="1142"/>
      <c r="BK76" s="1142"/>
      <c r="BL76" s="1142"/>
      <c r="BM76" s="1142"/>
      <c r="BN76" s="1142"/>
      <c r="BO76" s="1142"/>
      <c r="BP76" s="1140"/>
      <c r="BQ76" s="1140"/>
      <c r="BR76" s="1140"/>
      <c r="BS76" s="1140"/>
      <c r="BT76" s="1140"/>
      <c r="BU76" s="1140"/>
      <c r="BV76" s="1140"/>
      <c r="BW76" s="1140"/>
      <c r="BX76" s="1140"/>
      <c r="BY76" s="1140"/>
      <c r="BZ76" s="1140"/>
      <c r="CA76" s="1140"/>
      <c r="CB76" s="1140"/>
      <c r="CC76" s="1140"/>
      <c r="CD76" s="1140"/>
      <c r="CE76" s="1140"/>
      <c r="CF76" s="1140"/>
      <c r="CG76" s="1140"/>
      <c r="CH76" s="1140"/>
      <c r="CI76" s="1140"/>
      <c r="CJ76" s="1140"/>
      <c r="CK76" s="1140"/>
      <c r="CL76" s="1140"/>
      <c r="CM76" s="1140"/>
      <c r="CN76" s="1140"/>
      <c r="CO76" s="1140"/>
      <c r="CP76" s="1140"/>
      <c r="CQ76" s="1140"/>
      <c r="CR76" s="1140"/>
      <c r="CS76" s="1140"/>
      <c r="CT76" s="1140"/>
      <c r="CU76" s="1140"/>
      <c r="CV76" s="1140"/>
      <c r="CW76" s="1140"/>
      <c r="CX76" s="1140"/>
      <c r="CY76" s="1140"/>
      <c r="CZ76" s="1140"/>
      <c r="DA76" s="1140"/>
      <c r="DB76" s="1140"/>
      <c r="DC76" s="1140"/>
    </row>
    <row r="77" spans="2:107" x14ac:dyDescent="0.15">
      <c r="B77" s="327"/>
      <c r="G77" s="1135"/>
      <c r="H77" s="1135"/>
      <c r="I77" s="1135"/>
      <c r="J77" s="1135"/>
      <c r="K77" s="1146"/>
      <c r="L77" s="1146"/>
      <c r="M77" s="1146"/>
      <c r="N77" s="1146"/>
      <c r="AN77" s="1139" t="s">
        <v>550</v>
      </c>
      <c r="AO77" s="1139"/>
      <c r="AP77" s="1139"/>
      <c r="AQ77" s="1139"/>
      <c r="AR77" s="1139"/>
      <c r="AS77" s="1139"/>
      <c r="AT77" s="1139"/>
      <c r="AU77" s="1139"/>
      <c r="AV77" s="1139"/>
      <c r="AW77" s="1139"/>
      <c r="AX77" s="1139"/>
      <c r="AY77" s="1139"/>
      <c r="AZ77" s="1139"/>
      <c r="BA77" s="1139"/>
      <c r="BB77" s="1142" t="s">
        <v>548</v>
      </c>
      <c r="BC77" s="1142"/>
      <c r="BD77" s="1142"/>
      <c r="BE77" s="1142"/>
      <c r="BF77" s="1142"/>
      <c r="BG77" s="1142"/>
      <c r="BH77" s="1142"/>
      <c r="BI77" s="1142"/>
      <c r="BJ77" s="1142"/>
      <c r="BK77" s="1142"/>
      <c r="BL77" s="1142"/>
      <c r="BM77" s="1142"/>
      <c r="BN77" s="1142"/>
      <c r="BO77" s="1142"/>
      <c r="BP77" s="1140">
        <v>0</v>
      </c>
      <c r="BQ77" s="1140"/>
      <c r="BR77" s="1140"/>
      <c r="BS77" s="1140"/>
      <c r="BT77" s="1140"/>
      <c r="BU77" s="1140"/>
      <c r="BV77" s="1140"/>
      <c r="BW77" s="1140"/>
      <c r="BX77" s="1140">
        <v>0</v>
      </c>
      <c r="BY77" s="1140"/>
      <c r="BZ77" s="1140"/>
      <c r="CA77" s="1140"/>
      <c r="CB77" s="1140"/>
      <c r="CC77" s="1140"/>
      <c r="CD77" s="1140"/>
      <c r="CE77" s="1140"/>
      <c r="CF77" s="1140">
        <v>0</v>
      </c>
      <c r="CG77" s="1140"/>
      <c r="CH77" s="1140"/>
      <c r="CI77" s="1140"/>
      <c r="CJ77" s="1140"/>
      <c r="CK77" s="1140"/>
      <c r="CL77" s="1140"/>
      <c r="CM77" s="1140"/>
      <c r="CN77" s="1140">
        <v>0</v>
      </c>
      <c r="CO77" s="1140"/>
      <c r="CP77" s="1140"/>
      <c r="CQ77" s="1140"/>
      <c r="CR77" s="1140"/>
      <c r="CS77" s="1140"/>
      <c r="CT77" s="1140"/>
      <c r="CU77" s="1140"/>
      <c r="CV77" s="1140">
        <v>0</v>
      </c>
      <c r="CW77" s="1140"/>
      <c r="CX77" s="1140"/>
      <c r="CY77" s="1140"/>
      <c r="CZ77" s="1140"/>
      <c r="DA77" s="1140"/>
      <c r="DB77" s="1140"/>
      <c r="DC77" s="1140"/>
    </row>
    <row r="78" spans="2:107" x14ac:dyDescent="0.15">
      <c r="B78" s="327"/>
      <c r="G78" s="1135"/>
      <c r="H78" s="1135"/>
      <c r="I78" s="1135"/>
      <c r="J78" s="1135"/>
      <c r="K78" s="1146"/>
      <c r="L78" s="1146"/>
      <c r="M78" s="1146"/>
      <c r="N78" s="1146"/>
      <c r="AN78" s="1139"/>
      <c r="AO78" s="1139"/>
      <c r="AP78" s="1139"/>
      <c r="AQ78" s="1139"/>
      <c r="AR78" s="1139"/>
      <c r="AS78" s="1139"/>
      <c r="AT78" s="1139"/>
      <c r="AU78" s="1139"/>
      <c r="AV78" s="1139"/>
      <c r="AW78" s="1139"/>
      <c r="AX78" s="1139"/>
      <c r="AY78" s="1139"/>
      <c r="AZ78" s="1139"/>
      <c r="BA78" s="1139"/>
      <c r="BB78" s="1142"/>
      <c r="BC78" s="1142"/>
      <c r="BD78" s="1142"/>
      <c r="BE78" s="1142"/>
      <c r="BF78" s="1142"/>
      <c r="BG78" s="1142"/>
      <c r="BH78" s="1142"/>
      <c r="BI78" s="1142"/>
      <c r="BJ78" s="1142"/>
      <c r="BK78" s="1142"/>
      <c r="BL78" s="1142"/>
      <c r="BM78" s="1142"/>
      <c r="BN78" s="1142"/>
      <c r="BO78" s="1142"/>
      <c r="BP78" s="1140"/>
      <c r="BQ78" s="1140"/>
      <c r="BR78" s="1140"/>
      <c r="BS78" s="1140"/>
      <c r="BT78" s="1140"/>
      <c r="BU78" s="1140"/>
      <c r="BV78" s="1140"/>
      <c r="BW78" s="1140"/>
      <c r="BX78" s="1140"/>
      <c r="BY78" s="1140"/>
      <c r="BZ78" s="1140"/>
      <c r="CA78" s="1140"/>
      <c r="CB78" s="1140"/>
      <c r="CC78" s="1140"/>
      <c r="CD78" s="1140"/>
      <c r="CE78" s="1140"/>
      <c r="CF78" s="1140"/>
      <c r="CG78" s="1140"/>
      <c r="CH78" s="1140"/>
      <c r="CI78" s="1140"/>
      <c r="CJ78" s="1140"/>
      <c r="CK78" s="1140"/>
      <c r="CL78" s="1140"/>
      <c r="CM78" s="1140"/>
      <c r="CN78" s="1140"/>
      <c r="CO78" s="1140"/>
      <c r="CP78" s="1140"/>
      <c r="CQ78" s="1140"/>
      <c r="CR78" s="1140"/>
      <c r="CS78" s="1140"/>
      <c r="CT78" s="1140"/>
      <c r="CU78" s="1140"/>
      <c r="CV78" s="1140"/>
      <c r="CW78" s="1140"/>
      <c r="CX78" s="1140"/>
      <c r="CY78" s="1140"/>
      <c r="CZ78" s="1140"/>
      <c r="DA78" s="1140"/>
      <c r="DB78" s="1140"/>
      <c r="DC78" s="1140"/>
    </row>
    <row r="79" spans="2:107" x14ac:dyDescent="0.15">
      <c r="B79" s="327"/>
      <c r="G79" s="1135"/>
      <c r="H79" s="1135"/>
      <c r="I79" s="1144"/>
      <c r="J79" s="1144"/>
      <c r="K79" s="1147"/>
      <c r="L79" s="1147"/>
      <c r="M79" s="1147"/>
      <c r="N79" s="1147"/>
      <c r="AN79" s="1139"/>
      <c r="AO79" s="1139"/>
      <c r="AP79" s="1139"/>
      <c r="AQ79" s="1139"/>
      <c r="AR79" s="1139"/>
      <c r="AS79" s="1139"/>
      <c r="AT79" s="1139"/>
      <c r="AU79" s="1139"/>
      <c r="AV79" s="1139"/>
      <c r="AW79" s="1139"/>
      <c r="AX79" s="1139"/>
      <c r="AY79" s="1139"/>
      <c r="AZ79" s="1139"/>
      <c r="BA79" s="1139"/>
      <c r="BB79" s="1142" t="s">
        <v>552</v>
      </c>
      <c r="BC79" s="1142"/>
      <c r="BD79" s="1142"/>
      <c r="BE79" s="1142"/>
      <c r="BF79" s="1142"/>
      <c r="BG79" s="1142"/>
      <c r="BH79" s="1142"/>
      <c r="BI79" s="1142"/>
      <c r="BJ79" s="1142"/>
      <c r="BK79" s="1142"/>
      <c r="BL79" s="1142"/>
      <c r="BM79" s="1142"/>
      <c r="BN79" s="1142"/>
      <c r="BO79" s="1142"/>
      <c r="BP79" s="1140">
        <v>7.1</v>
      </c>
      <c r="BQ79" s="1140"/>
      <c r="BR79" s="1140"/>
      <c r="BS79" s="1140"/>
      <c r="BT79" s="1140"/>
      <c r="BU79" s="1140"/>
      <c r="BV79" s="1140"/>
      <c r="BW79" s="1140"/>
      <c r="BX79" s="1140">
        <v>7.1</v>
      </c>
      <c r="BY79" s="1140"/>
      <c r="BZ79" s="1140"/>
      <c r="CA79" s="1140"/>
      <c r="CB79" s="1140"/>
      <c r="CC79" s="1140"/>
      <c r="CD79" s="1140"/>
      <c r="CE79" s="1140"/>
      <c r="CF79" s="1140">
        <v>7.3</v>
      </c>
      <c r="CG79" s="1140"/>
      <c r="CH79" s="1140"/>
      <c r="CI79" s="1140"/>
      <c r="CJ79" s="1140"/>
      <c r="CK79" s="1140"/>
      <c r="CL79" s="1140"/>
      <c r="CM79" s="1140"/>
      <c r="CN79" s="1140">
        <v>7.4</v>
      </c>
      <c r="CO79" s="1140"/>
      <c r="CP79" s="1140"/>
      <c r="CQ79" s="1140"/>
      <c r="CR79" s="1140"/>
      <c r="CS79" s="1140"/>
      <c r="CT79" s="1140"/>
      <c r="CU79" s="1140"/>
      <c r="CV79" s="1140">
        <v>7.5</v>
      </c>
      <c r="CW79" s="1140"/>
      <c r="CX79" s="1140"/>
      <c r="CY79" s="1140"/>
      <c r="CZ79" s="1140"/>
      <c r="DA79" s="1140"/>
      <c r="DB79" s="1140"/>
      <c r="DC79" s="1140"/>
    </row>
    <row r="80" spans="2:107" x14ac:dyDescent="0.15">
      <c r="B80" s="327"/>
      <c r="G80" s="1135"/>
      <c r="H80" s="1135"/>
      <c r="I80" s="1144"/>
      <c r="J80" s="1144"/>
      <c r="K80" s="1147"/>
      <c r="L80" s="1147"/>
      <c r="M80" s="1147"/>
      <c r="N80" s="1147"/>
      <c r="AN80" s="1139"/>
      <c r="AO80" s="1139"/>
      <c r="AP80" s="1139"/>
      <c r="AQ80" s="1139"/>
      <c r="AR80" s="1139"/>
      <c r="AS80" s="1139"/>
      <c r="AT80" s="1139"/>
      <c r="AU80" s="1139"/>
      <c r="AV80" s="1139"/>
      <c r="AW80" s="1139"/>
      <c r="AX80" s="1139"/>
      <c r="AY80" s="1139"/>
      <c r="AZ80" s="1139"/>
      <c r="BA80" s="1139"/>
      <c r="BB80" s="1142"/>
      <c r="BC80" s="1142"/>
      <c r="BD80" s="1142"/>
      <c r="BE80" s="1142"/>
      <c r="BF80" s="1142"/>
      <c r="BG80" s="1142"/>
      <c r="BH80" s="1142"/>
      <c r="BI80" s="1142"/>
      <c r="BJ80" s="1142"/>
      <c r="BK80" s="1142"/>
      <c r="BL80" s="1142"/>
      <c r="BM80" s="1142"/>
      <c r="BN80" s="1142"/>
      <c r="BO80" s="1142"/>
      <c r="BP80" s="1140"/>
      <c r="BQ80" s="1140"/>
      <c r="BR80" s="1140"/>
      <c r="BS80" s="1140"/>
      <c r="BT80" s="1140"/>
      <c r="BU80" s="1140"/>
      <c r="BV80" s="1140"/>
      <c r="BW80" s="1140"/>
      <c r="BX80" s="1140"/>
      <c r="BY80" s="1140"/>
      <c r="BZ80" s="1140"/>
      <c r="CA80" s="1140"/>
      <c r="CB80" s="1140"/>
      <c r="CC80" s="1140"/>
      <c r="CD80" s="1140"/>
      <c r="CE80" s="1140"/>
      <c r="CF80" s="1140"/>
      <c r="CG80" s="1140"/>
      <c r="CH80" s="1140"/>
      <c r="CI80" s="1140"/>
      <c r="CJ80" s="1140"/>
      <c r="CK80" s="1140"/>
      <c r="CL80" s="1140"/>
      <c r="CM80" s="1140"/>
      <c r="CN80" s="1140"/>
      <c r="CO80" s="1140"/>
      <c r="CP80" s="1140"/>
      <c r="CQ80" s="1140"/>
      <c r="CR80" s="1140"/>
      <c r="CS80" s="1140"/>
      <c r="CT80" s="1140"/>
      <c r="CU80" s="1140"/>
      <c r="CV80" s="1140"/>
      <c r="CW80" s="1140"/>
      <c r="CX80" s="1140"/>
      <c r="CY80" s="1140"/>
      <c r="CZ80" s="1140"/>
      <c r="DA80" s="1140"/>
      <c r="DB80" s="1140"/>
      <c r="DC80" s="1140"/>
    </row>
    <row r="81" spans="2:109" x14ac:dyDescent="0.15">
      <c r="B81" s="327"/>
    </row>
    <row r="82" spans="2:109" ht="17.25" x14ac:dyDescent="0.15">
      <c r="B82" s="327"/>
      <c r="K82" s="354"/>
      <c r="L82" s="354"/>
      <c r="M82" s="354"/>
      <c r="N82" s="354"/>
      <c r="AQ82" s="354"/>
      <c r="AR82" s="354"/>
      <c r="AS82" s="354"/>
      <c r="AT82" s="354"/>
      <c r="BC82" s="354"/>
      <c r="BD82" s="354"/>
      <c r="BE82" s="354"/>
      <c r="BF82" s="354"/>
      <c r="BO82" s="354"/>
      <c r="BP82" s="354"/>
      <c r="BQ82" s="354"/>
      <c r="BR82" s="354"/>
      <c r="CA82" s="354"/>
      <c r="CB82" s="354"/>
      <c r="CC82" s="354"/>
      <c r="CD82" s="354"/>
      <c r="CM82" s="354"/>
      <c r="CN82" s="354"/>
      <c r="CO82" s="354"/>
      <c r="CP82" s="354"/>
      <c r="CY82" s="354"/>
      <c r="CZ82" s="354"/>
      <c r="DA82" s="354"/>
      <c r="DB82" s="354"/>
      <c r="DC82" s="354"/>
    </row>
    <row r="83" spans="2:109" x14ac:dyDescent="0.15">
      <c r="B83" s="329"/>
      <c r="C83" s="330"/>
      <c r="D83" s="330"/>
      <c r="E83" s="330"/>
      <c r="F83" s="330"/>
      <c r="G83" s="330"/>
      <c r="H83" s="330"/>
      <c r="I83" s="330"/>
      <c r="J83" s="330"/>
      <c r="K83" s="330"/>
      <c r="L83" s="330"/>
      <c r="M83" s="330"/>
      <c r="N83" s="330"/>
      <c r="O83" s="330"/>
      <c r="P83" s="330"/>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330"/>
      <c r="AN83" s="330"/>
      <c r="AO83" s="330"/>
      <c r="AP83" s="330"/>
      <c r="AQ83" s="330"/>
      <c r="AR83" s="330"/>
      <c r="AS83" s="330"/>
      <c r="AT83" s="330"/>
      <c r="AU83" s="330"/>
      <c r="AV83" s="330"/>
      <c r="AW83" s="330"/>
      <c r="AX83" s="330"/>
      <c r="AY83" s="330"/>
      <c r="AZ83" s="330"/>
      <c r="BA83" s="330"/>
      <c r="BB83" s="330"/>
      <c r="BC83" s="330"/>
      <c r="BD83" s="330"/>
      <c r="BE83" s="330"/>
      <c r="BF83" s="330"/>
      <c r="BG83" s="330"/>
      <c r="BH83" s="330"/>
      <c r="BI83" s="330"/>
      <c r="BJ83" s="330"/>
      <c r="BK83" s="330"/>
      <c r="BL83" s="330"/>
      <c r="BM83" s="330"/>
      <c r="BN83" s="330"/>
      <c r="BO83" s="330"/>
      <c r="BP83" s="330"/>
      <c r="BQ83" s="330"/>
      <c r="BR83" s="330"/>
      <c r="BS83" s="330"/>
      <c r="BT83" s="330"/>
      <c r="BU83" s="330"/>
      <c r="BV83" s="330"/>
      <c r="BW83" s="330"/>
      <c r="BX83" s="330"/>
      <c r="BY83" s="330"/>
      <c r="BZ83" s="330"/>
      <c r="CA83" s="330"/>
      <c r="CB83" s="330"/>
      <c r="CC83" s="330"/>
      <c r="CD83" s="330"/>
      <c r="CE83" s="330"/>
      <c r="CF83" s="330"/>
      <c r="CG83" s="330"/>
      <c r="CH83" s="330"/>
      <c r="CI83" s="330"/>
      <c r="CJ83" s="330"/>
      <c r="CK83" s="330"/>
      <c r="CL83" s="330"/>
      <c r="CM83" s="330"/>
      <c r="CN83" s="330"/>
      <c r="CO83" s="330"/>
      <c r="CP83" s="330"/>
      <c r="CQ83" s="330"/>
      <c r="CR83" s="330"/>
      <c r="CS83" s="330"/>
      <c r="CT83" s="330"/>
      <c r="CU83" s="330"/>
      <c r="CV83" s="330"/>
      <c r="CW83" s="330"/>
      <c r="CX83" s="330"/>
      <c r="CY83" s="330"/>
      <c r="CZ83" s="330"/>
      <c r="DA83" s="330"/>
      <c r="DB83" s="330"/>
      <c r="DC83" s="330"/>
      <c r="DD83" s="331"/>
    </row>
    <row r="84" spans="2:109" x14ac:dyDescent="0.15">
      <c r="DD84" s="320"/>
      <c r="DE84" s="320"/>
    </row>
    <row r="85" spans="2:109" x14ac:dyDescent="0.15">
      <c r="DD85" s="320"/>
      <c r="DE85" s="320"/>
    </row>
  </sheetData>
  <sheetProtection algorithmName="SHA-512" hashValue="wwByJ2b03q4c3ittM4mujo15E6l6u3KIZ1K/DV29nW/plPpcKUIRHxmxqNmeRB4lPvkJT2/wfZYeCMsPf3kr2A==" saltValue="y3p/fST3mOXvR6Tlj/5UW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48"/>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7E48F-087C-477E-AF90-20518F6B6706}">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55" customWidth="1"/>
    <col min="35" max="122" width="2.5" style="322" customWidth="1"/>
    <col min="123" max="16384" width="2.5" style="322" hidden="1"/>
  </cols>
  <sheetData>
    <row r="1" spans="1:34" ht="13.5" customHeight="1" x14ac:dyDescent="0.15">
      <c r="A1" s="322"/>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row>
    <row r="2" spans="1:34" x14ac:dyDescent="0.15">
      <c r="S2" s="322"/>
      <c r="AH2" s="322"/>
    </row>
    <row r="3" spans="1:34" x14ac:dyDescent="0.15">
      <c r="C3" s="322"/>
      <c r="D3" s="322"/>
      <c r="E3" s="322"/>
      <c r="F3" s="322"/>
      <c r="G3" s="322"/>
      <c r="H3" s="322"/>
      <c r="I3" s="322"/>
      <c r="J3" s="322"/>
      <c r="K3" s="322"/>
      <c r="L3" s="322"/>
      <c r="M3" s="322"/>
      <c r="N3" s="322"/>
      <c r="O3" s="322"/>
      <c r="P3" s="322"/>
      <c r="Q3" s="322"/>
      <c r="R3" s="322"/>
      <c r="S3" s="322"/>
      <c r="U3" s="322"/>
      <c r="V3" s="322"/>
      <c r="W3" s="322"/>
      <c r="X3" s="322"/>
      <c r="Y3" s="322"/>
      <c r="Z3" s="322"/>
      <c r="AA3" s="322"/>
      <c r="AB3" s="322"/>
      <c r="AC3" s="322"/>
      <c r="AD3" s="322"/>
      <c r="AE3" s="322"/>
      <c r="AF3" s="322"/>
      <c r="AG3" s="322"/>
      <c r="AH3" s="322"/>
    </row>
    <row r="4" spans="1:34" x14ac:dyDescent="0.15"/>
    <row r="5" spans="1:34" x14ac:dyDescent="0.15"/>
    <row r="6" spans="1:34" x14ac:dyDescent="0.15"/>
    <row r="7" spans="1:34" x14ac:dyDescent="0.15"/>
    <row r="8" spans="1:34" x14ac:dyDescent="0.15"/>
    <row r="9" spans="1:34" x14ac:dyDescent="0.15">
      <c r="AH9" s="32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22"/>
    </row>
    <row r="18" spans="12:34" x14ac:dyDescent="0.15"/>
    <row r="19" spans="12:34" x14ac:dyDescent="0.15"/>
    <row r="20" spans="12:34" x14ac:dyDescent="0.15">
      <c r="AH20" s="322"/>
    </row>
    <row r="21" spans="12:34" x14ac:dyDescent="0.15">
      <c r="AH21" s="322"/>
    </row>
    <row r="22" spans="12:34" x14ac:dyDescent="0.15"/>
    <row r="23" spans="12:34" x14ac:dyDescent="0.15"/>
    <row r="24" spans="12:34" x14ac:dyDescent="0.15">
      <c r="Q24" s="322"/>
    </row>
    <row r="25" spans="12:34" x14ac:dyDescent="0.15"/>
    <row r="26" spans="12:34" x14ac:dyDescent="0.15"/>
    <row r="27" spans="12:34" x14ac:dyDescent="0.15"/>
    <row r="28" spans="12:34" x14ac:dyDescent="0.15">
      <c r="O28" s="322"/>
      <c r="T28" s="322"/>
      <c r="AH28" s="322"/>
    </row>
    <row r="29" spans="12:34" x14ac:dyDescent="0.15"/>
    <row r="30" spans="12:34" x14ac:dyDescent="0.15"/>
    <row r="31" spans="12:34" x14ac:dyDescent="0.15">
      <c r="Q31" s="322"/>
    </row>
    <row r="32" spans="12:34" x14ac:dyDescent="0.15">
      <c r="L32" s="322"/>
    </row>
    <row r="33" spans="2:34" x14ac:dyDescent="0.15">
      <c r="C33" s="322"/>
      <c r="E33" s="322"/>
      <c r="G33" s="322"/>
      <c r="I33" s="322"/>
      <c r="X33" s="322"/>
    </row>
    <row r="34" spans="2:34" x14ac:dyDescent="0.15">
      <c r="B34" s="322"/>
      <c r="P34" s="322"/>
      <c r="R34" s="322"/>
      <c r="T34" s="322"/>
    </row>
    <row r="35" spans="2:34" x14ac:dyDescent="0.15">
      <c r="D35" s="322"/>
      <c r="W35" s="322"/>
      <c r="AC35" s="322"/>
      <c r="AD35" s="322"/>
      <c r="AE35" s="322"/>
      <c r="AF35" s="322"/>
      <c r="AG35" s="322"/>
      <c r="AH35" s="322"/>
    </row>
    <row r="36" spans="2:34" x14ac:dyDescent="0.15">
      <c r="H36" s="322"/>
      <c r="J36" s="322"/>
      <c r="K36" s="322"/>
      <c r="M36" s="322"/>
      <c r="Y36" s="322"/>
      <c r="Z36" s="322"/>
      <c r="AA36" s="322"/>
      <c r="AB36" s="322"/>
      <c r="AC36" s="322"/>
      <c r="AD36" s="322"/>
      <c r="AE36" s="322"/>
      <c r="AF36" s="322"/>
      <c r="AG36" s="322"/>
      <c r="AH36" s="322"/>
    </row>
    <row r="37" spans="2:34" x14ac:dyDescent="0.15">
      <c r="AH37" s="322"/>
    </row>
    <row r="38" spans="2:34" x14ac:dyDescent="0.15">
      <c r="AG38" s="322"/>
      <c r="AH38" s="322"/>
    </row>
    <row r="39" spans="2:34" x14ac:dyDescent="0.15"/>
    <row r="40" spans="2:34" x14ac:dyDescent="0.15">
      <c r="X40" s="322"/>
    </row>
    <row r="41" spans="2:34" x14ac:dyDescent="0.15">
      <c r="R41" s="322"/>
    </row>
    <row r="42" spans="2:34" x14ac:dyDescent="0.15">
      <c r="W42" s="322"/>
    </row>
    <row r="43" spans="2:34" x14ac:dyDescent="0.15">
      <c r="Y43" s="322"/>
      <c r="Z43" s="322"/>
      <c r="AA43" s="322"/>
      <c r="AB43" s="322"/>
      <c r="AC43" s="322"/>
      <c r="AD43" s="322"/>
      <c r="AE43" s="322"/>
      <c r="AF43" s="322"/>
      <c r="AG43" s="322"/>
      <c r="AH43" s="322"/>
    </row>
    <row r="44" spans="2:34" x14ac:dyDescent="0.15">
      <c r="AH44" s="322"/>
    </row>
    <row r="45" spans="2:34" x14ac:dyDescent="0.15">
      <c r="X45" s="322"/>
    </row>
    <row r="46" spans="2:34" x14ac:dyDescent="0.15"/>
    <row r="47" spans="2:34" x14ac:dyDescent="0.15"/>
    <row r="48" spans="2:34" x14ac:dyDescent="0.15">
      <c r="W48" s="322"/>
      <c r="Y48" s="322"/>
      <c r="Z48" s="322"/>
      <c r="AA48" s="322"/>
      <c r="AB48" s="322"/>
      <c r="AC48" s="322"/>
      <c r="AD48" s="322"/>
      <c r="AE48" s="322"/>
      <c r="AF48" s="322"/>
      <c r="AG48" s="322"/>
      <c r="AH48" s="322"/>
    </row>
    <row r="49" spans="28:34" x14ac:dyDescent="0.15"/>
    <row r="50" spans="28:34" x14ac:dyDescent="0.15">
      <c r="AE50" s="322"/>
      <c r="AF50" s="322"/>
      <c r="AG50" s="322"/>
      <c r="AH50" s="322"/>
    </row>
    <row r="51" spans="28:34" x14ac:dyDescent="0.15">
      <c r="AC51" s="322"/>
      <c r="AD51" s="322"/>
      <c r="AE51" s="322"/>
      <c r="AF51" s="322"/>
      <c r="AG51" s="322"/>
      <c r="AH51" s="322"/>
    </row>
    <row r="52" spans="28:34" x14ac:dyDescent="0.15"/>
    <row r="53" spans="28:34" x14ac:dyDescent="0.15">
      <c r="AF53" s="322"/>
      <c r="AG53" s="322"/>
      <c r="AH53" s="322"/>
    </row>
    <row r="54" spans="28:34" x14ac:dyDescent="0.15">
      <c r="AH54" s="322"/>
    </row>
    <row r="55" spans="28:34" x14ac:dyDescent="0.15"/>
    <row r="56" spans="28:34" x14ac:dyDescent="0.15">
      <c r="AB56" s="322"/>
      <c r="AC56" s="322"/>
      <c r="AD56" s="322"/>
      <c r="AE56" s="322"/>
      <c r="AF56" s="322"/>
      <c r="AG56" s="322"/>
      <c r="AH56" s="322"/>
    </row>
    <row r="57" spans="28:34" x14ac:dyDescent="0.15">
      <c r="AH57" s="322"/>
    </row>
    <row r="58" spans="28:34" x14ac:dyDescent="0.15">
      <c r="AH58" s="322"/>
    </row>
    <row r="59" spans="28:34" x14ac:dyDescent="0.15"/>
    <row r="60" spans="28:34" x14ac:dyDescent="0.15"/>
    <row r="61" spans="28:34" x14ac:dyDescent="0.15"/>
    <row r="62" spans="28:34" x14ac:dyDescent="0.15"/>
    <row r="63" spans="28:34" x14ac:dyDescent="0.15">
      <c r="AH63" s="322"/>
    </row>
    <row r="64" spans="28:34" x14ac:dyDescent="0.15">
      <c r="AG64" s="322"/>
      <c r="AH64" s="322"/>
    </row>
    <row r="65" spans="28:34" x14ac:dyDescent="0.15"/>
    <row r="66" spans="28:34" x14ac:dyDescent="0.15"/>
    <row r="67" spans="28:34" x14ac:dyDescent="0.15"/>
    <row r="68" spans="28:34" x14ac:dyDescent="0.15">
      <c r="AB68" s="322"/>
      <c r="AC68" s="322"/>
      <c r="AD68" s="322"/>
      <c r="AE68" s="322"/>
      <c r="AF68" s="322"/>
      <c r="AG68" s="322"/>
      <c r="AH68" s="322"/>
    </row>
    <row r="69" spans="28:34" x14ac:dyDescent="0.15">
      <c r="AF69" s="322"/>
      <c r="AG69" s="322"/>
      <c r="AH69" s="322"/>
    </row>
    <row r="70" spans="28:34" x14ac:dyDescent="0.15"/>
    <row r="71" spans="28:34" x14ac:dyDescent="0.15"/>
    <row r="72" spans="28:34" x14ac:dyDescent="0.15"/>
    <row r="73" spans="28:34" x14ac:dyDescent="0.15"/>
    <row r="74" spans="28:34" x14ac:dyDescent="0.15"/>
    <row r="75" spans="28:34" x14ac:dyDescent="0.15">
      <c r="AH75" s="322"/>
    </row>
    <row r="76" spans="28:34" x14ac:dyDescent="0.15">
      <c r="AF76" s="322"/>
      <c r="AG76" s="322"/>
      <c r="AH76" s="322"/>
    </row>
    <row r="77" spans="28:34" x14ac:dyDescent="0.15">
      <c r="AG77" s="322"/>
      <c r="AH77" s="322"/>
    </row>
    <row r="78" spans="28:34" x14ac:dyDescent="0.15"/>
    <row r="79" spans="28:34" x14ac:dyDescent="0.15"/>
    <row r="80" spans="28:34" x14ac:dyDescent="0.15"/>
    <row r="81" spans="25:34" x14ac:dyDescent="0.15"/>
    <row r="82" spans="25:34" x14ac:dyDescent="0.15">
      <c r="Y82" s="322"/>
    </row>
    <row r="83" spans="25:34" x14ac:dyDescent="0.15">
      <c r="Y83" s="322"/>
      <c r="Z83" s="322"/>
      <c r="AA83" s="322"/>
      <c r="AB83" s="322"/>
      <c r="AC83" s="322"/>
      <c r="AD83" s="322"/>
      <c r="AE83" s="322"/>
      <c r="AF83" s="322"/>
      <c r="AG83" s="322"/>
      <c r="AH83" s="322"/>
    </row>
    <row r="84" spans="25:34" x14ac:dyDescent="0.15"/>
    <row r="85" spans="25:34" x14ac:dyDescent="0.15"/>
    <row r="86" spans="25:34" x14ac:dyDescent="0.15"/>
    <row r="87" spans="25:34" x14ac:dyDescent="0.15"/>
    <row r="88" spans="25:34" x14ac:dyDescent="0.15">
      <c r="AH88" s="32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2"/>
      <c r="AG94" s="322"/>
      <c r="AH94" s="322"/>
    </row>
    <row r="95" spans="25:34" ht="13.5" customHeight="1" x14ac:dyDescent="0.15">
      <c r="AH95" s="32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2"/>
    </row>
    <row r="102" spans="33:34" ht="13.5" customHeight="1" x14ac:dyDescent="0.15"/>
    <row r="103" spans="33:34" ht="13.5" customHeight="1" x14ac:dyDescent="0.15"/>
    <row r="104" spans="33:34" ht="13.5" customHeight="1" x14ac:dyDescent="0.15">
      <c r="AG104" s="322"/>
      <c r="AH104" s="32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2"/>
    </row>
    <row r="117" spans="34:122" ht="13.5" customHeight="1" x14ac:dyDescent="0.15"/>
    <row r="118" spans="34:122" ht="13.5" customHeight="1" x14ac:dyDescent="0.15"/>
    <row r="119" spans="34:122" ht="13.5" customHeight="1" x14ac:dyDescent="0.15"/>
    <row r="120" spans="34:122" ht="13.5" customHeight="1" x14ac:dyDescent="0.15">
      <c r="AH120" s="322"/>
    </row>
    <row r="121" spans="34:122" ht="13.5" customHeight="1" x14ac:dyDescent="0.15">
      <c r="AH121" s="322"/>
    </row>
    <row r="122" spans="34:122" ht="13.5" customHeight="1" x14ac:dyDescent="0.15"/>
    <row r="123" spans="34:122" ht="13.5" customHeight="1" x14ac:dyDescent="0.15"/>
    <row r="124" spans="34:122" ht="13.5" customHeight="1" x14ac:dyDescent="0.15"/>
    <row r="125" spans="34:122" ht="13.5" customHeight="1" x14ac:dyDescent="0.15">
      <c r="DR125" s="322" t="s">
        <v>553</v>
      </c>
    </row>
  </sheetData>
  <sheetProtection algorithmName="SHA-512" hashValue="kXNQgp7mLGTVUkH6wWIdhhposXx0PPYeC7wbX0XEXdRdD98JMSDUpf8XjDmfRe6kEi76fAlSgkYnlqp3ebko+Q==" saltValue="GQ6cRdiXETsw3k0/aAlDzg==" spinCount="100000" sheet="1" objects="1" scenarios="1"/>
  <dataConsolidate/>
  <phoneticPr fontId="48"/>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5130F-0AD4-4AE8-BEB5-A4DEA97FCA4E}">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55" customWidth="1"/>
    <col min="35" max="122" width="2.5" style="322" customWidth="1"/>
    <col min="123" max="16384" width="2.5" style="322" hidden="1"/>
  </cols>
  <sheetData>
    <row r="1" spans="2:34" ht="13.5" customHeight="1" x14ac:dyDescent="0.15">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row>
    <row r="2" spans="2:34" x14ac:dyDescent="0.15">
      <c r="S2" s="322"/>
      <c r="AH2" s="322"/>
    </row>
    <row r="3" spans="2:34" x14ac:dyDescent="0.15">
      <c r="C3" s="322"/>
      <c r="D3" s="322"/>
      <c r="E3" s="322"/>
      <c r="F3" s="322"/>
      <c r="G3" s="322"/>
      <c r="H3" s="322"/>
      <c r="I3" s="322"/>
      <c r="J3" s="322"/>
      <c r="K3" s="322"/>
      <c r="L3" s="322"/>
      <c r="M3" s="322"/>
      <c r="N3" s="322"/>
      <c r="O3" s="322"/>
      <c r="P3" s="322"/>
      <c r="Q3" s="322"/>
      <c r="R3" s="322"/>
      <c r="S3" s="322"/>
      <c r="U3" s="322"/>
      <c r="V3" s="322"/>
      <c r="W3" s="322"/>
      <c r="X3" s="322"/>
      <c r="Y3" s="322"/>
      <c r="Z3" s="322"/>
      <c r="AA3" s="322"/>
      <c r="AB3" s="322"/>
      <c r="AC3" s="322"/>
      <c r="AD3" s="322"/>
      <c r="AE3" s="322"/>
      <c r="AF3" s="322"/>
      <c r="AG3" s="322"/>
      <c r="AH3" s="322"/>
    </row>
    <row r="4" spans="2:34" x14ac:dyDescent="0.15"/>
    <row r="5" spans="2:34" x14ac:dyDescent="0.15"/>
    <row r="6" spans="2:34" x14ac:dyDescent="0.15"/>
    <row r="7" spans="2:34" x14ac:dyDescent="0.15"/>
    <row r="8" spans="2:34" x14ac:dyDescent="0.15"/>
    <row r="9" spans="2:34" x14ac:dyDescent="0.15">
      <c r="AH9" s="32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2"/>
    </row>
    <row r="18" spans="12:34" x14ac:dyDescent="0.15"/>
    <row r="19" spans="12:34" x14ac:dyDescent="0.15"/>
    <row r="20" spans="12:34" x14ac:dyDescent="0.15">
      <c r="AH20" s="322"/>
    </row>
    <row r="21" spans="12:34" x14ac:dyDescent="0.15">
      <c r="AH21" s="322"/>
    </row>
    <row r="22" spans="12:34" x14ac:dyDescent="0.15"/>
    <row r="23" spans="12:34" x14ac:dyDescent="0.15"/>
    <row r="24" spans="12:34" x14ac:dyDescent="0.15">
      <c r="Q24" s="322"/>
    </row>
    <row r="25" spans="12:34" x14ac:dyDescent="0.15"/>
    <row r="26" spans="12:34" x14ac:dyDescent="0.15"/>
    <row r="27" spans="12:34" x14ac:dyDescent="0.15"/>
    <row r="28" spans="12:34" x14ac:dyDescent="0.15">
      <c r="O28" s="322"/>
      <c r="T28" s="322"/>
      <c r="AH28" s="322"/>
    </row>
    <row r="29" spans="12:34" x14ac:dyDescent="0.15"/>
    <row r="30" spans="12:34" x14ac:dyDescent="0.15"/>
    <row r="31" spans="12:34" x14ac:dyDescent="0.15">
      <c r="Q31" s="322"/>
    </row>
    <row r="32" spans="12:34" x14ac:dyDescent="0.15">
      <c r="L32" s="322"/>
    </row>
    <row r="33" spans="2:34" x14ac:dyDescent="0.15">
      <c r="C33" s="322"/>
      <c r="E33" s="322"/>
      <c r="G33" s="322"/>
      <c r="I33" s="322"/>
      <c r="X33" s="322"/>
    </row>
    <row r="34" spans="2:34" x14ac:dyDescent="0.15">
      <c r="B34" s="322"/>
      <c r="P34" s="322"/>
      <c r="R34" s="322"/>
      <c r="T34" s="322"/>
    </row>
    <row r="35" spans="2:34" x14ac:dyDescent="0.15">
      <c r="D35" s="322"/>
      <c r="W35" s="322"/>
      <c r="AC35" s="322"/>
      <c r="AD35" s="322"/>
      <c r="AE35" s="322"/>
      <c r="AF35" s="322"/>
      <c r="AG35" s="322"/>
      <c r="AH35" s="322"/>
    </row>
    <row r="36" spans="2:34" x14ac:dyDescent="0.15">
      <c r="H36" s="322"/>
      <c r="J36" s="322"/>
      <c r="K36" s="322"/>
      <c r="M36" s="322"/>
      <c r="Y36" s="322"/>
      <c r="Z36" s="322"/>
      <c r="AA36" s="322"/>
      <c r="AB36" s="322"/>
      <c r="AC36" s="322"/>
      <c r="AD36" s="322"/>
      <c r="AE36" s="322"/>
      <c r="AF36" s="322"/>
      <c r="AG36" s="322"/>
      <c r="AH36" s="322"/>
    </row>
    <row r="37" spans="2:34" x14ac:dyDescent="0.15">
      <c r="AH37" s="322"/>
    </row>
    <row r="38" spans="2:34" x14ac:dyDescent="0.15">
      <c r="AG38" s="322"/>
      <c r="AH38" s="322"/>
    </row>
    <row r="39" spans="2:34" x14ac:dyDescent="0.15"/>
    <row r="40" spans="2:34" x14ac:dyDescent="0.15">
      <c r="X40" s="322"/>
    </row>
    <row r="41" spans="2:34" x14ac:dyDescent="0.15">
      <c r="R41" s="322"/>
    </row>
    <row r="42" spans="2:34" x14ac:dyDescent="0.15">
      <c r="W42" s="322"/>
    </row>
    <row r="43" spans="2:34" x14ac:dyDescent="0.15">
      <c r="Y43" s="322"/>
      <c r="Z43" s="322"/>
      <c r="AA43" s="322"/>
      <c r="AB43" s="322"/>
      <c r="AC43" s="322"/>
      <c r="AD43" s="322"/>
      <c r="AE43" s="322"/>
      <c r="AF43" s="322"/>
      <c r="AG43" s="322"/>
      <c r="AH43" s="322"/>
    </row>
    <row r="44" spans="2:34" x14ac:dyDescent="0.15">
      <c r="AH44" s="322"/>
    </row>
    <row r="45" spans="2:34" x14ac:dyDescent="0.15">
      <c r="X45" s="322"/>
    </row>
    <row r="46" spans="2:34" x14ac:dyDescent="0.15"/>
    <row r="47" spans="2:34" x14ac:dyDescent="0.15"/>
    <row r="48" spans="2:34" x14ac:dyDescent="0.15">
      <c r="W48" s="322"/>
      <c r="Y48" s="322"/>
      <c r="Z48" s="322"/>
      <c r="AA48" s="322"/>
      <c r="AB48" s="322"/>
      <c r="AC48" s="322"/>
      <c r="AD48" s="322"/>
      <c r="AE48" s="322"/>
      <c r="AF48" s="322"/>
      <c r="AG48" s="322"/>
      <c r="AH48" s="322"/>
    </row>
    <row r="49" spans="28:34" x14ac:dyDescent="0.15"/>
    <row r="50" spans="28:34" x14ac:dyDescent="0.15">
      <c r="AE50" s="322"/>
      <c r="AF50" s="322"/>
      <c r="AG50" s="322"/>
      <c r="AH50" s="322"/>
    </row>
    <row r="51" spans="28:34" x14ac:dyDescent="0.15">
      <c r="AC51" s="322"/>
      <c r="AD51" s="322"/>
      <c r="AE51" s="322"/>
      <c r="AF51" s="322"/>
      <c r="AG51" s="322"/>
      <c r="AH51" s="322"/>
    </row>
    <row r="52" spans="28:34" x14ac:dyDescent="0.15"/>
    <row r="53" spans="28:34" x14ac:dyDescent="0.15">
      <c r="AF53" s="322"/>
      <c r="AG53" s="322"/>
      <c r="AH53" s="322"/>
    </row>
    <row r="54" spans="28:34" x14ac:dyDescent="0.15">
      <c r="AH54" s="322"/>
    </row>
    <row r="55" spans="28:34" x14ac:dyDescent="0.15"/>
    <row r="56" spans="28:34" x14ac:dyDescent="0.15">
      <c r="AB56" s="322"/>
      <c r="AC56" s="322"/>
      <c r="AD56" s="322"/>
      <c r="AE56" s="322"/>
      <c r="AF56" s="322"/>
      <c r="AG56" s="322"/>
      <c r="AH56" s="322"/>
    </row>
    <row r="57" spans="28:34" x14ac:dyDescent="0.15">
      <c r="AH57" s="322"/>
    </row>
    <row r="58" spans="28:34" x14ac:dyDescent="0.15">
      <c r="AH58" s="322"/>
    </row>
    <row r="59" spans="28:34" x14ac:dyDescent="0.15">
      <c r="AG59" s="322"/>
      <c r="AH59" s="322"/>
    </row>
    <row r="60" spans="28:34" x14ac:dyDescent="0.15"/>
    <row r="61" spans="28:34" x14ac:dyDescent="0.15"/>
    <row r="62" spans="28:34" x14ac:dyDescent="0.15"/>
    <row r="63" spans="28:34" x14ac:dyDescent="0.15">
      <c r="AH63" s="322"/>
    </row>
    <row r="64" spans="28:34" x14ac:dyDescent="0.15">
      <c r="AG64" s="322"/>
      <c r="AH64" s="322"/>
    </row>
    <row r="65" spans="28:34" x14ac:dyDescent="0.15"/>
    <row r="66" spans="28:34" x14ac:dyDescent="0.15"/>
    <row r="67" spans="28:34" x14ac:dyDescent="0.15"/>
    <row r="68" spans="28:34" x14ac:dyDescent="0.15">
      <c r="AB68" s="322"/>
      <c r="AC68" s="322"/>
      <c r="AD68" s="322"/>
      <c r="AE68" s="322"/>
      <c r="AF68" s="322"/>
      <c r="AG68" s="322"/>
      <c r="AH68" s="322"/>
    </row>
    <row r="69" spans="28:34" x14ac:dyDescent="0.15">
      <c r="AF69" s="322"/>
      <c r="AG69" s="322"/>
      <c r="AH69" s="322"/>
    </row>
    <row r="70" spans="28:34" x14ac:dyDescent="0.15"/>
    <row r="71" spans="28:34" x14ac:dyDescent="0.15"/>
    <row r="72" spans="28:34" x14ac:dyDescent="0.15"/>
    <row r="73" spans="28:34" x14ac:dyDescent="0.15"/>
    <row r="74" spans="28:34" x14ac:dyDescent="0.15"/>
    <row r="75" spans="28:34" x14ac:dyDescent="0.15">
      <c r="AH75" s="322"/>
    </row>
    <row r="76" spans="28:34" x14ac:dyDescent="0.15">
      <c r="AF76" s="322"/>
      <c r="AG76" s="322"/>
      <c r="AH76" s="322"/>
    </row>
    <row r="77" spans="28:34" x14ac:dyDescent="0.15">
      <c r="AG77" s="322"/>
      <c r="AH77" s="322"/>
    </row>
    <row r="78" spans="28:34" x14ac:dyDescent="0.15"/>
    <row r="79" spans="28:34" x14ac:dyDescent="0.15"/>
    <row r="80" spans="28:34" x14ac:dyDescent="0.15"/>
    <row r="81" spans="25:34" x14ac:dyDescent="0.15"/>
    <row r="82" spans="25:34" x14ac:dyDescent="0.15">
      <c r="Y82" s="322"/>
    </row>
    <row r="83" spans="25:34" x14ac:dyDescent="0.15">
      <c r="Y83" s="322"/>
      <c r="Z83" s="322"/>
      <c r="AA83" s="322"/>
      <c r="AB83" s="322"/>
      <c r="AC83" s="322"/>
      <c r="AD83" s="322"/>
      <c r="AE83" s="322"/>
      <c r="AF83" s="322"/>
      <c r="AG83" s="322"/>
      <c r="AH83" s="322"/>
    </row>
    <row r="84" spans="25:34" x14ac:dyDescent="0.15"/>
    <row r="85" spans="25:34" x14ac:dyDescent="0.15"/>
    <row r="86" spans="25:34" x14ac:dyDescent="0.15"/>
    <row r="87" spans="25:34" x14ac:dyDescent="0.15"/>
    <row r="88" spans="25:34" x14ac:dyDescent="0.15">
      <c r="AH88" s="32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2"/>
      <c r="AG94" s="322"/>
      <c r="AH94" s="322"/>
    </row>
    <row r="95" spans="25:34" ht="13.5" customHeight="1" x14ac:dyDescent="0.15">
      <c r="AH95" s="32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2"/>
    </row>
    <row r="102" spans="33:34" ht="13.5" customHeight="1" x14ac:dyDescent="0.15"/>
    <row r="103" spans="33:34" ht="13.5" customHeight="1" x14ac:dyDescent="0.15"/>
    <row r="104" spans="33:34" ht="13.5" customHeight="1" x14ac:dyDescent="0.15">
      <c r="AG104" s="322"/>
      <c r="AH104" s="32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2"/>
    </row>
    <row r="117" spans="34:122" ht="13.5" customHeight="1" x14ac:dyDescent="0.15"/>
    <row r="118" spans="34:122" ht="13.5" customHeight="1" x14ac:dyDescent="0.15"/>
    <row r="119" spans="34:122" ht="13.5" customHeight="1" x14ac:dyDescent="0.15"/>
    <row r="120" spans="34:122" ht="13.5" customHeight="1" x14ac:dyDescent="0.15">
      <c r="AH120" s="322"/>
    </row>
    <row r="121" spans="34:122" ht="13.5" customHeight="1" x14ac:dyDescent="0.15">
      <c r="AH121" s="322"/>
    </row>
    <row r="122" spans="34:122" ht="13.5" customHeight="1" x14ac:dyDescent="0.15"/>
    <row r="123" spans="34:122" ht="13.5" customHeight="1" x14ac:dyDescent="0.15"/>
    <row r="124" spans="34:122" ht="13.5" customHeight="1" x14ac:dyDescent="0.15"/>
    <row r="125" spans="34:122" ht="13.5" customHeight="1" x14ac:dyDescent="0.15">
      <c r="DR125" s="322" t="s">
        <v>553</v>
      </c>
    </row>
  </sheetData>
  <sheetProtection algorithmName="SHA-512" hashValue="s/m78i51r3+cysK8qvMZvoT7VAI2ZbVjnx4BEgZZCMyVbWl9JuOoUIgIKm0xams2tNR8e2OWIc6kFhLF5fhjig==" saltValue="X88oGyvn9zpZv5UKJYTujA==" spinCount="100000" sheet="1" objects="1" scenarios="1"/>
  <dataConsolidate/>
  <phoneticPr fontId="48"/>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5" customWidth="1"/>
    <col min="2" max="8" width="13.375" style="295" customWidth="1"/>
    <col min="9" max="16384" width="11.125" style="295"/>
  </cols>
  <sheetData>
    <row r="1" spans="1:8" x14ac:dyDescent="0.15">
      <c r="A1" s="102"/>
      <c r="B1" s="108"/>
      <c r="C1" s="112"/>
      <c r="D1" s="118"/>
      <c r="E1" s="128"/>
      <c r="F1" s="128"/>
      <c r="G1" s="128"/>
      <c r="H1" s="162"/>
    </row>
    <row r="2" spans="1:8" x14ac:dyDescent="0.15">
      <c r="A2" s="103"/>
      <c r="B2" s="109"/>
      <c r="C2" s="302"/>
      <c r="D2" s="119" t="s">
        <v>90</v>
      </c>
      <c r="E2" s="129"/>
      <c r="F2" s="310" t="s">
        <v>523</v>
      </c>
      <c r="G2" s="153"/>
      <c r="H2" s="163"/>
    </row>
    <row r="3" spans="1:8" x14ac:dyDescent="0.15">
      <c r="A3" s="119" t="s">
        <v>237</v>
      </c>
      <c r="B3" s="111"/>
      <c r="C3" s="303"/>
      <c r="D3" s="306">
        <v>232592</v>
      </c>
      <c r="E3" s="308"/>
      <c r="F3" s="311">
        <v>291173</v>
      </c>
      <c r="G3" s="313"/>
      <c r="H3" s="316"/>
    </row>
    <row r="4" spans="1:8" x14ac:dyDescent="0.15">
      <c r="A4" s="104"/>
      <c r="B4" s="110"/>
      <c r="C4" s="304"/>
      <c r="D4" s="307">
        <v>148887</v>
      </c>
      <c r="E4" s="309"/>
      <c r="F4" s="312">
        <v>119071</v>
      </c>
      <c r="G4" s="314"/>
      <c r="H4" s="317"/>
    </row>
    <row r="5" spans="1:8" x14ac:dyDescent="0.15">
      <c r="A5" s="119" t="s">
        <v>504</v>
      </c>
      <c r="B5" s="111"/>
      <c r="C5" s="303"/>
      <c r="D5" s="306">
        <v>434299</v>
      </c>
      <c r="E5" s="308"/>
      <c r="F5" s="311">
        <v>271581</v>
      </c>
      <c r="G5" s="313"/>
      <c r="H5" s="316"/>
    </row>
    <row r="6" spans="1:8" x14ac:dyDescent="0.15">
      <c r="A6" s="104"/>
      <c r="B6" s="110"/>
      <c r="C6" s="304"/>
      <c r="D6" s="307">
        <v>218529</v>
      </c>
      <c r="E6" s="309"/>
      <c r="F6" s="312">
        <v>117844</v>
      </c>
      <c r="G6" s="314"/>
      <c r="H6" s="317"/>
    </row>
    <row r="7" spans="1:8" x14ac:dyDescent="0.15">
      <c r="A7" s="119" t="s">
        <v>522</v>
      </c>
      <c r="B7" s="111"/>
      <c r="C7" s="303"/>
      <c r="D7" s="306">
        <v>529252</v>
      </c>
      <c r="E7" s="308"/>
      <c r="F7" s="311">
        <v>268375</v>
      </c>
      <c r="G7" s="313"/>
      <c r="H7" s="316"/>
    </row>
    <row r="8" spans="1:8" x14ac:dyDescent="0.15">
      <c r="A8" s="104"/>
      <c r="B8" s="110"/>
      <c r="C8" s="304"/>
      <c r="D8" s="307">
        <v>265351</v>
      </c>
      <c r="E8" s="309"/>
      <c r="F8" s="312">
        <v>119602</v>
      </c>
      <c r="G8" s="314"/>
      <c r="H8" s="317"/>
    </row>
    <row r="9" spans="1:8" x14ac:dyDescent="0.15">
      <c r="A9" s="119" t="s">
        <v>476</v>
      </c>
      <c r="B9" s="111"/>
      <c r="C9" s="303"/>
      <c r="D9" s="306">
        <v>319435</v>
      </c>
      <c r="E9" s="308"/>
      <c r="F9" s="311">
        <v>301035</v>
      </c>
      <c r="G9" s="313"/>
      <c r="H9" s="316"/>
    </row>
    <row r="10" spans="1:8" x14ac:dyDescent="0.15">
      <c r="A10" s="104"/>
      <c r="B10" s="110"/>
      <c r="C10" s="304"/>
      <c r="D10" s="307">
        <v>247072</v>
      </c>
      <c r="E10" s="309"/>
      <c r="F10" s="312">
        <v>154376</v>
      </c>
      <c r="G10" s="314"/>
      <c r="H10" s="317"/>
    </row>
    <row r="11" spans="1:8" x14ac:dyDescent="0.15">
      <c r="A11" s="119" t="s">
        <v>320</v>
      </c>
      <c r="B11" s="111"/>
      <c r="C11" s="303"/>
      <c r="D11" s="306">
        <v>553513</v>
      </c>
      <c r="E11" s="308"/>
      <c r="F11" s="311">
        <v>277467</v>
      </c>
      <c r="G11" s="313"/>
      <c r="H11" s="316"/>
    </row>
    <row r="12" spans="1:8" x14ac:dyDescent="0.15">
      <c r="A12" s="104"/>
      <c r="B12" s="110"/>
      <c r="C12" s="305"/>
      <c r="D12" s="307">
        <v>243768</v>
      </c>
      <c r="E12" s="309"/>
      <c r="F12" s="312">
        <v>128378</v>
      </c>
      <c r="G12" s="314"/>
      <c r="H12" s="317"/>
    </row>
    <row r="13" spans="1:8" x14ac:dyDescent="0.15">
      <c r="A13" s="119"/>
      <c r="B13" s="111"/>
      <c r="C13" s="303"/>
      <c r="D13" s="306">
        <v>413818</v>
      </c>
      <c r="E13" s="308"/>
      <c r="F13" s="311">
        <v>281926</v>
      </c>
      <c r="G13" s="315"/>
      <c r="H13" s="316"/>
    </row>
    <row r="14" spans="1:8" x14ac:dyDescent="0.15">
      <c r="A14" s="104"/>
      <c r="B14" s="110"/>
      <c r="C14" s="304"/>
      <c r="D14" s="307">
        <v>224721</v>
      </c>
      <c r="E14" s="309"/>
      <c r="F14" s="312">
        <v>127854</v>
      </c>
      <c r="G14" s="314"/>
      <c r="H14" s="317"/>
    </row>
    <row r="17" spans="1:11" x14ac:dyDescent="0.15">
      <c r="A17" s="295" t="s">
        <v>28</v>
      </c>
    </row>
    <row r="18" spans="1:11" x14ac:dyDescent="0.15">
      <c r="A18" s="296"/>
      <c r="B18" s="296" t="str">
        <f>実質収支比率等に係る経年分析!F$46</f>
        <v>H29</v>
      </c>
      <c r="C18" s="296" t="str">
        <f>実質収支比率等に係る経年分析!G$46</f>
        <v>H30</v>
      </c>
      <c r="D18" s="296" t="str">
        <f>実質収支比率等に係る経年分析!H$46</f>
        <v>R01</v>
      </c>
      <c r="E18" s="296" t="str">
        <f>実質収支比率等に係る経年分析!I$46</f>
        <v>R02</v>
      </c>
      <c r="F18" s="296" t="str">
        <f>実質収支比率等に係る経年分析!J$46</f>
        <v>R03</v>
      </c>
    </row>
    <row r="19" spans="1:11" x14ac:dyDescent="0.15">
      <c r="A19" s="296" t="s">
        <v>96</v>
      </c>
      <c r="B19" s="296">
        <f>ROUND(VALUE(SUBSTITUTE(実質収支比率等に係る経年分析!F$48,"▲","-")),2)</f>
        <v>9.86</v>
      </c>
      <c r="C19" s="296">
        <f>ROUND(VALUE(SUBSTITUTE(実質収支比率等に係る経年分析!G$48,"▲","-")),2)</f>
        <v>3.06</v>
      </c>
      <c r="D19" s="296">
        <f>ROUND(VALUE(SUBSTITUTE(実質収支比率等に係る経年分析!H$48,"▲","-")),2)</f>
        <v>3.48</v>
      </c>
      <c r="E19" s="296">
        <f>ROUND(VALUE(SUBSTITUTE(実質収支比率等に係る経年分析!I$48,"▲","-")),2)</f>
        <v>5.64</v>
      </c>
      <c r="F19" s="296">
        <f>ROUND(VALUE(SUBSTITUTE(実質収支比率等に係る経年分析!J$48,"▲","-")),2)</f>
        <v>2.68</v>
      </c>
    </row>
    <row r="20" spans="1:11" x14ac:dyDescent="0.15">
      <c r="A20" s="296" t="s">
        <v>42</v>
      </c>
      <c r="B20" s="296">
        <f>ROUND(VALUE(SUBSTITUTE(実質収支比率等に係る経年分析!F$47,"▲","-")),2)</f>
        <v>17.149999999999999</v>
      </c>
      <c r="C20" s="296">
        <f>ROUND(VALUE(SUBSTITUTE(実質収支比率等に係る経年分析!G$47,"▲","-")),2)</f>
        <v>16.93</v>
      </c>
      <c r="D20" s="296">
        <f>ROUND(VALUE(SUBSTITUTE(実質収支比率等に係る経年分析!H$47,"▲","-")),2)</f>
        <v>16.920000000000002</v>
      </c>
      <c r="E20" s="296">
        <f>ROUND(VALUE(SUBSTITUTE(実質収支比率等に係る経年分析!I$47,"▲","-")),2)</f>
        <v>17.559999999999999</v>
      </c>
      <c r="F20" s="296">
        <f>ROUND(VALUE(SUBSTITUTE(実質収支比率等に係る経年分析!J$47,"▲","-")),2)</f>
        <v>19.09</v>
      </c>
    </row>
    <row r="21" spans="1:11" x14ac:dyDescent="0.15">
      <c r="A21" s="296" t="s">
        <v>122</v>
      </c>
      <c r="B21" s="296">
        <f>IF(ISNUMBER(VALUE(SUBSTITUTE(実質収支比率等に係る経年分析!F$49,"▲","-"))),ROUND(VALUE(SUBSTITUTE(実質収支比率等に係る経年分析!F$49,"▲","-")),2),NA())</f>
        <v>-0.37</v>
      </c>
      <c r="C21" s="296">
        <f>IF(ISNUMBER(VALUE(SUBSTITUTE(実質収支比率等に係る経年分析!G$49,"▲","-"))),ROUND(VALUE(SUBSTITUTE(実質収支比率等に係る経年分析!G$49,"▲","-")),2),NA())</f>
        <v>-6.56</v>
      </c>
      <c r="D21" s="296">
        <f>IF(ISNUMBER(VALUE(SUBSTITUTE(実質収支比率等に係る経年分析!H$49,"▲","-"))),ROUND(VALUE(SUBSTITUTE(実質収支比率等に係る経年分析!H$49,"▲","-")),2),NA())</f>
        <v>0.49</v>
      </c>
      <c r="E21" s="296">
        <f>IF(ISNUMBER(VALUE(SUBSTITUTE(実質収支比率等に係る経年分析!I$49,"▲","-"))),ROUND(VALUE(SUBSTITUTE(実質収支比率等に係る経年分析!I$49,"▲","-")),2),NA())</f>
        <v>2.48</v>
      </c>
      <c r="F21" s="296">
        <f>IF(ISNUMBER(VALUE(SUBSTITUTE(実質収支比率等に係る経年分析!J$49,"▲","-"))),ROUND(VALUE(SUBSTITUTE(実質収支比率等に係る経年分析!J$49,"▲","-")),2),NA())</f>
        <v>-2.5099999999999998</v>
      </c>
    </row>
    <row r="24" spans="1:11" x14ac:dyDescent="0.15">
      <c r="A24" s="295" t="s">
        <v>108</v>
      </c>
    </row>
    <row r="25" spans="1:11" x14ac:dyDescent="0.15">
      <c r="A25" s="297"/>
      <c r="B25" s="297" t="str">
        <f>連結実質赤字比率に係る赤字・黒字の構成分析!F$33</f>
        <v>H29</v>
      </c>
      <c r="C25" s="297"/>
      <c r="D25" s="297" t="str">
        <f>連結実質赤字比率に係る赤字・黒字の構成分析!G$33</f>
        <v>H30</v>
      </c>
      <c r="E25" s="297"/>
      <c r="F25" s="297" t="str">
        <f>連結実質赤字比率に係る赤字・黒字の構成分析!H$33</f>
        <v>R01</v>
      </c>
      <c r="G25" s="297"/>
      <c r="H25" s="297" t="str">
        <f>連結実質赤字比率に係る赤字・黒字の構成分析!I$33</f>
        <v>R02</v>
      </c>
      <c r="I25" s="297"/>
      <c r="J25" s="297" t="str">
        <f>連結実質赤字比率に係る赤字・黒字の構成分析!J$33</f>
        <v>R03</v>
      </c>
      <c r="K25" s="297"/>
    </row>
    <row r="26" spans="1:11" x14ac:dyDescent="0.15">
      <c r="A26" s="297"/>
      <c r="B26" s="297" t="s">
        <v>124</v>
      </c>
      <c r="C26" s="297" t="s">
        <v>75</v>
      </c>
      <c r="D26" s="297" t="s">
        <v>124</v>
      </c>
      <c r="E26" s="297" t="s">
        <v>75</v>
      </c>
      <c r="F26" s="297" t="s">
        <v>124</v>
      </c>
      <c r="G26" s="297" t="s">
        <v>75</v>
      </c>
      <c r="H26" s="297" t="s">
        <v>124</v>
      </c>
      <c r="I26" s="297" t="s">
        <v>75</v>
      </c>
      <c r="J26" s="297" t="s">
        <v>124</v>
      </c>
      <c r="K26" s="297" t="s">
        <v>75</v>
      </c>
    </row>
    <row r="27" spans="1:11" x14ac:dyDescent="0.15">
      <c r="A27" s="297" t="str">
        <f>IF(連結実質赤字比率に係る赤字・黒字の構成分析!C$43="",NA(),連結実質赤字比率に係る赤字・黒字の構成分析!C$43)</f>
        <v>その他会計（黒字）</v>
      </c>
      <c r="B27" s="297" t="e">
        <f>IF(ROUND(VALUE(SUBSTITUTE(連結実質赤字比率に係る赤字・黒字の構成分析!F$43,"▲","-")),2)&lt;0,ABS(ROUND(VALUE(SUBSTITUTE(連結実質赤字比率に係る赤字・黒字の構成分析!F$43,"▲","-")),2)),NA())</f>
        <v>#VALUE!</v>
      </c>
      <c r="C27" s="297" t="e">
        <f>IF(ROUND(VALUE(SUBSTITUTE(連結実質赤字比率に係る赤字・黒字の構成分析!F$43,"▲","-")),2)&gt;=0,ABS(ROUND(VALUE(SUBSTITUTE(連結実質赤字比率に係る赤字・黒字の構成分析!F$43,"▲","-")),2)),NA())</f>
        <v>#VALUE!</v>
      </c>
      <c r="D27" s="297" t="e">
        <f>IF(ROUND(VALUE(SUBSTITUTE(連結実質赤字比率に係る赤字・黒字の構成分析!G$43,"▲","-")),2)&lt;0,ABS(ROUND(VALUE(SUBSTITUTE(連結実質赤字比率に係る赤字・黒字の構成分析!G$43,"▲","-")),2)),NA())</f>
        <v>#VALUE!</v>
      </c>
      <c r="E27" s="297" t="e">
        <f>IF(ROUND(VALUE(SUBSTITUTE(連結実質赤字比率に係る赤字・黒字の構成分析!G$43,"▲","-")),2)&gt;=0,ABS(ROUND(VALUE(SUBSTITUTE(連結実質赤字比率に係る赤字・黒字の構成分析!G$43,"▲","-")),2)),NA())</f>
        <v>#VALUE!</v>
      </c>
      <c r="F27" s="297" t="e">
        <f>IF(ROUND(VALUE(SUBSTITUTE(連結実質赤字比率に係る赤字・黒字の構成分析!H$43,"▲","-")),2)&lt;0,ABS(ROUND(VALUE(SUBSTITUTE(連結実質赤字比率に係る赤字・黒字の構成分析!H$43,"▲","-")),2)),NA())</f>
        <v>#VALUE!</v>
      </c>
      <c r="G27" s="297" t="e">
        <f>IF(ROUND(VALUE(SUBSTITUTE(連結実質赤字比率に係る赤字・黒字の構成分析!H$43,"▲","-")),2)&gt;=0,ABS(ROUND(VALUE(SUBSTITUTE(連結実質赤字比率に係る赤字・黒字の構成分析!H$43,"▲","-")),2)),NA())</f>
        <v>#VALUE!</v>
      </c>
      <c r="H27" s="297" t="e">
        <f>IF(ROUND(VALUE(SUBSTITUTE(連結実質赤字比率に係る赤字・黒字の構成分析!I$43,"▲","-")),2)&lt;0,ABS(ROUND(VALUE(SUBSTITUTE(連結実質赤字比率に係る赤字・黒字の構成分析!I$43,"▲","-")),2)),NA())</f>
        <v>#VALUE!</v>
      </c>
      <c r="I27" s="297" t="e">
        <f>IF(ROUND(VALUE(SUBSTITUTE(連結実質赤字比率に係る赤字・黒字の構成分析!I$43,"▲","-")),2)&gt;=0,ABS(ROUND(VALUE(SUBSTITUTE(連結実質赤字比率に係る赤字・黒字の構成分析!I$43,"▲","-")),2)),NA())</f>
        <v>#VALUE!</v>
      </c>
      <c r="J27" s="297" t="e">
        <f>IF(ROUND(VALUE(SUBSTITUTE(連結実質赤字比率に係る赤字・黒字の構成分析!J$43,"▲","-")),2)&lt;0,ABS(ROUND(VALUE(SUBSTITUTE(連結実質赤字比率に係る赤字・黒字の構成分析!J$43,"▲","-")),2)),NA())</f>
        <v>#VALUE!</v>
      </c>
      <c r="K27" s="297" t="e">
        <f>IF(ROUND(VALUE(SUBSTITUTE(連結実質赤字比率に係る赤字・黒字の構成分析!J$43,"▲","-")),2)&gt;=0,ABS(ROUND(VALUE(SUBSTITUTE(連結実質赤字比率に係る赤字・黒字の構成分析!J$43,"▲","-")),2)),NA())</f>
        <v>#VALUE!</v>
      </c>
    </row>
    <row r="28" spans="1:11" x14ac:dyDescent="0.15">
      <c r="A28" s="297" t="str">
        <f>IF(連結実質赤字比率に係る赤字・黒字の構成分析!C$42="",NA(),連結実質赤字比率に係る赤字・黒字の構成分析!C$42)</f>
        <v>その他会計（赤字）</v>
      </c>
      <c r="B28" s="297" t="e">
        <f>IF(ROUND(VALUE(SUBSTITUTE(連結実質赤字比率に係る赤字・黒字の構成分析!F$42,"▲","-")),2)&lt;0,ABS(ROUND(VALUE(SUBSTITUTE(連結実質赤字比率に係る赤字・黒字の構成分析!F$42,"▲","-")),2)),NA())</f>
        <v>#VALUE!</v>
      </c>
      <c r="C28" s="297" t="e">
        <f>IF(ROUND(VALUE(SUBSTITUTE(連結実質赤字比率に係る赤字・黒字の構成分析!F$42,"▲","-")),2)&gt;=0,ABS(ROUND(VALUE(SUBSTITUTE(連結実質赤字比率に係る赤字・黒字の構成分析!F$42,"▲","-")),2)),NA())</f>
        <v>#VALUE!</v>
      </c>
      <c r="D28" s="297" t="e">
        <f>IF(ROUND(VALUE(SUBSTITUTE(連結実質赤字比率に係る赤字・黒字の構成分析!G$42,"▲","-")),2)&lt;0,ABS(ROUND(VALUE(SUBSTITUTE(連結実質赤字比率に係る赤字・黒字の構成分析!G$42,"▲","-")),2)),NA())</f>
        <v>#VALUE!</v>
      </c>
      <c r="E28" s="297" t="e">
        <f>IF(ROUND(VALUE(SUBSTITUTE(連結実質赤字比率に係る赤字・黒字の構成分析!G$42,"▲","-")),2)&gt;=0,ABS(ROUND(VALUE(SUBSTITUTE(連結実質赤字比率に係る赤字・黒字の構成分析!G$42,"▲","-")),2)),NA())</f>
        <v>#VALUE!</v>
      </c>
      <c r="F28" s="297" t="e">
        <f>IF(ROUND(VALUE(SUBSTITUTE(連結実質赤字比率に係る赤字・黒字の構成分析!H$42,"▲","-")),2)&lt;0,ABS(ROUND(VALUE(SUBSTITUTE(連結実質赤字比率に係る赤字・黒字の構成分析!H$42,"▲","-")),2)),NA())</f>
        <v>#VALUE!</v>
      </c>
      <c r="G28" s="297" t="e">
        <f>IF(ROUND(VALUE(SUBSTITUTE(連結実質赤字比率に係る赤字・黒字の構成分析!H$42,"▲","-")),2)&gt;=0,ABS(ROUND(VALUE(SUBSTITUTE(連結実質赤字比率に係る赤字・黒字の構成分析!H$42,"▲","-")),2)),NA())</f>
        <v>#VALUE!</v>
      </c>
      <c r="H28" s="297" t="e">
        <f>IF(ROUND(VALUE(SUBSTITUTE(連結実質赤字比率に係る赤字・黒字の構成分析!I$42,"▲","-")),2)&lt;0,ABS(ROUND(VALUE(SUBSTITUTE(連結実質赤字比率に係る赤字・黒字の構成分析!I$42,"▲","-")),2)),NA())</f>
        <v>#VALUE!</v>
      </c>
      <c r="I28" s="297" t="e">
        <f>IF(ROUND(VALUE(SUBSTITUTE(連結実質赤字比率に係る赤字・黒字の構成分析!I$42,"▲","-")),2)&gt;=0,ABS(ROUND(VALUE(SUBSTITUTE(連結実質赤字比率に係る赤字・黒字の構成分析!I$42,"▲","-")),2)),NA())</f>
        <v>#VALUE!</v>
      </c>
      <c r="J28" s="297" t="e">
        <f>IF(ROUND(VALUE(SUBSTITUTE(連結実質赤字比率に係る赤字・黒字の構成分析!J$42,"▲","-")),2)&lt;0,ABS(ROUND(VALUE(SUBSTITUTE(連結実質赤字比率に係る赤字・黒字の構成分析!J$42,"▲","-")),2)),NA())</f>
        <v>#VALUE!</v>
      </c>
      <c r="K28" s="297" t="e">
        <f>IF(ROUND(VALUE(SUBSTITUTE(連結実質赤字比率に係る赤字・黒字の構成分析!J$42,"▲","-")),2)&gt;=0,ABS(ROUND(VALUE(SUBSTITUTE(連結実質赤字比率に係る赤字・黒字の構成分析!J$42,"▲","-")),2)),NA())</f>
        <v>#VALUE!</v>
      </c>
    </row>
    <row r="29" spans="1:11" x14ac:dyDescent="0.15">
      <c r="A29" s="297" t="e">
        <f>IF(連結実質赤字比率に係る赤字・黒字の構成分析!C$41="",NA(),連結実質赤字比率に係る赤字・黒字の構成分析!C$41)</f>
        <v>#N/A</v>
      </c>
      <c r="B29" s="297" t="e">
        <f>IF(ROUND(VALUE(SUBSTITUTE(連結実質赤字比率に係る赤字・黒字の構成分析!F$41,"▲","-")),2)&lt;0,ABS(ROUND(VALUE(SUBSTITUTE(連結実質赤字比率に係る赤字・黒字の構成分析!F$41,"▲","-")),2)),NA())</f>
        <v>#VALUE!</v>
      </c>
      <c r="C29" s="297" t="e">
        <f>IF(ROUND(VALUE(SUBSTITUTE(連結実質赤字比率に係る赤字・黒字の構成分析!F$41,"▲","-")),2)&gt;=0,ABS(ROUND(VALUE(SUBSTITUTE(連結実質赤字比率に係る赤字・黒字の構成分析!F$41,"▲","-")),2)),NA())</f>
        <v>#VALUE!</v>
      </c>
      <c r="D29" s="297" t="e">
        <f>IF(ROUND(VALUE(SUBSTITUTE(連結実質赤字比率に係る赤字・黒字の構成分析!G$41,"▲","-")),2)&lt;0,ABS(ROUND(VALUE(SUBSTITUTE(連結実質赤字比率に係る赤字・黒字の構成分析!G$41,"▲","-")),2)),NA())</f>
        <v>#VALUE!</v>
      </c>
      <c r="E29" s="297" t="e">
        <f>IF(ROUND(VALUE(SUBSTITUTE(連結実質赤字比率に係る赤字・黒字の構成分析!G$41,"▲","-")),2)&gt;=0,ABS(ROUND(VALUE(SUBSTITUTE(連結実質赤字比率に係る赤字・黒字の構成分析!G$41,"▲","-")),2)),NA())</f>
        <v>#VALUE!</v>
      </c>
      <c r="F29" s="297" t="e">
        <f>IF(ROUND(VALUE(SUBSTITUTE(連結実質赤字比率に係る赤字・黒字の構成分析!H$41,"▲","-")),2)&lt;0,ABS(ROUND(VALUE(SUBSTITUTE(連結実質赤字比率に係る赤字・黒字の構成分析!H$41,"▲","-")),2)),NA())</f>
        <v>#VALUE!</v>
      </c>
      <c r="G29" s="297" t="e">
        <f>IF(ROUND(VALUE(SUBSTITUTE(連結実質赤字比率に係る赤字・黒字の構成分析!H$41,"▲","-")),2)&gt;=0,ABS(ROUND(VALUE(SUBSTITUTE(連結実質赤字比率に係る赤字・黒字の構成分析!H$41,"▲","-")),2)),NA())</f>
        <v>#VALUE!</v>
      </c>
      <c r="H29" s="297" t="e">
        <f>IF(ROUND(VALUE(SUBSTITUTE(連結実質赤字比率に係る赤字・黒字の構成分析!I$41,"▲","-")),2)&lt;0,ABS(ROUND(VALUE(SUBSTITUTE(連結実質赤字比率に係る赤字・黒字の構成分析!I$41,"▲","-")),2)),NA())</f>
        <v>#VALUE!</v>
      </c>
      <c r="I29" s="297" t="e">
        <f>IF(ROUND(VALUE(SUBSTITUTE(連結実質赤字比率に係る赤字・黒字の構成分析!I$41,"▲","-")),2)&gt;=0,ABS(ROUND(VALUE(SUBSTITUTE(連結実質赤字比率に係る赤字・黒字の構成分析!I$41,"▲","-")),2)),NA())</f>
        <v>#VALUE!</v>
      </c>
      <c r="J29" s="297" t="e">
        <f>IF(ROUND(VALUE(SUBSTITUTE(連結実質赤字比率に係る赤字・黒字の構成分析!J$41,"▲","-")),2)&lt;0,ABS(ROUND(VALUE(SUBSTITUTE(連結実質赤字比率に係る赤字・黒字の構成分析!J$41,"▲","-")),2)),NA())</f>
        <v>#VALUE!</v>
      </c>
      <c r="K29" s="297" t="e">
        <f>IF(ROUND(VALUE(SUBSTITUTE(連結実質赤字比率に係る赤字・黒字の構成分析!J$41,"▲","-")),2)&gt;=0,ABS(ROUND(VALUE(SUBSTITUTE(連結実質赤字比率に係る赤字・黒字の構成分析!J$41,"▲","-")),2)),NA())</f>
        <v>#VALUE!</v>
      </c>
    </row>
    <row r="30" spans="1:11" x14ac:dyDescent="0.15">
      <c r="A30" s="297" t="e">
        <f>IF(連結実質赤字比率に係る赤字・黒字の構成分析!C$40="",NA(),連結実質赤字比率に係る赤字・黒字の構成分析!C$40)</f>
        <v>#N/A</v>
      </c>
      <c r="B30" s="297" t="e">
        <f>IF(ROUND(VALUE(SUBSTITUTE(連結実質赤字比率に係る赤字・黒字の構成分析!F$40,"▲","-")),2)&lt;0,ABS(ROUND(VALUE(SUBSTITUTE(連結実質赤字比率に係る赤字・黒字の構成分析!F$40,"▲","-")),2)),NA())</f>
        <v>#VALUE!</v>
      </c>
      <c r="C30" s="297" t="e">
        <f>IF(ROUND(VALUE(SUBSTITUTE(連結実質赤字比率に係る赤字・黒字の構成分析!F$40,"▲","-")),2)&gt;=0,ABS(ROUND(VALUE(SUBSTITUTE(連結実質赤字比率に係る赤字・黒字の構成分析!F$40,"▲","-")),2)),NA())</f>
        <v>#VALUE!</v>
      </c>
      <c r="D30" s="297" t="e">
        <f>IF(ROUND(VALUE(SUBSTITUTE(連結実質赤字比率に係る赤字・黒字の構成分析!G$40,"▲","-")),2)&lt;0,ABS(ROUND(VALUE(SUBSTITUTE(連結実質赤字比率に係る赤字・黒字の構成分析!G$40,"▲","-")),2)),NA())</f>
        <v>#VALUE!</v>
      </c>
      <c r="E30" s="297" t="e">
        <f>IF(ROUND(VALUE(SUBSTITUTE(連結実質赤字比率に係る赤字・黒字の構成分析!G$40,"▲","-")),2)&gt;=0,ABS(ROUND(VALUE(SUBSTITUTE(連結実質赤字比率に係る赤字・黒字の構成分析!G$40,"▲","-")),2)),NA())</f>
        <v>#VALUE!</v>
      </c>
      <c r="F30" s="297" t="e">
        <f>IF(ROUND(VALUE(SUBSTITUTE(連結実質赤字比率に係る赤字・黒字の構成分析!H$40,"▲","-")),2)&lt;0,ABS(ROUND(VALUE(SUBSTITUTE(連結実質赤字比率に係る赤字・黒字の構成分析!H$40,"▲","-")),2)),NA())</f>
        <v>#VALUE!</v>
      </c>
      <c r="G30" s="297" t="e">
        <f>IF(ROUND(VALUE(SUBSTITUTE(連結実質赤字比率に係る赤字・黒字の構成分析!H$40,"▲","-")),2)&gt;=0,ABS(ROUND(VALUE(SUBSTITUTE(連結実質赤字比率に係る赤字・黒字の構成分析!H$40,"▲","-")),2)),NA())</f>
        <v>#VALUE!</v>
      </c>
      <c r="H30" s="297" t="e">
        <f>IF(ROUND(VALUE(SUBSTITUTE(連結実質赤字比率に係る赤字・黒字の構成分析!I$40,"▲","-")),2)&lt;0,ABS(ROUND(VALUE(SUBSTITUTE(連結実質赤字比率に係る赤字・黒字の構成分析!I$40,"▲","-")),2)),NA())</f>
        <v>#VALUE!</v>
      </c>
      <c r="I30" s="297" t="e">
        <f>IF(ROUND(VALUE(SUBSTITUTE(連結実質赤字比率に係る赤字・黒字の構成分析!I$40,"▲","-")),2)&gt;=0,ABS(ROUND(VALUE(SUBSTITUTE(連結実質赤字比率に係る赤字・黒字の構成分析!I$40,"▲","-")),2)),NA())</f>
        <v>#VALUE!</v>
      </c>
      <c r="J30" s="297" t="e">
        <f>IF(ROUND(VALUE(SUBSTITUTE(連結実質赤字比率に係る赤字・黒字の構成分析!J$40,"▲","-")),2)&lt;0,ABS(ROUND(VALUE(SUBSTITUTE(連結実質赤字比率に係る赤字・黒字の構成分析!J$40,"▲","-")),2)),NA())</f>
        <v>#VALUE!</v>
      </c>
      <c r="K30" s="297" t="e">
        <f>IF(ROUND(VALUE(SUBSTITUTE(連結実質赤字比率に係る赤字・黒字の構成分析!J$40,"▲","-")),2)&gt;=0,ABS(ROUND(VALUE(SUBSTITUTE(連結実質赤字比率に係る赤字・黒字の構成分析!J$40,"▲","-")),2)),NA())</f>
        <v>#VALUE!</v>
      </c>
    </row>
    <row r="31" spans="1:11" x14ac:dyDescent="0.15">
      <c r="A31" s="297" t="e">
        <f>IF(連結実質赤字比率に係る赤字・黒字の構成分析!C$39="",NA(),連結実質赤字比率に係る赤字・黒字の構成分析!C$39)</f>
        <v>#N/A</v>
      </c>
      <c r="B31" s="297" t="e">
        <f>IF(ROUND(VALUE(SUBSTITUTE(連結実質赤字比率に係る赤字・黒字の構成分析!F$39,"▲","-")),2)&lt;0,ABS(ROUND(VALUE(SUBSTITUTE(連結実質赤字比率に係る赤字・黒字の構成分析!F$39,"▲","-")),2)),NA())</f>
        <v>#VALUE!</v>
      </c>
      <c r="C31" s="297" t="e">
        <f>IF(ROUND(VALUE(SUBSTITUTE(連結実質赤字比率に係る赤字・黒字の構成分析!F$39,"▲","-")),2)&gt;=0,ABS(ROUND(VALUE(SUBSTITUTE(連結実質赤字比率に係る赤字・黒字の構成分析!F$39,"▲","-")),2)),NA())</f>
        <v>#VALUE!</v>
      </c>
      <c r="D31" s="297" t="e">
        <f>IF(ROUND(VALUE(SUBSTITUTE(連結実質赤字比率に係る赤字・黒字の構成分析!G$39,"▲","-")),2)&lt;0,ABS(ROUND(VALUE(SUBSTITUTE(連結実質赤字比率に係る赤字・黒字の構成分析!G$39,"▲","-")),2)),NA())</f>
        <v>#VALUE!</v>
      </c>
      <c r="E31" s="297" t="e">
        <f>IF(ROUND(VALUE(SUBSTITUTE(連結実質赤字比率に係る赤字・黒字の構成分析!G$39,"▲","-")),2)&gt;=0,ABS(ROUND(VALUE(SUBSTITUTE(連結実質赤字比率に係る赤字・黒字の構成分析!G$39,"▲","-")),2)),NA())</f>
        <v>#VALUE!</v>
      </c>
      <c r="F31" s="297" t="e">
        <f>IF(ROUND(VALUE(SUBSTITUTE(連結実質赤字比率に係る赤字・黒字の構成分析!H$39,"▲","-")),2)&lt;0,ABS(ROUND(VALUE(SUBSTITUTE(連結実質赤字比率に係る赤字・黒字の構成分析!H$39,"▲","-")),2)),NA())</f>
        <v>#VALUE!</v>
      </c>
      <c r="G31" s="297" t="e">
        <f>IF(ROUND(VALUE(SUBSTITUTE(連結実質赤字比率に係る赤字・黒字の構成分析!H$39,"▲","-")),2)&gt;=0,ABS(ROUND(VALUE(SUBSTITUTE(連結実質赤字比率に係る赤字・黒字の構成分析!H$39,"▲","-")),2)),NA())</f>
        <v>#VALUE!</v>
      </c>
      <c r="H31" s="297" t="e">
        <f>IF(ROUND(VALUE(SUBSTITUTE(連結実質赤字比率に係る赤字・黒字の構成分析!I$39,"▲","-")),2)&lt;0,ABS(ROUND(VALUE(SUBSTITUTE(連結実質赤字比率に係る赤字・黒字の構成分析!I$39,"▲","-")),2)),NA())</f>
        <v>#VALUE!</v>
      </c>
      <c r="I31" s="297" t="e">
        <f>IF(ROUND(VALUE(SUBSTITUTE(連結実質赤字比率に係る赤字・黒字の構成分析!I$39,"▲","-")),2)&gt;=0,ABS(ROUND(VALUE(SUBSTITUTE(連結実質赤字比率に係る赤字・黒字の構成分析!I$39,"▲","-")),2)),NA())</f>
        <v>#VALUE!</v>
      </c>
      <c r="J31" s="297" t="e">
        <f>IF(ROUND(VALUE(SUBSTITUTE(連結実質赤字比率に係る赤字・黒字の構成分析!J$39,"▲","-")),2)&lt;0,ABS(ROUND(VALUE(SUBSTITUTE(連結実質赤字比率に係る赤字・黒字の構成分析!J$39,"▲","-")),2)),NA())</f>
        <v>#VALUE!</v>
      </c>
      <c r="K31" s="297" t="e">
        <f>IF(ROUND(VALUE(SUBSTITUTE(連結実質赤字比率に係る赤字・黒字の構成分析!J$39,"▲","-")),2)&gt;=0,ABS(ROUND(VALUE(SUBSTITUTE(連結実質赤字比率に係る赤字・黒字の構成分析!J$39,"▲","-")),2)),NA())</f>
        <v>#VALUE!</v>
      </c>
    </row>
    <row r="32" spans="1:11" x14ac:dyDescent="0.15">
      <c r="A32" s="297" t="str">
        <f>IF(連結実質赤字比率に係る赤字・黒字の構成分析!C$38="",NA(),連結実質赤字比率に係る赤字・黒字の構成分析!C$38)</f>
        <v>後期高齢者医療特別会計</v>
      </c>
      <c r="B32" s="297" t="e">
        <f>IF(ROUND(VALUE(SUBSTITUTE(連結実質赤字比率に係る赤字・黒字の構成分析!F$38,"▲","-")),2)&lt;0,ABS(ROUND(VALUE(SUBSTITUTE(連結実質赤字比率に係る赤字・黒字の構成分析!F$38,"▲","-")),2)),NA())</f>
        <v>#N/A</v>
      </c>
      <c r="C32" s="297">
        <f>IF(ROUND(VALUE(SUBSTITUTE(連結実質赤字比率に係る赤字・黒字の構成分析!F$38,"▲","-")),2)&gt;=0,ABS(ROUND(VALUE(SUBSTITUTE(連結実質赤字比率に係る赤字・黒字の構成分析!F$38,"▲","-")),2)),NA())</f>
        <v>0.01</v>
      </c>
      <c r="D32" s="297" t="e">
        <f>IF(ROUND(VALUE(SUBSTITUTE(連結実質赤字比率に係る赤字・黒字の構成分析!G$38,"▲","-")),2)&lt;0,ABS(ROUND(VALUE(SUBSTITUTE(連結実質赤字比率に係る赤字・黒字の構成分析!G$38,"▲","-")),2)),NA())</f>
        <v>#N/A</v>
      </c>
      <c r="E32" s="297">
        <f>IF(ROUND(VALUE(SUBSTITUTE(連結実質赤字比率に係る赤字・黒字の構成分析!G$38,"▲","-")),2)&gt;=0,ABS(ROUND(VALUE(SUBSTITUTE(連結実質赤字比率に係る赤字・黒字の構成分析!G$38,"▲","-")),2)),NA())</f>
        <v>0.02</v>
      </c>
      <c r="F32" s="297" t="e">
        <f>IF(ROUND(VALUE(SUBSTITUTE(連結実質赤字比率に係る赤字・黒字の構成分析!H$38,"▲","-")),2)&lt;0,ABS(ROUND(VALUE(SUBSTITUTE(連結実質赤字比率に係る赤字・黒字の構成分析!H$38,"▲","-")),2)),NA())</f>
        <v>#N/A</v>
      </c>
      <c r="G32" s="297">
        <f>IF(ROUND(VALUE(SUBSTITUTE(連結実質赤字比率に係る赤字・黒字の構成分析!H$38,"▲","-")),2)&gt;=0,ABS(ROUND(VALUE(SUBSTITUTE(連結実質赤字比率に係る赤字・黒字の構成分析!H$38,"▲","-")),2)),NA())</f>
        <v>0.01</v>
      </c>
      <c r="H32" s="297" t="e">
        <f>IF(ROUND(VALUE(SUBSTITUTE(連結実質赤字比率に係る赤字・黒字の構成分析!I$38,"▲","-")),2)&lt;0,ABS(ROUND(VALUE(SUBSTITUTE(連結実質赤字比率に係る赤字・黒字の構成分析!I$38,"▲","-")),2)),NA())</f>
        <v>#N/A</v>
      </c>
      <c r="I32" s="297">
        <f>IF(ROUND(VALUE(SUBSTITUTE(連結実質赤字比率に係る赤字・黒字の構成分析!I$38,"▲","-")),2)&gt;=0,ABS(ROUND(VALUE(SUBSTITUTE(連結実質赤字比率に係る赤字・黒字の構成分析!I$38,"▲","-")),2)),NA())</f>
        <v>0.01</v>
      </c>
      <c r="J32" s="297" t="e">
        <f>IF(ROUND(VALUE(SUBSTITUTE(連結実質赤字比率に係る赤字・黒字の構成分析!J$38,"▲","-")),2)&lt;0,ABS(ROUND(VALUE(SUBSTITUTE(連結実質赤字比率に係る赤字・黒字の構成分析!J$38,"▲","-")),2)),NA())</f>
        <v>#N/A</v>
      </c>
      <c r="K32" s="297">
        <f>IF(ROUND(VALUE(SUBSTITUTE(連結実質赤字比率に係る赤字・黒字の構成分析!J$38,"▲","-")),2)&gt;=0,ABS(ROUND(VALUE(SUBSTITUTE(連結実質赤字比率に係る赤字・黒字の構成分析!J$38,"▲","-")),2)),NA())</f>
        <v>0.01</v>
      </c>
    </row>
    <row r="33" spans="1:16" x14ac:dyDescent="0.15">
      <c r="A33" s="297" t="str">
        <f>IF(連結実質赤字比率に係る赤字・黒字の構成分析!C$37="",NA(),連結実質赤字比率に係る赤字・黒字の構成分析!C$37)</f>
        <v>簡易水道事業特別会計</v>
      </c>
      <c r="B33" s="297" t="e">
        <f>IF(ROUND(VALUE(SUBSTITUTE(連結実質赤字比率に係る赤字・黒字の構成分析!F$37,"▲","-")),2)&lt;0,ABS(ROUND(VALUE(SUBSTITUTE(連結実質赤字比率に係る赤字・黒字の構成分析!F$37,"▲","-")),2)),NA())</f>
        <v>#N/A</v>
      </c>
      <c r="C33" s="297">
        <f>IF(ROUND(VALUE(SUBSTITUTE(連結実質赤字比率に係る赤字・黒字の構成分析!F$37,"▲","-")),2)&gt;=0,ABS(ROUND(VALUE(SUBSTITUTE(連結実質赤字比率に係る赤字・黒字の構成分析!F$37,"▲","-")),2)),NA())</f>
        <v>0</v>
      </c>
      <c r="D33" s="297" t="e">
        <f>IF(ROUND(VALUE(SUBSTITUTE(連結実質赤字比率に係る赤字・黒字の構成分析!G$37,"▲","-")),2)&lt;0,ABS(ROUND(VALUE(SUBSTITUTE(連結実質赤字比率に係る赤字・黒字の構成分析!G$37,"▲","-")),2)),NA())</f>
        <v>#N/A</v>
      </c>
      <c r="E33" s="297">
        <f>IF(ROUND(VALUE(SUBSTITUTE(連結実質赤字比率に係る赤字・黒字の構成分析!G$37,"▲","-")),2)&gt;=0,ABS(ROUND(VALUE(SUBSTITUTE(連結実質赤字比率に係る赤字・黒字の構成分析!G$37,"▲","-")),2)),NA())</f>
        <v>0</v>
      </c>
      <c r="F33" s="297" t="e">
        <f>IF(ROUND(VALUE(SUBSTITUTE(連結実質赤字比率に係る赤字・黒字の構成分析!H$37,"▲","-")),2)&lt;0,ABS(ROUND(VALUE(SUBSTITUTE(連結実質赤字比率に係る赤字・黒字の構成分析!H$37,"▲","-")),2)),NA())</f>
        <v>#N/A</v>
      </c>
      <c r="G33" s="297">
        <f>IF(ROUND(VALUE(SUBSTITUTE(連結実質赤字比率に係る赤字・黒字の構成分析!H$37,"▲","-")),2)&gt;=0,ABS(ROUND(VALUE(SUBSTITUTE(連結実質赤字比率に係る赤字・黒字の構成分析!H$37,"▲","-")),2)),NA())</f>
        <v>0</v>
      </c>
      <c r="H33" s="297" t="e">
        <f>IF(ROUND(VALUE(SUBSTITUTE(連結実質赤字比率に係る赤字・黒字の構成分析!I$37,"▲","-")),2)&lt;0,ABS(ROUND(VALUE(SUBSTITUTE(連結実質赤字比率に係る赤字・黒字の構成分析!I$37,"▲","-")),2)),NA())</f>
        <v>#N/A</v>
      </c>
      <c r="I33" s="297">
        <f>IF(ROUND(VALUE(SUBSTITUTE(連結実質赤字比率に係る赤字・黒字の構成分析!I$37,"▲","-")),2)&gt;=0,ABS(ROUND(VALUE(SUBSTITUTE(連結実質赤字比率に係る赤字・黒字の構成分析!I$37,"▲","-")),2)),NA())</f>
        <v>0.48</v>
      </c>
      <c r="J33" s="297" t="e">
        <f>IF(ROUND(VALUE(SUBSTITUTE(連結実質赤字比率に係る赤字・黒字の構成分析!J$37,"▲","-")),2)&lt;0,ABS(ROUND(VALUE(SUBSTITUTE(連結実質赤字比率に係る赤字・黒字の構成分析!J$37,"▲","-")),2)),NA())</f>
        <v>#N/A</v>
      </c>
      <c r="K33" s="297">
        <f>IF(ROUND(VALUE(SUBSTITUTE(連結実質赤字比率に係る赤字・黒字の構成分析!J$37,"▲","-")),2)&gt;=0,ABS(ROUND(VALUE(SUBSTITUTE(連結実質赤字比率に係る赤字・黒字の構成分析!J$37,"▲","-")),2)),NA())</f>
        <v>0.32</v>
      </c>
    </row>
    <row r="34" spans="1:16" x14ac:dyDescent="0.15">
      <c r="A34" s="297" t="str">
        <f>IF(連結実質赤字比率に係る赤字・黒字の構成分析!C$36="",NA(),連結実質赤字比率に係る赤字・黒字の構成分析!C$36)</f>
        <v>介護保険特別会計</v>
      </c>
      <c r="B34" s="297" t="e">
        <f>IF(ROUND(VALUE(SUBSTITUTE(連結実質赤字比率に係る赤字・黒字の構成分析!F$36,"▲","-")),2)&lt;0,ABS(ROUND(VALUE(SUBSTITUTE(連結実質赤字比率に係る赤字・黒字の構成分析!F$36,"▲","-")),2)),NA())</f>
        <v>#N/A</v>
      </c>
      <c r="C34" s="297">
        <f>IF(ROUND(VALUE(SUBSTITUTE(連結実質赤字比率に係る赤字・黒字の構成分析!F$36,"▲","-")),2)&gt;=0,ABS(ROUND(VALUE(SUBSTITUTE(連結実質赤字比率に係る赤字・黒字の構成分析!F$36,"▲","-")),2)),NA())</f>
        <v>0.04</v>
      </c>
      <c r="D34" s="297" t="e">
        <f>IF(ROUND(VALUE(SUBSTITUTE(連結実質赤字比率に係る赤字・黒字の構成分析!G$36,"▲","-")),2)&lt;0,ABS(ROUND(VALUE(SUBSTITUTE(連結実質赤字比率に係る赤字・黒字の構成分析!G$36,"▲","-")),2)),NA())</f>
        <v>#N/A</v>
      </c>
      <c r="E34" s="297">
        <f>IF(ROUND(VALUE(SUBSTITUTE(連結実質赤字比率に係る赤字・黒字の構成分析!G$36,"▲","-")),2)&gt;=0,ABS(ROUND(VALUE(SUBSTITUTE(連結実質赤字比率に係る赤字・黒字の構成分析!G$36,"▲","-")),2)),NA())</f>
        <v>0.2</v>
      </c>
      <c r="F34" s="297" t="e">
        <f>IF(ROUND(VALUE(SUBSTITUTE(連結実質赤字比率に係る赤字・黒字の構成分析!H$36,"▲","-")),2)&lt;0,ABS(ROUND(VALUE(SUBSTITUTE(連結実質赤字比率に係る赤字・黒字の構成分析!H$36,"▲","-")),2)),NA())</f>
        <v>#N/A</v>
      </c>
      <c r="G34" s="297">
        <f>IF(ROUND(VALUE(SUBSTITUTE(連結実質赤字比率に係る赤字・黒字の構成分析!H$36,"▲","-")),2)&gt;=0,ABS(ROUND(VALUE(SUBSTITUTE(連結実質赤字比率に係る赤字・黒字の構成分析!H$36,"▲","-")),2)),NA())</f>
        <v>0.62</v>
      </c>
      <c r="H34" s="297" t="e">
        <f>IF(ROUND(VALUE(SUBSTITUTE(連結実質赤字比率に係る赤字・黒字の構成分析!I$36,"▲","-")),2)&lt;0,ABS(ROUND(VALUE(SUBSTITUTE(連結実質赤字比率に係る赤字・黒字の構成分析!I$36,"▲","-")),2)),NA())</f>
        <v>#N/A</v>
      </c>
      <c r="I34" s="297">
        <f>IF(ROUND(VALUE(SUBSTITUTE(連結実質赤字比率に係る赤字・黒字の構成分析!I$36,"▲","-")),2)&gt;=0,ABS(ROUND(VALUE(SUBSTITUTE(連結実質赤字比率に係る赤字・黒字の構成分析!I$36,"▲","-")),2)),NA())</f>
        <v>0.22</v>
      </c>
      <c r="J34" s="297" t="e">
        <f>IF(ROUND(VALUE(SUBSTITUTE(連結実質赤字比率に係る赤字・黒字の構成分析!J$36,"▲","-")),2)&lt;0,ABS(ROUND(VALUE(SUBSTITUTE(連結実質赤字比率に係る赤字・黒字の構成分析!J$36,"▲","-")),2)),NA())</f>
        <v>#N/A</v>
      </c>
      <c r="K34" s="297">
        <f>IF(ROUND(VALUE(SUBSTITUTE(連結実質赤字比率に係る赤字・黒字の構成分析!J$36,"▲","-")),2)&gt;=0,ABS(ROUND(VALUE(SUBSTITUTE(連結実質赤字比率に係る赤字・黒字の構成分析!J$36,"▲","-")),2)),NA())</f>
        <v>0.37</v>
      </c>
    </row>
    <row r="35" spans="1:16" x14ac:dyDescent="0.15">
      <c r="A35" s="297" t="str">
        <f>IF(連結実質赤字比率に係る赤字・黒字の構成分析!C$35="",NA(),連結実質赤字比率に係る赤字・黒字の構成分析!C$35)</f>
        <v>国民健康保険特別会計</v>
      </c>
      <c r="B35" s="297" t="e">
        <f>IF(ROUND(VALUE(SUBSTITUTE(連結実質赤字比率に係る赤字・黒字の構成分析!F$35,"▲","-")),2)&lt;0,ABS(ROUND(VALUE(SUBSTITUTE(連結実質赤字比率に係る赤字・黒字の構成分析!F$35,"▲","-")),2)),NA())</f>
        <v>#N/A</v>
      </c>
      <c r="C35" s="297">
        <f>IF(ROUND(VALUE(SUBSTITUTE(連結実質赤字比率に係る赤字・黒字の構成分析!F$35,"▲","-")),2)&gt;=0,ABS(ROUND(VALUE(SUBSTITUTE(連結実質赤字比率に係る赤字・黒字の構成分析!F$35,"▲","-")),2)),NA())</f>
        <v>0.08</v>
      </c>
      <c r="D35" s="297" t="e">
        <f>IF(ROUND(VALUE(SUBSTITUTE(連結実質赤字比率に係る赤字・黒字の構成分析!G$35,"▲","-")),2)&lt;0,ABS(ROUND(VALUE(SUBSTITUTE(連結実質赤字比率に係る赤字・黒字の構成分析!G$35,"▲","-")),2)),NA())</f>
        <v>#N/A</v>
      </c>
      <c r="E35" s="297">
        <f>IF(ROUND(VALUE(SUBSTITUTE(連結実質赤字比率に係る赤字・黒字の構成分析!G$35,"▲","-")),2)&gt;=0,ABS(ROUND(VALUE(SUBSTITUTE(連結実質赤字比率に係る赤字・黒字の構成分析!G$35,"▲","-")),2)),NA())</f>
        <v>0.02</v>
      </c>
      <c r="F35" s="297" t="e">
        <f>IF(ROUND(VALUE(SUBSTITUTE(連結実質赤字比率に係る赤字・黒字の構成分析!H$35,"▲","-")),2)&lt;0,ABS(ROUND(VALUE(SUBSTITUTE(連結実質赤字比率に係る赤字・黒字の構成分析!H$35,"▲","-")),2)),NA())</f>
        <v>#N/A</v>
      </c>
      <c r="G35" s="297">
        <f>IF(ROUND(VALUE(SUBSTITUTE(連結実質赤字比率に係る赤字・黒字の構成分析!H$35,"▲","-")),2)&gt;=0,ABS(ROUND(VALUE(SUBSTITUTE(連結実質赤字比率に係る赤字・黒字の構成分析!H$35,"▲","-")),2)),NA())</f>
        <v>0.1</v>
      </c>
      <c r="H35" s="297" t="e">
        <f>IF(ROUND(VALUE(SUBSTITUTE(連結実質赤字比率に係る赤字・黒字の構成分析!I$35,"▲","-")),2)&lt;0,ABS(ROUND(VALUE(SUBSTITUTE(連結実質赤字比率に係る赤字・黒字の構成分析!I$35,"▲","-")),2)),NA())</f>
        <v>#N/A</v>
      </c>
      <c r="I35" s="297">
        <f>IF(ROUND(VALUE(SUBSTITUTE(連結実質赤字比率に係る赤字・黒字の構成分析!I$35,"▲","-")),2)&gt;=0,ABS(ROUND(VALUE(SUBSTITUTE(連結実質赤字比率に係る赤字・黒字の構成分析!I$35,"▲","-")),2)),NA())</f>
        <v>0.3</v>
      </c>
      <c r="J35" s="297" t="e">
        <f>IF(ROUND(VALUE(SUBSTITUTE(連結実質赤字比率に係る赤字・黒字の構成分析!J$35,"▲","-")),2)&lt;0,ABS(ROUND(VALUE(SUBSTITUTE(連結実質赤字比率に係る赤字・黒字の構成分析!J$35,"▲","-")),2)),NA())</f>
        <v>#N/A</v>
      </c>
      <c r="K35" s="297">
        <f>IF(ROUND(VALUE(SUBSTITUTE(連結実質赤字比率に係る赤字・黒字の構成分析!J$35,"▲","-")),2)&gt;=0,ABS(ROUND(VALUE(SUBSTITUTE(連結実質赤字比率に係る赤字・黒字の構成分析!J$35,"▲","-")),2)),NA())</f>
        <v>0.55000000000000004</v>
      </c>
    </row>
    <row r="36" spans="1:16" x14ac:dyDescent="0.15">
      <c r="A36" s="297" t="str">
        <f>IF(連結実質赤字比率に係る赤字・黒字の構成分析!C$34="",NA(),連結実質赤字比率に係る赤字・黒字の構成分析!C$34)</f>
        <v>一般会計</v>
      </c>
      <c r="B36" s="297" t="e">
        <f>IF(ROUND(VALUE(SUBSTITUTE(連結実質赤字比率に係る赤字・黒字の構成分析!F$34,"▲","-")),2)&lt;0,ABS(ROUND(VALUE(SUBSTITUTE(連結実質赤字比率に係る赤字・黒字の構成分析!F$34,"▲","-")),2)),NA())</f>
        <v>#N/A</v>
      </c>
      <c r="C36" s="297">
        <f>IF(ROUND(VALUE(SUBSTITUTE(連結実質赤字比率に係る赤字・黒字の構成分析!F$34,"▲","-")),2)&gt;=0,ABS(ROUND(VALUE(SUBSTITUTE(連結実質赤字比率に係る赤字・黒字の構成分析!F$34,"▲","-")),2)),NA())</f>
        <v>9.85</v>
      </c>
      <c r="D36" s="297" t="e">
        <f>IF(ROUND(VALUE(SUBSTITUTE(連結実質赤字比率に係る赤字・黒字の構成分析!G$34,"▲","-")),2)&lt;0,ABS(ROUND(VALUE(SUBSTITUTE(連結実質赤字比率に係る赤字・黒字の構成分析!G$34,"▲","-")),2)),NA())</f>
        <v>#N/A</v>
      </c>
      <c r="E36" s="297">
        <f>IF(ROUND(VALUE(SUBSTITUTE(連結実質赤字比率に係る赤字・黒字の構成分析!G$34,"▲","-")),2)&gt;=0,ABS(ROUND(VALUE(SUBSTITUTE(連結実質赤字比率に係る赤字・黒字の構成分析!G$34,"▲","-")),2)),NA())</f>
        <v>3.06</v>
      </c>
      <c r="F36" s="297" t="e">
        <f>IF(ROUND(VALUE(SUBSTITUTE(連結実質赤字比率に係る赤字・黒字の構成分析!H$34,"▲","-")),2)&lt;0,ABS(ROUND(VALUE(SUBSTITUTE(連結実質赤字比率に係る赤字・黒字の構成分析!H$34,"▲","-")),2)),NA())</f>
        <v>#N/A</v>
      </c>
      <c r="G36" s="297">
        <f>IF(ROUND(VALUE(SUBSTITUTE(連結実質赤字比率に係る赤字・黒字の構成分析!H$34,"▲","-")),2)&gt;=0,ABS(ROUND(VALUE(SUBSTITUTE(連結実質赤字比率に係る赤字・黒字の構成分析!H$34,"▲","-")),2)),NA())</f>
        <v>3.48</v>
      </c>
      <c r="H36" s="297" t="e">
        <f>IF(ROUND(VALUE(SUBSTITUTE(連結実質赤字比率に係る赤字・黒字の構成分析!I$34,"▲","-")),2)&lt;0,ABS(ROUND(VALUE(SUBSTITUTE(連結実質赤字比率に係る赤字・黒字の構成分析!I$34,"▲","-")),2)),NA())</f>
        <v>#N/A</v>
      </c>
      <c r="I36" s="297">
        <f>IF(ROUND(VALUE(SUBSTITUTE(連結実質赤字比率に係る赤字・黒字の構成分析!I$34,"▲","-")),2)&gt;=0,ABS(ROUND(VALUE(SUBSTITUTE(連結実質赤字比率に係る赤字・黒字の構成分析!I$34,"▲","-")),2)),NA())</f>
        <v>5.63</v>
      </c>
      <c r="J36" s="297" t="e">
        <f>IF(ROUND(VALUE(SUBSTITUTE(連結実質赤字比率に係る赤字・黒字の構成分析!J$34,"▲","-")),2)&lt;0,ABS(ROUND(VALUE(SUBSTITUTE(連結実質赤字比率に係る赤字・黒字の構成分析!J$34,"▲","-")),2)),NA())</f>
        <v>#N/A</v>
      </c>
      <c r="K36" s="297">
        <f>IF(ROUND(VALUE(SUBSTITUTE(連結実質赤字比率に係る赤字・黒字の構成分析!J$34,"▲","-")),2)&gt;=0,ABS(ROUND(VALUE(SUBSTITUTE(連結実質赤字比率に係る赤字・黒字の構成分析!J$34,"▲","-")),2)),NA())</f>
        <v>2.68</v>
      </c>
    </row>
    <row r="39" spans="1:16" x14ac:dyDescent="0.15">
      <c r="A39" s="295" t="s">
        <v>15</v>
      </c>
    </row>
    <row r="40" spans="1:16" x14ac:dyDescent="0.15">
      <c r="A40" s="298"/>
      <c r="B40" s="298" t="str">
        <f>'実質公債費比率（分子）の構造'!K$44</f>
        <v>H29</v>
      </c>
      <c r="C40" s="298"/>
      <c r="D40" s="298"/>
      <c r="E40" s="298" t="str">
        <f>'実質公債費比率（分子）の構造'!L$44</f>
        <v>H30</v>
      </c>
      <c r="F40" s="298"/>
      <c r="G40" s="298"/>
      <c r="H40" s="298" t="str">
        <f>'実質公債費比率（分子）の構造'!M$44</f>
        <v>R01</v>
      </c>
      <c r="I40" s="298"/>
      <c r="J40" s="298"/>
      <c r="K40" s="298" t="str">
        <f>'実質公債費比率（分子）の構造'!N$44</f>
        <v>R02</v>
      </c>
      <c r="L40" s="298"/>
      <c r="M40" s="298"/>
      <c r="N40" s="298" t="str">
        <f>'実質公債費比率（分子）の構造'!O$44</f>
        <v>R03</v>
      </c>
      <c r="O40" s="298"/>
      <c r="P40" s="298"/>
    </row>
    <row r="41" spans="1:16" x14ac:dyDescent="0.15">
      <c r="A41" s="298"/>
      <c r="B41" s="298" t="s">
        <v>125</v>
      </c>
      <c r="C41" s="298"/>
      <c r="D41" s="298" t="s">
        <v>127</v>
      </c>
      <c r="E41" s="298" t="s">
        <v>125</v>
      </c>
      <c r="F41" s="298"/>
      <c r="G41" s="298" t="s">
        <v>127</v>
      </c>
      <c r="H41" s="298" t="s">
        <v>125</v>
      </c>
      <c r="I41" s="298"/>
      <c r="J41" s="298" t="s">
        <v>127</v>
      </c>
      <c r="K41" s="298" t="s">
        <v>125</v>
      </c>
      <c r="L41" s="298"/>
      <c r="M41" s="298" t="s">
        <v>127</v>
      </c>
      <c r="N41" s="298" t="s">
        <v>125</v>
      </c>
      <c r="O41" s="298"/>
      <c r="P41" s="298" t="s">
        <v>127</v>
      </c>
    </row>
    <row r="42" spans="1:16" x14ac:dyDescent="0.15">
      <c r="A42" s="298" t="s">
        <v>129</v>
      </c>
      <c r="B42" s="298"/>
      <c r="C42" s="298"/>
      <c r="D42" s="298">
        <f>'実質公債費比率（分子）の構造'!K$52</f>
        <v>402</v>
      </c>
      <c r="E42" s="298"/>
      <c r="F42" s="298"/>
      <c r="G42" s="298">
        <f>'実質公債費比率（分子）の構造'!L$52</f>
        <v>395</v>
      </c>
      <c r="H42" s="298"/>
      <c r="I42" s="298"/>
      <c r="J42" s="298">
        <f>'実質公債費比率（分子）の構造'!M$52</f>
        <v>372</v>
      </c>
      <c r="K42" s="298"/>
      <c r="L42" s="298"/>
      <c r="M42" s="298">
        <f>'実質公債費比率（分子）の構造'!N$52</f>
        <v>379</v>
      </c>
      <c r="N42" s="298"/>
      <c r="O42" s="298"/>
      <c r="P42" s="298">
        <f>'実質公債費比率（分子）の構造'!O$52</f>
        <v>392</v>
      </c>
    </row>
    <row r="43" spans="1:16" x14ac:dyDescent="0.15">
      <c r="A43" s="298" t="s">
        <v>46</v>
      </c>
      <c r="B43" s="298" t="str">
        <f>'実質公債費比率（分子）の構造'!K$51</f>
        <v>-</v>
      </c>
      <c r="C43" s="298"/>
      <c r="D43" s="298"/>
      <c r="E43" s="298" t="str">
        <f>'実質公債費比率（分子）の構造'!L$51</f>
        <v>-</v>
      </c>
      <c r="F43" s="298"/>
      <c r="G43" s="298"/>
      <c r="H43" s="298" t="str">
        <f>'実質公債費比率（分子）の構造'!M$51</f>
        <v>-</v>
      </c>
      <c r="I43" s="298"/>
      <c r="J43" s="298"/>
      <c r="K43" s="298" t="str">
        <f>'実質公債費比率（分子）の構造'!N$51</f>
        <v>-</v>
      </c>
      <c r="L43" s="298"/>
      <c r="M43" s="298"/>
      <c r="N43" s="298" t="str">
        <f>'実質公債費比率（分子）の構造'!O$51</f>
        <v>-</v>
      </c>
      <c r="O43" s="298"/>
      <c r="P43" s="298"/>
    </row>
    <row r="44" spans="1:16" x14ac:dyDescent="0.15">
      <c r="A44" s="298" t="s">
        <v>44</v>
      </c>
      <c r="B44" s="298" t="str">
        <f>'実質公債費比率（分子）の構造'!K$50</f>
        <v>-</v>
      </c>
      <c r="C44" s="298"/>
      <c r="D44" s="298"/>
      <c r="E44" s="298" t="str">
        <f>'実質公債費比率（分子）の構造'!L$50</f>
        <v>-</v>
      </c>
      <c r="F44" s="298"/>
      <c r="G44" s="298"/>
      <c r="H44" s="298" t="str">
        <f>'実質公債費比率（分子）の構造'!M$50</f>
        <v>-</v>
      </c>
      <c r="I44" s="298"/>
      <c r="J44" s="298"/>
      <c r="K44" s="298" t="str">
        <f>'実質公債費比率（分子）の構造'!N$50</f>
        <v>-</v>
      </c>
      <c r="L44" s="298"/>
      <c r="M44" s="298"/>
      <c r="N44" s="298" t="str">
        <f>'実質公債費比率（分子）の構造'!O$50</f>
        <v>-</v>
      </c>
      <c r="O44" s="298"/>
      <c r="P44" s="298"/>
    </row>
    <row r="45" spans="1:16" x14ac:dyDescent="0.15">
      <c r="A45" s="298" t="s">
        <v>2</v>
      </c>
      <c r="B45" s="298">
        <f>'実質公債費比率（分子）の構造'!K$49</f>
        <v>4</v>
      </c>
      <c r="C45" s="298"/>
      <c r="D45" s="298"/>
      <c r="E45" s="298">
        <f>'実質公債費比率（分子）の構造'!L$49</f>
        <v>6</v>
      </c>
      <c r="F45" s="298"/>
      <c r="G45" s="298"/>
      <c r="H45" s="298">
        <f>'実質公債費比率（分子）の構造'!M$49</f>
        <v>6</v>
      </c>
      <c r="I45" s="298"/>
      <c r="J45" s="298"/>
      <c r="K45" s="298">
        <f>'実質公債費比率（分子）の構造'!N$49</f>
        <v>7</v>
      </c>
      <c r="L45" s="298"/>
      <c r="M45" s="298"/>
      <c r="N45" s="298">
        <f>'実質公債費比率（分子）の構造'!O$49</f>
        <v>7</v>
      </c>
      <c r="O45" s="298"/>
      <c r="P45" s="298"/>
    </row>
    <row r="46" spans="1:16" x14ac:dyDescent="0.15">
      <c r="A46" s="298" t="s">
        <v>39</v>
      </c>
      <c r="B46" s="298">
        <f>'実質公債費比率（分子）の構造'!K$48</f>
        <v>46</v>
      </c>
      <c r="C46" s="298"/>
      <c r="D46" s="298"/>
      <c r="E46" s="298">
        <f>'実質公債費比率（分子）の構造'!L$48</f>
        <v>49</v>
      </c>
      <c r="F46" s="298"/>
      <c r="G46" s="298"/>
      <c r="H46" s="298">
        <f>'実質公債費比率（分子）の構造'!M$48</f>
        <v>54</v>
      </c>
      <c r="I46" s="298"/>
      <c r="J46" s="298"/>
      <c r="K46" s="298">
        <f>'実質公債費比率（分子）の構造'!N$48</f>
        <v>53</v>
      </c>
      <c r="L46" s="298"/>
      <c r="M46" s="298"/>
      <c r="N46" s="298">
        <f>'実質公債費比率（分子）の構造'!O$48</f>
        <v>62</v>
      </c>
      <c r="O46" s="298"/>
      <c r="P46" s="298"/>
    </row>
    <row r="47" spans="1:16" x14ac:dyDescent="0.15">
      <c r="A47" s="298" t="s">
        <v>36</v>
      </c>
      <c r="B47" s="298" t="str">
        <f>'実質公債費比率（分子）の構造'!K$47</f>
        <v>-</v>
      </c>
      <c r="C47" s="298"/>
      <c r="D47" s="298"/>
      <c r="E47" s="298" t="str">
        <f>'実質公債費比率（分子）の構造'!L$47</f>
        <v>-</v>
      </c>
      <c r="F47" s="298"/>
      <c r="G47" s="298"/>
      <c r="H47" s="298" t="str">
        <f>'実質公債費比率（分子）の構造'!M$47</f>
        <v>-</v>
      </c>
      <c r="I47" s="298"/>
      <c r="J47" s="298"/>
      <c r="K47" s="298" t="str">
        <f>'実質公債費比率（分子）の構造'!N$47</f>
        <v>-</v>
      </c>
      <c r="L47" s="298"/>
      <c r="M47" s="298"/>
      <c r="N47" s="298" t="str">
        <f>'実質公債費比率（分子）の構造'!O$47</f>
        <v>-</v>
      </c>
      <c r="O47" s="298"/>
      <c r="P47" s="298"/>
    </row>
    <row r="48" spans="1:16" x14ac:dyDescent="0.15">
      <c r="A48" s="298" t="s">
        <v>34</v>
      </c>
      <c r="B48" s="298" t="str">
        <f>'実質公債費比率（分子）の構造'!K$46</f>
        <v>-</v>
      </c>
      <c r="C48" s="298"/>
      <c r="D48" s="298"/>
      <c r="E48" s="298" t="str">
        <f>'実質公債費比率（分子）の構造'!L$46</f>
        <v>-</v>
      </c>
      <c r="F48" s="298"/>
      <c r="G48" s="298"/>
      <c r="H48" s="298" t="str">
        <f>'実質公債費比率（分子）の構造'!M$46</f>
        <v>-</v>
      </c>
      <c r="I48" s="298"/>
      <c r="J48" s="298"/>
      <c r="K48" s="298" t="str">
        <f>'実質公債費比率（分子）の構造'!N$46</f>
        <v>-</v>
      </c>
      <c r="L48" s="298"/>
      <c r="M48" s="298"/>
      <c r="N48" s="298" t="str">
        <f>'実質公債費比率（分子）の構造'!O$46</f>
        <v>-</v>
      </c>
      <c r="O48" s="298"/>
      <c r="P48" s="298"/>
    </row>
    <row r="49" spans="1:16" x14ac:dyDescent="0.15">
      <c r="A49" s="298" t="s">
        <v>27</v>
      </c>
      <c r="B49" s="298">
        <f>'実質公債費比率（分子）の構造'!K$45</f>
        <v>399</v>
      </c>
      <c r="C49" s="298"/>
      <c r="D49" s="298"/>
      <c r="E49" s="298">
        <f>'実質公債費比率（分子）の構造'!L$45</f>
        <v>403</v>
      </c>
      <c r="F49" s="298"/>
      <c r="G49" s="298"/>
      <c r="H49" s="298">
        <f>'実質公債費比率（分子）の構造'!M$45</f>
        <v>372</v>
      </c>
      <c r="I49" s="298"/>
      <c r="J49" s="298"/>
      <c r="K49" s="298">
        <f>'実質公債費比率（分子）の構造'!N$45</f>
        <v>406</v>
      </c>
      <c r="L49" s="298"/>
      <c r="M49" s="298"/>
      <c r="N49" s="298">
        <f>'実質公債費比率（分子）の構造'!O$45</f>
        <v>465</v>
      </c>
      <c r="O49" s="298"/>
      <c r="P49" s="298"/>
    </row>
    <row r="50" spans="1:16" x14ac:dyDescent="0.15">
      <c r="A50" s="298" t="s">
        <v>61</v>
      </c>
      <c r="B50" s="298" t="e">
        <f>NA()</f>
        <v>#N/A</v>
      </c>
      <c r="C50" s="298">
        <f>IF(ISNUMBER('実質公債費比率（分子）の構造'!K$53),'実質公債費比率（分子）の構造'!K$53,NA())</f>
        <v>47</v>
      </c>
      <c r="D50" s="298" t="e">
        <f>NA()</f>
        <v>#N/A</v>
      </c>
      <c r="E50" s="298" t="e">
        <f>NA()</f>
        <v>#N/A</v>
      </c>
      <c r="F50" s="298">
        <f>IF(ISNUMBER('実質公債費比率（分子）の構造'!L$53),'実質公債費比率（分子）の構造'!L$53,NA())</f>
        <v>63</v>
      </c>
      <c r="G50" s="298" t="e">
        <f>NA()</f>
        <v>#N/A</v>
      </c>
      <c r="H50" s="298" t="e">
        <f>NA()</f>
        <v>#N/A</v>
      </c>
      <c r="I50" s="298">
        <f>IF(ISNUMBER('実質公債費比率（分子）の構造'!M$53),'実質公債費比率（分子）の構造'!M$53,NA())</f>
        <v>60</v>
      </c>
      <c r="J50" s="298" t="e">
        <f>NA()</f>
        <v>#N/A</v>
      </c>
      <c r="K50" s="298" t="e">
        <f>NA()</f>
        <v>#N/A</v>
      </c>
      <c r="L50" s="298">
        <f>IF(ISNUMBER('実質公債費比率（分子）の構造'!N$53),'実質公債費比率（分子）の構造'!N$53,NA())</f>
        <v>87</v>
      </c>
      <c r="M50" s="298" t="e">
        <f>NA()</f>
        <v>#N/A</v>
      </c>
      <c r="N50" s="298" t="e">
        <f>NA()</f>
        <v>#N/A</v>
      </c>
      <c r="O50" s="298">
        <f>IF(ISNUMBER('実質公債費比率（分子）の構造'!O$53),'実質公債費比率（分子）の構造'!O$53,NA())</f>
        <v>142</v>
      </c>
      <c r="P50" s="298" t="e">
        <f>NA()</f>
        <v>#N/A</v>
      </c>
    </row>
    <row r="53" spans="1:16" x14ac:dyDescent="0.15">
      <c r="A53" s="295" t="s">
        <v>65</v>
      </c>
    </row>
    <row r="54" spans="1:16" x14ac:dyDescent="0.15">
      <c r="A54" s="297"/>
      <c r="B54" s="297" t="str">
        <f>'将来負担比率（分子）の構造'!I$40</f>
        <v>H29</v>
      </c>
      <c r="C54" s="297"/>
      <c r="D54" s="297"/>
      <c r="E54" s="297" t="str">
        <f>'将来負担比率（分子）の構造'!J$40</f>
        <v>H30</v>
      </c>
      <c r="F54" s="297"/>
      <c r="G54" s="297"/>
      <c r="H54" s="297" t="str">
        <f>'将来負担比率（分子）の構造'!K$40</f>
        <v>R01</v>
      </c>
      <c r="I54" s="297"/>
      <c r="J54" s="297"/>
      <c r="K54" s="297" t="str">
        <f>'将来負担比率（分子）の構造'!L$40</f>
        <v>R02</v>
      </c>
      <c r="L54" s="297"/>
      <c r="M54" s="297"/>
      <c r="N54" s="297" t="str">
        <f>'将来負担比率（分子）の構造'!M$40</f>
        <v>R03</v>
      </c>
      <c r="O54" s="297"/>
      <c r="P54" s="297"/>
    </row>
    <row r="55" spans="1:16" x14ac:dyDescent="0.15">
      <c r="A55" s="297"/>
      <c r="B55" s="297" t="s">
        <v>116</v>
      </c>
      <c r="C55" s="297"/>
      <c r="D55" s="297" t="s">
        <v>131</v>
      </c>
      <c r="E55" s="297" t="s">
        <v>116</v>
      </c>
      <c r="F55" s="297"/>
      <c r="G55" s="297" t="s">
        <v>131</v>
      </c>
      <c r="H55" s="297" t="s">
        <v>116</v>
      </c>
      <c r="I55" s="297"/>
      <c r="J55" s="297" t="s">
        <v>131</v>
      </c>
      <c r="K55" s="297" t="s">
        <v>116</v>
      </c>
      <c r="L55" s="297"/>
      <c r="M55" s="297" t="s">
        <v>131</v>
      </c>
      <c r="N55" s="297" t="s">
        <v>116</v>
      </c>
      <c r="O55" s="297"/>
      <c r="P55" s="297" t="s">
        <v>131</v>
      </c>
    </row>
    <row r="56" spans="1:16" x14ac:dyDescent="0.15">
      <c r="A56" s="297" t="s">
        <v>51</v>
      </c>
      <c r="B56" s="297"/>
      <c r="C56" s="297"/>
      <c r="D56" s="297">
        <f>'将来負担比率（分子）の構造'!I$52</f>
        <v>4025</v>
      </c>
      <c r="E56" s="297"/>
      <c r="F56" s="297"/>
      <c r="G56" s="297">
        <f>'将来負担比率（分子）の構造'!J$52</f>
        <v>4348</v>
      </c>
      <c r="H56" s="297"/>
      <c r="I56" s="297"/>
      <c r="J56" s="297">
        <f>'将来負担比率（分子）の構造'!K$52</f>
        <v>4979</v>
      </c>
      <c r="K56" s="297"/>
      <c r="L56" s="297"/>
      <c r="M56" s="297">
        <f>'将来負担比率（分子）の構造'!L$52</f>
        <v>5242</v>
      </c>
      <c r="N56" s="297"/>
      <c r="O56" s="297"/>
      <c r="P56" s="297">
        <f>'将来負担比率（分子）の構造'!M$52</f>
        <v>5796</v>
      </c>
    </row>
    <row r="57" spans="1:16" x14ac:dyDescent="0.15">
      <c r="A57" s="297" t="s">
        <v>103</v>
      </c>
      <c r="B57" s="297"/>
      <c r="C57" s="297"/>
      <c r="D57" s="297">
        <f>'将来負担比率（分子）の構造'!I$51</f>
        <v>4</v>
      </c>
      <c r="E57" s="297"/>
      <c r="F57" s="297"/>
      <c r="G57" s="297" t="str">
        <f>'将来負担比率（分子）の構造'!J$51</f>
        <v>-</v>
      </c>
      <c r="H57" s="297"/>
      <c r="I57" s="297"/>
      <c r="J57" s="297" t="str">
        <f>'将来負担比率（分子）の構造'!K$51</f>
        <v>-</v>
      </c>
      <c r="K57" s="297"/>
      <c r="L57" s="297"/>
      <c r="M57" s="297" t="str">
        <f>'将来負担比率（分子）の構造'!L$51</f>
        <v>-</v>
      </c>
      <c r="N57" s="297"/>
      <c r="O57" s="297"/>
      <c r="P57" s="297" t="str">
        <f>'将来負担比率（分子）の構造'!M$51</f>
        <v>-</v>
      </c>
    </row>
    <row r="58" spans="1:16" x14ac:dyDescent="0.15">
      <c r="A58" s="297" t="s">
        <v>101</v>
      </c>
      <c r="B58" s="297"/>
      <c r="C58" s="297"/>
      <c r="D58" s="297">
        <f>'将来負担比率（分子）の構造'!I$50</f>
        <v>4077</v>
      </c>
      <c r="E58" s="297"/>
      <c r="F58" s="297"/>
      <c r="G58" s="297">
        <f>'将来負担比率（分子）の構造'!J$50</f>
        <v>4765</v>
      </c>
      <c r="H58" s="297"/>
      <c r="I58" s="297"/>
      <c r="J58" s="297">
        <f>'将来負担比率（分子）の構造'!K$50</f>
        <v>5011</v>
      </c>
      <c r="K58" s="297"/>
      <c r="L58" s="297"/>
      <c r="M58" s="297">
        <f>'将来負担比率（分子）の構造'!L$50</f>
        <v>6345</v>
      </c>
      <c r="N58" s="297"/>
      <c r="O58" s="297"/>
      <c r="P58" s="297">
        <f>'将来負担比率（分子）の構造'!M$50</f>
        <v>7531</v>
      </c>
    </row>
    <row r="59" spans="1:16" x14ac:dyDescent="0.15">
      <c r="A59" s="297" t="s">
        <v>98</v>
      </c>
      <c r="B59" s="297" t="str">
        <f>'将来負担比率（分子）の構造'!I$49</f>
        <v>-</v>
      </c>
      <c r="C59" s="297"/>
      <c r="D59" s="297"/>
      <c r="E59" s="297" t="str">
        <f>'将来負担比率（分子）の構造'!J$49</f>
        <v>-</v>
      </c>
      <c r="F59" s="297"/>
      <c r="G59" s="297"/>
      <c r="H59" s="297" t="str">
        <f>'将来負担比率（分子）の構造'!K$49</f>
        <v>-</v>
      </c>
      <c r="I59" s="297"/>
      <c r="J59" s="297"/>
      <c r="K59" s="297" t="str">
        <f>'将来負担比率（分子）の構造'!L$49</f>
        <v>-</v>
      </c>
      <c r="L59" s="297"/>
      <c r="M59" s="297"/>
      <c r="N59" s="297" t="str">
        <f>'将来負担比率（分子）の構造'!M$49</f>
        <v>-</v>
      </c>
      <c r="O59" s="297"/>
      <c r="P59" s="297"/>
    </row>
    <row r="60" spans="1:16" x14ac:dyDescent="0.15">
      <c r="A60" s="297" t="s">
        <v>94</v>
      </c>
      <c r="B60" s="297" t="str">
        <f>'将来負担比率（分子）の構造'!I$48</f>
        <v>-</v>
      </c>
      <c r="C60" s="297"/>
      <c r="D60" s="297"/>
      <c r="E60" s="297" t="str">
        <f>'将来負担比率（分子）の構造'!J$48</f>
        <v>-</v>
      </c>
      <c r="F60" s="297"/>
      <c r="G60" s="297"/>
      <c r="H60" s="297" t="str">
        <f>'将来負担比率（分子）の構造'!K$48</f>
        <v>-</v>
      </c>
      <c r="I60" s="297"/>
      <c r="J60" s="297"/>
      <c r="K60" s="297" t="str">
        <f>'将来負担比率（分子）の構造'!L$48</f>
        <v>-</v>
      </c>
      <c r="L60" s="297"/>
      <c r="M60" s="297"/>
      <c r="N60" s="297" t="str">
        <f>'将来負担比率（分子）の構造'!M$48</f>
        <v>-</v>
      </c>
      <c r="O60" s="297"/>
      <c r="P60" s="297"/>
    </row>
    <row r="61" spans="1:16" x14ac:dyDescent="0.15">
      <c r="A61" s="297" t="s">
        <v>84</v>
      </c>
      <c r="B61" s="297" t="str">
        <f>'将来負担比率（分子）の構造'!I$46</f>
        <v>-</v>
      </c>
      <c r="C61" s="297"/>
      <c r="D61" s="297"/>
      <c r="E61" s="297" t="str">
        <f>'将来負担比率（分子）の構造'!J$46</f>
        <v>-</v>
      </c>
      <c r="F61" s="297"/>
      <c r="G61" s="297"/>
      <c r="H61" s="297" t="str">
        <f>'将来負担比率（分子）の構造'!K$46</f>
        <v>-</v>
      </c>
      <c r="I61" s="297"/>
      <c r="J61" s="297"/>
      <c r="K61" s="297" t="str">
        <f>'将来負担比率（分子）の構造'!L$46</f>
        <v>-</v>
      </c>
      <c r="L61" s="297"/>
      <c r="M61" s="297"/>
      <c r="N61" s="297" t="str">
        <f>'将来負担比率（分子）の構造'!M$46</f>
        <v>-</v>
      </c>
      <c r="O61" s="297"/>
      <c r="P61" s="297"/>
    </row>
    <row r="62" spans="1:16" x14ac:dyDescent="0.15">
      <c r="A62" s="297" t="s">
        <v>85</v>
      </c>
      <c r="B62" s="297">
        <f>'将来負担比率（分子）の構造'!I$45</f>
        <v>1168</v>
      </c>
      <c r="C62" s="297"/>
      <c r="D62" s="297"/>
      <c r="E62" s="297">
        <f>'将来負担比率（分子）の構造'!J$45</f>
        <v>1156</v>
      </c>
      <c r="F62" s="297"/>
      <c r="G62" s="297"/>
      <c r="H62" s="297">
        <f>'将来負担比率（分子）の構造'!K$45</f>
        <v>1109</v>
      </c>
      <c r="I62" s="297"/>
      <c r="J62" s="297"/>
      <c r="K62" s="297">
        <f>'将来負担比率（分子）の構造'!L$45</f>
        <v>1051</v>
      </c>
      <c r="L62" s="297"/>
      <c r="M62" s="297"/>
      <c r="N62" s="297">
        <f>'将来負担比率（分子）の構造'!M$45</f>
        <v>1030</v>
      </c>
      <c r="O62" s="297"/>
      <c r="P62" s="297"/>
    </row>
    <row r="63" spans="1:16" x14ac:dyDescent="0.15">
      <c r="A63" s="297" t="s">
        <v>83</v>
      </c>
      <c r="B63" s="297">
        <f>'将来負担比率（分子）の構造'!I$44</f>
        <v>72</v>
      </c>
      <c r="C63" s="297"/>
      <c r="D63" s="297"/>
      <c r="E63" s="297">
        <f>'将来負担比率（分子）の構造'!J$44</f>
        <v>67</v>
      </c>
      <c r="F63" s="297"/>
      <c r="G63" s="297"/>
      <c r="H63" s="297">
        <f>'将来負担比率（分子）の構造'!K$44</f>
        <v>61</v>
      </c>
      <c r="I63" s="297"/>
      <c r="J63" s="297"/>
      <c r="K63" s="297">
        <f>'将来負担比率（分子）の構造'!L$44</f>
        <v>54</v>
      </c>
      <c r="L63" s="297"/>
      <c r="M63" s="297"/>
      <c r="N63" s="297">
        <f>'将来負担比率（分子）の構造'!M$44</f>
        <v>48</v>
      </c>
      <c r="O63" s="297"/>
      <c r="P63" s="297"/>
    </row>
    <row r="64" spans="1:16" x14ac:dyDescent="0.15">
      <c r="A64" s="297" t="s">
        <v>81</v>
      </c>
      <c r="B64" s="297">
        <f>'将来負担比率（分子）の構造'!I$43</f>
        <v>457</v>
      </c>
      <c r="C64" s="297"/>
      <c r="D64" s="297"/>
      <c r="E64" s="297">
        <f>'将来負担比率（分子）の構造'!J$43</f>
        <v>456</v>
      </c>
      <c r="F64" s="297"/>
      <c r="G64" s="297"/>
      <c r="H64" s="297">
        <f>'将来負担比率（分子）の構造'!K$43</f>
        <v>446</v>
      </c>
      <c r="I64" s="297"/>
      <c r="J64" s="297"/>
      <c r="K64" s="297">
        <f>'将来負担比率（分子）の構造'!L$43</f>
        <v>429</v>
      </c>
      <c r="L64" s="297"/>
      <c r="M64" s="297"/>
      <c r="N64" s="297">
        <f>'将来負担比率（分子）の構造'!M$43</f>
        <v>404</v>
      </c>
      <c r="O64" s="297"/>
      <c r="P64" s="297"/>
    </row>
    <row r="65" spans="1:16" x14ac:dyDescent="0.15">
      <c r="A65" s="297" t="s">
        <v>79</v>
      </c>
      <c r="B65" s="297" t="str">
        <f>'将来負担比率（分子）の構造'!I$42</f>
        <v>-</v>
      </c>
      <c r="C65" s="297"/>
      <c r="D65" s="297"/>
      <c r="E65" s="297" t="str">
        <f>'将来負担比率（分子）の構造'!J$42</f>
        <v>-</v>
      </c>
      <c r="F65" s="297"/>
      <c r="G65" s="297"/>
      <c r="H65" s="297" t="str">
        <f>'将来負担比率（分子）の構造'!K$42</f>
        <v>-</v>
      </c>
      <c r="I65" s="297"/>
      <c r="J65" s="297"/>
      <c r="K65" s="297" t="str">
        <f>'将来負担比率（分子）の構造'!L$42</f>
        <v>-</v>
      </c>
      <c r="L65" s="297"/>
      <c r="M65" s="297"/>
      <c r="N65" s="297" t="str">
        <f>'将来負担比率（分子）の構造'!M$42</f>
        <v>-</v>
      </c>
      <c r="O65" s="297"/>
      <c r="P65" s="297"/>
    </row>
    <row r="66" spans="1:16" x14ac:dyDescent="0.15">
      <c r="A66" s="297" t="s">
        <v>73</v>
      </c>
      <c r="B66" s="297">
        <f>'将来負担比率（分子）の構造'!I$41</f>
        <v>3634</v>
      </c>
      <c r="C66" s="297"/>
      <c r="D66" s="297"/>
      <c r="E66" s="297">
        <f>'将来負担比率（分子）の構造'!J$41</f>
        <v>4298</v>
      </c>
      <c r="F66" s="297"/>
      <c r="G66" s="297"/>
      <c r="H66" s="297">
        <f>'将来負担比率（分子）の構造'!K$41</f>
        <v>5183</v>
      </c>
      <c r="I66" s="297"/>
      <c r="J66" s="297"/>
      <c r="K66" s="297">
        <f>'将来負担比率（分子）の構造'!L$41</f>
        <v>5580</v>
      </c>
      <c r="L66" s="297"/>
      <c r="M66" s="297"/>
      <c r="N66" s="297">
        <f>'将来負担比率（分子）の構造'!M$41</f>
        <v>6465</v>
      </c>
      <c r="O66" s="297"/>
      <c r="P66" s="297"/>
    </row>
    <row r="67" spans="1:16" x14ac:dyDescent="0.15">
      <c r="A67" s="297" t="s">
        <v>107</v>
      </c>
      <c r="B67" s="297" t="e">
        <f>NA()</f>
        <v>#N/A</v>
      </c>
      <c r="C67" s="297">
        <f>IF(ISNUMBER('将来負担比率（分子）の構造'!I$53),IF('将来負担比率（分子）の構造'!I$53&lt;0,0,'将来負担比率（分子）の構造'!I$53),NA())</f>
        <v>0</v>
      </c>
      <c r="D67" s="297" t="e">
        <f>NA()</f>
        <v>#N/A</v>
      </c>
      <c r="E67" s="297" t="e">
        <f>NA()</f>
        <v>#N/A</v>
      </c>
      <c r="F67" s="297">
        <f>IF(ISNUMBER('将来負担比率（分子）の構造'!J$53),IF('将来負担比率（分子）の構造'!J$53&lt;0,0,'将来負担比率（分子）の構造'!J$53),NA())</f>
        <v>0</v>
      </c>
      <c r="G67" s="297" t="e">
        <f>NA()</f>
        <v>#N/A</v>
      </c>
      <c r="H67" s="297" t="e">
        <f>NA()</f>
        <v>#N/A</v>
      </c>
      <c r="I67" s="297">
        <f>IF(ISNUMBER('将来負担比率（分子）の構造'!K$53),IF('将来負担比率（分子）の構造'!K$53&lt;0,0,'将来負担比率（分子）の構造'!K$53),NA())</f>
        <v>0</v>
      </c>
      <c r="J67" s="297" t="e">
        <f>NA()</f>
        <v>#N/A</v>
      </c>
      <c r="K67" s="297" t="e">
        <f>NA()</f>
        <v>#N/A</v>
      </c>
      <c r="L67" s="297">
        <f>IF(ISNUMBER('将来負担比率（分子）の構造'!L$53),IF('将来負担比率（分子）の構造'!L$53&lt;0,0,'将来負担比率（分子）の構造'!L$53),NA())</f>
        <v>0</v>
      </c>
      <c r="M67" s="297" t="e">
        <f>NA()</f>
        <v>#N/A</v>
      </c>
      <c r="N67" s="297" t="e">
        <f>NA()</f>
        <v>#N/A</v>
      </c>
      <c r="O67" s="297">
        <f>IF(ISNUMBER('将来負担比率（分子）の構造'!M$53),IF('将来負担比率（分子）の構造'!M$53&lt;0,0,'将来負担比率（分子）の構造'!M$53),NA())</f>
        <v>0</v>
      </c>
      <c r="P67" s="297" t="e">
        <f>NA()</f>
        <v>#N/A</v>
      </c>
    </row>
    <row r="70" spans="1:16" x14ac:dyDescent="0.15">
      <c r="A70" s="300" t="s">
        <v>132</v>
      </c>
      <c r="B70" s="300"/>
      <c r="C70" s="300"/>
      <c r="D70" s="300"/>
      <c r="E70" s="300"/>
      <c r="F70" s="300"/>
    </row>
    <row r="71" spans="1:16" x14ac:dyDescent="0.15">
      <c r="A71" s="299"/>
      <c r="B71" s="299" t="str">
        <f>基金残高に係る経年分析!F54</f>
        <v>R01</v>
      </c>
      <c r="C71" s="299" t="str">
        <f>基金残高に係る経年分析!G54</f>
        <v>R02</v>
      </c>
      <c r="D71" s="299" t="str">
        <f>基金残高に係る経年分析!H54</f>
        <v>R03</v>
      </c>
    </row>
    <row r="72" spans="1:16" x14ac:dyDescent="0.15">
      <c r="A72" s="299" t="s">
        <v>133</v>
      </c>
      <c r="B72" s="301">
        <f>基金残高に係る経年分析!F55</f>
        <v>538</v>
      </c>
      <c r="C72" s="301">
        <f>基金残高に係る経年分析!G55</f>
        <v>601</v>
      </c>
      <c r="D72" s="301">
        <f>基金残高に係る経年分析!H55</f>
        <v>703</v>
      </c>
    </row>
    <row r="73" spans="1:16" x14ac:dyDescent="0.15">
      <c r="A73" s="299" t="s">
        <v>134</v>
      </c>
      <c r="B73" s="301">
        <f>基金残高に係る経年分析!F56</f>
        <v>1555</v>
      </c>
      <c r="C73" s="301">
        <f>基金残高に係る経年分析!G56</f>
        <v>2295</v>
      </c>
      <c r="D73" s="301">
        <f>基金残高に係る経年分析!H56</f>
        <v>3041</v>
      </c>
    </row>
    <row r="74" spans="1:16" x14ac:dyDescent="0.15">
      <c r="A74" s="299" t="s">
        <v>136</v>
      </c>
      <c r="B74" s="301">
        <f>基金残高に係る経年分析!F57</f>
        <v>2383</v>
      </c>
      <c r="C74" s="301">
        <f>基金残高に係る経年分析!G57</f>
        <v>2460</v>
      </c>
      <c r="D74" s="301">
        <f>基金残高に係る経年分析!H57</f>
        <v>2789</v>
      </c>
    </row>
  </sheetData>
  <sheetProtection algorithmName="SHA-512" hashValue="+3YjiL+b+IBZuvCWsWCs4xeHB5rTzEo9xzey00sekRD3Q29gFnHVSmlLeVR8CXKNDGoKg3CBvC//M/KQpOdOZw==" saltValue="Pvaoa86TqL+WEq3aWT0X9Q=="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4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95" t="s">
        <v>171</v>
      </c>
      <c r="DI1" s="696"/>
      <c r="DJ1" s="696"/>
      <c r="DK1" s="696"/>
      <c r="DL1" s="696"/>
      <c r="DM1" s="696"/>
      <c r="DN1" s="697"/>
      <c r="DO1" s="1"/>
      <c r="DP1" s="695" t="s">
        <v>302</v>
      </c>
      <c r="DQ1" s="696"/>
      <c r="DR1" s="696"/>
      <c r="DS1" s="696"/>
      <c r="DT1" s="696"/>
      <c r="DU1" s="696"/>
      <c r="DV1" s="696"/>
      <c r="DW1" s="696"/>
      <c r="DX1" s="696"/>
      <c r="DY1" s="696"/>
      <c r="DZ1" s="696"/>
      <c r="EA1" s="696"/>
      <c r="EB1" s="696"/>
      <c r="EC1" s="697"/>
      <c r="ED1" s="2"/>
      <c r="EE1" s="2"/>
      <c r="EF1" s="2"/>
      <c r="EG1" s="2"/>
      <c r="EH1" s="2"/>
      <c r="EI1" s="2"/>
      <c r="EJ1" s="2"/>
      <c r="EK1" s="2"/>
      <c r="EL1" s="2"/>
      <c r="EM1" s="2"/>
    </row>
    <row r="2" spans="2:143" ht="22.5" customHeight="1" x14ac:dyDescent="0.15">
      <c r="B2" s="41" t="s">
        <v>303</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25" t="s">
        <v>126</v>
      </c>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5" t="s">
        <v>305</v>
      </c>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c r="CB3" s="568"/>
      <c r="CD3" s="525" t="s">
        <v>306</v>
      </c>
      <c r="CE3" s="526"/>
      <c r="CF3" s="526"/>
      <c r="CG3" s="526"/>
      <c r="CH3" s="526"/>
      <c r="CI3" s="526"/>
      <c r="CJ3" s="526"/>
      <c r="CK3" s="526"/>
      <c r="CL3" s="526"/>
      <c r="CM3" s="526"/>
      <c r="CN3" s="526"/>
      <c r="CO3" s="526"/>
      <c r="CP3" s="526"/>
      <c r="CQ3" s="526"/>
      <c r="CR3" s="526"/>
      <c r="CS3" s="526"/>
      <c r="CT3" s="526"/>
      <c r="CU3" s="526"/>
      <c r="CV3" s="526"/>
      <c r="CW3" s="526"/>
      <c r="CX3" s="526"/>
      <c r="CY3" s="526"/>
      <c r="CZ3" s="526"/>
      <c r="DA3" s="526"/>
      <c r="DB3" s="526"/>
      <c r="DC3" s="526"/>
      <c r="DD3" s="526"/>
      <c r="DE3" s="526"/>
      <c r="DF3" s="526"/>
      <c r="DG3" s="526"/>
      <c r="DH3" s="526"/>
      <c r="DI3" s="526"/>
      <c r="DJ3" s="526"/>
      <c r="DK3" s="526"/>
      <c r="DL3" s="526"/>
      <c r="DM3" s="526"/>
      <c r="DN3" s="526"/>
      <c r="DO3" s="526"/>
      <c r="DP3" s="526"/>
      <c r="DQ3" s="526"/>
      <c r="DR3" s="526"/>
      <c r="DS3" s="526"/>
      <c r="DT3" s="526"/>
      <c r="DU3" s="526"/>
      <c r="DV3" s="526"/>
      <c r="DW3" s="526"/>
      <c r="DX3" s="526"/>
      <c r="DY3" s="526"/>
      <c r="DZ3" s="526"/>
      <c r="EA3" s="526"/>
      <c r="EB3" s="526"/>
      <c r="EC3" s="568"/>
    </row>
    <row r="4" spans="2:143" ht="11.25" customHeight="1" x14ac:dyDescent="0.15">
      <c r="B4" s="525" t="s">
        <v>6</v>
      </c>
      <c r="C4" s="526"/>
      <c r="D4" s="526"/>
      <c r="E4" s="526"/>
      <c r="F4" s="526"/>
      <c r="G4" s="526"/>
      <c r="H4" s="526"/>
      <c r="I4" s="526"/>
      <c r="J4" s="526"/>
      <c r="K4" s="526"/>
      <c r="L4" s="526"/>
      <c r="M4" s="526"/>
      <c r="N4" s="526"/>
      <c r="O4" s="526"/>
      <c r="P4" s="526"/>
      <c r="Q4" s="568"/>
      <c r="R4" s="525" t="s">
        <v>310</v>
      </c>
      <c r="S4" s="526"/>
      <c r="T4" s="526"/>
      <c r="U4" s="526"/>
      <c r="V4" s="526"/>
      <c r="W4" s="526"/>
      <c r="X4" s="526"/>
      <c r="Y4" s="568"/>
      <c r="Z4" s="525" t="s">
        <v>312</v>
      </c>
      <c r="AA4" s="526"/>
      <c r="AB4" s="526"/>
      <c r="AC4" s="568"/>
      <c r="AD4" s="525" t="s">
        <v>260</v>
      </c>
      <c r="AE4" s="526"/>
      <c r="AF4" s="526"/>
      <c r="AG4" s="526"/>
      <c r="AH4" s="526"/>
      <c r="AI4" s="526"/>
      <c r="AJ4" s="526"/>
      <c r="AK4" s="568"/>
      <c r="AL4" s="525" t="s">
        <v>312</v>
      </c>
      <c r="AM4" s="526"/>
      <c r="AN4" s="526"/>
      <c r="AO4" s="568"/>
      <c r="AP4" s="698" t="s">
        <v>314</v>
      </c>
      <c r="AQ4" s="698"/>
      <c r="AR4" s="698"/>
      <c r="AS4" s="698"/>
      <c r="AT4" s="698"/>
      <c r="AU4" s="698"/>
      <c r="AV4" s="698"/>
      <c r="AW4" s="698"/>
      <c r="AX4" s="698"/>
      <c r="AY4" s="698"/>
      <c r="AZ4" s="698"/>
      <c r="BA4" s="698"/>
      <c r="BB4" s="698"/>
      <c r="BC4" s="698"/>
      <c r="BD4" s="698"/>
      <c r="BE4" s="698"/>
      <c r="BF4" s="698"/>
      <c r="BG4" s="698" t="s">
        <v>295</v>
      </c>
      <c r="BH4" s="698"/>
      <c r="BI4" s="698"/>
      <c r="BJ4" s="698"/>
      <c r="BK4" s="698"/>
      <c r="BL4" s="698"/>
      <c r="BM4" s="698"/>
      <c r="BN4" s="698"/>
      <c r="BO4" s="698" t="s">
        <v>312</v>
      </c>
      <c r="BP4" s="698"/>
      <c r="BQ4" s="698"/>
      <c r="BR4" s="698"/>
      <c r="BS4" s="698" t="s">
        <v>316</v>
      </c>
      <c r="BT4" s="698"/>
      <c r="BU4" s="698"/>
      <c r="BV4" s="698"/>
      <c r="BW4" s="698"/>
      <c r="BX4" s="698"/>
      <c r="BY4" s="698"/>
      <c r="BZ4" s="698"/>
      <c r="CA4" s="698"/>
      <c r="CB4" s="698"/>
      <c r="CD4" s="525" t="s">
        <v>317</v>
      </c>
      <c r="CE4" s="526"/>
      <c r="CF4" s="526"/>
      <c r="CG4" s="526"/>
      <c r="CH4" s="526"/>
      <c r="CI4" s="526"/>
      <c r="CJ4" s="526"/>
      <c r="CK4" s="526"/>
      <c r="CL4" s="526"/>
      <c r="CM4" s="526"/>
      <c r="CN4" s="526"/>
      <c r="CO4" s="526"/>
      <c r="CP4" s="526"/>
      <c r="CQ4" s="526"/>
      <c r="CR4" s="526"/>
      <c r="CS4" s="526"/>
      <c r="CT4" s="526"/>
      <c r="CU4" s="526"/>
      <c r="CV4" s="526"/>
      <c r="CW4" s="526"/>
      <c r="CX4" s="526"/>
      <c r="CY4" s="526"/>
      <c r="CZ4" s="526"/>
      <c r="DA4" s="526"/>
      <c r="DB4" s="526"/>
      <c r="DC4" s="526"/>
      <c r="DD4" s="526"/>
      <c r="DE4" s="526"/>
      <c r="DF4" s="526"/>
      <c r="DG4" s="526"/>
      <c r="DH4" s="526"/>
      <c r="DI4" s="526"/>
      <c r="DJ4" s="526"/>
      <c r="DK4" s="526"/>
      <c r="DL4" s="526"/>
      <c r="DM4" s="526"/>
      <c r="DN4" s="526"/>
      <c r="DO4" s="526"/>
      <c r="DP4" s="526"/>
      <c r="DQ4" s="526"/>
      <c r="DR4" s="526"/>
      <c r="DS4" s="526"/>
      <c r="DT4" s="526"/>
      <c r="DU4" s="526"/>
      <c r="DV4" s="526"/>
      <c r="DW4" s="526"/>
      <c r="DX4" s="526"/>
      <c r="DY4" s="526"/>
      <c r="DZ4" s="526"/>
      <c r="EA4" s="526"/>
      <c r="EB4" s="526"/>
      <c r="EC4" s="568"/>
    </row>
    <row r="5" spans="2:143" s="39" customFormat="1" ht="11.25" customHeight="1" x14ac:dyDescent="0.15">
      <c r="B5" s="659" t="s">
        <v>309</v>
      </c>
      <c r="C5" s="660"/>
      <c r="D5" s="660"/>
      <c r="E5" s="660"/>
      <c r="F5" s="660"/>
      <c r="G5" s="660"/>
      <c r="H5" s="660"/>
      <c r="I5" s="660"/>
      <c r="J5" s="660"/>
      <c r="K5" s="660"/>
      <c r="L5" s="660"/>
      <c r="M5" s="660"/>
      <c r="N5" s="660"/>
      <c r="O5" s="660"/>
      <c r="P5" s="660"/>
      <c r="Q5" s="661"/>
      <c r="R5" s="656">
        <v>430805</v>
      </c>
      <c r="S5" s="657"/>
      <c r="T5" s="657"/>
      <c r="U5" s="657"/>
      <c r="V5" s="657"/>
      <c r="W5" s="657"/>
      <c r="X5" s="657"/>
      <c r="Y5" s="682"/>
      <c r="Z5" s="693">
        <v>5.8</v>
      </c>
      <c r="AA5" s="693"/>
      <c r="AB5" s="693"/>
      <c r="AC5" s="693"/>
      <c r="AD5" s="694">
        <v>430805</v>
      </c>
      <c r="AE5" s="694"/>
      <c r="AF5" s="694"/>
      <c r="AG5" s="694"/>
      <c r="AH5" s="694"/>
      <c r="AI5" s="694"/>
      <c r="AJ5" s="694"/>
      <c r="AK5" s="694"/>
      <c r="AL5" s="683">
        <v>11.8</v>
      </c>
      <c r="AM5" s="666"/>
      <c r="AN5" s="666"/>
      <c r="AO5" s="686"/>
      <c r="AP5" s="659" t="s">
        <v>318</v>
      </c>
      <c r="AQ5" s="660"/>
      <c r="AR5" s="660"/>
      <c r="AS5" s="660"/>
      <c r="AT5" s="660"/>
      <c r="AU5" s="660"/>
      <c r="AV5" s="660"/>
      <c r="AW5" s="660"/>
      <c r="AX5" s="660"/>
      <c r="AY5" s="660"/>
      <c r="AZ5" s="660"/>
      <c r="BA5" s="660"/>
      <c r="BB5" s="660"/>
      <c r="BC5" s="660"/>
      <c r="BD5" s="660"/>
      <c r="BE5" s="660"/>
      <c r="BF5" s="661"/>
      <c r="BG5" s="615">
        <v>430805</v>
      </c>
      <c r="BH5" s="629"/>
      <c r="BI5" s="629"/>
      <c r="BJ5" s="629"/>
      <c r="BK5" s="629"/>
      <c r="BL5" s="629"/>
      <c r="BM5" s="629"/>
      <c r="BN5" s="630"/>
      <c r="BO5" s="639">
        <v>100</v>
      </c>
      <c r="BP5" s="639"/>
      <c r="BQ5" s="639"/>
      <c r="BR5" s="639"/>
      <c r="BS5" s="640" t="s">
        <v>206</v>
      </c>
      <c r="BT5" s="640"/>
      <c r="BU5" s="640"/>
      <c r="BV5" s="640"/>
      <c r="BW5" s="640"/>
      <c r="BX5" s="640"/>
      <c r="BY5" s="640"/>
      <c r="BZ5" s="640"/>
      <c r="CA5" s="640"/>
      <c r="CB5" s="674"/>
      <c r="CD5" s="525" t="s">
        <v>314</v>
      </c>
      <c r="CE5" s="526"/>
      <c r="CF5" s="526"/>
      <c r="CG5" s="526"/>
      <c r="CH5" s="526"/>
      <c r="CI5" s="526"/>
      <c r="CJ5" s="526"/>
      <c r="CK5" s="526"/>
      <c r="CL5" s="526"/>
      <c r="CM5" s="526"/>
      <c r="CN5" s="526"/>
      <c r="CO5" s="526"/>
      <c r="CP5" s="526"/>
      <c r="CQ5" s="568"/>
      <c r="CR5" s="525" t="s">
        <v>321</v>
      </c>
      <c r="CS5" s="526"/>
      <c r="CT5" s="526"/>
      <c r="CU5" s="526"/>
      <c r="CV5" s="526"/>
      <c r="CW5" s="526"/>
      <c r="CX5" s="526"/>
      <c r="CY5" s="568"/>
      <c r="CZ5" s="525" t="s">
        <v>312</v>
      </c>
      <c r="DA5" s="526"/>
      <c r="DB5" s="526"/>
      <c r="DC5" s="568"/>
      <c r="DD5" s="525" t="s">
        <v>323</v>
      </c>
      <c r="DE5" s="526"/>
      <c r="DF5" s="526"/>
      <c r="DG5" s="526"/>
      <c r="DH5" s="526"/>
      <c r="DI5" s="526"/>
      <c r="DJ5" s="526"/>
      <c r="DK5" s="526"/>
      <c r="DL5" s="526"/>
      <c r="DM5" s="526"/>
      <c r="DN5" s="526"/>
      <c r="DO5" s="526"/>
      <c r="DP5" s="568"/>
      <c r="DQ5" s="525" t="s">
        <v>325</v>
      </c>
      <c r="DR5" s="526"/>
      <c r="DS5" s="526"/>
      <c r="DT5" s="526"/>
      <c r="DU5" s="526"/>
      <c r="DV5" s="526"/>
      <c r="DW5" s="526"/>
      <c r="DX5" s="526"/>
      <c r="DY5" s="526"/>
      <c r="DZ5" s="526"/>
      <c r="EA5" s="526"/>
      <c r="EB5" s="526"/>
      <c r="EC5" s="568"/>
    </row>
    <row r="6" spans="2:143" ht="11.25" customHeight="1" x14ac:dyDescent="0.15">
      <c r="B6" s="612" t="s">
        <v>326</v>
      </c>
      <c r="C6" s="613"/>
      <c r="D6" s="613"/>
      <c r="E6" s="613"/>
      <c r="F6" s="613"/>
      <c r="G6" s="613"/>
      <c r="H6" s="613"/>
      <c r="I6" s="613"/>
      <c r="J6" s="613"/>
      <c r="K6" s="613"/>
      <c r="L6" s="613"/>
      <c r="M6" s="613"/>
      <c r="N6" s="613"/>
      <c r="O6" s="613"/>
      <c r="P6" s="613"/>
      <c r="Q6" s="614"/>
      <c r="R6" s="615">
        <v>193580</v>
      </c>
      <c r="S6" s="629"/>
      <c r="T6" s="629"/>
      <c r="U6" s="629"/>
      <c r="V6" s="629"/>
      <c r="W6" s="629"/>
      <c r="X6" s="629"/>
      <c r="Y6" s="630"/>
      <c r="Z6" s="639">
        <v>2.6</v>
      </c>
      <c r="AA6" s="639"/>
      <c r="AB6" s="639"/>
      <c r="AC6" s="639"/>
      <c r="AD6" s="640">
        <v>193580</v>
      </c>
      <c r="AE6" s="640"/>
      <c r="AF6" s="640"/>
      <c r="AG6" s="640"/>
      <c r="AH6" s="640"/>
      <c r="AI6" s="640"/>
      <c r="AJ6" s="640"/>
      <c r="AK6" s="640"/>
      <c r="AL6" s="618">
        <v>5.3</v>
      </c>
      <c r="AM6" s="631"/>
      <c r="AN6" s="631"/>
      <c r="AO6" s="641"/>
      <c r="AP6" s="612" t="s">
        <v>115</v>
      </c>
      <c r="AQ6" s="613"/>
      <c r="AR6" s="613"/>
      <c r="AS6" s="613"/>
      <c r="AT6" s="613"/>
      <c r="AU6" s="613"/>
      <c r="AV6" s="613"/>
      <c r="AW6" s="613"/>
      <c r="AX6" s="613"/>
      <c r="AY6" s="613"/>
      <c r="AZ6" s="613"/>
      <c r="BA6" s="613"/>
      <c r="BB6" s="613"/>
      <c r="BC6" s="613"/>
      <c r="BD6" s="613"/>
      <c r="BE6" s="613"/>
      <c r="BF6" s="614"/>
      <c r="BG6" s="615">
        <v>430805</v>
      </c>
      <c r="BH6" s="629"/>
      <c r="BI6" s="629"/>
      <c r="BJ6" s="629"/>
      <c r="BK6" s="629"/>
      <c r="BL6" s="629"/>
      <c r="BM6" s="629"/>
      <c r="BN6" s="630"/>
      <c r="BO6" s="639">
        <v>100</v>
      </c>
      <c r="BP6" s="639"/>
      <c r="BQ6" s="639"/>
      <c r="BR6" s="639"/>
      <c r="BS6" s="640" t="s">
        <v>206</v>
      </c>
      <c r="BT6" s="640"/>
      <c r="BU6" s="640"/>
      <c r="BV6" s="640"/>
      <c r="BW6" s="640"/>
      <c r="BX6" s="640"/>
      <c r="BY6" s="640"/>
      <c r="BZ6" s="640"/>
      <c r="CA6" s="640"/>
      <c r="CB6" s="674"/>
      <c r="CD6" s="659" t="s">
        <v>327</v>
      </c>
      <c r="CE6" s="660"/>
      <c r="CF6" s="660"/>
      <c r="CG6" s="660"/>
      <c r="CH6" s="660"/>
      <c r="CI6" s="660"/>
      <c r="CJ6" s="660"/>
      <c r="CK6" s="660"/>
      <c r="CL6" s="660"/>
      <c r="CM6" s="660"/>
      <c r="CN6" s="660"/>
      <c r="CO6" s="660"/>
      <c r="CP6" s="660"/>
      <c r="CQ6" s="661"/>
      <c r="CR6" s="615">
        <v>49513</v>
      </c>
      <c r="CS6" s="629"/>
      <c r="CT6" s="629"/>
      <c r="CU6" s="629"/>
      <c r="CV6" s="629"/>
      <c r="CW6" s="629"/>
      <c r="CX6" s="629"/>
      <c r="CY6" s="630"/>
      <c r="CZ6" s="683">
        <v>0.7</v>
      </c>
      <c r="DA6" s="666"/>
      <c r="DB6" s="666"/>
      <c r="DC6" s="684"/>
      <c r="DD6" s="621" t="s">
        <v>206</v>
      </c>
      <c r="DE6" s="629"/>
      <c r="DF6" s="629"/>
      <c r="DG6" s="629"/>
      <c r="DH6" s="629"/>
      <c r="DI6" s="629"/>
      <c r="DJ6" s="629"/>
      <c r="DK6" s="629"/>
      <c r="DL6" s="629"/>
      <c r="DM6" s="629"/>
      <c r="DN6" s="629"/>
      <c r="DO6" s="629"/>
      <c r="DP6" s="630"/>
      <c r="DQ6" s="621">
        <v>49513</v>
      </c>
      <c r="DR6" s="629"/>
      <c r="DS6" s="629"/>
      <c r="DT6" s="629"/>
      <c r="DU6" s="629"/>
      <c r="DV6" s="629"/>
      <c r="DW6" s="629"/>
      <c r="DX6" s="629"/>
      <c r="DY6" s="629"/>
      <c r="DZ6" s="629"/>
      <c r="EA6" s="629"/>
      <c r="EB6" s="629"/>
      <c r="EC6" s="651"/>
    </row>
    <row r="7" spans="2:143" ht="11.25" customHeight="1" x14ac:dyDescent="0.15">
      <c r="B7" s="612" t="s">
        <v>50</v>
      </c>
      <c r="C7" s="613"/>
      <c r="D7" s="613"/>
      <c r="E7" s="613"/>
      <c r="F7" s="613"/>
      <c r="G7" s="613"/>
      <c r="H7" s="613"/>
      <c r="I7" s="613"/>
      <c r="J7" s="613"/>
      <c r="K7" s="613"/>
      <c r="L7" s="613"/>
      <c r="M7" s="613"/>
      <c r="N7" s="613"/>
      <c r="O7" s="613"/>
      <c r="P7" s="613"/>
      <c r="Q7" s="614"/>
      <c r="R7" s="615">
        <v>453</v>
      </c>
      <c r="S7" s="629"/>
      <c r="T7" s="629"/>
      <c r="U7" s="629"/>
      <c r="V7" s="629"/>
      <c r="W7" s="629"/>
      <c r="X7" s="629"/>
      <c r="Y7" s="630"/>
      <c r="Z7" s="639">
        <v>0</v>
      </c>
      <c r="AA7" s="639"/>
      <c r="AB7" s="639"/>
      <c r="AC7" s="639"/>
      <c r="AD7" s="640">
        <v>453</v>
      </c>
      <c r="AE7" s="640"/>
      <c r="AF7" s="640"/>
      <c r="AG7" s="640"/>
      <c r="AH7" s="640"/>
      <c r="AI7" s="640"/>
      <c r="AJ7" s="640"/>
      <c r="AK7" s="640"/>
      <c r="AL7" s="618">
        <v>0</v>
      </c>
      <c r="AM7" s="631"/>
      <c r="AN7" s="631"/>
      <c r="AO7" s="641"/>
      <c r="AP7" s="612" t="s">
        <v>328</v>
      </c>
      <c r="AQ7" s="613"/>
      <c r="AR7" s="613"/>
      <c r="AS7" s="613"/>
      <c r="AT7" s="613"/>
      <c r="AU7" s="613"/>
      <c r="AV7" s="613"/>
      <c r="AW7" s="613"/>
      <c r="AX7" s="613"/>
      <c r="AY7" s="613"/>
      <c r="AZ7" s="613"/>
      <c r="BA7" s="613"/>
      <c r="BB7" s="613"/>
      <c r="BC7" s="613"/>
      <c r="BD7" s="613"/>
      <c r="BE7" s="613"/>
      <c r="BF7" s="614"/>
      <c r="BG7" s="615">
        <v>100417</v>
      </c>
      <c r="BH7" s="629"/>
      <c r="BI7" s="629"/>
      <c r="BJ7" s="629"/>
      <c r="BK7" s="629"/>
      <c r="BL7" s="629"/>
      <c r="BM7" s="629"/>
      <c r="BN7" s="630"/>
      <c r="BO7" s="639">
        <v>23.3</v>
      </c>
      <c r="BP7" s="639"/>
      <c r="BQ7" s="639"/>
      <c r="BR7" s="639"/>
      <c r="BS7" s="640" t="s">
        <v>206</v>
      </c>
      <c r="BT7" s="640"/>
      <c r="BU7" s="640"/>
      <c r="BV7" s="640"/>
      <c r="BW7" s="640"/>
      <c r="BX7" s="640"/>
      <c r="BY7" s="640"/>
      <c r="BZ7" s="640"/>
      <c r="CA7" s="640"/>
      <c r="CB7" s="674"/>
      <c r="CD7" s="612" t="s">
        <v>330</v>
      </c>
      <c r="CE7" s="613"/>
      <c r="CF7" s="613"/>
      <c r="CG7" s="613"/>
      <c r="CH7" s="613"/>
      <c r="CI7" s="613"/>
      <c r="CJ7" s="613"/>
      <c r="CK7" s="613"/>
      <c r="CL7" s="613"/>
      <c r="CM7" s="613"/>
      <c r="CN7" s="613"/>
      <c r="CO7" s="613"/>
      <c r="CP7" s="613"/>
      <c r="CQ7" s="614"/>
      <c r="CR7" s="615">
        <v>1765543</v>
      </c>
      <c r="CS7" s="629"/>
      <c r="CT7" s="629"/>
      <c r="CU7" s="629"/>
      <c r="CV7" s="629"/>
      <c r="CW7" s="629"/>
      <c r="CX7" s="629"/>
      <c r="CY7" s="630"/>
      <c r="CZ7" s="639">
        <v>24.6</v>
      </c>
      <c r="DA7" s="639"/>
      <c r="DB7" s="639"/>
      <c r="DC7" s="639"/>
      <c r="DD7" s="621">
        <v>19187</v>
      </c>
      <c r="DE7" s="629"/>
      <c r="DF7" s="629"/>
      <c r="DG7" s="629"/>
      <c r="DH7" s="629"/>
      <c r="DI7" s="629"/>
      <c r="DJ7" s="629"/>
      <c r="DK7" s="629"/>
      <c r="DL7" s="629"/>
      <c r="DM7" s="629"/>
      <c r="DN7" s="629"/>
      <c r="DO7" s="629"/>
      <c r="DP7" s="630"/>
      <c r="DQ7" s="621">
        <v>1648852</v>
      </c>
      <c r="DR7" s="629"/>
      <c r="DS7" s="629"/>
      <c r="DT7" s="629"/>
      <c r="DU7" s="629"/>
      <c r="DV7" s="629"/>
      <c r="DW7" s="629"/>
      <c r="DX7" s="629"/>
      <c r="DY7" s="629"/>
      <c r="DZ7" s="629"/>
      <c r="EA7" s="629"/>
      <c r="EB7" s="629"/>
      <c r="EC7" s="651"/>
    </row>
    <row r="8" spans="2:143" ht="11.25" customHeight="1" x14ac:dyDescent="0.15">
      <c r="B8" s="612" t="s">
        <v>331</v>
      </c>
      <c r="C8" s="613"/>
      <c r="D8" s="613"/>
      <c r="E8" s="613"/>
      <c r="F8" s="613"/>
      <c r="G8" s="613"/>
      <c r="H8" s="613"/>
      <c r="I8" s="613"/>
      <c r="J8" s="613"/>
      <c r="K8" s="613"/>
      <c r="L8" s="613"/>
      <c r="M8" s="613"/>
      <c r="N8" s="613"/>
      <c r="O8" s="613"/>
      <c r="P8" s="613"/>
      <c r="Q8" s="614"/>
      <c r="R8" s="615">
        <v>1304</v>
      </c>
      <c r="S8" s="629"/>
      <c r="T8" s="629"/>
      <c r="U8" s="629"/>
      <c r="V8" s="629"/>
      <c r="W8" s="629"/>
      <c r="X8" s="629"/>
      <c r="Y8" s="630"/>
      <c r="Z8" s="639">
        <v>0</v>
      </c>
      <c r="AA8" s="639"/>
      <c r="AB8" s="639"/>
      <c r="AC8" s="639"/>
      <c r="AD8" s="640">
        <v>1304</v>
      </c>
      <c r="AE8" s="640"/>
      <c r="AF8" s="640"/>
      <c r="AG8" s="640"/>
      <c r="AH8" s="640"/>
      <c r="AI8" s="640"/>
      <c r="AJ8" s="640"/>
      <c r="AK8" s="640"/>
      <c r="AL8" s="618">
        <v>0</v>
      </c>
      <c r="AM8" s="631"/>
      <c r="AN8" s="631"/>
      <c r="AO8" s="641"/>
      <c r="AP8" s="612" t="s">
        <v>117</v>
      </c>
      <c r="AQ8" s="613"/>
      <c r="AR8" s="613"/>
      <c r="AS8" s="613"/>
      <c r="AT8" s="613"/>
      <c r="AU8" s="613"/>
      <c r="AV8" s="613"/>
      <c r="AW8" s="613"/>
      <c r="AX8" s="613"/>
      <c r="AY8" s="613"/>
      <c r="AZ8" s="613"/>
      <c r="BA8" s="613"/>
      <c r="BB8" s="613"/>
      <c r="BC8" s="613"/>
      <c r="BD8" s="613"/>
      <c r="BE8" s="613"/>
      <c r="BF8" s="614"/>
      <c r="BG8" s="615">
        <v>5051</v>
      </c>
      <c r="BH8" s="629"/>
      <c r="BI8" s="629"/>
      <c r="BJ8" s="629"/>
      <c r="BK8" s="629"/>
      <c r="BL8" s="629"/>
      <c r="BM8" s="629"/>
      <c r="BN8" s="630"/>
      <c r="BO8" s="639">
        <v>1.2</v>
      </c>
      <c r="BP8" s="639"/>
      <c r="BQ8" s="639"/>
      <c r="BR8" s="639"/>
      <c r="BS8" s="640" t="s">
        <v>206</v>
      </c>
      <c r="BT8" s="640"/>
      <c r="BU8" s="640"/>
      <c r="BV8" s="640"/>
      <c r="BW8" s="640"/>
      <c r="BX8" s="640"/>
      <c r="BY8" s="640"/>
      <c r="BZ8" s="640"/>
      <c r="CA8" s="640"/>
      <c r="CB8" s="674"/>
      <c r="CD8" s="612" t="s">
        <v>333</v>
      </c>
      <c r="CE8" s="613"/>
      <c r="CF8" s="613"/>
      <c r="CG8" s="613"/>
      <c r="CH8" s="613"/>
      <c r="CI8" s="613"/>
      <c r="CJ8" s="613"/>
      <c r="CK8" s="613"/>
      <c r="CL8" s="613"/>
      <c r="CM8" s="613"/>
      <c r="CN8" s="613"/>
      <c r="CO8" s="613"/>
      <c r="CP8" s="613"/>
      <c r="CQ8" s="614"/>
      <c r="CR8" s="615">
        <v>1335221</v>
      </c>
      <c r="CS8" s="629"/>
      <c r="CT8" s="629"/>
      <c r="CU8" s="629"/>
      <c r="CV8" s="629"/>
      <c r="CW8" s="629"/>
      <c r="CX8" s="629"/>
      <c r="CY8" s="630"/>
      <c r="CZ8" s="639">
        <v>18.600000000000001</v>
      </c>
      <c r="DA8" s="639"/>
      <c r="DB8" s="639"/>
      <c r="DC8" s="639"/>
      <c r="DD8" s="621">
        <v>218779</v>
      </c>
      <c r="DE8" s="629"/>
      <c r="DF8" s="629"/>
      <c r="DG8" s="629"/>
      <c r="DH8" s="629"/>
      <c r="DI8" s="629"/>
      <c r="DJ8" s="629"/>
      <c r="DK8" s="629"/>
      <c r="DL8" s="629"/>
      <c r="DM8" s="629"/>
      <c r="DN8" s="629"/>
      <c r="DO8" s="629"/>
      <c r="DP8" s="630"/>
      <c r="DQ8" s="621">
        <v>650284</v>
      </c>
      <c r="DR8" s="629"/>
      <c r="DS8" s="629"/>
      <c r="DT8" s="629"/>
      <c r="DU8" s="629"/>
      <c r="DV8" s="629"/>
      <c r="DW8" s="629"/>
      <c r="DX8" s="629"/>
      <c r="DY8" s="629"/>
      <c r="DZ8" s="629"/>
      <c r="EA8" s="629"/>
      <c r="EB8" s="629"/>
      <c r="EC8" s="651"/>
    </row>
    <row r="9" spans="2:143" ht="11.25" customHeight="1" x14ac:dyDescent="0.15">
      <c r="B9" s="612" t="s">
        <v>334</v>
      </c>
      <c r="C9" s="613"/>
      <c r="D9" s="613"/>
      <c r="E9" s="613"/>
      <c r="F9" s="613"/>
      <c r="G9" s="613"/>
      <c r="H9" s="613"/>
      <c r="I9" s="613"/>
      <c r="J9" s="613"/>
      <c r="K9" s="613"/>
      <c r="L9" s="613"/>
      <c r="M9" s="613"/>
      <c r="N9" s="613"/>
      <c r="O9" s="613"/>
      <c r="P9" s="613"/>
      <c r="Q9" s="614"/>
      <c r="R9" s="615">
        <v>1734</v>
      </c>
      <c r="S9" s="629"/>
      <c r="T9" s="629"/>
      <c r="U9" s="629"/>
      <c r="V9" s="629"/>
      <c r="W9" s="629"/>
      <c r="X9" s="629"/>
      <c r="Y9" s="630"/>
      <c r="Z9" s="639">
        <v>0</v>
      </c>
      <c r="AA9" s="639"/>
      <c r="AB9" s="639"/>
      <c r="AC9" s="639"/>
      <c r="AD9" s="640">
        <v>1734</v>
      </c>
      <c r="AE9" s="640"/>
      <c r="AF9" s="640"/>
      <c r="AG9" s="640"/>
      <c r="AH9" s="640"/>
      <c r="AI9" s="640"/>
      <c r="AJ9" s="640"/>
      <c r="AK9" s="640"/>
      <c r="AL9" s="618">
        <v>0</v>
      </c>
      <c r="AM9" s="631"/>
      <c r="AN9" s="631"/>
      <c r="AO9" s="641"/>
      <c r="AP9" s="612" t="s">
        <v>336</v>
      </c>
      <c r="AQ9" s="613"/>
      <c r="AR9" s="613"/>
      <c r="AS9" s="613"/>
      <c r="AT9" s="613"/>
      <c r="AU9" s="613"/>
      <c r="AV9" s="613"/>
      <c r="AW9" s="613"/>
      <c r="AX9" s="613"/>
      <c r="AY9" s="613"/>
      <c r="AZ9" s="613"/>
      <c r="BA9" s="613"/>
      <c r="BB9" s="613"/>
      <c r="BC9" s="613"/>
      <c r="BD9" s="613"/>
      <c r="BE9" s="613"/>
      <c r="BF9" s="614"/>
      <c r="BG9" s="615">
        <v>77453</v>
      </c>
      <c r="BH9" s="629"/>
      <c r="BI9" s="629"/>
      <c r="BJ9" s="629"/>
      <c r="BK9" s="629"/>
      <c r="BL9" s="629"/>
      <c r="BM9" s="629"/>
      <c r="BN9" s="630"/>
      <c r="BO9" s="639">
        <v>18</v>
      </c>
      <c r="BP9" s="639"/>
      <c r="BQ9" s="639"/>
      <c r="BR9" s="639"/>
      <c r="BS9" s="640" t="s">
        <v>206</v>
      </c>
      <c r="BT9" s="640"/>
      <c r="BU9" s="640"/>
      <c r="BV9" s="640"/>
      <c r="BW9" s="640"/>
      <c r="BX9" s="640"/>
      <c r="BY9" s="640"/>
      <c r="BZ9" s="640"/>
      <c r="CA9" s="640"/>
      <c r="CB9" s="674"/>
      <c r="CD9" s="612" t="s">
        <v>338</v>
      </c>
      <c r="CE9" s="613"/>
      <c r="CF9" s="613"/>
      <c r="CG9" s="613"/>
      <c r="CH9" s="613"/>
      <c r="CI9" s="613"/>
      <c r="CJ9" s="613"/>
      <c r="CK9" s="613"/>
      <c r="CL9" s="613"/>
      <c r="CM9" s="613"/>
      <c r="CN9" s="613"/>
      <c r="CO9" s="613"/>
      <c r="CP9" s="613"/>
      <c r="CQ9" s="614"/>
      <c r="CR9" s="615">
        <v>315827</v>
      </c>
      <c r="CS9" s="629"/>
      <c r="CT9" s="629"/>
      <c r="CU9" s="629"/>
      <c r="CV9" s="629"/>
      <c r="CW9" s="629"/>
      <c r="CX9" s="629"/>
      <c r="CY9" s="630"/>
      <c r="CZ9" s="639">
        <v>4.4000000000000004</v>
      </c>
      <c r="DA9" s="639"/>
      <c r="DB9" s="639"/>
      <c r="DC9" s="639"/>
      <c r="DD9" s="621">
        <v>5087</v>
      </c>
      <c r="DE9" s="629"/>
      <c r="DF9" s="629"/>
      <c r="DG9" s="629"/>
      <c r="DH9" s="629"/>
      <c r="DI9" s="629"/>
      <c r="DJ9" s="629"/>
      <c r="DK9" s="629"/>
      <c r="DL9" s="629"/>
      <c r="DM9" s="629"/>
      <c r="DN9" s="629"/>
      <c r="DO9" s="629"/>
      <c r="DP9" s="630"/>
      <c r="DQ9" s="621">
        <v>258272</v>
      </c>
      <c r="DR9" s="629"/>
      <c r="DS9" s="629"/>
      <c r="DT9" s="629"/>
      <c r="DU9" s="629"/>
      <c r="DV9" s="629"/>
      <c r="DW9" s="629"/>
      <c r="DX9" s="629"/>
      <c r="DY9" s="629"/>
      <c r="DZ9" s="629"/>
      <c r="EA9" s="629"/>
      <c r="EB9" s="629"/>
      <c r="EC9" s="651"/>
    </row>
    <row r="10" spans="2:143" ht="11.25" customHeight="1" x14ac:dyDescent="0.15">
      <c r="B10" s="612" t="s">
        <v>135</v>
      </c>
      <c r="C10" s="613"/>
      <c r="D10" s="613"/>
      <c r="E10" s="613"/>
      <c r="F10" s="613"/>
      <c r="G10" s="613"/>
      <c r="H10" s="613"/>
      <c r="I10" s="613"/>
      <c r="J10" s="613"/>
      <c r="K10" s="613"/>
      <c r="L10" s="613"/>
      <c r="M10" s="613"/>
      <c r="N10" s="613"/>
      <c r="O10" s="613"/>
      <c r="P10" s="613"/>
      <c r="Q10" s="614"/>
      <c r="R10" s="615" t="s">
        <v>206</v>
      </c>
      <c r="S10" s="629"/>
      <c r="T10" s="629"/>
      <c r="U10" s="629"/>
      <c r="V10" s="629"/>
      <c r="W10" s="629"/>
      <c r="X10" s="629"/>
      <c r="Y10" s="630"/>
      <c r="Z10" s="639" t="s">
        <v>206</v>
      </c>
      <c r="AA10" s="639"/>
      <c r="AB10" s="639"/>
      <c r="AC10" s="639"/>
      <c r="AD10" s="640" t="s">
        <v>206</v>
      </c>
      <c r="AE10" s="640"/>
      <c r="AF10" s="640"/>
      <c r="AG10" s="640"/>
      <c r="AH10" s="640"/>
      <c r="AI10" s="640"/>
      <c r="AJ10" s="640"/>
      <c r="AK10" s="640"/>
      <c r="AL10" s="618" t="s">
        <v>206</v>
      </c>
      <c r="AM10" s="631"/>
      <c r="AN10" s="631"/>
      <c r="AO10" s="641"/>
      <c r="AP10" s="612" t="s">
        <v>196</v>
      </c>
      <c r="AQ10" s="613"/>
      <c r="AR10" s="613"/>
      <c r="AS10" s="613"/>
      <c r="AT10" s="613"/>
      <c r="AU10" s="613"/>
      <c r="AV10" s="613"/>
      <c r="AW10" s="613"/>
      <c r="AX10" s="613"/>
      <c r="AY10" s="613"/>
      <c r="AZ10" s="613"/>
      <c r="BA10" s="613"/>
      <c r="BB10" s="613"/>
      <c r="BC10" s="613"/>
      <c r="BD10" s="613"/>
      <c r="BE10" s="613"/>
      <c r="BF10" s="614"/>
      <c r="BG10" s="615">
        <v>9693</v>
      </c>
      <c r="BH10" s="629"/>
      <c r="BI10" s="629"/>
      <c r="BJ10" s="629"/>
      <c r="BK10" s="629"/>
      <c r="BL10" s="629"/>
      <c r="BM10" s="629"/>
      <c r="BN10" s="630"/>
      <c r="BO10" s="639">
        <v>2.2000000000000002</v>
      </c>
      <c r="BP10" s="639"/>
      <c r="BQ10" s="639"/>
      <c r="BR10" s="639"/>
      <c r="BS10" s="640" t="s">
        <v>206</v>
      </c>
      <c r="BT10" s="640"/>
      <c r="BU10" s="640"/>
      <c r="BV10" s="640"/>
      <c r="BW10" s="640"/>
      <c r="BX10" s="640"/>
      <c r="BY10" s="640"/>
      <c r="BZ10" s="640"/>
      <c r="CA10" s="640"/>
      <c r="CB10" s="674"/>
      <c r="CD10" s="612" t="s">
        <v>47</v>
      </c>
      <c r="CE10" s="613"/>
      <c r="CF10" s="613"/>
      <c r="CG10" s="613"/>
      <c r="CH10" s="613"/>
      <c r="CI10" s="613"/>
      <c r="CJ10" s="613"/>
      <c r="CK10" s="613"/>
      <c r="CL10" s="613"/>
      <c r="CM10" s="613"/>
      <c r="CN10" s="613"/>
      <c r="CO10" s="613"/>
      <c r="CP10" s="613"/>
      <c r="CQ10" s="614"/>
      <c r="CR10" s="615" t="s">
        <v>206</v>
      </c>
      <c r="CS10" s="629"/>
      <c r="CT10" s="629"/>
      <c r="CU10" s="629"/>
      <c r="CV10" s="629"/>
      <c r="CW10" s="629"/>
      <c r="CX10" s="629"/>
      <c r="CY10" s="630"/>
      <c r="CZ10" s="639" t="s">
        <v>206</v>
      </c>
      <c r="DA10" s="639"/>
      <c r="DB10" s="639"/>
      <c r="DC10" s="639"/>
      <c r="DD10" s="621" t="s">
        <v>206</v>
      </c>
      <c r="DE10" s="629"/>
      <c r="DF10" s="629"/>
      <c r="DG10" s="629"/>
      <c r="DH10" s="629"/>
      <c r="DI10" s="629"/>
      <c r="DJ10" s="629"/>
      <c r="DK10" s="629"/>
      <c r="DL10" s="629"/>
      <c r="DM10" s="629"/>
      <c r="DN10" s="629"/>
      <c r="DO10" s="629"/>
      <c r="DP10" s="630"/>
      <c r="DQ10" s="621" t="s">
        <v>206</v>
      </c>
      <c r="DR10" s="629"/>
      <c r="DS10" s="629"/>
      <c r="DT10" s="629"/>
      <c r="DU10" s="629"/>
      <c r="DV10" s="629"/>
      <c r="DW10" s="629"/>
      <c r="DX10" s="629"/>
      <c r="DY10" s="629"/>
      <c r="DZ10" s="629"/>
      <c r="EA10" s="629"/>
      <c r="EB10" s="629"/>
      <c r="EC10" s="651"/>
    </row>
    <row r="11" spans="2:143" ht="11.25" customHeight="1" x14ac:dyDescent="0.15">
      <c r="B11" s="612" t="s">
        <v>113</v>
      </c>
      <c r="C11" s="613"/>
      <c r="D11" s="613"/>
      <c r="E11" s="613"/>
      <c r="F11" s="613"/>
      <c r="G11" s="613"/>
      <c r="H11" s="613"/>
      <c r="I11" s="613"/>
      <c r="J11" s="613"/>
      <c r="K11" s="613"/>
      <c r="L11" s="613"/>
      <c r="M11" s="613"/>
      <c r="N11" s="613"/>
      <c r="O11" s="613"/>
      <c r="P11" s="613"/>
      <c r="Q11" s="614"/>
      <c r="R11" s="615">
        <v>88745</v>
      </c>
      <c r="S11" s="629"/>
      <c r="T11" s="629"/>
      <c r="U11" s="629"/>
      <c r="V11" s="629"/>
      <c r="W11" s="629"/>
      <c r="X11" s="629"/>
      <c r="Y11" s="630"/>
      <c r="Z11" s="618">
        <v>1.2</v>
      </c>
      <c r="AA11" s="631"/>
      <c r="AB11" s="631"/>
      <c r="AC11" s="632"/>
      <c r="AD11" s="621">
        <v>88745</v>
      </c>
      <c r="AE11" s="629"/>
      <c r="AF11" s="629"/>
      <c r="AG11" s="629"/>
      <c r="AH11" s="629"/>
      <c r="AI11" s="629"/>
      <c r="AJ11" s="629"/>
      <c r="AK11" s="630"/>
      <c r="AL11" s="618">
        <v>2.4</v>
      </c>
      <c r="AM11" s="631"/>
      <c r="AN11" s="631"/>
      <c r="AO11" s="641"/>
      <c r="AP11" s="612" t="s">
        <v>340</v>
      </c>
      <c r="AQ11" s="613"/>
      <c r="AR11" s="613"/>
      <c r="AS11" s="613"/>
      <c r="AT11" s="613"/>
      <c r="AU11" s="613"/>
      <c r="AV11" s="613"/>
      <c r="AW11" s="613"/>
      <c r="AX11" s="613"/>
      <c r="AY11" s="613"/>
      <c r="AZ11" s="613"/>
      <c r="BA11" s="613"/>
      <c r="BB11" s="613"/>
      <c r="BC11" s="613"/>
      <c r="BD11" s="613"/>
      <c r="BE11" s="613"/>
      <c r="BF11" s="614"/>
      <c r="BG11" s="615">
        <v>8220</v>
      </c>
      <c r="BH11" s="629"/>
      <c r="BI11" s="629"/>
      <c r="BJ11" s="629"/>
      <c r="BK11" s="629"/>
      <c r="BL11" s="629"/>
      <c r="BM11" s="629"/>
      <c r="BN11" s="630"/>
      <c r="BO11" s="639">
        <v>1.9</v>
      </c>
      <c r="BP11" s="639"/>
      <c r="BQ11" s="639"/>
      <c r="BR11" s="639"/>
      <c r="BS11" s="640" t="s">
        <v>206</v>
      </c>
      <c r="BT11" s="640"/>
      <c r="BU11" s="640"/>
      <c r="BV11" s="640"/>
      <c r="BW11" s="640"/>
      <c r="BX11" s="640"/>
      <c r="BY11" s="640"/>
      <c r="BZ11" s="640"/>
      <c r="CA11" s="640"/>
      <c r="CB11" s="674"/>
      <c r="CD11" s="612" t="s">
        <v>343</v>
      </c>
      <c r="CE11" s="613"/>
      <c r="CF11" s="613"/>
      <c r="CG11" s="613"/>
      <c r="CH11" s="613"/>
      <c r="CI11" s="613"/>
      <c r="CJ11" s="613"/>
      <c r="CK11" s="613"/>
      <c r="CL11" s="613"/>
      <c r="CM11" s="613"/>
      <c r="CN11" s="613"/>
      <c r="CO11" s="613"/>
      <c r="CP11" s="613"/>
      <c r="CQ11" s="614"/>
      <c r="CR11" s="615">
        <v>408131</v>
      </c>
      <c r="CS11" s="629"/>
      <c r="CT11" s="629"/>
      <c r="CU11" s="629"/>
      <c r="CV11" s="629"/>
      <c r="CW11" s="629"/>
      <c r="CX11" s="629"/>
      <c r="CY11" s="630"/>
      <c r="CZ11" s="639">
        <v>5.7</v>
      </c>
      <c r="DA11" s="639"/>
      <c r="DB11" s="639"/>
      <c r="DC11" s="639"/>
      <c r="DD11" s="621">
        <v>51348</v>
      </c>
      <c r="DE11" s="629"/>
      <c r="DF11" s="629"/>
      <c r="DG11" s="629"/>
      <c r="DH11" s="629"/>
      <c r="DI11" s="629"/>
      <c r="DJ11" s="629"/>
      <c r="DK11" s="629"/>
      <c r="DL11" s="629"/>
      <c r="DM11" s="629"/>
      <c r="DN11" s="629"/>
      <c r="DO11" s="629"/>
      <c r="DP11" s="630"/>
      <c r="DQ11" s="621">
        <v>293170</v>
      </c>
      <c r="DR11" s="629"/>
      <c r="DS11" s="629"/>
      <c r="DT11" s="629"/>
      <c r="DU11" s="629"/>
      <c r="DV11" s="629"/>
      <c r="DW11" s="629"/>
      <c r="DX11" s="629"/>
      <c r="DY11" s="629"/>
      <c r="DZ11" s="629"/>
      <c r="EA11" s="629"/>
      <c r="EB11" s="629"/>
      <c r="EC11" s="651"/>
    </row>
    <row r="12" spans="2:143" ht="11.25" customHeight="1" x14ac:dyDescent="0.15">
      <c r="B12" s="612" t="s">
        <v>150</v>
      </c>
      <c r="C12" s="613"/>
      <c r="D12" s="613"/>
      <c r="E12" s="613"/>
      <c r="F12" s="613"/>
      <c r="G12" s="613"/>
      <c r="H12" s="613"/>
      <c r="I12" s="613"/>
      <c r="J12" s="613"/>
      <c r="K12" s="613"/>
      <c r="L12" s="613"/>
      <c r="M12" s="613"/>
      <c r="N12" s="613"/>
      <c r="O12" s="613"/>
      <c r="P12" s="613"/>
      <c r="Q12" s="614"/>
      <c r="R12" s="615" t="s">
        <v>206</v>
      </c>
      <c r="S12" s="629"/>
      <c r="T12" s="629"/>
      <c r="U12" s="629"/>
      <c r="V12" s="629"/>
      <c r="W12" s="629"/>
      <c r="X12" s="629"/>
      <c r="Y12" s="630"/>
      <c r="Z12" s="639" t="s">
        <v>206</v>
      </c>
      <c r="AA12" s="639"/>
      <c r="AB12" s="639"/>
      <c r="AC12" s="639"/>
      <c r="AD12" s="640" t="s">
        <v>206</v>
      </c>
      <c r="AE12" s="640"/>
      <c r="AF12" s="640"/>
      <c r="AG12" s="640"/>
      <c r="AH12" s="640"/>
      <c r="AI12" s="640"/>
      <c r="AJ12" s="640"/>
      <c r="AK12" s="640"/>
      <c r="AL12" s="618" t="s">
        <v>206</v>
      </c>
      <c r="AM12" s="631"/>
      <c r="AN12" s="631"/>
      <c r="AO12" s="641"/>
      <c r="AP12" s="612" t="s">
        <v>344</v>
      </c>
      <c r="AQ12" s="613"/>
      <c r="AR12" s="613"/>
      <c r="AS12" s="613"/>
      <c r="AT12" s="613"/>
      <c r="AU12" s="613"/>
      <c r="AV12" s="613"/>
      <c r="AW12" s="613"/>
      <c r="AX12" s="613"/>
      <c r="AY12" s="613"/>
      <c r="AZ12" s="613"/>
      <c r="BA12" s="613"/>
      <c r="BB12" s="613"/>
      <c r="BC12" s="613"/>
      <c r="BD12" s="613"/>
      <c r="BE12" s="613"/>
      <c r="BF12" s="614"/>
      <c r="BG12" s="615">
        <v>292932</v>
      </c>
      <c r="BH12" s="629"/>
      <c r="BI12" s="629"/>
      <c r="BJ12" s="629"/>
      <c r="BK12" s="629"/>
      <c r="BL12" s="629"/>
      <c r="BM12" s="629"/>
      <c r="BN12" s="630"/>
      <c r="BO12" s="639">
        <v>68</v>
      </c>
      <c r="BP12" s="639"/>
      <c r="BQ12" s="639"/>
      <c r="BR12" s="639"/>
      <c r="BS12" s="640" t="s">
        <v>206</v>
      </c>
      <c r="BT12" s="640"/>
      <c r="BU12" s="640"/>
      <c r="BV12" s="640"/>
      <c r="BW12" s="640"/>
      <c r="BX12" s="640"/>
      <c r="BY12" s="640"/>
      <c r="BZ12" s="640"/>
      <c r="CA12" s="640"/>
      <c r="CB12" s="674"/>
      <c r="CD12" s="612" t="s">
        <v>99</v>
      </c>
      <c r="CE12" s="613"/>
      <c r="CF12" s="613"/>
      <c r="CG12" s="613"/>
      <c r="CH12" s="613"/>
      <c r="CI12" s="613"/>
      <c r="CJ12" s="613"/>
      <c r="CK12" s="613"/>
      <c r="CL12" s="613"/>
      <c r="CM12" s="613"/>
      <c r="CN12" s="613"/>
      <c r="CO12" s="613"/>
      <c r="CP12" s="613"/>
      <c r="CQ12" s="614"/>
      <c r="CR12" s="615">
        <v>237511</v>
      </c>
      <c r="CS12" s="629"/>
      <c r="CT12" s="629"/>
      <c r="CU12" s="629"/>
      <c r="CV12" s="629"/>
      <c r="CW12" s="629"/>
      <c r="CX12" s="629"/>
      <c r="CY12" s="630"/>
      <c r="CZ12" s="639">
        <v>3.3</v>
      </c>
      <c r="DA12" s="639"/>
      <c r="DB12" s="639"/>
      <c r="DC12" s="639"/>
      <c r="DD12" s="621">
        <v>66512</v>
      </c>
      <c r="DE12" s="629"/>
      <c r="DF12" s="629"/>
      <c r="DG12" s="629"/>
      <c r="DH12" s="629"/>
      <c r="DI12" s="629"/>
      <c r="DJ12" s="629"/>
      <c r="DK12" s="629"/>
      <c r="DL12" s="629"/>
      <c r="DM12" s="629"/>
      <c r="DN12" s="629"/>
      <c r="DO12" s="629"/>
      <c r="DP12" s="630"/>
      <c r="DQ12" s="621">
        <v>193405</v>
      </c>
      <c r="DR12" s="629"/>
      <c r="DS12" s="629"/>
      <c r="DT12" s="629"/>
      <c r="DU12" s="629"/>
      <c r="DV12" s="629"/>
      <c r="DW12" s="629"/>
      <c r="DX12" s="629"/>
      <c r="DY12" s="629"/>
      <c r="DZ12" s="629"/>
      <c r="EA12" s="629"/>
      <c r="EB12" s="629"/>
      <c r="EC12" s="651"/>
    </row>
    <row r="13" spans="2:143" ht="11.25" customHeight="1" x14ac:dyDescent="0.15">
      <c r="B13" s="612" t="s">
        <v>345</v>
      </c>
      <c r="C13" s="613"/>
      <c r="D13" s="613"/>
      <c r="E13" s="613"/>
      <c r="F13" s="613"/>
      <c r="G13" s="613"/>
      <c r="H13" s="613"/>
      <c r="I13" s="613"/>
      <c r="J13" s="613"/>
      <c r="K13" s="613"/>
      <c r="L13" s="613"/>
      <c r="M13" s="613"/>
      <c r="N13" s="613"/>
      <c r="O13" s="613"/>
      <c r="P13" s="613"/>
      <c r="Q13" s="614"/>
      <c r="R13" s="615" t="s">
        <v>206</v>
      </c>
      <c r="S13" s="629"/>
      <c r="T13" s="629"/>
      <c r="U13" s="629"/>
      <c r="V13" s="629"/>
      <c r="W13" s="629"/>
      <c r="X13" s="629"/>
      <c r="Y13" s="630"/>
      <c r="Z13" s="639" t="s">
        <v>206</v>
      </c>
      <c r="AA13" s="639"/>
      <c r="AB13" s="639"/>
      <c r="AC13" s="639"/>
      <c r="AD13" s="640" t="s">
        <v>206</v>
      </c>
      <c r="AE13" s="640"/>
      <c r="AF13" s="640"/>
      <c r="AG13" s="640"/>
      <c r="AH13" s="640"/>
      <c r="AI13" s="640"/>
      <c r="AJ13" s="640"/>
      <c r="AK13" s="640"/>
      <c r="AL13" s="618" t="s">
        <v>206</v>
      </c>
      <c r="AM13" s="631"/>
      <c r="AN13" s="631"/>
      <c r="AO13" s="641"/>
      <c r="AP13" s="612" t="s">
        <v>346</v>
      </c>
      <c r="AQ13" s="613"/>
      <c r="AR13" s="613"/>
      <c r="AS13" s="613"/>
      <c r="AT13" s="613"/>
      <c r="AU13" s="613"/>
      <c r="AV13" s="613"/>
      <c r="AW13" s="613"/>
      <c r="AX13" s="613"/>
      <c r="AY13" s="613"/>
      <c r="AZ13" s="613"/>
      <c r="BA13" s="613"/>
      <c r="BB13" s="613"/>
      <c r="BC13" s="613"/>
      <c r="BD13" s="613"/>
      <c r="BE13" s="613"/>
      <c r="BF13" s="614"/>
      <c r="BG13" s="615">
        <v>290601</v>
      </c>
      <c r="BH13" s="629"/>
      <c r="BI13" s="629"/>
      <c r="BJ13" s="629"/>
      <c r="BK13" s="629"/>
      <c r="BL13" s="629"/>
      <c r="BM13" s="629"/>
      <c r="BN13" s="630"/>
      <c r="BO13" s="639">
        <v>67.5</v>
      </c>
      <c r="BP13" s="639"/>
      <c r="BQ13" s="639"/>
      <c r="BR13" s="639"/>
      <c r="BS13" s="640" t="s">
        <v>206</v>
      </c>
      <c r="BT13" s="640"/>
      <c r="BU13" s="640"/>
      <c r="BV13" s="640"/>
      <c r="BW13" s="640"/>
      <c r="BX13" s="640"/>
      <c r="BY13" s="640"/>
      <c r="BZ13" s="640"/>
      <c r="CA13" s="640"/>
      <c r="CB13" s="674"/>
      <c r="CD13" s="612" t="s">
        <v>348</v>
      </c>
      <c r="CE13" s="613"/>
      <c r="CF13" s="613"/>
      <c r="CG13" s="613"/>
      <c r="CH13" s="613"/>
      <c r="CI13" s="613"/>
      <c r="CJ13" s="613"/>
      <c r="CK13" s="613"/>
      <c r="CL13" s="613"/>
      <c r="CM13" s="613"/>
      <c r="CN13" s="613"/>
      <c r="CO13" s="613"/>
      <c r="CP13" s="613"/>
      <c r="CQ13" s="614"/>
      <c r="CR13" s="615">
        <v>636494</v>
      </c>
      <c r="CS13" s="629"/>
      <c r="CT13" s="629"/>
      <c r="CU13" s="629"/>
      <c r="CV13" s="629"/>
      <c r="CW13" s="629"/>
      <c r="CX13" s="629"/>
      <c r="CY13" s="630"/>
      <c r="CZ13" s="639">
        <v>8.9</v>
      </c>
      <c r="DA13" s="639"/>
      <c r="DB13" s="639"/>
      <c r="DC13" s="639"/>
      <c r="DD13" s="621">
        <v>436839</v>
      </c>
      <c r="DE13" s="629"/>
      <c r="DF13" s="629"/>
      <c r="DG13" s="629"/>
      <c r="DH13" s="629"/>
      <c r="DI13" s="629"/>
      <c r="DJ13" s="629"/>
      <c r="DK13" s="629"/>
      <c r="DL13" s="629"/>
      <c r="DM13" s="629"/>
      <c r="DN13" s="629"/>
      <c r="DO13" s="629"/>
      <c r="DP13" s="630"/>
      <c r="DQ13" s="621">
        <v>164245</v>
      </c>
      <c r="DR13" s="629"/>
      <c r="DS13" s="629"/>
      <c r="DT13" s="629"/>
      <c r="DU13" s="629"/>
      <c r="DV13" s="629"/>
      <c r="DW13" s="629"/>
      <c r="DX13" s="629"/>
      <c r="DY13" s="629"/>
      <c r="DZ13" s="629"/>
      <c r="EA13" s="629"/>
      <c r="EB13" s="629"/>
      <c r="EC13" s="651"/>
    </row>
    <row r="14" spans="2:143" ht="11.25" customHeight="1" x14ac:dyDescent="0.15">
      <c r="B14" s="612" t="s">
        <v>349</v>
      </c>
      <c r="C14" s="613"/>
      <c r="D14" s="613"/>
      <c r="E14" s="613"/>
      <c r="F14" s="613"/>
      <c r="G14" s="613"/>
      <c r="H14" s="613"/>
      <c r="I14" s="613"/>
      <c r="J14" s="613"/>
      <c r="K14" s="613"/>
      <c r="L14" s="613"/>
      <c r="M14" s="613"/>
      <c r="N14" s="613"/>
      <c r="O14" s="613"/>
      <c r="P14" s="613"/>
      <c r="Q14" s="614"/>
      <c r="R14" s="615" t="s">
        <v>206</v>
      </c>
      <c r="S14" s="629"/>
      <c r="T14" s="629"/>
      <c r="U14" s="629"/>
      <c r="V14" s="629"/>
      <c r="W14" s="629"/>
      <c r="X14" s="629"/>
      <c r="Y14" s="630"/>
      <c r="Z14" s="639" t="s">
        <v>206</v>
      </c>
      <c r="AA14" s="639"/>
      <c r="AB14" s="639"/>
      <c r="AC14" s="639"/>
      <c r="AD14" s="640" t="s">
        <v>206</v>
      </c>
      <c r="AE14" s="640"/>
      <c r="AF14" s="640"/>
      <c r="AG14" s="640"/>
      <c r="AH14" s="640"/>
      <c r="AI14" s="640"/>
      <c r="AJ14" s="640"/>
      <c r="AK14" s="640"/>
      <c r="AL14" s="618" t="s">
        <v>206</v>
      </c>
      <c r="AM14" s="631"/>
      <c r="AN14" s="631"/>
      <c r="AO14" s="641"/>
      <c r="AP14" s="612" t="s">
        <v>222</v>
      </c>
      <c r="AQ14" s="613"/>
      <c r="AR14" s="613"/>
      <c r="AS14" s="613"/>
      <c r="AT14" s="613"/>
      <c r="AU14" s="613"/>
      <c r="AV14" s="613"/>
      <c r="AW14" s="613"/>
      <c r="AX14" s="613"/>
      <c r="AY14" s="613"/>
      <c r="AZ14" s="613"/>
      <c r="BA14" s="613"/>
      <c r="BB14" s="613"/>
      <c r="BC14" s="613"/>
      <c r="BD14" s="613"/>
      <c r="BE14" s="613"/>
      <c r="BF14" s="614"/>
      <c r="BG14" s="615">
        <v>17811</v>
      </c>
      <c r="BH14" s="629"/>
      <c r="BI14" s="629"/>
      <c r="BJ14" s="629"/>
      <c r="BK14" s="629"/>
      <c r="BL14" s="629"/>
      <c r="BM14" s="629"/>
      <c r="BN14" s="630"/>
      <c r="BO14" s="639">
        <v>4.0999999999999996</v>
      </c>
      <c r="BP14" s="639"/>
      <c r="BQ14" s="639"/>
      <c r="BR14" s="639"/>
      <c r="BS14" s="640" t="s">
        <v>206</v>
      </c>
      <c r="BT14" s="640"/>
      <c r="BU14" s="640"/>
      <c r="BV14" s="640"/>
      <c r="BW14" s="640"/>
      <c r="BX14" s="640"/>
      <c r="BY14" s="640"/>
      <c r="BZ14" s="640"/>
      <c r="CA14" s="640"/>
      <c r="CB14" s="674"/>
      <c r="CD14" s="612" t="s">
        <v>351</v>
      </c>
      <c r="CE14" s="613"/>
      <c r="CF14" s="613"/>
      <c r="CG14" s="613"/>
      <c r="CH14" s="613"/>
      <c r="CI14" s="613"/>
      <c r="CJ14" s="613"/>
      <c r="CK14" s="613"/>
      <c r="CL14" s="613"/>
      <c r="CM14" s="613"/>
      <c r="CN14" s="613"/>
      <c r="CO14" s="613"/>
      <c r="CP14" s="613"/>
      <c r="CQ14" s="614"/>
      <c r="CR14" s="615">
        <v>156759</v>
      </c>
      <c r="CS14" s="629"/>
      <c r="CT14" s="629"/>
      <c r="CU14" s="629"/>
      <c r="CV14" s="629"/>
      <c r="CW14" s="629"/>
      <c r="CX14" s="629"/>
      <c r="CY14" s="630"/>
      <c r="CZ14" s="639">
        <v>2.2000000000000002</v>
      </c>
      <c r="DA14" s="639"/>
      <c r="DB14" s="639"/>
      <c r="DC14" s="639"/>
      <c r="DD14" s="621">
        <v>3190</v>
      </c>
      <c r="DE14" s="629"/>
      <c r="DF14" s="629"/>
      <c r="DG14" s="629"/>
      <c r="DH14" s="629"/>
      <c r="DI14" s="629"/>
      <c r="DJ14" s="629"/>
      <c r="DK14" s="629"/>
      <c r="DL14" s="629"/>
      <c r="DM14" s="629"/>
      <c r="DN14" s="629"/>
      <c r="DO14" s="629"/>
      <c r="DP14" s="630"/>
      <c r="DQ14" s="621">
        <v>154815</v>
      </c>
      <c r="DR14" s="629"/>
      <c r="DS14" s="629"/>
      <c r="DT14" s="629"/>
      <c r="DU14" s="629"/>
      <c r="DV14" s="629"/>
      <c r="DW14" s="629"/>
      <c r="DX14" s="629"/>
      <c r="DY14" s="629"/>
      <c r="DZ14" s="629"/>
      <c r="EA14" s="629"/>
      <c r="EB14" s="629"/>
      <c r="EC14" s="651"/>
    </row>
    <row r="15" spans="2:143" ht="11.25" customHeight="1" x14ac:dyDescent="0.15">
      <c r="B15" s="612" t="s">
        <v>319</v>
      </c>
      <c r="C15" s="613"/>
      <c r="D15" s="613"/>
      <c r="E15" s="613"/>
      <c r="F15" s="613"/>
      <c r="G15" s="613"/>
      <c r="H15" s="613"/>
      <c r="I15" s="613"/>
      <c r="J15" s="613"/>
      <c r="K15" s="613"/>
      <c r="L15" s="613"/>
      <c r="M15" s="613"/>
      <c r="N15" s="613"/>
      <c r="O15" s="613"/>
      <c r="P15" s="613"/>
      <c r="Q15" s="614"/>
      <c r="R15" s="615" t="s">
        <v>206</v>
      </c>
      <c r="S15" s="629"/>
      <c r="T15" s="629"/>
      <c r="U15" s="629"/>
      <c r="V15" s="629"/>
      <c r="W15" s="629"/>
      <c r="X15" s="629"/>
      <c r="Y15" s="630"/>
      <c r="Z15" s="639" t="s">
        <v>206</v>
      </c>
      <c r="AA15" s="639"/>
      <c r="AB15" s="639"/>
      <c r="AC15" s="639"/>
      <c r="AD15" s="640" t="s">
        <v>206</v>
      </c>
      <c r="AE15" s="640"/>
      <c r="AF15" s="640"/>
      <c r="AG15" s="640"/>
      <c r="AH15" s="640"/>
      <c r="AI15" s="640"/>
      <c r="AJ15" s="640"/>
      <c r="AK15" s="640"/>
      <c r="AL15" s="618" t="s">
        <v>206</v>
      </c>
      <c r="AM15" s="631"/>
      <c r="AN15" s="631"/>
      <c r="AO15" s="641"/>
      <c r="AP15" s="612" t="s">
        <v>144</v>
      </c>
      <c r="AQ15" s="613"/>
      <c r="AR15" s="613"/>
      <c r="AS15" s="613"/>
      <c r="AT15" s="613"/>
      <c r="AU15" s="613"/>
      <c r="AV15" s="613"/>
      <c r="AW15" s="613"/>
      <c r="AX15" s="613"/>
      <c r="AY15" s="613"/>
      <c r="AZ15" s="613"/>
      <c r="BA15" s="613"/>
      <c r="BB15" s="613"/>
      <c r="BC15" s="613"/>
      <c r="BD15" s="613"/>
      <c r="BE15" s="613"/>
      <c r="BF15" s="614"/>
      <c r="BG15" s="615">
        <v>19645</v>
      </c>
      <c r="BH15" s="629"/>
      <c r="BI15" s="629"/>
      <c r="BJ15" s="629"/>
      <c r="BK15" s="629"/>
      <c r="BL15" s="629"/>
      <c r="BM15" s="629"/>
      <c r="BN15" s="630"/>
      <c r="BO15" s="639">
        <v>4.5999999999999996</v>
      </c>
      <c r="BP15" s="639"/>
      <c r="BQ15" s="639"/>
      <c r="BR15" s="639"/>
      <c r="BS15" s="640" t="s">
        <v>206</v>
      </c>
      <c r="BT15" s="640"/>
      <c r="BU15" s="640"/>
      <c r="BV15" s="640"/>
      <c r="BW15" s="640"/>
      <c r="BX15" s="640"/>
      <c r="BY15" s="640"/>
      <c r="BZ15" s="640"/>
      <c r="CA15" s="640"/>
      <c r="CB15" s="674"/>
      <c r="CD15" s="612" t="s">
        <v>352</v>
      </c>
      <c r="CE15" s="613"/>
      <c r="CF15" s="613"/>
      <c r="CG15" s="613"/>
      <c r="CH15" s="613"/>
      <c r="CI15" s="613"/>
      <c r="CJ15" s="613"/>
      <c r="CK15" s="613"/>
      <c r="CL15" s="613"/>
      <c r="CM15" s="613"/>
      <c r="CN15" s="613"/>
      <c r="CO15" s="613"/>
      <c r="CP15" s="613"/>
      <c r="CQ15" s="614"/>
      <c r="CR15" s="615">
        <v>1320664</v>
      </c>
      <c r="CS15" s="629"/>
      <c r="CT15" s="629"/>
      <c r="CU15" s="629"/>
      <c r="CV15" s="629"/>
      <c r="CW15" s="629"/>
      <c r="CX15" s="629"/>
      <c r="CY15" s="630"/>
      <c r="CZ15" s="639">
        <v>18.399999999999999</v>
      </c>
      <c r="DA15" s="639"/>
      <c r="DB15" s="639"/>
      <c r="DC15" s="639"/>
      <c r="DD15" s="621">
        <v>1048900</v>
      </c>
      <c r="DE15" s="629"/>
      <c r="DF15" s="629"/>
      <c r="DG15" s="629"/>
      <c r="DH15" s="629"/>
      <c r="DI15" s="629"/>
      <c r="DJ15" s="629"/>
      <c r="DK15" s="629"/>
      <c r="DL15" s="629"/>
      <c r="DM15" s="629"/>
      <c r="DN15" s="629"/>
      <c r="DO15" s="629"/>
      <c r="DP15" s="630"/>
      <c r="DQ15" s="621">
        <v>304120</v>
      </c>
      <c r="DR15" s="629"/>
      <c r="DS15" s="629"/>
      <c r="DT15" s="629"/>
      <c r="DU15" s="629"/>
      <c r="DV15" s="629"/>
      <c r="DW15" s="629"/>
      <c r="DX15" s="629"/>
      <c r="DY15" s="629"/>
      <c r="DZ15" s="629"/>
      <c r="EA15" s="629"/>
      <c r="EB15" s="629"/>
      <c r="EC15" s="651"/>
    </row>
    <row r="16" spans="2:143" ht="11.25" customHeight="1" x14ac:dyDescent="0.15">
      <c r="B16" s="612" t="s">
        <v>353</v>
      </c>
      <c r="C16" s="613"/>
      <c r="D16" s="613"/>
      <c r="E16" s="613"/>
      <c r="F16" s="613"/>
      <c r="G16" s="613"/>
      <c r="H16" s="613"/>
      <c r="I16" s="613"/>
      <c r="J16" s="613"/>
      <c r="K16" s="613"/>
      <c r="L16" s="613"/>
      <c r="M16" s="613"/>
      <c r="N16" s="613"/>
      <c r="O16" s="613"/>
      <c r="P16" s="613"/>
      <c r="Q16" s="614"/>
      <c r="R16" s="615">
        <v>4539</v>
      </c>
      <c r="S16" s="629"/>
      <c r="T16" s="629"/>
      <c r="U16" s="629"/>
      <c r="V16" s="629"/>
      <c r="W16" s="629"/>
      <c r="X16" s="629"/>
      <c r="Y16" s="630"/>
      <c r="Z16" s="639">
        <v>0.1</v>
      </c>
      <c r="AA16" s="639"/>
      <c r="AB16" s="639"/>
      <c r="AC16" s="639"/>
      <c r="AD16" s="640">
        <v>4539</v>
      </c>
      <c r="AE16" s="640"/>
      <c r="AF16" s="640"/>
      <c r="AG16" s="640"/>
      <c r="AH16" s="640"/>
      <c r="AI16" s="640"/>
      <c r="AJ16" s="640"/>
      <c r="AK16" s="640"/>
      <c r="AL16" s="618">
        <v>0.1</v>
      </c>
      <c r="AM16" s="631"/>
      <c r="AN16" s="631"/>
      <c r="AO16" s="641"/>
      <c r="AP16" s="612" t="s">
        <v>354</v>
      </c>
      <c r="AQ16" s="613"/>
      <c r="AR16" s="613"/>
      <c r="AS16" s="613"/>
      <c r="AT16" s="613"/>
      <c r="AU16" s="613"/>
      <c r="AV16" s="613"/>
      <c r="AW16" s="613"/>
      <c r="AX16" s="613"/>
      <c r="AY16" s="613"/>
      <c r="AZ16" s="613"/>
      <c r="BA16" s="613"/>
      <c r="BB16" s="613"/>
      <c r="BC16" s="613"/>
      <c r="BD16" s="613"/>
      <c r="BE16" s="613"/>
      <c r="BF16" s="614"/>
      <c r="BG16" s="615" t="s">
        <v>206</v>
      </c>
      <c r="BH16" s="629"/>
      <c r="BI16" s="629"/>
      <c r="BJ16" s="629"/>
      <c r="BK16" s="629"/>
      <c r="BL16" s="629"/>
      <c r="BM16" s="629"/>
      <c r="BN16" s="630"/>
      <c r="BO16" s="639" t="s">
        <v>206</v>
      </c>
      <c r="BP16" s="639"/>
      <c r="BQ16" s="639"/>
      <c r="BR16" s="639"/>
      <c r="BS16" s="640" t="s">
        <v>206</v>
      </c>
      <c r="BT16" s="640"/>
      <c r="BU16" s="640"/>
      <c r="BV16" s="640"/>
      <c r="BW16" s="640"/>
      <c r="BX16" s="640"/>
      <c r="BY16" s="640"/>
      <c r="BZ16" s="640"/>
      <c r="CA16" s="640"/>
      <c r="CB16" s="674"/>
      <c r="CD16" s="612" t="s">
        <v>355</v>
      </c>
      <c r="CE16" s="613"/>
      <c r="CF16" s="613"/>
      <c r="CG16" s="613"/>
      <c r="CH16" s="613"/>
      <c r="CI16" s="613"/>
      <c r="CJ16" s="613"/>
      <c r="CK16" s="613"/>
      <c r="CL16" s="613"/>
      <c r="CM16" s="613"/>
      <c r="CN16" s="613"/>
      <c r="CO16" s="613"/>
      <c r="CP16" s="613"/>
      <c r="CQ16" s="614"/>
      <c r="CR16" s="615">
        <v>482452</v>
      </c>
      <c r="CS16" s="629"/>
      <c r="CT16" s="629"/>
      <c r="CU16" s="629"/>
      <c r="CV16" s="629"/>
      <c r="CW16" s="629"/>
      <c r="CX16" s="629"/>
      <c r="CY16" s="630"/>
      <c r="CZ16" s="639">
        <v>6.7</v>
      </c>
      <c r="DA16" s="639"/>
      <c r="DB16" s="639"/>
      <c r="DC16" s="639"/>
      <c r="DD16" s="621" t="s">
        <v>206</v>
      </c>
      <c r="DE16" s="629"/>
      <c r="DF16" s="629"/>
      <c r="DG16" s="629"/>
      <c r="DH16" s="629"/>
      <c r="DI16" s="629"/>
      <c r="DJ16" s="629"/>
      <c r="DK16" s="629"/>
      <c r="DL16" s="629"/>
      <c r="DM16" s="629"/>
      <c r="DN16" s="629"/>
      <c r="DO16" s="629"/>
      <c r="DP16" s="630"/>
      <c r="DQ16" s="621">
        <v>108493</v>
      </c>
      <c r="DR16" s="629"/>
      <c r="DS16" s="629"/>
      <c r="DT16" s="629"/>
      <c r="DU16" s="629"/>
      <c r="DV16" s="629"/>
      <c r="DW16" s="629"/>
      <c r="DX16" s="629"/>
      <c r="DY16" s="629"/>
      <c r="DZ16" s="629"/>
      <c r="EA16" s="629"/>
      <c r="EB16" s="629"/>
      <c r="EC16" s="651"/>
    </row>
    <row r="17" spans="2:133" ht="11.25" customHeight="1" x14ac:dyDescent="0.15">
      <c r="B17" s="612" t="s">
        <v>357</v>
      </c>
      <c r="C17" s="613"/>
      <c r="D17" s="613"/>
      <c r="E17" s="613"/>
      <c r="F17" s="613"/>
      <c r="G17" s="613"/>
      <c r="H17" s="613"/>
      <c r="I17" s="613"/>
      <c r="J17" s="613"/>
      <c r="K17" s="613"/>
      <c r="L17" s="613"/>
      <c r="M17" s="613"/>
      <c r="N17" s="613"/>
      <c r="O17" s="613"/>
      <c r="P17" s="613"/>
      <c r="Q17" s="614"/>
      <c r="R17" s="615">
        <v>4142</v>
      </c>
      <c r="S17" s="629"/>
      <c r="T17" s="629"/>
      <c r="U17" s="629"/>
      <c r="V17" s="629"/>
      <c r="W17" s="629"/>
      <c r="X17" s="629"/>
      <c r="Y17" s="630"/>
      <c r="Z17" s="639">
        <v>0.1</v>
      </c>
      <c r="AA17" s="639"/>
      <c r="AB17" s="639"/>
      <c r="AC17" s="639"/>
      <c r="AD17" s="640">
        <v>4142</v>
      </c>
      <c r="AE17" s="640"/>
      <c r="AF17" s="640"/>
      <c r="AG17" s="640"/>
      <c r="AH17" s="640"/>
      <c r="AI17" s="640"/>
      <c r="AJ17" s="640"/>
      <c r="AK17" s="640"/>
      <c r="AL17" s="618">
        <v>0.1</v>
      </c>
      <c r="AM17" s="631"/>
      <c r="AN17" s="631"/>
      <c r="AO17" s="641"/>
      <c r="AP17" s="612" t="s">
        <v>358</v>
      </c>
      <c r="AQ17" s="613"/>
      <c r="AR17" s="613"/>
      <c r="AS17" s="613"/>
      <c r="AT17" s="613"/>
      <c r="AU17" s="613"/>
      <c r="AV17" s="613"/>
      <c r="AW17" s="613"/>
      <c r="AX17" s="613"/>
      <c r="AY17" s="613"/>
      <c r="AZ17" s="613"/>
      <c r="BA17" s="613"/>
      <c r="BB17" s="613"/>
      <c r="BC17" s="613"/>
      <c r="BD17" s="613"/>
      <c r="BE17" s="613"/>
      <c r="BF17" s="614"/>
      <c r="BG17" s="615" t="s">
        <v>206</v>
      </c>
      <c r="BH17" s="629"/>
      <c r="BI17" s="629"/>
      <c r="BJ17" s="629"/>
      <c r="BK17" s="629"/>
      <c r="BL17" s="629"/>
      <c r="BM17" s="629"/>
      <c r="BN17" s="630"/>
      <c r="BO17" s="639" t="s">
        <v>206</v>
      </c>
      <c r="BP17" s="639"/>
      <c r="BQ17" s="639"/>
      <c r="BR17" s="639"/>
      <c r="BS17" s="640" t="s">
        <v>206</v>
      </c>
      <c r="BT17" s="640"/>
      <c r="BU17" s="640"/>
      <c r="BV17" s="640"/>
      <c r="BW17" s="640"/>
      <c r="BX17" s="640"/>
      <c r="BY17" s="640"/>
      <c r="BZ17" s="640"/>
      <c r="CA17" s="640"/>
      <c r="CB17" s="674"/>
      <c r="CD17" s="612" t="s">
        <v>360</v>
      </c>
      <c r="CE17" s="613"/>
      <c r="CF17" s="613"/>
      <c r="CG17" s="613"/>
      <c r="CH17" s="613"/>
      <c r="CI17" s="613"/>
      <c r="CJ17" s="613"/>
      <c r="CK17" s="613"/>
      <c r="CL17" s="613"/>
      <c r="CM17" s="613"/>
      <c r="CN17" s="613"/>
      <c r="CO17" s="613"/>
      <c r="CP17" s="613"/>
      <c r="CQ17" s="614"/>
      <c r="CR17" s="615">
        <v>465157</v>
      </c>
      <c r="CS17" s="629"/>
      <c r="CT17" s="629"/>
      <c r="CU17" s="629"/>
      <c r="CV17" s="629"/>
      <c r="CW17" s="629"/>
      <c r="CX17" s="629"/>
      <c r="CY17" s="630"/>
      <c r="CZ17" s="639">
        <v>6.5</v>
      </c>
      <c r="DA17" s="639"/>
      <c r="DB17" s="639"/>
      <c r="DC17" s="639"/>
      <c r="DD17" s="621" t="s">
        <v>206</v>
      </c>
      <c r="DE17" s="629"/>
      <c r="DF17" s="629"/>
      <c r="DG17" s="629"/>
      <c r="DH17" s="629"/>
      <c r="DI17" s="629"/>
      <c r="DJ17" s="629"/>
      <c r="DK17" s="629"/>
      <c r="DL17" s="629"/>
      <c r="DM17" s="629"/>
      <c r="DN17" s="629"/>
      <c r="DO17" s="629"/>
      <c r="DP17" s="630"/>
      <c r="DQ17" s="621">
        <v>465157</v>
      </c>
      <c r="DR17" s="629"/>
      <c r="DS17" s="629"/>
      <c r="DT17" s="629"/>
      <c r="DU17" s="629"/>
      <c r="DV17" s="629"/>
      <c r="DW17" s="629"/>
      <c r="DX17" s="629"/>
      <c r="DY17" s="629"/>
      <c r="DZ17" s="629"/>
      <c r="EA17" s="629"/>
      <c r="EB17" s="629"/>
      <c r="EC17" s="651"/>
    </row>
    <row r="18" spans="2:133" ht="11.25" customHeight="1" x14ac:dyDescent="0.15">
      <c r="B18" s="612" t="s">
        <v>361</v>
      </c>
      <c r="C18" s="613"/>
      <c r="D18" s="613"/>
      <c r="E18" s="613"/>
      <c r="F18" s="613"/>
      <c r="G18" s="613"/>
      <c r="H18" s="613"/>
      <c r="I18" s="613"/>
      <c r="J18" s="613"/>
      <c r="K18" s="613"/>
      <c r="L18" s="613"/>
      <c r="M18" s="613"/>
      <c r="N18" s="613"/>
      <c r="O18" s="613"/>
      <c r="P18" s="613"/>
      <c r="Q18" s="614"/>
      <c r="R18" s="615">
        <v>2781</v>
      </c>
      <c r="S18" s="629"/>
      <c r="T18" s="629"/>
      <c r="U18" s="629"/>
      <c r="V18" s="629"/>
      <c r="W18" s="629"/>
      <c r="X18" s="629"/>
      <c r="Y18" s="630"/>
      <c r="Z18" s="639">
        <v>0</v>
      </c>
      <c r="AA18" s="639"/>
      <c r="AB18" s="639"/>
      <c r="AC18" s="639"/>
      <c r="AD18" s="640">
        <v>2781</v>
      </c>
      <c r="AE18" s="640"/>
      <c r="AF18" s="640"/>
      <c r="AG18" s="640"/>
      <c r="AH18" s="640"/>
      <c r="AI18" s="640"/>
      <c r="AJ18" s="640"/>
      <c r="AK18" s="640"/>
      <c r="AL18" s="618">
        <v>0.10000000149011612</v>
      </c>
      <c r="AM18" s="631"/>
      <c r="AN18" s="631"/>
      <c r="AO18" s="641"/>
      <c r="AP18" s="612" t="s">
        <v>109</v>
      </c>
      <c r="AQ18" s="613"/>
      <c r="AR18" s="613"/>
      <c r="AS18" s="613"/>
      <c r="AT18" s="613"/>
      <c r="AU18" s="613"/>
      <c r="AV18" s="613"/>
      <c r="AW18" s="613"/>
      <c r="AX18" s="613"/>
      <c r="AY18" s="613"/>
      <c r="AZ18" s="613"/>
      <c r="BA18" s="613"/>
      <c r="BB18" s="613"/>
      <c r="BC18" s="613"/>
      <c r="BD18" s="613"/>
      <c r="BE18" s="613"/>
      <c r="BF18" s="614"/>
      <c r="BG18" s="615" t="s">
        <v>206</v>
      </c>
      <c r="BH18" s="629"/>
      <c r="BI18" s="629"/>
      <c r="BJ18" s="629"/>
      <c r="BK18" s="629"/>
      <c r="BL18" s="629"/>
      <c r="BM18" s="629"/>
      <c r="BN18" s="630"/>
      <c r="BO18" s="639" t="s">
        <v>206</v>
      </c>
      <c r="BP18" s="639"/>
      <c r="BQ18" s="639"/>
      <c r="BR18" s="639"/>
      <c r="BS18" s="640" t="s">
        <v>206</v>
      </c>
      <c r="BT18" s="640"/>
      <c r="BU18" s="640"/>
      <c r="BV18" s="640"/>
      <c r="BW18" s="640"/>
      <c r="BX18" s="640"/>
      <c r="BY18" s="640"/>
      <c r="BZ18" s="640"/>
      <c r="CA18" s="640"/>
      <c r="CB18" s="674"/>
      <c r="CD18" s="612" t="s">
        <v>362</v>
      </c>
      <c r="CE18" s="613"/>
      <c r="CF18" s="613"/>
      <c r="CG18" s="613"/>
      <c r="CH18" s="613"/>
      <c r="CI18" s="613"/>
      <c r="CJ18" s="613"/>
      <c r="CK18" s="613"/>
      <c r="CL18" s="613"/>
      <c r="CM18" s="613"/>
      <c r="CN18" s="613"/>
      <c r="CO18" s="613"/>
      <c r="CP18" s="613"/>
      <c r="CQ18" s="614"/>
      <c r="CR18" s="615" t="s">
        <v>206</v>
      </c>
      <c r="CS18" s="629"/>
      <c r="CT18" s="629"/>
      <c r="CU18" s="629"/>
      <c r="CV18" s="629"/>
      <c r="CW18" s="629"/>
      <c r="CX18" s="629"/>
      <c r="CY18" s="630"/>
      <c r="CZ18" s="639" t="s">
        <v>206</v>
      </c>
      <c r="DA18" s="639"/>
      <c r="DB18" s="639"/>
      <c r="DC18" s="639"/>
      <c r="DD18" s="621" t="s">
        <v>206</v>
      </c>
      <c r="DE18" s="629"/>
      <c r="DF18" s="629"/>
      <c r="DG18" s="629"/>
      <c r="DH18" s="629"/>
      <c r="DI18" s="629"/>
      <c r="DJ18" s="629"/>
      <c r="DK18" s="629"/>
      <c r="DL18" s="629"/>
      <c r="DM18" s="629"/>
      <c r="DN18" s="629"/>
      <c r="DO18" s="629"/>
      <c r="DP18" s="630"/>
      <c r="DQ18" s="621" t="s">
        <v>206</v>
      </c>
      <c r="DR18" s="629"/>
      <c r="DS18" s="629"/>
      <c r="DT18" s="629"/>
      <c r="DU18" s="629"/>
      <c r="DV18" s="629"/>
      <c r="DW18" s="629"/>
      <c r="DX18" s="629"/>
      <c r="DY18" s="629"/>
      <c r="DZ18" s="629"/>
      <c r="EA18" s="629"/>
      <c r="EB18" s="629"/>
      <c r="EC18" s="651"/>
    </row>
    <row r="19" spans="2:133" ht="11.25" customHeight="1" x14ac:dyDescent="0.15">
      <c r="B19" s="612" t="s">
        <v>363</v>
      </c>
      <c r="C19" s="613"/>
      <c r="D19" s="613"/>
      <c r="E19" s="613"/>
      <c r="F19" s="613"/>
      <c r="G19" s="613"/>
      <c r="H19" s="613"/>
      <c r="I19" s="613"/>
      <c r="J19" s="613"/>
      <c r="K19" s="613"/>
      <c r="L19" s="613"/>
      <c r="M19" s="613"/>
      <c r="N19" s="613"/>
      <c r="O19" s="613"/>
      <c r="P19" s="613"/>
      <c r="Q19" s="614"/>
      <c r="R19" s="615">
        <v>290</v>
      </c>
      <c r="S19" s="629"/>
      <c r="T19" s="629"/>
      <c r="U19" s="629"/>
      <c r="V19" s="629"/>
      <c r="W19" s="629"/>
      <c r="X19" s="629"/>
      <c r="Y19" s="630"/>
      <c r="Z19" s="639">
        <v>0</v>
      </c>
      <c r="AA19" s="639"/>
      <c r="AB19" s="639"/>
      <c r="AC19" s="639"/>
      <c r="AD19" s="640">
        <v>290</v>
      </c>
      <c r="AE19" s="640"/>
      <c r="AF19" s="640"/>
      <c r="AG19" s="640"/>
      <c r="AH19" s="640"/>
      <c r="AI19" s="640"/>
      <c r="AJ19" s="640"/>
      <c r="AK19" s="640"/>
      <c r="AL19" s="618">
        <v>0</v>
      </c>
      <c r="AM19" s="631"/>
      <c r="AN19" s="631"/>
      <c r="AO19" s="641"/>
      <c r="AP19" s="612" t="s">
        <v>258</v>
      </c>
      <c r="AQ19" s="613"/>
      <c r="AR19" s="613"/>
      <c r="AS19" s="613"/>
      <c r="AT19" s="613"/>
      <c r="AU19" s="613"/>
      <c r="AV19" s="613"/>
      <c r="AW19" s="613"/>
      <c r="AX19" s="613"/>
      <c r="AY19" s="613"/>
      <c r="AZ19" s="613"/>
      <c r="BA19" s="613"/>
      <c r="BB19" s="613"/>
      <c r="BC19" s="613"/>
      <c r="BD19" s="613"/>
      <c r="BE19" s="613"/>
      <c r="BF19" s="614"/>
      <c r="BG19" s="615" t="s">
        <v>206</v>
      </c>
      <c r="BH19" s="629"/>
      <c r="BI19" s="629"/>
      <c r="BJ19" s="629"/>
      <c r="BK19" s="629"/>
      <c r="BL19" s="629"/>
      <c r="BM19" s="629"/>
      <c r="BN19" s="630"/>
      <c r="BO19" s="639" t="s">
        <v>206</v>
      </c>
      <c r="BP19" s="639"/>
      <c r="BQ19" s="639"/>
      <c r="BR19" s="639"/>
      <c r="BS19" s="640" t="s">
        <v>206</v>
      </c>
      <c r="BT19" s="640"/>
      <c r="BU19" s="640"/>
      <c r="BV19" s="640"/>
      <c r="BW19" s="640"/>
      <c r="BX19" s="640"/>
      <c r="BY19" s="640"/>
      <c r="BZ19" s="640"/>
      <c r="CA19" s="640"/>
      <c r="CB19" s="674"/>
      <c r="CD19" s="612" t="s">
        <v>364</v>
      </c>
      <c r="CE19" s="613"/>
      <c r="CF19" s="613"/>
      <c r="CG19" s="613"/>
      <c r="CH19" s="613"/>
      <c r="CI19" s="613"/>
      <c r="CJ19" s="613"/>
      <c r="CK19" s="613"/>
      <c r="CL19" s="613"/>
      <c r="CM19" s="613"/>
      <c r="CN19" s="613"/>
      <c r="CO19" s="613"/>
      <c r="CP19" s="613"/>
      <c r="CQ19" s="614"/>
      <c r="CR19" s="615" t="s">
        <v>206</v>
      </c>
      <c r="CS19" s="629"/>
      <c r="CT19" s="629"/>
      <c r="CU19" s="629"/>
      <c r="CV19" s="629"/>
      <c r="CW19" s="629"/>
      <c r="CX19" s="629"/>
      <c r="CY19" s="630"/>
      <c r="CZ19" s="639" t="s">
        <v>206</v>
      </c>
      <c r="DA19" s="639"/>
      <c r="DB19" s="639"/>
      <c r="DC19" s="639"/>
      <c r="DD19" s="621" t="s">
        <v>206</v>
      </c>
      <c r="DE19" s="629"/>
      <c r="DF19" s="629"/>
      <c r="DG19" s="629"/>
      <c r="DH19" s="629"/>
      <c r="DI19" s="629"/>
      <c r="DJ19" s="629"/>
      <c r="DK19" s="629"/>
      <c r="DL19" s="629"/>
      <c r="DM19" s="629"/>
      <c r="DN19" s="629"/>
      <c r="DO19" s="629"/>
      <c r="DP19" s="630"/>
      <c r="DQ19" s="621" t="s">
        <v>206</v>
      </c>
      <c r="DR19" s="629"/>
      <c r="DS19" s="629"/>
      <c r="DT19" s="629"/>
      <c r="DU19" s="629"/>
      <c r="DV19" s="629"/>
      <c r="DW19" s="629"/>
      <c r="DX19" s="629"/>
      <c r="DY19" s="629"/>
      <c r="DZ19" s="629"/>
      <c r="EA19" s="629"/>
      <c r="EB19" s="629"/>
      <c r="EC19" s="651"/>
    </row>
    <row r="20" spans="2:133" ht="11.25" customHeight="1" x14ac:dyDescent="0.15">
      <c r="B20" s="612" t="s">
        <v>86</v>
      </c>
      <c r="C20" s="613"/>
      <c r="D20" s="613"/>
      <c r="E20" s="613"/>
      <c r="F20" s="613"/>
      <c r="G20" s="613"/>
      <c r="H20" s="613"/>
      <c r="I20" s="613"/>
      <c r="J20" s="613"/>
      <c r="K20" s="613"/>
      <c r="L20" s="613"/>
      <c r="M20" s="613"/>
      <c r="N20" s="613"/>
      <c r="O20" s="613"/>
      <c r="P20" s="613"/>
      <c r="Q20" s="614"/>
      <c r="R20" s="615">
        <v>1464</v>
      </c>
      <c r="S20" s="629"/>
      <c r="T20" s="629"/>
      <c r="U20" s="629"/>
      <c r="V20" s="629"/>
      <c r="W20" s="629"/>
      <c r="X20" s="629"/>
      <c r="Y20" s="630"/>
      <c r="Z20" s="639">
        <v>0</v>
      </c>
      <c r="AA20" s="639"/>
      <c r="AB20" s="639"/>
      <c r="AC20" s="639"/>
      <c r="AD20" s="640">
        <v>1464</v>
      </c>
      <c r="AE20" s="640"/>
      <c r="AF20" s="640"/>
      <c r="AG20" s="640"/>
      <c r="AH20" s="640"/>
      <c r="AI20" s="640"/>
      <c r="AJ20" s="640"/>
      <c r="AK20" s="640"/>
      <c r="AL20" s="618">
        <v>0</v>
      </c>
      <c r="AM20" s="631"/>
      <c r="AN20" s="631"/>
      <c r="AO20" s="641"/>
      <c r="AP20" s="612" t="s">
        <v>365</v>
      </c>
      <c r="AQ20" s="613"/>
      <c r="AR20" s="613"/>
      <c r="AS20" s="613"/>
      <c r="AT20" s="613"/>
      <c r="AU20" s="613"/>
      <c r="AV20" s="613"/>
      <c r="AW20" s="613"/>
      <c r="AX20" s="613"/>
      <c r="AY20" s="613"/>
      <c r="AZ20" s="613"/>
      <c r="BA20" s="613"/>
      <c r="BB20" s="613"/>
      <c r="BC20" s="613"/>
      <c r="BD20" s="613"/>
      <c r="BE20" s="613"/>
      <c r="BF20" s="614"/>
      <c r="BG20" s="615" t="s">
        <v>206</v>
      </c>
      <c r="BH20" s="629"/>
      <c r="BI20" s="629"/>
      <c r="BJ20" s="629"/>
      <c r="BK20" s="629"/>
      <c r="BL20" s="629"/>
      <c r="BM20" s="629"/>
      <c r="BN20" s="630"/>
      <c r="BO20" s="639" t="s">
        <v>206</v>
      </c>
      <c r="BP20" s="639"/>
      <c r="BQ20" s="639"/>
      <c r="BR20" s="639"/>
      <c r="BS20" s="640" t="s">
        <v>206</v>
      </c>
      <c r="BT20" s="640"/>
      <c r="BU20" s="640"/>
      <c r="BV20" s="640"/>
      <c r="BW20" s="640"/>
      <c r="BX20" s="640"/>
      <c r="BY20" s="640"/>
      <c r="BZ20" s="640"/>
      <c r="CA20" s="640"/>
      <c r="CB20" s="674"/>
      <c r="CD20" s="612" t="s">
        <v>198</v>
      </c>
      <c r="CE20" s="613"/>
      <c r="CF20" s="613"/>
      <c r="CG20" s="613"/>
      <c r="CH20" s="613"/>
      <c r="CI20" s="613"/>
      <c r="CJ20" s="613"/>
      <c r="CK20" s="613"/>
      <c r="CL20" s="613"/>
      <c r="CM20" s="613"/>
      <c r="CN20" s="613"/>
      <c r="CO20" s="613"/>
      <c r="CP20" s="613"/>
      <c r="CQ20" s="614"/>
      <c r="CR20" s="615">
        <v>7173272</v>
      </c>
      <c r="CS20" s="629"/>
      <c r="CT20" s="629"/>
      <c r="CU20" s="629"/>
      <c r="CV20" s="629"/>
      <c r="CW20" s="629"/>
      <c r="CX20" s="629"/>
      <c r="CY20" s="630"/>
      <c r="CZ20" s="639">
        <v>100</v>
      </c>
      <c r="DA20" s="639"/>
      <c r="DB20" s="639"/>
      <c r="DC20" s="639"/>
      <c r="DD20" s="621">
        <v>1849842</v>
      </c>
      <c r="DE20" s="629"/>
      <c r="DF20" s="629"/>
      <c r="DG20" s="629"/>
      <c r="DH20" s="629"/>
      <c r="DI20" s="629"/>
      <c r="DJ20" s="629"/>
      <c r="DK20" s="629"/>
      <c r="DL20" s="629"/>
      <c r="DM20" s="629"/>
      <c r="DN20" s="629"/>
      <c r="DO20" s="629"/>
      <c r="DP20" s="630"/>
      <c r="DQ20" s="621">
        <v>4290326</v>
      </c>
      <c r="DR20" s="629"/>
      <c r="DS20" s="629"/>
      <c r="DT20" s="629"/>
      <c r="DU20" s="629"/>
      <c r="DV20" s="629"/>
      <c r="DW20" s="629"/>
      <c r="DX20" s="629"/>
      <c r="DY20" s="629"/>
      <c r="DZ20" s="629"/>
      <c r="EA20" s="629"/>
      <c r="EB20" s="629"/>
      <c r="EC20" s="651"/>
    </row>
    <row r="21" spans="2:133" ht="11.25" customHeight="1" x14ac:dyDescent="0.15">
      <c r="B21" s="612" t="s">
        <v>367</v>
      </c>
      <c r="C21" s="613"/>
      <c r="D21" s="613"/>
      <c r="E21" s="613"/>
      <c r="F21" s="613"/>
      <c r="G21" s="613"/>
      <c r="H21" s="613"/>
      <c r="I21" s="613"/>
      <c r="J21" s="613"/>
      <c r="K21" s="613"/>
      <c r="L21" s="613"/>
      <c r="M21" s="613"/>
      <c r="N21" s="613"/>
      <c r="O21" s="613"/>
      <c r="P21" s="613"/>
      <c r="Q21" s="614"/>
      <c r="R21" s="615">
        <v>205</v>
      </c>
      <c r="S21" s="629"/>
      <c r="T21" s="629"/>
      <c r="U21" s="629"/>
      <c r="V21" s="629"/>
      <c r="W21" s="629"/>
      <c r="X21" s="629"/>
      <c r="Y21" s="630"/>
      <c r="Z21" s="639">
        <v>0</v>
      </c>
      <c r="AA21" s="639"/>
      <c r="AB21" s="639"/>
      <c r="AC21" s="639"/>
      <c r="AD21" s="640">
        <v>205</v>
      </c>
      <c r="AE21" s="640"/>
      <c r="AF21" s="640"/>
      <c r="AG21" s="640"/>
      <c r="AH21" s="640"/>
      <c r="AI21" s="640"/>
      <c r="AJ21" s="640"/>
      <c r="AK21" s="640"/>
      <c r="AL21" s="618">
        <v>0</v>
      </c>
      <c r="AM21" s="631"/>
      <c r="AN21" s="631"/>
      <c r="AO21" s="641"/>
      <c r="AP21" s="675" t="s">
        <v>368</v>
      </c>
      <c r="AQ21" s="678"/>
      <c r="AR21" s="678"/>
      <c r="AS21" s="678"/>
      <c r="AT21" s="678"/>
      <c r="AU21" s="678"/>
      <c r="AV21" s="678"/>
      <c r="AW21" s="678"/>
      <c r="AX21" s="678"/>
      <c r="AY21" s="678"/>
      <c r="AZ21" s="678"/>
      <c r="BA21" s="678"/>
      <c r="BB21" s="678"/>
      <c r="BC21" s="678"/>
      <c r="BD21" s="678"/>
      <c r="BE21" s="678"/>
      <c r="BF21" s="677"/>
      <c r="BG21" s="615" t="s">
        <v>206</v>
      </c>
      <c r="BH21" s="629"/>
      <c r="BI21" s="629"/>
      <c r="BJ21" s="629"/>
      <c r="BK21" s="629"/>
      <c r="BL21" s="629"/>
      <c r="BM21" s="629"/>
      <c r="BN21" s="630"/>
      <c r="BO21" s="639" t="s">
        <v>206</v>
      </c>
      <c r="BP21" s="639"/>
      <c r="BQ21" s="639"/>
      <c r="BR21" s="639"/>
      <c r="BS21" s="640" t="s">
        <v>206</v>
      </c>
      <c r="BT21" s="640"/>
      <c r="BU21" s="640"/>
      <c r="BV21" s="640"/>
      <c r="BW21" s="640"/>
      <c r="BX21" s="640"/>
      <c r="BY21" s="640"/>
      <c r="BZ21" s="640"/>
      <c r="CA21" s="640"/>
      <c r="CB21" s="674"/>
      <c r="CD21" s="590"/>
      <c r="CE21" s="591"/>
      <c r="CF21" s="591"/>
      <c r="CG21" s="591"/>
      <c r="CH21" s="591"/>
      <c r="CI21" s="591"/>
      <c r="CJ21" s="591"/>
      <c r="CK21" s="591"/>
      <c r="CL21" s="591"/>
      <c r="CM21" s="591"/>
      <c r="CN21" s="591"/>
      <c r="CO21" s="591"/>
      <c r="CP21" s="591"/>
      <c r="CQ21" s="592"/>
      <c r="CR21" s="687"/>
      <c r="CS21" s="688"/>
      <c r="CT21" s="688"/>
      <c r="CU21" s="688"/>
      <c r="CV21" s="688"/>
      <c r="CW21" s="688"/>
      <c r="CX21" s="688"/>
      <c r="CY21" s="689"/>
      <c r="CZ21" s="690"/>
      <c r="DA21" s="690"/>
      <c r="DB21" s="690"/>
      <c r="DC21" s="690"/>
      <c r="DD21" s="691"/>
      <c r="DE21" s="688"/>
      <c r="DF21" s="688"/>
      <c r="DG21" s="688"/>
      <c r="DH21" s="688"/>
      <c r="DI21" s="688"/>
      <c r="DJ21" s="688"/>
      <c r="DK21" s="688"/>
      <c r="DL21" s="688"/>
      <c r="DM21" s="688"/>
      <c r="DN21" s="688"/>
      <c r="DO21" s="688"/>
      <c r="DP21" s="689"/>
      <c r="DQ21" s="691"/>
      <c r="DR21" s="688"/>
      <c r="DS21" s="688"/>
      <c r="DT21" s="688"/>
      <c r="DU21" s="688"/>
      <c r="DV21" s="688"/>
      <c r="DW21" s="688"/>
      <c r="DX21" s="688"/>
      <c r="DY21" s="688"/>
      <c r="DZ21" s="688"/>
      <c r="EA21" s="688"/>
      <c r="EB21" s="688"/>
      <c r="EC21" s="692"/>
    </row>
    <row r="22" spans="2:133" ht="11.25" customHeight="1" x14ac:dyDescent="0.15">
      <c r="B22" s="662" t="s">
        <v>153</v>
      </c>
      <c r="C22" s="663"/>
      <c r="D22" s="663"/>
      <c r="E22" s="663"/>
      <c r="F22" s="663"/>
      <c r="G22" s="663"/>
      <c r="H22" s="663"/>
      <c r="I22" s="663"/>
      <c r="J22" s="663"/>
      <c r="K22" s="663"/>
      <c r="L22" s="663"/>
      <c r="M22" s="663"/>
      <c r="N22" s="663"/>
      <c r="O22" s="663"/>
      <c r="P22" s="663"/>
      <c r="Q22" s="664"/>
      <c r="R22" s="615">
        <v>822</v>
      </c>
      <c r="S22" s="629"/>
      <c r="T22" s="629"/>
      <c r="U22" s="629"/>
      <c r="V22" s="629"/>
      <c r="W22" s="629"/>
      <c r="X22" s="629"/>
      <c r="Y22" s="630"/>
      <c r="Z22" s="639">
        <v>0</v>
      </c>
      <c r="AA22" s="639"/>
      <c r="AB22" s="639"/>
      <c r="AC22" s="639"/>
      <c r="AD22" s="640">
        <v>822</v>
      </c>
      <c r="AE22" s="640"/>
      <c r="AF22" s="640"/>
      <c r="AG22" s="640"/>
      <c r="AH22" s="640"/>
      <c r="AI22" s="640"/>
      <c r="AJ22" s="640"/>
      <c r="AK22" s="640"/>
      <c r="AL22" s="618">
        <v>0</v>
      </c>
      <c r="AM22" s="631"/>
      <c r="AN22" s="631"/>
      <c r="AO22" s="641"/>
      <c r="AP22" s="675" t="s">
        <v>369</v>
      </c>
      <c r="AQ22" s="678"/>
      <c r="AR22" s="678"/>
      <c r="AS22" s="678"/>
      <c r="AT22" s="678"/>
      <c r="AU22" s="678"/>
      <c r="AV22" s="678"/>
      <c r="AW22" s="678"/>
      <c r="AX22" s="678"/>
      <c r="AY22" s="678"/>
      <c r="AZ22" s="678"/>
      <c r="BA22" s="678"/>
      <c r="BB22" s="678"/>
      <c r="BC22" s="678"/>
      <c r="BD22" s="678"/>
      <c r="BE22" s="678"/>
      <c r="BF22" s="677"/>
      <c r="BG22" s="615" t="s">
        <v>206</v>
      </c>
      <c r="BH22" s="629"/>
      <c r="BI22" s="629"/>
      <c r="BJ22" s="629"/>
      <c r="BK22" s="629"/>
      <c r="BL22" s="629"/>
      <c r="BM22" s="629"/>
      <c r="BN22" s="630"/>
      <c r="BO22" s="639" t="s">
        <v>206</v>
      </c>
      <c r="BP22" s="639"/>
      <c r="BQ22" s="639"/>
      <c r="BR22" s="639"/>
      <c r="BS22" s="640" t="s">
        <v>206</v>
      </c>
      <c r="BT22" s="640"/>
      <c r="BU22" s="640"/>
      <c r="BV22" s="640"/>
      <c r="BW22" s="640"/>
      <c r="BX22" s="640"/>
      <c r="BY22" s="640"/>
      <c r="BZ22" s="640"/>
      <c r="CA22" s="640"/>
      <c r="CB22" s="674"/>
      <c r="CD22" s="525" t="s">
        <v>200</v>
      </c>
      <c r="CE22" s="526"/>
      <c r="CF22" s="526"/>
      <c r="CG22" s="526"/>
      <c r="CH22" s="526"/>
      <c r="CI22" s="526"/>
      <c r="CJ22" s="526"/>
      <c r="CK22" s="526"/>
      <c r="CL22" s="526"/>
      <c r="CM22" s="526"/>
      <c r="CN22" s="526"/>
      <c r="CO22" s="526"/>
      <c r="CP22" s="526"/>
      <c r="CQ22" s="526"/>
      <c r="CR22" s="526"/>
      <c r="CS22" s="526"/>
      <c r="CT22" s="526"/>
      <c r="CU22" s="526"/>
      <c r="CV22" s="526"/>
      <c r="CW22" s="526"/>
      <c r="CX22" s="526"/>
      <c r="CY22" s="526"/>
      <c r="CZ22" s="526"/>
      <c r="DA22" s="526"/>
      <c r="DB22" s="526"/>
      <c r="DC22" s="526"/>
      <c r="DD22" s="526"/>
      <c r="DE22" s="526"/>
      <c r="DF22" s="526"/>
      <c r="DG22" s="526"/>
      <c r="DH22" s="526"/>
      <c r="DI22" s="526"/>
      <c r="DJ22" s="526"/>
      <c r="DK22" s="526"/>
      <c r="DL22" s="526"/>
      <c r="DM22" s="526"/>
      <c r="DN22" s="526"/>
      <c r="DO22" s="526"/>
      <c r="DP22" s="526"/>
      <c r="DQ22" s="526"/>
      <c r="DR22" s="526"/>
      <c r="DS22" s="526"/>
      <c r="DT22" s="526"/>
      <c r="DU22" s="526"/>
      <c r="DV22" s="526"/>
      <c r="DW22" s="526"/>
      <c r="DX22" s="526"/>
      <c r="DY22" s="526"/>
      <c r="DZ22" s="526"/>
      <c r="EA22" s="526"/>
      <c r="EB22" s="526"/>
      <c r="EC22" s="568"/>
    </row>
    <row r="23" spans="2:133" ht="11.25" customHeight="1" x14ac:dyDescent="0.15">
      <c r="B23" s="612" t="s">
        <v>341</v>
      </c>
      <c r="C23" s="613"/>
      <c r="D23" s="613"/>
      <c r="E23" s="613"/>
      <c r="F23" s="613"/>
      <c r="G23" s="613"/>
      <c r="H23" s="613"/>
      <c r="I23" s="613"/>
      <c r="J23" s="613"/>
      <c r="K23" s="613"/>
      <c r="L23" s="613"/>
      <c r="M23" s="613"/>
      <c r="N23" s="613"/>
      <c r="O23" s="613"/>
      <c r="P23" s="613"/>
      <c r="Q23" s="614"/>
      <c r="R23" s="615">
        <v>3165485</v>
      </c>
      <c r="S23" s="629"/>
      <c r="T23" s="629"/>
      <c r="U23" s="629"/>
      <c r="V23" s="629"/>
      <c r="W23" s="629"/>
      <c r="X23" s="629"/>
      <c r="Y23" s="630"/>
      <c r="Z23" s="639">
        <v>42.4</v>
      </c>
      <c r="AA23" s="639"/>
      <c r="AB23" s="639"/>
      <c r="AC23" s="639"/>
      <c r="AD23" s="640">
        <v>2867082</v>
      </c>
      <c r="AE23" s="640"/>
      <c r="AF23" s="640"/>
      <c r="AG23" s="640"/>
      <c r="AH23" s="640"/>
      <c r="AI23" s="640"/>
      <c r="AJ23" s="640"/>
      <c r="AK23" s="640"/>
      <c r="AL23" s="618">
        <v>78.8</v>
      </c>
      <c r="AM23" s="631"/>
      <c r="AN23" s="631"/>
      <c r="AO23" s="641"/>
      <c r="AP23" s="675" t="s">
        <v>62</v>
      </c>
      <c r="AQ23" s="678"/>
      <c r="AR23" s="678"/>
      <c r="AS23" s="678"/>
      <c r="AT23" s="678"/>
      <c r="AU23" s="678"/>
      <c r="AV23" s="678"/>
      <c r="AW23" s="678"/>
      <c r="AX23" s="678"/>
      <c r="AY23" s="678"/>
      <c r="AZ23" s="678"/>
      <c r="BA23" s="678"/>
      <c r="BB23" s="678"/>
      <c r="BC23" s="678"/>
      <c r="BD23" s="678"/>
      <c r="BE23" s="678"/>
      <c r="BF23" s="677"/>
      <c r="BG23" s="615" t="s">
        <v>206</v>
      </c>
      <c r="BH23" s="629"/>
      <c r="BI23" s="629"/>
      <c r="BJ23" s="629"/>
      <c r="BK23" s="629"/>
      <c r="BL23" s="629"/>
      <c r="BM23" s="629"/>
      <c r="BN23" s="630"/>
      <c r="BO23" s="639" t="s">
        <v>206</v>
      </c>
      <c r="BP23" s="639"/>
      <c r="BQ23" s="639"/>
      <c r="BR23" s="639"/>
      <c r="BS23" s="640" t="s">
        <v>206</v>
      </c>
      <c r="BT23" s="640"/>
      <c r="BU23" s="640"/>
      <c r="BV23" s="640"/>
      <c r="BW23" s="640"/>
      <c r="BX23" s="640"/>
      <c r="BY23" s="640"/>
      <c r="BZ23" s="640"/>
      <c r="CA23" s="640"/>
      <c r="CB23" s="674"/>
      <c r="CD23" s="525" t="s">
        <v>314</v>
      </c>
      <c r="CE23" s="526"/>
      <c r="CF23" s="526"/>
      <c r="CG23" s="526"/>
      <c r="CH23" s="526"/>
      <c r="CI23" s="526"/>
      <c r="CJ23" s="526"/>
      <c r="CK23" s="526"/>
      <c r="CL23" s="526"/>
      <c r="CM23" s="526"/>
      <c r="CN23" s="526"/>
      <c r="CO23" s="526"/>
      <c r="CP23" s="526"/>
      <c r="CQ23" s="568"/>
      <c r="CR23" s="525" t="s">
        <v>291</v>
      </c>
      <c r="CS23" s="526"/>
      <c r="CT23" s="526"/>
      <c r="CU23" s="526"/>
      <c r="CV23" s="526"/>
      <c r="CW23" s="526"/>
      <c r="CX23" s="526"/>
      <c r="CY23" s="568"/>
      <c r="CZ23" s="525" t="s">
        <v>371</v>
      </c>
      <c r="DA23" s="526"/>
      <c r="DB23" s="526"/>
      <c r="DC23" s="568"/>
      <c r="DD23" s="525" t="s">
        <v>168</v>
      </c>
      <c r="DE23" s="526"/>
      <c r="DF23" s="526"/>
      <c r="DG23" s="526"/>
      <c r="DH23" s="526"/>
      <c r="DI23" s="526"/>
      <c r="DJ23" s="526"/>
      <c r="DK23" s="568"/>
      <c r="DL23" s="679" t="s">
        <v>374</v>
      </c>
      <c r="DM23" s="680"/>
      <c r="DN23" s="680"/>
      <c r="DO23" s="680"/>
      <c r="DP23" s="680"/>
      <c r="DQ23" s="680"/>
      <c r="DR23" s="680"/>
      <c r="DS23" s="680"/>
      <c r="DT23" s="680"/>
      <c r="DU23" s="680"/>
      <c r="DV23" s="681"/>
      <c r="DW23" s="525" t="s">
        <v>375</v>
      </c>
      <c r="DX23" s="526"/>
      <c r="DY23" s="526"/>
      <c r="DZ23" s="526"/>
      <c r="EA23" s="526"/>
      <c r="EB23" s="526"/>
      <c r="EC23" s="568"/>
    </row>
    <row r="24" spans="2:133" ht="11.25" customHeight="1" x14ac:dyDescent="0.15">
      <c r="B24" s="612" t="s">
        <v>299</v>
      </c>
      <c r="C24" s="613"/>
      <c r="D24" s="613"/>
      <c r="E24" s="613"/>
      <c r="F24" s="613"/>
      <c r="G24" s="613"/>
      <c r="H24" s="613"/>
      <c r="I24" s="613"/>
      <c r="J24" s="613"/>
      <c r="K24" s="613"/>
      <c r="L24" s="613"/>
      <c r="M24" s="613"/>
      <c r="N24" s="613"/>
      <c r="O24" s="613"/>
      <c r="P24" s="613"/>
      <c r="Q24" s="614"/>
      <c r="R24" s="615">
        <v>2867082</v>
      </c>
      <c r="S24" s="629"/>
      <c r="T24" s="629"/>
      <c r="U24" s="629"/>
      <c r="V24" s="629"/>
      <c r="W24" s="629"/>
      <c r="X24" s="629"/>
      <c r="Y24" s="630"/>
      <c r="Z24" s="639">
        <v>38.4</v>
      </c>
      <c r="AA24" s="639"/>
      <c r="AB24" s="639"/>
      <c r="AC24" s="639"/>
      <c r="AD24" s="640">
        <v>2867082</v>
      </c>
      <c r="AE24" s="640"/>
      <c r="AF24" s="640"/>
      <c r="AG24" s="640"/>
      <c r="AH24" s="640"/>
      <c r="AI24" s="640"/>
      <c r="AJ24" s="640"/>
      <c r="AK24" s="640"/>
      <c r="AL24" s="618">
        <v>78.8</v>
      </c>
      <c r="AM24" s="631"/>
      <c r="AN24" s="631"/>
      <c r="AO24" s="641"/>
      <c r="AP24" s="675" t="s">
        <v>376</v>
      </c>
      <c r="AQ24" s="678"/>
      <c r="AR24" s="678"/>
      <c r="AS24" s="678"/>
      <c r="AT24" s="678"/>
      <c r="AU24" s="678"/>
      <c r="AV24" s="678"/>
      <c r="AW24" s="678"/>
      <c r="AX24" s="678"/>
      <c r="AY24" s="678"/>
      <c r="AZ24" s="678"/>
      <c r="BA24" s="678"/>
      <c r="BB24" s="678"/>
      <c r="BC24" s="678"/>
      <c r="BD24" s="678"/>
      <c r="BE24" s="678"/>
      <c r="BF24" s="677"/>
      <c r="BG24" s="615" t="s">
        <v>206</v>
      </c>
      <c r="BH24" s="629"/>
      <c r="BI24" s="629"/>
      <c r="BJ24" s="629"/>
      <c r="BK24" s="629"/>
      <c r="BL24" s="629"/>
      <c r="BM24" s="629"/>
      <c r="BN24" s="630"/>
      <c r="BO24" s="639" t="s">
        <v>206</v>
      </c>
      <c r="BP24" s="639"/>
      <c r="BQ24" s="639"/>
      <c r="BR24" s="639"/>
      <c r="BS24" s="640" t="s">
        <v>206</v>
      </c>
      <c r="BT24" s="640"/>
      <c r="BU24" s="640"/>
      <c r="BV24" s="640"/>
      <c r="BW24" s="640"/>
      <c r="BX24" s="640"/>
      <c r="BY24" s="640"/>
      <c r="BZ24" s="640"/>
      <c r="CA24" s="640"/>
      <c r="CB24" s="674"/>
      <c r="CD24" s="659" t="s">
        <v>377</v>
      </c>
      <c r="CE24" s="660"/>
      <c r="CF24" s="660"/>
      <c r="CG24" s="660"/>
      <c r="CH24" s="660"/>
      <c r="CI24" s="660"/>
      <c r="CJ24" s="660"/>
      <c r="CK24" s="660"/>
      <c r="CL24" s="660"/>
      <c r="CM24" s="660"/>
      <c r="CN24" s="660"/>
      <c r="CO24" s="660"/>
      <c r="CP24" s="660"/>
      <c r="CQ24" s="661"/>
      <c r="CR24" s="656">
        <v>1656950</v>
      </c>
      <c r="CS24" s="657"/>
      <c r="CT24" s="657"/>
      <c r="CU24" s="657"/>
      <c r="CV24" s="657"/>
      <c r="CW24" s="657"/>
      <c r="CX24" s="657"/>
      <c r="CY24" s="682"/>
      <c r="CZ24" s="683">
        <v>23.1</v>
      </c>
      <c r="DA24" s="666"/>
      <c r="DB24" s="666"/>
      <c r="DC24" s="684"/>
      <c r="DD24" s="685">
        <v>1302757</v>
      </c>
      <c r="DE24" s="657"/>
      <c r="DF24" s="657"/>
      <c r="DG24" s="657"/>
      <c r="DH24" s="657"/>
      <c r="DI24" s="657"/>
      <c r="DJ24" s="657"/>
      <c r="DK24" s="682"/>
      <c r="DL24" s="685">
        <v>1266656</v>
      </c>
      <c r="DM24" s="657"/>
      <c r="DN24" s="657"/>
      <c r="DO24" s="657"/>
      <c r="DP24" s="657"/>
      <c r="DQ24" s="657"/>
      <c r="DR24" s="657"/>
      <c r="DS24" s="657"/>
      <c r="DT24" s="657"/>
      <c r="DU24" s="657"/>
      <c r="DV24" s="682"/>
      <c r="DW24" s="683">
        <v>33.799999999999997</v>
      </c>
      <c r="DX24" s="666"/>
      <c r="DY24" s="666"/>
      <c r="DZ24" s="666"/>
      <c r="EA24" s="666"/>
      <c r="EB24" s="666"/>
      <c r="EC24" s="686"/>
    </row>
    <row r="25" spans="2:133" ht="11.25" customHeight="1" x14ac:dyDescent="0.15">
      <c r="B25" s="612" t="s">
        <v>297</v>
      </c>
      <c r="C25" s="613"/>
      <c r="D25" s="613"/>
      <c r="E25" s="613"/>
      <c r="F25" s="613"/>
      <c r="G25" s="613"/>
      <c r="H25" s="613"/>
      <c r="I25" s="613"/>
      <c r="J25" s="613"/>
      <c r="K25" s="613"/>
      <c r="L25" s="613"/>
      <c r="M25" s="613"/>
      <c r="N25" s="613"/>
      <c r="O25" s="613"/>
      <c r="P25" s="613"/>
      <c r="Q25" s="614"/>
      <c r="R25" s="615">
        <v>298403</v>
      </c>
      <c r="S25" s="629"/>
      <c r="T25" s="629"/>
      <c r="U25" s="629"/>
      <c r="V25" s="629"/>
      <c r="W25" s="629"/>
      <c r="X25" s="629"/>
      <c r="Y25" s="630"/>
      <c r="Z25" s="639">
        <v>4</v>
      </c>
      <c r="AA25" s="639"/>
      <c r="AB25" s="639"/>
      <c r="AC25" s="639"/>
      <c r="AD25" s="640" t="s">
        <v>206</v>
      </c>
      <c r="AE25" s="640"/>
      <c r="AF25" s="640"/>
      <c r="AG25" s="640"/>
      <c r="AH25" s="640"/>
      <c r="AI25" s="640"/>
      <c r="AJ25" s="640"/>
      <c r="AK25" s="640"/>
      <c r="AL25" s="618" t="s">
        <v>206</v>
      </c>
      <c r="AM25" s="631"/>
      <c r="AN25" s="631"/>
      <c r="AO25" s="641"/>
      <c r="AP25" s="675" t="s">
        <v>275</v>
      </c>
      <c r="AQ25" s="678"/>
      <c r="AR25" s="678"/>
      <c r="AS25" s="678"/>
      <c r="AT25" s="678"/>
      <c r="AU25" s="678"/>
      <c r="AV25" s="678"/>
      <c r="AW25" s="678"/>
      <c r="AX25" s="678"/>
      <c r="AY25" s="678"/>
      <c r="AZ25" s="678"/>
      <c r="BA25" s="678"/>
      <c r="BB25" s="678"/>
      <c r="BC25" s="678"/>
      <c r="BD25" s="678"/>
      <c r="BE25" s="678"/>
      <c r="BF25" s="677"/>
      <c r="BG25" s="615" t="s">
        <v>206</v>
      </c>
      <c r="BH25" s="629"/>
      <c r="BI25" s="629"/>
      <c r="BJ25" s="629"/>
      <c r="BK25" s="629"/>
      <c r="BL25" s="629"/>
      <c r="BM25" s="629"/>
      <c r="BN25" s="630"/>
      <c r="BO25" s="639" t="s">
        <v>206</v>
      </c>
      <c r="BP25" s="639"/>
      <c r="BQ25" s="639"/>
      <c r="BR25" s="639"/>
      <c r="BS25" s="640" t="s">
        <v>206</v>
      </c>
      <c r="BT25" s="640"/>
      <c r="BU25" s="640"/>
      <c r="BV25" s="640"/>
      <c r="BW25" s="640"/>
      <c r="BX25" s="640"/>
      <c r="BY25" s="640"/>
      <c r="BZ25" s="640"/>
      <c r="CA25" s="640"/>
      <c r="CB25" s="674"/>
      <c r="CD25" s="612" t="s">
        <v>204</v>
      </c>
      <c r="CE25" s="613"/>
      <c r="CF25" s="613"/>
      <c r="CG25" s="613"/>
      <c r="CH25" s="613"/>
      <c r="CI25" s="613"/>
      <c r="CJ25" s="613"/>
      <c r="CK25" s="613"/>
      <c r="CL25" s="613"/>
      <c r="CM25" s="613"/>
      <c r="CN25" s="613"/>
      <c r="CO25" s="613"/>
      <c r="CP25" s="613"/>
      <c r="CQ25" s="614"/>
      <c r="CR25" s="615">
        <v>752675</v>
      </c>
      <c r="CS25" s="616"/>
      <c r="CT25" s="616"/>
      <c r="CU25" s="616"/>
      <c r="CV25" s="616"/>
      <c r="CW25" s="616"/>
      <c r="CX25" s="616"/>
      <c r="CY25" s="617"/>
      <c r="CZ25" s="618">
        <v>10.5</v>
      </c>
      <c r="DA25" s="619"/>
      <c r="DB25" s="619"/>
      <c r="DC25" s="620"/>
      <c r="DD25" s="621">
        <v>706427</v>
      </c>
      <c r="DE25" s="616"/>
      <c r="DF25" s="616"/>
      <c r="DG25" s="616"/>
      <c r="DH25" s="616"/>
      <c r="DI25" s="616"/>
      <c r="DJ25" s="616"/>
      <c r="DK25" s="617"/>
      <c r="DL25" s="621">
        <v>673388</v>
      </c>
      <c r="DM25" s="616"/>
      <c r="DN25" s="616"/>
      <c r="DO25" s="616"/>
      <c r="DP25" s="616"/>
      <c r="DQ25" s="616"/>
      <c r="DR25" s="616"/>
      <c r="DS25" s="616"/>
      <c r="DT25" s="616"/>
      <c r="DU25" s="616"/>
      <c r="DV25" s="617"/>
      <c r="DW25" s="618">
        <v>17.899999999999999</v>
      </c>
      <c r="DX25" s="619"/>
      <c r="DY25" s="619"/>
      <c r="DZ25" s="619"/>
      <c r="EA25" s="619"/>
      <c r="EB25" s="619"/>
      <c r="EC25" s="652"/>
    </row>
    <row r="26" spans="2:133" ht="11.25" customHeight="1" x14ac:dyDescent="0.15">
      <c r="B26" s="612" t="s">
        <v>380</v>
      </c>
      <c r="C26" s="613"/>
      <c r="D26" s="613"/>
      <c r="E26" s="613"/>
      <c r="F26" s="613"/>
      <c r="G26" s="613"/>
      <c r="H26" s="613"/>
      <c r="I26" s="613"/>
      <c r="J26" s="613"/>
      <c r="K26" s="613"/>
      <c r="L26" s="613"/>
      <c r="M26" s="613"/>
      <c r="N26" s="613"/>
      <c r="O26" s="613"/>
      <c r="P26" s="613"/>
      <c r="Q26" s="614"/>
      <c r="R26" s="615" t="s">
        <v>206</v>
      </c>
      <c r="S26" s="629"/>
      <c r="T26" s="629"/>
      <c r="U26" s="629"/>
      <c r="V26" s="629"/>
      <c r="W26" s="629"/>
      <c r="X26" s="629"/>
      <c r="Y26" s="630"/>
      <c r="Z26" s="639" t="s">
        <v>206</v>
      </c>
      <c r="AA26" s="639"/>
      <c r="AB26" s="639"/>
      <c r="AC26" s="639"/>
      <c r="AD26" s="640" t="s">
        <v>206</v>
      </c>
      <c r="AE26" s="640"/>
      <c r="AF26" s="640"/>
      <c r="AG26" s="640"/>
      <c r="AH26" s="640"/>
      <c r="AI26" s="640"/>
      <c r="AJ26" s="640"/>
      <c r="AK26" s="640"/>
      <c r="AL26" s="618" t="s">
        <v>206</v>
      </c>
      <c r="AM26" s="631"/>
      <c r="AN26" s="631"/>
      <c r="AO26" s="641"/>
      <c r="AP26" s="675" t="s">
        <v>381</v>
      </c>
      <c r="AQ26" s="676"/>
      <c r="AR26" s="676"/>
      <c r="AS26" s="676"/>
      <c r="AT26" s="676"/>
      <c r="AU26" s="676"/>
      <c r="AV26" s="676"/>
      <c r="AW26" s="676"/>
      <c r="AX26" s="676"/>
      <c r="AY26" s="676"/>
      <c r="AZ26" s="676"/>
      <c r="BA26" s="676"/>
      <c r="BB26" s="676"/>
      <c r="BC26" s="676"/>
      <c r="BD26" s="676"/>
      <c r="BE26" s="676"/>
      <c r="BF26" s="677"/>
      <c r="BG26" s="615" t="s">
        <v>206</v>
      </c>
      <c r="BH26" s="629"/>
      <c r="BI26" s="629"/>
      <c r="BJ26" s="629"/>
      <c r="BK26" s="629"/>
      <c r="BL26" s="629"/>
      <c r="BM26" s="629"/>
      <c r="BN26" s="630"/>
      <c r="BO26" s="639" t="s">
        <v>206</v>
      </c>
      <c r="BP26" s="639"/>
      <c r="BQ26" s="639"/>
      <c r="BR26" s="639"/>
      <c r="BS26" s="640" t="s">
        <v>206</v>
      </c>
      <c r="BT26" s="640"/>
      <c r="BU26" s="640"/>
      <c r="BV26" s="640"/>
      <c r="BW26" s="640"/>
      <c r="BX26" s="640"/>
      <c r="BY26" s="640"/>
      <c r="BZ26" s="640"/>
      <c r="CA26" s="640"/>
      <c r="CB26" s="674"/>
      <c r="CD26" s="612" t="s">
        <v>118</v>
      </c>
      <c r="CE26" s="613"/>
      <c r="CF26" s="613"/>
      <c r="CG26" s="613"/>
      <c r="CH26" s="613"/>
      <c r="CI26" s="613"/>
      <c r="CJ26" s="613"/>
      <c r="CK26" s="613"/>
      <c r="CL26" s="613"/>
      <c r="CM26" s="613"/>
      <c r="CN26" s="613"/>
      <c r="CO26" s="613"/>
      <c r="CP26" s="613"/>
      <c r="CQ26" s="614"/>
      <c r="CR26" s="615">
        <v>438645</v>
      </c>
      <c r="CS26" s="629"/>
      <c r="CT26" s="629"/>
      <c r="CU26" s="629"/>
      <c r="CV26" s="629"/>
      <c r="CW26" s="629"/>
      <c r="CX26" s="629"/>
      <c r="CY26" s="630"/>
      <c r="CZ26" s="618">
        <v>6.1</v>
      </c>
      <c r="DA26" s="619"/>
      <c r="DB26" s="619"/>
      <c r="DC26" s="620"/>
      <c r="DD26" s="621">
        <v>405999</v>
      </c>
      <c r="DE26" s="629"/>
      <c r="DF26" s="629"/>
      <c r="DG26" s="629"/>
      <c r="DH26" s="629"/>
      <c r="DI26" s="629"/>
      <c r="DJ26" s="629"/>
      <c r="DK26" s="630"/>
      <c r="DL26" s="621" t="s">
        <v>206</v>
      </c>
      <c r="DM26" s="629"/>
      <c r="DN26" s="629"/>
      <c r="DO26" s="629"/>
      <c r="DP26" s="629"/>
      <c r="DQ26" s="629"/>
      <c r="DR26" s="629"/>
      <c r="DS26" s="629"/>
      <c r="DT26" s="629"/>
      <c r="DU26" s="629"/>
      <c r="DV26" s="630"/>
      <c r="DW26" s="618" t="s">
        <v>206</v>
      </c>
      <c r="DX26" s="619"/>
      <c r="DY26" s="619"/>
      <c r="DZ26" s="619"/>
      <c r="EA26" s="619"/>
      <c r="EB26" s="619"/>
      <c r="EC26" s="652"/>
    </row>
    <row r="27" spans="2:133" ht="11.25" customHeight="1" x14ac:dyDescent="0.15">
      <c r="B27" s="612" t="s">
        <v>91</v>
      </c>
      <c r="C27" s="613"/>
      <c r="D27" s="613"/>
      <c r="E27" s="613"/>
      <c r="F27" s="613"/>
      <c r="G27" s="613"/>
      <c r="H27" s="613"/>
      <c r="I27" s="613"/>
      <c r="J27" s="613"/>
      <c r="K27" s="613"/>
      <c r="L27" s="613"/>
      <c r="M27" s="613"/>
      <c r="N27" s="613"/>
      <c r="O27" s="613"/>
      <c r="P27" s="613"/>
      <c r="Q27" s="614"/>
      <c r="R27" s="615">
        <v>3893568</v>
      </c>
      <c r="S27" s="629"/>
      <c r="T27" s="629"/>
      <c r="U27" s="629"/>
      <c r="V27" s="629"/>
      <c r="W27" s="629"/>
      <c r="X27" s="629"/>
      <c r="Y27" s="630"/>
      <c r="Z27" s="639">
        <v>52.1</v>
      </c>
      <c r="AA27" s="639"/>
      <c r="AB27" s="639"/>
      <c r="AC27" s="639"/>
      <c r="AD27" s="640">
        <v>3595165</v>
      </c>
      <c r="AE27" s="640"/>
      <c r="AF27" s="640"/>
      <c r="AG27" s="640"/>
      <c r="AH27" s="640"/>
      <c r="AI27" s="640"/>
      <c r="AJ27" s="640"/>
      <c r="AK27" s="640"/>
      <c r="AL27" s="618">
        <v>98.800003051757813</v>
      </c>
      <c r="AM27" s="631"/>
      <c r="AN27" s="631"/>
      <c r="AO27" s="641"/>
      <c r="AP27" s="612" t="s">
        <v>383</v>
      </c>
      <c r="AQ27" s="613"/>
      <c r="AR27" s="613"/>
      <c r="AS27" s="613"/>
      <c r="AT27" s="613"/>
      <c r="AU27" s="613"/>
      <c r="AV27" s="613"/>
      <c r="AW27" s="613"/>
      <c r="AX27" s="613"/>
      <c r="AY27" s="613"/>
      <c r="AZ27" s="613"/>
      <c r="BA27" s="613"/>
      <c r="BB27" s="613"/>
      <c r="BC27" s="613"/>
      <c r="BD27" s="613"/>
      <c r="BE27" s="613"/>
      <c r="BF27" s="614"/>
      <c r="BG27" s="615">
        <v>430805</v>
      </c>
      <c r="BH27" s="629"/>
      <c r="BI27" s="629"/>
      <c r="BJ27" s="629"/>
      <c r="BK27" s="629"/>
      <c r="BL27" s="629"/>
      <c r="BM27" s="629"/>
      <c r="BN27" s="630"/>
      <c r="BO27" s="639">
        <v>100</v>
      </c>
      <c r="BP27" s="639"/>
      <c r="BQ27" s="639"/>
      <c r="BR27" s="639"/>
      <c r="BS27" s="640" t="s">
        <v>206</v>
      </c>
      <c r="BT27" s="640"/>
      <c r="BU27" s="640"/>
      <c r="BV27" s="640"/>
      <c r="BW27" s="640"/>
      <c r="BX27" s="640"/>
      <c r="BY27" s="640"/>
      <c r="BZ27" s="640"/>
      <c r="CA27" s="640"/>
      <c r="CB27" s="674"/>
      <c r="CD27" s="612" t="s">
        <v>229</v>
      </c>
      <c r="CE27" s="613"/>
      <c r="CF27" s="613"/>
      <c r="CG27" s="613"/>
      <c r="CH27" s="613"/>
      <c r="CI27" s="613"/>
      <c r="CJ27" s="613"/>
      <c r="CK27" s="613"/>
      <c r="CL27" s="613"/>
      <c r="CM27" s="613"/>
      <c r="CN27" s="613"/>
      <c r="CO27" s="613"/>
      <c r="CP27" s="613"/>
      <c r="CQ27" s="614"/>
      <c r="CR27" s="615">
        <v>439118</v>
      </c>
      <c r="CS27" s="616"/>
      <c r="CT27" s="616"/>
      <c r="CU27" s="616"/>
      <c r="CV27" s="616"/>
      <c r="CW27" s="616"/>
      <c r="CX27" s="616"/>
      <c r="CY27" s="617"/>
      <c r="CZ27" s="618">
        <v>6.1</v>
      </c>
      <c r="DA27" s="619"/>
      <c r="DB27" s="619"/>
      <c r="DC27" s="620"/>
      <c r="DD27" s="621">
        <v>131173</v>
      </c>
      <c r="DE27" s="616"/>
      <c r="DF27" s="616"/>
      <c r="DG27" s="616"/>
      <c r="DH27" s="616"/>
      <c r="DI27" s="616"/>
      <c r="DJ27" s="616"/>
      <c r="DK27" s="617"/>
      <c r="DL27" s="621">
        <v>128111</v>
      </c>
      <c r="DM27" s="616"/>
      <c r="DN27" s="616"/>
      <c r="DO27" s="616"/>
      <c r="DP27" s="616"/>
      <c r="DQ27" s="616"/>
      <c r="DR27" s="616"/>
      <c r="DS27" s="616"/>
      <c r="DT27" s="616"/>
      <c r="DU27" s="616"/>
      <c r="DV27" s="617"/>
      <c r="DW27" s="618">
        <v>3.4</v>
      </c>
      <c r="DX27" s="619"/>
      <c r="DY27" s="619"/>
      <c r="DZ27" s="619"/>
      <c r="EA27" s="619"/>
      <c r="EB27" s="619"/>
      <c r="EC27" s="652"/>
    </row>
    <row r="28" spans="2:133" ht="11.25" customHeight="1" x14ac:dyDescent="0.15">
      <c r="B28" s="612" t="s">
        <v>385</v>
      </c>
      <c r="C28" s="613"/>
      <c r="D28" s="613"/>
      <c r="E28" s="613"/>
      <c r="F28" s="613"/>
      <c r="G28" s="613"/>
      <c r="H28" s="613"/>
      <c r="I28" s="613"/>
      <c r="J28" s="613"/>
      <c r="K28" s="613"/>
      <c r="L28" s="613"/>
      <c r="M28" s="613"/>
      <c r="N28" s="613"/>
      <c r="O28" s="613"/>
      <c r="P28" s="613"/>
      <c r="Q28" s="614"/>
      <c r="R28" s="615">
        <v>954</v>
      </c>
      <c r="S28" s="629"/>
      <c r="T28" s="629"/>
      <c r="U28" s="629"/>
      <c r="V28" s="629"/>
      <c r="W28" s="629"/>
      <c r="X28" s="629"/>
      <c r="Y28" s="630"/>
      <c r="Z28" s="639">
        <v>0</v>
      </c>
      <c r="AA28" s="639"/>
      <c r="AB28" s="639"/>
      <c r="AC28" s="639"/>
      <c r="AD28" s="640">
        <v>954</v>
      </c>
      <c r="AE28" s="640"/>
      <c r="AF28" s="640"/>
      <c r="AG28" s="640"/>
      <c r="AH28" s="640"/>
      <c r="AI28" s="640"/>
      <c r="AJ28" s="640"/>
      <c r="AK28" s="640"/>
      <c r="AL28" s="618">
        <v>0</v>
      </c>
      <c r="AM28" s="631"/>
      <c r="AN28" s="631"/>
      <c r="AO28" s="641"/>
      <c r="AP28" s="612"/>
      <c r="AQ28" s="613"/>
      <c r="AR28" s="613"/>
      <c r="AS28" s="613"/>
      <c r="AT28" s="613"/>
      <c r="AU28" s="613"/>
      <c r="AV28" s="613"/>
      <c r="AW28" s="613"/>
      <c r="AX28" s="613"/>
      <c r="AY28" s="613"/>
      <c r="AZ28" s="613"/>
      <c r="BA28" s="613"/>
      <c r="BB28" s="613"/>
      <c r="BC28" s="613"/>
      <c r="BD28" s="613"/>
      <c r="BE28" s="613"/>
      <c r="BF28" s="614"/>
      <c r="BG28" s="615"/>
      <c r="BH28" s="629"/>
      <c r="BI28" s="629"/>
      <c r="BJ28" s="629"/>
      <c r="BK28" s="629"/>
      <c r="BL28" s="629"/>
      <c r="BM28" s="629"/>
      <c r="BN28" s="630"/>
      <c r="BO28" s="639"/>
      <c r="BP28" s="639"/>
      <c r="BQ28" s="639"/>
      <c r="BR28" s="639"/>
      <c r="BS28" s="621"/>
      <c r="BT28" s="629"/>
      <c r="BU28" s="629"/>
      <c r="BV28" s="629"/>
      <c r="BW28" s="629"/>
      <c r="BX28" s="629"/>
      <c r="BY28" s="629"/>
      <c r="BZ28" s="629"/>
      <c r="CA28" s="629"/>
      <c r="CB28" s="651"/>
      <c r="CD28" s="612" t="s">
        <v>378</v>
      </c>
      <c r="CE28" s="613"/>
      <c r="CF28" s="613"/>
      <c r="CG28" s="613"/>
      <c r="CH28" s="613"/>
      <c r="CI28" s="613"/>
      <c r="CJ28" s="613"/>
      <c r="CK28" s="613"/>
      <c r="CL28" s="613"/>
      <c r="CM28" s="613"/>
      <c r="CN28" s="613"/>
      <c r="CO28" s="613"/>
      <c r="CP28" s="613"/>
      <c r="CQ28" s="614"/>
      <c r="CR28" s="615">
        <v>465157</v>
      </c>
      <c r="CS28" s="629"/>
      <c r="CT28" s="629"/>
      <c r="CU28" s="629"/>
      <c r="CV28" s="629"/>
      <c r="CW28" s="629"/>
      <c r="CX28" s="629"/>
      <c r="CY28" s="630"/>
      <c r="CZ28" s="618">
        <v>6.5</v>
      </c>
      <c r="DA28" s="619"/>
      <c r="DB28" s="619"/>
      <c r="DC28" s="620"/>
      <c r="DD28" s="621">
        <v>465157</v>
      </c>
      <c r="DE28" s="629"/>
      <c r="DF28" s="629"/>
      <c r="DG28" s="629"/>
      <c r="DH28" s="629"/>
      <c r="DI28" s="629"/>
      <c r="DJ28" s="629"/>
      <c r="DK28" s="630"/>
      <c r="DL28" s="621">
        <v>465157</v>
      </c>
      <c r="DM28" s="629"/>
      <c r="DN28" s="629"/>
      <c r="DO28" s="629"/>
      <c r="DP28" s="629"/>
      <c r="DQ28" s="629"/>
      <c r="DR28" s="629"/>
      <c r="DS28" s="629"/>
      <c r="DT28" s="629"/>
      <c r="DU28" s="629"/>
      <c r="DV28" s="630"/>
      <c r="DW28" s="618">
        <v>12.4</v>
      </c>
      <c r="DX28" s="619"/>
      <c r="DY28" s="619"/>
      <c r="DZ28" s="619"/>
      <c r="EA28" s="619"/>
      <c r="EB28" s="619"/>
      <c r="EC28" s="652"/>
    </row>
    <row r="29" spans="2:133" ht="11.25" customHeight="1" x14ac:dyDescent="0.15">
      <c r="B29" s="612" t="s">
        <v>161</v>
      </c>
      <c r="C29" s="613"/>
      <c r="D29" s="613"/>
      <c r="E29" s="613"/>
      <c r="F29" s="613"/>
      <c r="G29" s="613"/>
      <c r="H29" s="613"/>
      <c r="I29" s="613"/>
      <c r="J29" s="613"/>
      <c r="K29" s="613"/>
      <c r="L29" s="613"/>
      <c r="M29" s="613"/>
      <c r="N29" s="613"/>
      <c r="O29" s="613"/>
      <c r="P29" s="613"/>
      <c r="Q29" s="614"/>
      <c r="R29" s="615">
        <v>35566</v>
      </c>
      <c r="S29" s="629"/>
      <c r="T29" s="629"/>
      <c r="U29" s="629"/>
      <c r="V29" s="629"/>
      <c r="W29" s="629"/>
      <c r="X29" s="629"/>
      <c r="Y29" s="630"/>
      <c r="Z29" s="639">
        <v>0.5</v>
      </c>
      <c r="AA29" s="639"/>
      <c r="AB29" s="639"/>
      <c r="AC29" s="639"/>
      <c r="AD29" s="640" t="s">
        <v>206</v>
      </c>
      <c r="AE29" s="640"/>
      <c r="AF29" s="640"/>
      <c r="AG29" s="640"/>
      <c r="AH29" s="640"/>
      <c r="AI29" s="640"/>
      <c r="AJ29" s="640"/>
      <c r="AK29" s="640"/>
      <c r="AL29" s="618" t="s">
        <v>206</v>
      </c>
      <c r="AM29" s="631"/>
      <c r="AN29" s="631"/>
      <c r="AO29" s="641"/>
      <c r="AP29" s="590"/>
      <c r="AQ29" s="591"/>
      <c r="AR29" s="591"/>
      <c r="AS29" s="591"/>
      <c r="AT29" s="591"/>
      <c r="AU29" s="591"/>
      <c r="AV29" s="591"/>
      <c r="AW29" s="591"/>
      <c r="AX29" s="591"/>
      <c r="AY29" s="591"/>
      <c r="AZ29" s="591"/>
      <c r="BA29" s="591"/>
      <c r="BB29" s="591"/>
      <c r="BC29" s="591"/>
      <c r="BD29" s="591"/>
      <c r="BE29" s="591"/>
      <c r="BF29" s="592"/>
      <c r="BG29" s="615"/>
      <c r="BH29" s="629"/>
      <c r="BI29" s="629"/>
      <c r="BJ29" s="629"/>
      <c r="BK29" s="629"/>
      <c r="BL29" s="629"/>
      <c r="BM29" s="629"/>
      <c r="BN29" s="630"/>
      <c r="BO29" s="639"/>
      <c r="BP29" s="639"/>
      <c r="BQ29" s="639"/>
      <c r="BR29" s="639"/>
      <c r="BS29" s="640"/>
      <c r="BT29" s="640"/>
      <c r="BU29" s="640"/>
      <c r="BV29" s="640"/>
      <c r="BW29" s="640"/>
      <c r="BX29" s="640"/>
      <c r="BY29" s="640"/>
      <c r="BZ29" s="640"/>
      <c r="CA29" s="640"/>
      <c r="CB29" s="674"/>
      <c r="CD29" s="399" t="s">
        <v>179</v>
      </c>
      <c r="CE29" s="401"/>
      <c r="CF29" s="612" t="s">
        <v>27</v>
      </c>
      <c r="CG29" s="613"/>
      <c r="CH29" s="613"/>
      <c r="CI29" s="613"/>
      <c r="CJ29" s="613"/>
      <c r="CK29" s="613"/>
      <c r="CL29" s="613"/>
      <c r="CM29" s="613"/>
      <c r="CN29" s="613"/>
      <c r="CO29" s="613"/>
      <c r="CP29" s="613"/>
      <c r="CQ29" s="614"/>
      <c r="CR29" s="615">
        <v>465157</v>
      </c>
      <c r="CS29" s="616"/>
      <c r="CT29" s="616"/>
      <c r="CU29" s="616"/>
      <c r="CV29" s="616"/>
      <c r="CW29" s="616"/>
      <c r="CX29" s="616"/>
      <c r="CY29" s="617"/>
      <c r="CZ29" s="618">
        <v>6.5</v>
      </c>
      <c r="DA29" s="619"/>
      <c r="DB29" s="619"/>
      <c r="DC29" s="620"/>
      <c r="DD29" s="621">
        <v>465157</v>
      </c>
      <c r="DE29" s="616"/>
      <c r="DF29" s="616"/>
      <c r="DG29" s="616"/>
      <c r="DH29" s="616"/>
      <c r="DI29" s="616"/>
      <c r="DJ29" s="616"/>
      <c r="DK29" s="617"/>
      <c r="DL29" s="621">
        <v>465157</v>
      </c>
      <c r="DM29" s="616"/>
      <c r="DN29" s="616"/>
      <c r="DO29" s="616"/>
      <c r="DP29" s="616"/>
      <c r="DQ29" s="616"/>
      <c r="DR29" s="616"/>
      <c r="DS29" s="616"/>
      <c r="DT29" s="616"/>
      <c r="DU29" s="616"/>
      <c r="DV29" s="617"/>
      <c r="DW29" s="618">
        <v>12.4</v>
      </c>
      <c r="DX29" s="619"/>
      <c r="DY29" s="619"/>
      <c r="DZ29" s="619"/>
      <c r="EA29" s="619"/>
      <c r="EB29" s="619"/>
      <c r="EC29" s="652"/>
    </row>
    <row r="30" spans="2:133" ht="11.25" customHeight="1" x14ac:dyDescent="0.15">
      <c r="B30" s="612" t="s">
        <v>313</v>
      </c>
      <c r="C30" s="613"/>
      <c r="D30" s="613"/>
      <c r="E30" s="613"/>
      <c r="F30" s="613"/>
      <c r="G30" s="613"/>
      <c r="H30" s="613"/>
      <c r="I30" s="613"/>
      <c r="J30" s="613"/>
      <c r="K30" s="613"/>
      <c r="L30" s="613"/>
      <c r="M30" s="613"/>
      <c r="N30" s="613"/>
      <c r="O30" s="613"/>
      <c r="P30" s="613"/>
      <c r="Q30" s="614"/>
      <c r="R30" s="615">
        <v>28785</v>
      </c>
      <c r="S30" s="629"/>
      <c r="T30" s="629"/>
      <c r="U30" s="629"/>
      <c r="V30" s="629"/>
      <c r="W30" s="629"/>
      <c r="X30" s="629"/>
      <c r="Y30" s="630"/>
      <c r="Z30" s="639">
        <v>0.4</v>
      </c>
      <c r="AA30" s="639"/>
      <c r="AB30" s="639"/>
      <c r="AC30" s="639"/>
      <c r="AD30" s="640">
        <v>830</v>
      </c>
      <c r="AE30" s="640"/>
      <c r="AF30" s="640"/>
      <c r="AG30" s="640"/>
      <c r="AH30" s="640"/>
      <c r="AI30" s="640"/>
      <c r="AJ30" s="640"/>
      <c r="AK30" s="640"/>
      <c r="AL30" s="618">
        <v>0</v>
      </c>
      <c r="AM30" s="631"/>
      <c r="AN30" s="631"/>
      <c r="AO30" s="641"/>
      <c r="AP30" s="525" t="s">
        <v>314</v>
      </c>
      <c r="AQ30" s="526"/>
      <c r="AR30" s="526"/>
      <c r="AS30" s="526"/>
      <c r="AT30" s="526"/>
      <c r="AU30" s="526"/>
      <c r="AV30" s="526"/>
      <c r="AW30" s="526"/>
      <c r="AX30" s="526"/>
      <c r="AY30" s="526"/>
      <c r="AZ30" s="526"/>
      <c r="BA30" s="526"/>
      <c r="BB30" s="526"/>
      <c r="BC30" s="526"/>
      <c r="BD30" s="526"/>
      <c r="BE30" s="526"/>
      <c r="BF30" s="568"/>
      <c r="BG30" s="525" t="s">
        <v>387</v>
      </c>
      <c r="BH30" s="672"/>
      <c r="BI30" s="672"/>
      <c r="BJ30" s="672"/>
      <c r="BK30" s="672"/>
      <c r="BL30" s="672"/>
      <c r="BM30" s="672"/>
      <c r="BN30" s="672"/>
      <c r="BO30" s="672"/>
      <c r="BP30" s="672"/>
      <c r="BQ30" s="673"/>
      <c r="BR30" s="525" t="s">
        <v>389</v>
      </c>
      <c r="BS30" s="672"/>
      <c r="BT30" s="672"/>
      <c r="BU30" s="672"/>
      <c r="BV30" s="672"/>
      <c r="BW30" s="672"/>
      <c r="BX30" s="672"/>
      <c r="BY30" s="672"/>
      <c r="BZ30" s="672"/>
      <c r="CA30" s="672"/>
      <c r="CB30" s="673"/>
      <c r="CD30" s="402"/>
      <c r="CE30" s="404"/>
      <c r="CF30" s="612" t="s">
        <v>391</v>
      </c>
      <c r="CG30" s="613"/>
      <c r="CH30" s="613"/>
      <c r="CI30" s="613"/>
      <c r="CJ30" s="613"/>
      <c r="CK30" s="613"/>
      <c r="CL30" s="613"/>
      <c r="CM30" s="613"/>
      <c r="CN30" s="613"/>
      <c r="CO30" s="613"/>
      <c r="CP30" s="613"/>
      <c r="CQ30" s="614"/>
      <c r="CR30" s="615">
        <v>455346</v>
      </c>
      <c r="CS30" s="629"/>
      <c r="CT30" s="629"/>
      <c r="CU30" s="629"/>
      <c r="CV30" s="629"/>
      <c r="CW30" s="629"/>
      <c r="CX30" s="629"/>
      <c r="CY30" s="630"/>
      <c r="CZ30" s="618">
        <v>6.3</v>
      </c>
      <c r="DA30" s="619"/>
      <c r="DB30" s="619"/>
      <c r="DC30" s="620"/>
      <c r="DD30" s="621">
        <v>455346</v>
      </c>
      <c r="DE30" s="629"/>
      <c r="DF30" s="629"/>
      <c r="DG30" s="629"/>
      <c r="DH30" s="629"/>
      <c r="DI30" s="629"/>
      <c r="DJ30" s="629"/>
      <c r="DK30" s="630"/>
      <c r="DL30" s="621">
        <v>455346</v>
      </c>
      <c r="DM30" s="629"/>
      <c r="DN30" s="629"/>
      <c r="DO30" s="629"/>
      <c r="DP30" s="629"/>
      <c r="DQ30" s="629"/>
      <c r="DR30" s="629"/>
      <c r="DS30" s="629"/>
      <c r="DT30" s="629"/>
      <c r="DU30" s="629"/>
      <c r="DV30" s="630"/>
      <c r="DW30" s="618">
        <v>12.1</v>
      </c>
      <c r="DX30" s="619"/>
      <c r="DY30" s="619"/>
      <c r="DZ30" s="619"/>
      <c r="EA30" s="619"/>
      <c r="EB30" s="619"/>
      <c r="EC30" s="652"/>
    </row>
    <row r="31" spans="2:133" ht="11.25" customHeight="1" x14ac:dyDescent="0.15">
      <c r="B31" s="612" t="s">
        <v>21</v>
      </c>
      <c r="C31" s="613"/>
      <c r="D31" s="613"/>
      <c r="E31" s="613"/>
      <c r="F31" s="613"/>
      <c r="G31" s="613"/>
      <c r="H31" s="613"/>
      <c r="I31" s="613"/>
      <c r="J31" s="613"/>
      <c r="K31" s="613"/>
      <c r="L31" s="613"/>
      <c r="M31" s="613"/>
      <c r="N31" s="613"/>
      <c r="O31" s="613"/>
      <c r="P31" s="613"/>
      <c r="Q31" s="614"/>
      <c r="R31" s="615">
        <v>8669</v>
      </c>
      <c r="S31" s="629"/>
      <c r="T31" s="629"/>
      <c r="U31" s="629"/>
      <c r="V31" s="629"/>
      <c r="W31" s="629"/>
      <c r="X31" s="629"/>
      <c r="Y31" s="630"/>
      <c r="Z31" s="639">
        <v>0.1</v>
      </c>
      <c r="AA31" s="639"/>
      <c r="AB31" s="639"/>
      <c r="AC31" s="639"/>
      <c r="AD31" s="640">
        <v>224</v>
      </c>
      <c r="AE31" s="640"/>
      <c r="AF31" s="640"/>
      <c r="AG31" s="640"/>
      <c r="AH31" s="640"/>
      <c r="AI31" s="640"/>
      <c r="AJ31" s="640"/>
      <c r="AK31" s="640"/>
      <c r="AL31" s="618">
        <v>0</v>
      </c>
      <c r="AM31" s="631"/>
      <c r="AN31" s="631"/>
      <c r="AO31" s="641"/>
      <c r="AP31" s="391" t="s">
        <v>5</v>
      </c>
      <c r="AQ31" s="392"/>
      <c r="AR31" s="392"/>
      <c r="AS31" s="392"/>
      <c r="AT31" s="608" t="s">
        <v>392</v>
      </c>
      <c r="AU31" s="46"/>
      <c r="AV31" s="46"/>
      <c r="AW31" s="46"/>
      <c r="AX31" s="659" t="s">
        <v>276</v>
      </c>
      <c r="AY31" s="660"/>
      <c r="AZ31" s="660"/>
      <c r="BA31" s="660"/>
      <c r="BB31" s="660"/>
      <c r="BC31" s="660"/>
      <c r="BD31" s="660"/>
      <c r="BE31" s="660"/>
      <c r="BF31" s="661"/>
      <c r="BG31" s="669">
        <v>99.6</v>
      </c>
      <c r="BH31" s="667"/>
      <c r="BI31" s="667"/>
      <c r="BJ31" s="667"/>
      <c r="BK31" s="667"/>
      <c r="BL31" s="667"/>
      <c r="BM31" s="666">
        <v>98.6</v>
      </c>
      <c r="BN31" s="667"/>
      <c r="BO31" s="667"/>
      <c r="BP31" s="667"/>
      <c r="BQ31" s="668"/>
      <c r="BR31" s="669">
        <v>96.9</v>
      </c>
      <c r="BS31" s="667"/>
      <c r="BT31" s="667"/>
      <c r="BU31" s="667"/>
      <c r="BV31" s="667"/>
      <c r="BW31" s="667"/>
      <c r="BX31" s="666">
        <v>95.9</v>
      </c>
      <c r="BY31" s="667"/>
      <c r="BZ31" s="667"/>
      <c r="CA31" s="667"/>
      <c r="CB31" s="668"/>
      <c r="CD31" s="402"/>
      <c r="CE31" s="404"/>
      <c r="CF31" s="612" t="s">
        <v>315</v>
      </c>
      <c r="CG31" s="613"/>
      <c r="CH31" s="613"/>
      <c r="CI31" s="613"/>
      <c r="CJ31" s="613"/>
      <c r="CK31" s="613"/>
      <c r="CL31" s="613"/>
      <c r="CM31" s="613"/>
      <c r="CN31" s="613"/>
      <c r="CO31" s="613"/>
      <c r="CP31" s="613"/>
      <c r="CQ31" s="614"/>
      <c r="CR31" s="615">
        <v>9811</v>
      </c>
      <c r="CS31" s="616"/>
      <c r="CT31" s="616"/>
      <c r="CU31" s="616"/>
      <c r="CV31" s="616"/>
      <c r="CW31" s="616"/>
      <c r="CX31" s="616"/>
      <c r="CY31" s="617"/>
      <c r="CZ31" s="618">
        <v>0.1</v>
      </c>
      <c r="DA31" s="619"/>
      <c r="DB31" s="619"/>
      <c r="DC31" s="620"/>
      <c r="DD31" s="621">
        <v>9811</v>
      </c>
      <c r="DE31" s="616"/>
      <c r="DF31" s="616"/>
      <c r="DG31" s="616"/>
      <c r="DH31" s="616"/>
      <c r="DI31" s="616"/>
      <c r="DJ31" s="616"/>
      <c r="DK31" s="617"/>
      <c r="DL31" s="621">
        <v>9811</v>
      </c>
      <c r="DM31" s="616"/>
      <c r="DN31" s="616"/>
      <c r="DO31" s="616"/>
      <c r="DP31" s="616"/>
      <c r="DQ31" s="616"/>
      <c r="DR31" s="616"/>
      <c r="DS31" s="616"/>
      <c r="DT31" s="616"/>
      <c r="DU31" s="616"/>
      <c r="DV31" s="617"/>
      <c r="DW31" s="618">
        <v>0.3</v>
      </c>
      <c r="DX31" s="619"/>
      <c r="DY31" s="619"/>
      <c r="DZ31" s="619"/>
      <c r="EA31" s="619"/>
      <c r="EB31" s="619"/>
      <c r="EC31" s="652"/>
    </row>
    <row r="32" spans="2:133" ht="11.25" customHeight="1" x14ac:dyDescent="0.15">
      <c r="B32" s="612" t="s">
        <v>342</v>
      </c>
      <c r="C32" s="613"/>
      <c r="D32" s="613"/>
      <c r="E32" s="613"/>
      <c r="F32" s="613"/>
      <c r="G32" s="613"/>
      <c r="H32" s="613"/>
      <c r="I32" s="613"/>
      <c r="J32" s="613"/>
      <c r="K32" s="613"/>
      <c r="L32" s="613"/>
      <c r="M32" s="613"/>
      <c r="N32" s="613"/>
      <c r="O32" s="613"/>
      <c r="P32" s="613"/>
      <c r="Q32" s="614"/>
      <c r="R32" s="615">
        <v>1172246</v>
      </c>
      <c r="S32" s="629"/>
      <c r="T32" s="629"/>
      <c r="U32" s="629"/>
      <c r="V32" s="629"/>
      <c r="W32" s="629"/>
      <c r="X32" s="629"/>
      <c r="Y32" s="630"/>
      <c r="Z32" s="639">
        <v>15.7</v>
      </c>
      <c r="AA32" s="639"/>
      <c r="AB32" s="639"/>
      <c r="AC32" s="639"/>
      <c r="AD32" s="640" t="s">
        <v>206</v>
      </c>
      <c r="AE32" s="640"/>
      <c r="AF32" s="640"/>
      <c r="AG32" s="640"/>
      <c r="AH32" s="640"/>
      <c r="AI32" s="640"/>
      <c r="AJ32" s="640"/>
      <c r="AK32" s="640"/>
      <c r="AL32" s="618" t="s">
        <v>206</v>
      </c>
      <c r="AM32" s="631"/>
      <c r="AN32" s="631"/>
      <c r="AO32" s="641"/>
      <c r="AP32" s="606"/>
      <c r="AQ32" s="607"/>
      <c r="AR32" s="607"/>
      <c r="AS32" s="607"/>
      <c r="AT32" s="609"/>
      <c r="AU32" s="39" t="s">
        <v>251</v>
      </c>
      <c r="AV32" s="39"/>
      <c r="AW32" s="39"/>
      <c r="AX32" s="612" t="s">
        <v>292</v>
      </c>
      <c r="AY32" s="613"/>
      <c r="AZ32" s="613"/>
      <c r="BA32" s="613"/>
      <c r="BB32" s="613"/>
      <c r="BC32" s="613"/>
      <c r="BD32" s="613"/>
      <c r="BE32" s="613"/>
      <c r="BF32" s="614"/>
      <c r="BG32" s="670">
        <v>99.7</v>
      </c>
      <c r="BH32" s="616"/>
      <c r="BI32" s="616"/>
      <c r="BJ32" s="616"/>
      <c r="BK32" s="616"/>
      <c r="BL32" s="616"/>
      <c r="BM32" s="631">
        <v>99.2</v>
      </c>
      <c r="BN32" s="671"/>
      <c r="BO32" s="671"/>
      <c r="BP32" s="671"/>
      <c r="BQ32" s="650"/>
      <c r="BR32" s="670">
        <v>99.7</v>
      </c>
      <c r="BS32" s="616"/>
      <c r="BT32" s="616"/>
      <c r="BU32" s="616"/>
      <c r="BV32" s="616"/>
      <c r="BW32" s="616"/>
      <c r="BX32" s="631">
        <v>99.3</v>
      </c>
      <c r="BY32" s="671"/>
      <c r="BZ32" s="671"/>
      <c r="CA32" s="671"/>
      <c r="CB32" s="650"/>
      <c r="CD32" s="405"/>
      <c r="CE32" s="407"/>
      <c r="CF32" s="612" t="s">
        <v>393</v>
      </c>
      <c r="CG32" s="613"/>
      <c r="CH32" s="613"/>
      <c r="CI32" s="613"/>
      <c r="CJ32" s="613"/>
      <c r="CK32" s="613"/>
      <c r="CL32" s="613"/>
      <c r="CM32" s="613"/>
      <c r="CN32" s="613"/>
      <c r="CO32" s="613"/>
      <c r="CP32" s="613"/>
      <c r="CQ32" s="614"/>
      <c r="CR32" s="615" t="s">
        <v>206</v>
      </c>
      <c r="CS32" s="629"/>
      <c r="CT32" s="629"/>
      <c r="CU32" s="629"/>
      <c r="CV32" s="629"/>
      <c r="CW32" s="629"/>
      <c r="CX32" s="629"/>
      <c r="CY32" s="630"/>
      <c r="CZ32" s="618" t="s">
        <v>206</v>
      </c>
      <c r="DA32" s="619"/>
      <c r="DB32" s="619"/>
      <c r="DC32" s="620"/>
      <c r="DD32" s="621" t="s">
        <v>206</v>
      </c>
      <c r="DE32" s="629"/>
      <c r="DF32" s="629"/>
      <c r="DG32" s="629"/>
      <c r="DH32" s="629"/>
      <c r="DI32" s="629"/>
      <c r="DJ32" s="629"/>
      <c r="DK32" s="630"/>
      <c r="DL32" s="621" t="s">
        <v>206</v>
      </c>
      <c r="DM32" s="629"/>
      <c r="DN32" s="629"/>
      <c r="DO32" s="629"/>
      <c r="DP32" s="629"/>
      <c r="DQ32" s="629"/>
      <c r="DR32" s="629"/>
      <c r="DS32" s="629"/>
      <c r="DT32" s="629"/>
      <c r="DU32" s="629"/>
      <c r="DV32" s="630"/>
      <c r="DW32" s="618" t="s">
        <v>206</v>
      </c>
      <c r="DX32" s="619"/>
      <c r="DY32" s="619"/>
      <c r="DZ32" s="619"/>
      <c r="EA32" s="619"/>
      <c r="EB32" s="619"/>
      <c r="EC32" s="652"/>
    </row>
    <row r="33" spans="2:133" ht="11.25" customHeight="1" x14ac:dyDescent="0.15">
      <c r="B33" s="662" t="s">
        <v>60</v>
      </c>
      <c r="C33" s="663"/>
      <c r="D33" s="663"/>
      <c r="E33" s="663"/>
      <c r="F33" s="663"/>
      <c r="G33" s="663"/>
      <c r="H33" s="663"/>
      <c r="I33" s="663"/>
      <c r="J33" s="663"/>
      <c r="K33" s="663"/>
      <c r="L33" s="663"/>
      <c r="M33" s="663"/>
      <c r="N33" s="663"/>
      <c r="O33" s="663"/>
      <c r="P33" s="663"/>
      <c r="Q33" s="664"/>
      <c r="R33" s="615" t="s">
        <v>206</v>
      </c>
      <c r="S33" s="629"/>
      <c r="T33" s="629"/>
      <c r="U33" s="629"/>
      <c r="V33" s="629"/>
      <c r="W33" s="629"/>
      <c r="X33" s="629"/>
      <c r="Y33" s="630"/>
      <c r="Z33" s="639" t="s">
        <v>206</v>
      </c>
      <c r="AA33" s="639"/>
      <c r="AB33" s="639"/>
      <c r="AC33" s="639"/>
      <c r="AD33" s="640" t="s">
        <v>206</v>
      </c>
      <c r="AE33" s="640"/>
      <c r="AF33" s="640"/>
      <c r="AG33" s="640"/>
      <c r="AH33" s="640"/>
      <c r="AI33" s="640"/>
      <c r="AJ33" s="640"/>
      <c r="AK33" s="640"/>
      <c r="AL33" s="618" t="s">
        <v>206</v>
      </c>
      <c r="AM33" s="631"/>
      <c r="AN33" s="631"/>
      <c r="AO33" s="641"/>
      <c r="AP33" s="394"/>
      <c r="AQ33" s="395"/>
      <c r="AR33" s="395"/>
      <c r="AS33" s="395"/>
      <c r="AT33" s="610"/>
      <c r="AU33" s="47"/>
      <c r="AV33" s="47"/>
      <c r="AW33" s="47"/>
      <c r="AX33" s="590" t="s">
        <v>163</v>
      </c>
      <c r="AY33" s="591"/>
      <c r="AZ33" s="591"/>
      <c r="BA33" s="591"/>
      <c r="BB33" s="591"/>
      <c r="BC33" s="591"/>
      <c r="BD33" s="591"/>
      <c r="BE33" s="591"/>
      <c r="BF33" s="592"/>
      <c r="BG33" s="665">
        <v>99.6</v>
      </c>
      <c r="BH33" s="594"/>
      <c r="BI33" s="594"/>
      <c r="BJ33" s="594"/>
      <c r="BK33" s="594"/>
      <c r="BL33" s="594"/>
      <c r="BM33" s="637">
        <v>98.3</v>
      </c>
      <c r="BN33" s="594"/>
      <c r="BO33" s="594"/>
      <c r="BP33" s="594"/>
      <c r="BQ33" s="645"/>
      <c r="BR33" s="665">
        <v>95.5</v>
      </c>
      <c r="BS33" s="594"/>
      <c r="BT33" s="594"/>
      <c r="BU33" s="594"/>
      <c r="BV33" s="594"/>
      <c r="BW33" s="594"/>
      <c r="BX33" s="637">
        <v>94.2</v>
      </c>
      <c r="BY33" s="594"/>
      <c r="BZ33" s="594"/>
      <c r="CA33" s="594"/>
      <c r="CB33" s="645"/>
      <c r="CD33" s="612" t="s">
        <v>395</v>
      </c>
      <c r="CE33" s="613"/>
      <c r="CF33" s="613"/>
      <c r="CG33" s="613"/>
      <c r="CH33" s="613"/>
      <c r="CI33" s="613"/>
      <c r="CJ33" s="613"/>
      <c r="CK33" s="613"/>
      <c r="CL33" s="613"/>
      <c r="CM33" s="613"/>
      <c r="CN33" s="613"/>
      <c r="CO33" s="613"/>
      <c r="CP33" s="613"/>
      <c r="CQ33" s="614"/>
      <c r="CR33" s="615">
        <v>3184028</v>
      </c>
      <c r="CS33" s="616"/>
      <c r="CT33" s="616"/>
      <c r="CU33" s="616"/>
      <c r="CV33" s="616"/>
      <c r="CW33" s="616"/>
      <c r="CX33" s="616"/>
      <c r="CY33" s="617"/>
      <c r="CZ33" s="618">
        <v>44.4</v>
      </c>
      <c r="DA33" s="619"/>
      <c r="DB33" s="619"/>
      <c r="DC33" s="620"/>
      <c r="DD33" s="621">
        <v>2608570</v>
      </c>
      <c r="DE33" s="616"/>
      <c r="DF33" s="616"/>
      <c r="DG33" s="616"/>
      <c r="DH33" s="616"/>
      <c r="DI33" s="616"/>
      <c r="DJ33" s="616"/>
      <c r="DK33" s="617"/>
      <c r="DL33" s="621">
        <v>1187351</v>
      </c>
      <c r="DM33" s="616"/>
      <c r="DN33" s="616"/>
      <c r="DO33" s="616"/>
      <c r="DP33" s="616"/>
      <c r="DQ33" s="616"/>
      <c r="DR33" s="616"/>
      <c r="DS33" s="616"/>
      <c r="DT33" s="616"/>
      <c r="DU33" s="616"/>
      <c r="DV33" s="617"/>
      <c r="DW33" s="618">
        <v>31.6</v>
      </c>
      <c r="DX33" s="619"/>
      <c r="DY33" s="619"/>
      <c r="DZ33" s="619"/>
      <c r="EA33" s="619"/>
      <c r="EB33" s="619"/>
      <c r="EC33" s="652"/>
    </row>
    <row r="34" spans="2:133" ht="11.25" customHeight="1" x14ac:dyDescent="0.15">
      <c r="B34" s="612" t="s">
        <v>398</v>
      </c>
      <c r="C34" s="613"/>
      <c r="D34" s="613"/>
      <c r="E34" s="613"/>
      <c r="F34" s="613"/>
      <c r="G34" s="613"/>
      <c r="H34" s="613"/>
      <c r="I34" s="613"/>
      <c r="J34" s="613"/>
      <c r="K34" s="613"/>
      <c r="L34" s="613"/>
      <c r="M34" s="613"/>
      <c r="N34" s="613"/>
      <c r="O34" s="613"/>
      <c r="P34" s="613"/>
      <c r="Q34" s="614"/>
      <c r="R34" s="615">
        <v>388653</v>
      </c>
      <c r="S34" s="629"/>
      <c r="T34" s="629"/>
      <c r="U34" s="629"/>
      <c r="V34" s="629"/>
      <c r="W34" s="629"/>
      <c r="X34" s="629"/>
      <c r="Y34" s="630"/>
      <c r="Z34" s="639">
        <v>5.2</v>
      </c>
      <c r="AA34" s="639"/>
      <c r="AB34" s="639"/>
      <c r="AC34" s="639"/>
      <c r="AD34" s="640" t="s">
        <v>206</v>
      </c>
      <c r="AE34" s="640"/>
      <c r="AF34" s="640"/>
      <c r="AG34" s="640"/>
      <c r="AH34" s="640"/>
      <c r="AI34" s="640"/>
      <c r="AJ34" s="640"/>
      <c r="AK34" s="640"/>
      <c r="AL34" s="618" t="s">
        <v>206</v>
      </c>
      <c r="AM34" s="631"/>
      <c r="AN34" s="631"/>
      <c r="AO34" s="641"/>
      <c r="AP34" s="10"/>
      <c r="AQ34" s="13"/>
      <c r="AR34" s="39"/>
      <c r="AS34" s="46"/>
      <c r="AT34" s="46"/>
      <c r="AU34" s="46"/>
      <c r="AV34" s="46"/>
      <c r="AW34" s="46"/>
      <c r="AX34" s="46"/>
      <c r="AY34" s="46"/>
      <c r="AZ34" s="46"/>
      <c r="BA34" s="46"/>
      <c r="BB34" s="46"/>
      <c r="BC34" s="46"/>
      <c r="BD34" s="46"/>
      <c r="BE34" s="46"/>
      <c r="BF34" s="46"/>
      <c r="BG34" s="13"/>
      <c r="BH34" s="13"/>
      <c r="BI34" s="13"/>
      <c r="BJ34" s="13"/>
      <c r="BK34" s="13"/>
      <c r="BL34" s="13"/>
      <c r="BM34" s="13"/>
      <c r="BN34" s="13"/>
      <c r="BO34" s="13"/>
      <c r="BP34" s="13"/>
      <c r="BQ34" s="13"/>
      <c r="BR34" s="13"/>
      <c r="BS34" s="13"/>
      <c r="BT34" s="13"/>
      <c r="BU34" s="13"/>
      <c r="BV34" s="13"/>
      <c r="BW34" s="13"/>
      <c r="BX34" s="13"/>
      <c r="BY34" s="13"/>
      <c r="BZ34" s="13"/>
      <c r="CA34" s="13"/>
      <c r="CB34" s="13"/>
      <c r="CD34" s="612" t="s">
        <v>400</v>
      </c>
      <c r="CE34" s="613"/>
      <c r="CF34" s="613"/>
      <c r="CG34" s="613"/>
      <c r="CH34" s="613"/>
      <c r="CI34" s="613"/>
      <c r="CJ34" s="613"/>
      <c r="CK34" s="613"/>
      <c r="CL34" s="613"/>
      <c r="CM34" s="613"/>
      <c r="CN34" s="613"/>
      <c r="CO34" s="613"/>
      <c r="CP34" s="613"/>
      <c r="CQ34" s="614"/>
      <c r="CR34" s="615">
        <v>815613</v>
      </c>
      <c r="CS34" s="629"/>
      <c r="CT34" s="629"/>
      <c r="CU34" s="629"/>
      <c r="CV34" s="629"/>
      <c r="CW34" s="629"/>
      <c r="CX34" s="629"/>
      <c r="CY34" s="630"/>
      <c r="CZ34" s="618">
        <v>11.4</v>
      </c>
      <c r="DA34" s="619"/>
      <c r="DB34" s="619"/>
      <c r="DC34" s="620"/>
      <c r="DD34" s="621">
        <v>545234</v>
      </c>
      <c r="DE34" s="629"/>
      <c r="DF34" s="629"/>
      <c r="DG34" s="629"/>
      <c r="DH34" s="629"/>
      <c r="DI34" s="629"/>
      <c r="DJ34" s="629"/>
      <c r="DK34" s="630"/>
      <c r="DL34" s="621">
        <v>436710</v>
      </c>
      <c r="DM34" s="629"/>
      <c r="DN34" s="629"/>
      <c r="DO34" s="629"/>
      <c r="DP34" s="629"/>
      <c r="DQ34" s="629"/>
      <c r="DR34" s="629"/>
      <c r="DS34" s="629"/>
      <c r="DT34" s="629"/>
      <c r="DU34" s="629"/>
      <c r="DV34" s="630"/>
      <c r="DW34" s="618">
        <v>11.6</v>
      </c>
      <c r="DX34" s="619"/>
      <c r="DY34" s="619"/>
      <c r="DZ34" s="619"/>
      <c r="EA34" s="619"/>
      <c r="EB34" s="619"/>
      <c r="EC34" s="652"/>
    </row>
    <row r="35" spans="2:133" ht="11.25" customHeight="1" x14ac:dyDescent="0.15">
      <c r="B35" s="612" t="s">
        <v>226</v>
      </c>
      <c r="C35" s="613"/>
      <c r="D35" s="613"/>
      <c r="E35" s="613"/>
      <c r="F35" s="613"/>
      <c r="G35" s="613"/>
      <c r="H35" s="613"/>
      <c r="I35" s="613"/>
      <c r="J35" s="613"/>
      <c r="K35" s="613"/>
      <c r="L35" s="613"/>
      <c r="M35" s="613"/>
      <c r="N35" s="613"/>
      <c r="O35" s="613"/>
      <c r="P35" s="613"/>
      <c r="Q35" s="614"/>
      <c r="R35" s="615">
        <v>128703</v>
      </c>
      <c r="S35" s="629"/>
      <c r="T35" s="629"/>
      <c r="U35" s="629"/>
      <c r="V35" s="629"/>
      <c r="W35" s="629"/>
      <c r="X35" s="629"/>
      <c r="Y35" s="630"/>
      <c r="Z35" s="639">
        <v>1.7</v>
      </c>
      <c r="AA35" s="639"/>
      <c r="AB35" s="639"/>
      <c r="AC35" s="639"/>
      <c r="AD35" s="640">
        <v>32501</v>
      </c>
      <c r="AE35" s="640"/>
      <c r="AF35" s="640"/>
      <c r="AG35" s="640"/>
      <c r="AH35" s="640"/>
      <c r="AI35" s="640"/>
      <c r="AJ35" s="640"/>
      <c r="AK35" s="640"/>
      <c r="AL35" s="618">
        <v>0.9</v>
      </c>
      <c r="AM35" s="631"/>
      <c r="AN35" s="631"/>
      <c r="AO35" s="641"/>
      <c r="AP35" s="16"/>
      <c r="AQ35" s="525" t="s">
        <v>402</v>
      </c>
      <c r="AR35" s="526"/>
      <c r="AS35" s="526"/>
      <c r="AT35" s="526"/>
      <c r="AU35" s="526"/>
      <c r="AV35" s="526"/>
      <c r="AW35" s="526"/>
      <c r="AX35" s="526"/>
      <c r="AY35" s="526"/>
      <c r="AZ35" s="526"/>
      <c r="BA35" s="526"/>
      <c r="BB35" s="526"/>
      <c r="BC35" s="526"/>
      <c r="BD35" s="526"/>
      <c r="BE35" s="526"/>
      <c r="BF35" s="568"/>
      <c r="BG35" s="525" t="s">
        <v>214</v>
      </c>
      <c r="BH35" s="526"/>
      <c r="BI35" s="526"/>
      <c r="BJ35" s="526"/>
      <c r="BK35" s="526"/>
      <c r="BL35" s="526"/>
      <c r="BM35" s="526"/>
      <c r="BN35" s="526"/>
      <c r="BO35" s="526"/>
      <c r="BP35" s="526"/>
      <c r="BQ35" s="526"/>
      <c r="BR35" s="526"/>
      <c r="BS35" s="526"/>
      <c r="BT35" s="526"/>
      <c r="BU35" s="526"/>
      <c r="BV35" s="526"/>
      <c r="BW35" s="526"/>
      <c r="BX35" s="526"/>
      <c r="BY35" s="526"/>
      <c r="BZ35" s="526"/>
      <c r="CA35" s="526"/>
      <c r="CB35" s="568"/>
      <c r="CD35" s="612" t="s">
        <v>404</v>
      </c>
      <c r="CE35" s="613"/>
      <c r="CF35" s="613"/>
      <c r="CG35" s="613"/>
      <c r="CH35" s="613"/>
      <c r="CI35" s="613"/>
      <c r="CJ35" s="613"/>
      <c r="CK35" s="613"/>
      <c r="CL35" s="613"/>
      <c r="CM35" s="613"/>
      <c r="CN35" s="613"/>
      <c r="CO35" s="613"/>
      <c r="CP35" s="613"/>
      <c r="CQ35" s="614"/>
      <c r="CR35" s="615">
        <v>35605</v>
      </c>
      <c r="CS35" s="616"/>
      <c r="CT35" s="616"/>
      <c r="CU35" s="616"/>
      <c r="CV35" s="616"/>
      <c r="CW35" s="616"/>
      <c r="CX35" s="616"/>
      <c r="CY35" s="617"/>
      <c r="CZ35" s="618">
        <v>0.5</v>
      </c>
      <c r="DA35" s="619"/>
      <c r="DB35" s="619"/>
      <c r="DC35" s="620"/>
      <c r="DD35" s="621">
        <v>26823</v>
      </c>
      <c r="DE35" s="616"/>
      <c r="DF35" s="616"/>
      <c r="DG35" s="616"/>
      <c r="DH35" s="616"/>
      <c r="DI35" s="616"/>
      <c r="DJ35" s="616"/>
      <c r="DK35" s="617"/>
      <c r="DL35" s="621">
        <v>26823</v>
      </c>
      <c r="DM35" s="616"/>
      <c r="DN35" s="616"/>
      <c r="DO35" s="616"/>
      <c r="DP35" s="616"/>
      <c r="DQ35" s="616"/>
      <c r="DR35" s="616"/>
      <c r="DS35" s="616"/>
      <c r="DT35" s="616"/>
      <c r="DU35" s="616"/>
      <c r="DV35" s="617"/>
      <c r="DW35" s="618">
        <v>0.7</v>
      </c>
      <c r="DX35" s="619"/>
      <c r="DY35" s="619"/>
      <c r="DZ35" s="619"/>
      <c r="EA35" s="619"/>
      <c r="EB35" s="619"/>
      <c r="EC35" s="652"/>
    </row>
    <row r="36" spans="2:133" ht="11.25" customHeight="1" x14ac:dyDescent="0.15">
      <c r="B36" s="612" t="s">
        <v>151</v>
      </c>
      <c r="C36" s="613"/>
      <c r="D36" s="613"/>
      <c r="E36" s="613"/>
      <c r="F36" s="613"/>
      <c r="G36" s="613"/>
      <c r="H36" s="613"/>
      <c r="I36" s="613"/>
      <c r="J36" s="613"/>
      <c r="K36" s="613"/>
      <c r="L36" s="613"/>
      <c r="M36" s="613"/>
      <c r="N36" s="613"/>
      <c r="O36" s="613"/>
      <c r="P36" s="613"/>
      <c r="Q36" s="614"/>
      <c r="R36" s="615">
        <v>5762</v>
      </c>
      <c r="S36" s="629"/>
      <c r="T36" s="629"/>
      <c r="U36" s="629"/>
      <c r="V36" s="629"/>
      <c r="W36" s="629"/>
      <c r="X36" s="629"/>
      <c r="Y36" s="630"/>
      <c r="Z36" s="639">
        <v>0.1</v>
      </c>
      <c r="AA36" s="639"/>
      <c r="AB36" s="639"/>
      <c r="AC36" s="639"/>
      <c r="AD36" s="640" t="s">
        <v>206</v>
      </c>
      <c r="AE36" s="640"/>
      <c r="AF36" s="640"/>
      <c r="AG36" s="640"/>
      <c r="AH36" s="640"/>
      <c r="AI36" s="640"/>
      <c r="AJ36" s="640"/>
      <c r="AK36" s="640"/>
      <c r="AL36" s="618" t="s">
        <v>206</v>
      </c>
      <c r="AM36" s="631"/>
      <c r="AN36" s="631"/>
      <c r="AO36" s="641"/>
      <c r="AP36" s="16"/>
      <c r="AQ36" s="653" t="s">
        <v>383</v>
      </c>
      <c r="AR36" s="654"/>
      <c r="AS36" s="654"/>
      <c r="AT36" s="654"/>
      <c r="AU36" s="654"/>
      <c r="AV36" s="654"/>
      <c r="AW36" s="654"/>
      <c r="AX36" s="654"/>
      <c r="AY36" s="655"/>
      <c r="AZ36" s="656">
        <v>522141</v>
      </c>
      <c r="BA36" s="657"/>
      <c r="BB36" s="657"/>
      <c r="BC36" s="657"/>
      <c r="BD36" s="657"/>
      <c r="BE36" s="657"/>
      <c r="BF36" s="658"/>
      <c r="BG36" s="659" t="s">
        <v>406</v>
      </c>
      <c r="BH36" s="660"/>
      <c r="BI36" s="660"/>
      <c r="BJ36" s="660"/>
      <c r="BK36" s="660"/>
      <c r="BL36" s="660"/>
      <c r="BM36" s="660"/>
      <c r="BN36" s="660"/>
      <c r="BO36" s="660"/>
      <c r="BP36" s="660"/>
      <c r="BQ36" s="660"/>
      <c r="BR36" s="660"/>
      <c r="BS36" s="660"/>
      <c r="BT36" s="660"/>
      <c r="BU36" s="661"/>
      <c r="BV36" s="656">
        <v>20473</v>
      </c>
      <c r="BW36" s="657"/>
      <c r="BX36" s="657"/>
      <c r="BY36" s="657"/>
      <c r="BZ36" s="657"/>
      <c r="CA36" s="657"/>
      <c r="CB36" s="658"/>
      <c r="CD36" s="612" t="s">
        <v>31</v>
      </c>
      <c r="CE36" s="613"/>
      <c r="CF36" s="613"/>
      <c r="CG36" s="613"/>
      <c r="CH36" s="613"/>
      <c r="CI36" s="613"/>
      <c r="CJ36" s="613"/>
      <c r="CK36" s="613"/>
      <c r="CL36" s="613"/>
      <c r="CM36" s="613"/>
      <c r="CN36" s="613"/>
      <c r="CO36" s="613"/>
      <c r="CP36" s="613"/>
      <c r="CQ36" s="614"/>
      <c r="CR36" s="615">
        <v>673437</v>
      </c>
      <c r="CS36" s="629"/>
      <c r="CT36" s="629"/>
      <c r="CU36" s="629"/>
      <c r="CV36" s="629"/>
      <c r="CW36" s="629"/>
      <c r="CX36" s="629"/>
      <c r="CY36" s="630"/>
      <c r="CZ36" s="618">
        <v>9.4</v>
      </c>
      <c r="DA36" s="619"/>
      <c r="DB36" s="619"/>
      <c r="DC36" s="620"/>
      <c r="DD36" s="621">
        <v>485519</v>
      </c>
      <c r="DE36" s="629"/>
      <c r="DF36" s="629"/>
      <c r="DG36" s="629"/>
      <c r="DH36" s="629"/>
      <c r="DI36" s="629"/>
      <c r="DJ36" s="629"/>
      <c r="DK36" s="630"/>
      <c r="DL36" s="621">
        <v>303651</v>
      </c>
      <c r="DM36" s="629"/>
      <c r="DN36" s="629"/>
      <c r="DO36" s="629"/>
      <c r="DP36" s="629"/>
      <c r="DQ36" s="629"/>
      <c r="DR36" s="629"/>
      <c r="DS36" s="629"/>
      <c r="DT36" s="629"/>
      <c r="DU36" s="629"/>
      <c r="DV36" s="630"/>
      <c r="DW36" s="618">
        <v>8.1</v>
      </c>
      <c r="DX36" s="619"/>
      <c r="DY36" s="619"/>
      <c r="DZ36" s="619"/>
      <c r="EA36" s="619"/>
      <c r="EB36" s="619"/>
      <c r="EC36" s="652"/>
    </row>
    <row r="37" spans="2:133" ht="11.25" customHeight="1" x14ac:dyDescent="0.15">
      <c r="B37" s="612" t="s">
        <v>407</v>
      </c>
      <c r="C37" s="613"/>
      <c r="D37" s="613"/>
      <c r="E37" s="613"/>
      <c r="F37" s="613"/>
      <c r="G37" s="613"/>
      <c r="H37" s="613"/>
      <c r="I37" s="613"/>
      <c r="J37" s="613"/>
      <c r="K37" s="613"/>
      <c r="L37" s="613"/>
      <c r="M37" s="613"/>
      <c r="N37" s="613"/>
      <c r="O37" s="613"/>
      <c r="P37" s="613"/>
      <c r="Q37" s="614"/>
      <c r="R37" s="615">
        <v>71931</v>
      </c>
      <c r="S37" s="629"/>
      <c r="T37" s="629"/>
      <c r="U37" s="629"/>
      <c r="V37" s="629"/>
      <c r="W37" s="629"/>
      <c r="X37" s="629"/>
      <c r="Y37" s="630"/>
      <c r="Z37" s="639">
        <v>1</v>
      </c>
      <c r="AA37" s="639"/>
      <c r="AB37" s="639"/>
      <c r="AC37" s="639"/>
      <c r="AD37" s="640" t="s">
        <v>206</v>
      </c>
      <c r="AE37" s="640"/>
      <c r="AF37" s="640"/>
      <c r="AG37" s="640"/>
      <c r="AH37" s="640"/>
      <c r="AI37" s="640"/>
      <c r="AJ37" s="640"/>
      <c r="AK37" s="640"/>
      <c r="AL37" s="618" t="s">
        <v>206</v>
      </c>
      <c r="AM37" s="631"/>
      <c r="AN37" s="631"/>
      <c r="AO37" s="641"/>
      <c r="AQ37" s="647" t="s">
        <v>408</v>
      </c>
      <c r="AR37" s="648"/>
      <c r="AS37" s="648"/>
      <c r="AT37" s="648"/>
      <c r="AU37" s="648"/>
      <c r="AV37" s="648"/>
      <c r="AW37" s="648"/>
      <c r="AX37" s="648"/>
      <c r="AY37" s="649"/>
      <c r="AZ37" s="615">
        <v>125290</v>
      </c>
      <c r="BA37" s="629"/>
      <c r="BB37" s="629"/>
      <c r="BC37" s="629"/>
      <c r="BD37" s="616"/>
      <c r="BE37" s="616"/>
      <c r="BF37" s="650"/>
      <c r="BG37" s="612" t="s">
        <v>410</v>
      </c>
      <c r="BH37" s="613"/>
      <c r="BI37" s="613"/>
      <c r="BJ37" s="613"/>
      <c r="BK37" s="613"/>
      <c r="BL37" s="613"/>
      <c r="BM37" s="613"/>
      <c r="BN37" s="613"/>
      <c r="BO37" s="613"/>
      <c r="BP37" s="613"/>
      <c r="BQ37" s="613"/>
      <c r="BR37" s="613"/>
      <c r="BS37" s="613"/>
      <c r="BT37" s="613"/>
      <c r="BU37" s="614"/>
      <c r="BV37" s="615">
        <v>8177</v>
      </c>
      <c r="BW37" s="629"/>
      <c r="BX37" s="629"/>
      <c r="BY37" s="629"/>
      <c r="BZ37" s="629"/>
      <c r="CA37" s="629"/>
      <c r="CB37" s="651"/>
      <c r="CD37" s="612" t="s">
        <v>165</v>
      </c>
      <c r="CE37" s="613"/>
      <c r="CF37" s="613"/>
      <c r="CG37" s="613"/>
      <c r="CH37" s="613"/>
      <c r="CI37" s="613"/>
      <c r="CJ37" s="613"/>
      <c r="CK37" s="613"/>
      <c r="CL37" s="613"/>
      <c r="CM37" s="613"/>
      <c r="CN37" s="613"/>
      <c r="CO37" s="613"/>
      <c r="CP37" s="613"/>
      <c r="CQ37" s="614"/>
      <c r="CR37" s="615">
        <v>184329</v>
      </c>
      <c r="CS37" s="616"/>
      <c r="CT37" s="616"/>
      <c r="CU37" s="616"/>
      <c r="CV37" s="616"/>
      <c r="CW37" s="616"/>
      <c r="CX37" s="616"/>
      <c r="CY37" s="617"/>
      <c r="CZ37" s="618">
        <v>2.6</v>
      </c>
      <c r="DA37" s="619"/>
      <c r="DB37" s="619"/>
      <c r="DC37" s="620"/>
      <c r="DD37" s="621">
        <v>175542</v>
      </c>
      <c r="DE37" s="616"/>
      <c r="DF37" s="616"/>
      <c r="DG37" s="616"/>
      <c r="DH37" s="616"/>
      <c r="DI37" s="616"/>
      <c r="DJ37" s="616"/>
      <c r="DK37" s="617"/>
      <c r="DL37" s="621">
        <v>175542</v>
      </c>
      <c r="DM37" s="616"/>
      <c r="DN37" s="616"/>
      <c r="DO37" s="616"/>
      <c r="DP37" s="616"/>
      <c r="DQ37" s="616"/>
      <c r="DR37" s="616"/>
      <c r="DS37" s="616"/>
      <c r="DT37" s="616"/>
      <c r="DU37" s="616"/>
      <c r="DV37" s="617"/>
      <c r="DW37" s="618">
        <v>4.7</v>
      </c>
      <c r="DX37" s="619"/>
      <c r="DY37" s="619"/>
      <c r="DZ37" s="619"/>
      <c r="EA37" s="619"/>
      <c r="EB37" s="619"/>
      <c r="EC37" s="652"/>
    </row>
    <row r="38" spans="2:133" ht="11.25" customHeight="1" x14ac:dyDescent="0.15">
      <c r="B38" s="612" t="s">
        <v>293</v>
      </c>
      <c r="C38" s="613"/>
      <c r="D38" s="613"/>
      <c r="E38" s="613"/>
      <c r="F38" s="613"/>
      <c r="G38" s="613"/>
      <c r="H38" s="613"/>
      <c r="I38" s="613"/>
      <c r="J38" s="613"/>
      <c r="K38" s="613"/>
      <c r="L38" s="613"/>
      <c r="M38" s="613"/>
      <c r="N38" s="613"/>
      <c r="O38" s="613"/>
      <c r="P38" s="613"/>
      <c r="Q38" s="614"/>
      <c r="R38" s="615">
        <v>316390</v>
      </c>
      <c r="S38" s="629"/>
      <c r="T38" s="629"/>
      <c r="U38" s="629"/>
      <c r="V38" s="629"/>
      <c r="W38" s="629"/>
      <c r="X38" s="629"/>
      <c r="Y38" s="630"/>
      <c r="Z38" s="639">
        <v>4.2</v>
      </c>
      <c r="AA38" s="639"/>
      <c r="AB38" s="639"/>
      <c r="AC38" s="639"/>
      <c r="AD38" s="640" t="s">
        <v>206</v>
      </c>
      <c r="AE38" s="640"/>
      <c r="AF38" s="640"/>
      <c r="AG38" s="640"/>
      <c r="AH38" s="640"/>
      <c r="AI38" s="640"/>
      <c r="AJ38" s="640"/>
      <c r="AK38" s="640"/>
      <c r="AL38" s="618" t="s">
        <v>206</v>
      </c>
      <c r="AM38" s="631"/>
      <c r="AN38" s="631"/>
      <c r="AO38" s="641"/>
      <c r="AQ38" s="647" t="s">
        <v>307</v>
      </c>
      <c r="AR38" s="648"/>
      <c r="AS38" s="648"/>
      <c r="AT38" s="648"/>
      <c r="AU38" s="648"/>
      <c r="AV38" s="648"/>
      <c r="AW38" s="648"/>
      <c r="AX38" s="648"/>
      <c r="AY38" s="649"/>
      <c r="AZ38" s="615" t="s">
        <v>206</v>
      </c>
      <c r="BA38" s="629"/>
      <c r="BB38" s="629"/>
      <c r="BC38" s="629"/>
      <c r="BD38" s="616"/>
      <c r="BE38" s="616"/>
      <c r="BF38" s="650"/>
      <c r="BG38" s="612" t="s">
        <v>412</v>
      </c>
      <c r="BH38" s="613"/>
      <c r="BI38" s="613"/>
      <c r="BJ38" s="613"/>
      <c r="BK38" s="613"/>
      <c r="BL38" s="613"/>
      <c r="BM38" s="613"/>
      <c r="BN38" s="613"/>
      <c r="BO38" s="613"/>
      <c r="BP38" s="613"/>
      <c r="BQ38" s="613"/>
      <c r="BR38" s="613"/>
      <c r="BS38" s="613"/>
      <c r="BT38" s="613"/>
      <c r="BU38" s="614"/>
      <c r="BV38" s="615">
        <v>648</v>
      </c>
      <c r="BW38" s="629"/>
      <c r="BX38" s="629"/>
      <c r="BY38" s="629"/>
      <c r="BZ38" s="629"/>
      <c r="CA38" s="629"/>
      <c r="CB38" s="651"/>
      <c r="CD38" s="612" t="s">
        <v>413</v>
      </c>
      <c r="CE38" s="613"/>
      <c r="CF38" s="613"/>
      <c r="CG38" s="613"/>
      <c r="CH38" s="613"/>
      <c r="CI38" s="613"/>
      <c r="CJ38" s="613"/>
      <c r="CK38" s="613"/>
      <c r="CL38" s="613"/>
      <c r="CM38" s="613"/>
      <c r="CN38" s="613"/>
      <c r="CO38" s="613"/>
      <c r="CP38" s="613"/>
      <c r="CQ38" s="614"/>
      <c r="CR38" s="615">
        <v>522141</v>
      </c>
      <c r="CS38" s="629"/>
      <c r="CT38" s="629"/>
      <c r="CU38" s="629"/>
      <c r="CV38" s="629"/>
      <c r="CW38" s="629"/>
      <c r="CX38" s="629"/>
      <c r="CY38" s="630"/>
      <c r="CZ38" s="618">
        <v>7.3</v>
      </c>
      <c r="DA38" s="619"/>
      <c r="DB38" s="619"/>
      <c r="DC38" s="620"/>
      <c r="DD38" s="621">
        <v>440851</v>
      </c>
      <c r="DE38" s="629"/>
      <c r="DF38" s="629"/>
      <c r="DG38" s="629"/>
      <c r="DH38" s="629"/>
      <c r="DI38" s="629"/>
      <c r="DJ38" s="629"/>
      <c r="DK38" s="630"/>
      <c r="DL38" s="621">
        <v>420167</v>
      </c>
      <c r="DM38" s="629"/>
      <c r="DN38" s="629"/>
      <c r="DO38" s="629"/>
      <c r="DP38" s="629"/>
      <c r="DQ38" s="629"/>
      <c r="DR38" s="629"/>
      <c r="DS38" s="629"/>
      <c r="DT38" s="629"/>
      <c r="DU38" s="629"/>
      <c r="DV38" s="630"/>
      <c r="DW38" s="618">
        <v>11.2</v>
      </c>
      <c r="DX38" s="619"/>
      <c r="DY38" s="619"/>
      <c r="DZ38" s="619"/>
      <c r="EA38" s="619"/>
      <c r="EB38" s="619"/>
      <c r="EC38" s="652"/>
    </row>
    <row r="39" spans="2:133" ht="11.25" customHeight="1" x14ac:dyDescent="0.15">
      <c r="B39" s="612" t="s">
        <v>396</v>
      </c>
      <c r="C39" s="613"/>
      <c r="D39" s="613"/>
      <c r="E39" s="613"/>
      <c r="F39" s="613"/>
      <c r="G39" s="613"/>
      <c r="H39" s="613"/>
      <c r="I39" s="613"/>
      <c r="J39" s="613"/>
      <c r="K39" s="613"/>
      <c r="L39" s="613"/>
      <c r="M39" s="613"/>
      <c r="N39" s="613"/>
      <c r="O39" s="613"/>
      <c r="P39" s="613"/>
      <c r="Q39" s="614"/>
      <c r="R39" s="615">
        <v>75365</v>
      </c>
      <c r="S39" s="629"/>
      <c r="T39" s="629"/>
      <c r="U39" s="629"/>
      <c r="V39" s="629"/>
      <c r="W39" s="629"/>
      <c r="X39" s="629"/>
      <c r="Y39" s="630"/>
      <c r="Z39" s="639">
        <v>1</v>
      </c>
      <c r="AA39" s="639"/>
      <c r="AB39" s="639"/>
      <c r="AC39" s="639"/>
      <c r="AD39" s="640">
        <v>9117</v>
      </c>
      <c r="AE39" s="640"/>
      <c r="AF39" s="640"/>
      <c r="AG39" s="640"/>
      <c r="AH39" s="640"/>
      <c r="AI39" s="640"/>
      <c r="AJ39" s="640"/>
      <c r="AK39" s="640"/>
      <c r="AL39" s="618">
        <v>0.3</v>
      </c>
      <c r="AM39" s="631"/>
      <c r="AN39" s="631"/>
      <c r="AO39" s="641"/>
      <c r="AQ39" s="647" t="s">
        <v>414</v>
      </c>
      <c r="AR39" s="648"/>
      <c r="AS39" s="648"/>
      <c r="AT39" s="648"/>
      <c r="AU39" s="648"/>
      <c r="AV39" s="648"/>
      <c r="AW39" s="648"/>
      <c r="AX39" s="648"/>
      <c r="AY39" s="649"/>
      <c r="AZ39" s="615" t="s">
        <v>206</v>
      </c>
      <c r="BA39" s="629"/>
      <c r="BB39" s="629"/>
      <c r="BC39" s="629"/>
      <c r="BD39" s="616"/>
      <c r="BE39" s="616"/>
      <c r="BF39" s="650"/>
      <c r="BG39" s="612" t="s">
        <v>335</v>
      </c>
      <c r="BH39" s="613"/>
      <c r="BI39" s="613"/>
      <c r="BJ39" s="613"/>
      <c r="BK39" s="613"/>
      <c r="BL39" s="613"/>
      <c r="BM39" s="613"/>
      <c r="BN39" s="613"/>
      <c r="BO39" s="613"/>
      <c r="BP39" s="613"/>
      <c r="BQ39" s="613"/>
      <c r="BR39" s="613"/>
      <c r="BS39" s="613"/>
      <c r="BT39" s="613"/>
      <c r="BU39" s="614"/>
      <c r="BV39" s="615">
        <v>888</v>
      </c>
      <c r="BW39" s="629"/>
      <c r="BX39" s="629"/>
      <c r="BY39" s="629"/>
      <c r="BZ39" s="629"/>
      <c r="CA39" s="629"/>
      <c r="CB39" s="651"/>
      <c r="CD39" s="612" t="s">
        <v>415</v>
      </c>
      <c r="CE39" s="613"/>
      <c r="CF39" s="613"/>
      <c r="CG39" s="613"/>
      <c r="CH39" s="613"/>
      <c r="CI39" s="613"/>
      <c r="CJ39" s="613"/>
      <c r="CK39" s="613"/>
      <c r="CL39" s="613"/>
      <c r="CM39" s="613"/>
      <c r="CN39" s="613"/>
      <c r="CO39" s="613"/>
      <c r="CP39" s="613"/>
      <c r="CQ39" s="614"/>
      <c r="CR39" s="615">
        <v>1136732</v>
      </c>
      <c r="CS39" s="616"/>
      <c r="CT39" s="616"/>
      <c r="CU39" s="616"/>
      <c r="CV39" s="616"/>
      <c r="CW39" s="616"/>
      <c r="CX39" s="616"/>
      <c r="CY39" s="617"/>
      <c r="CZ39" s="618">
        <v>15.8</v>
      </c>
      <c r="DA39" s="619"/>
      <c r="DB39" s="619"/>
      <c r="DC39" s="620"/>
      <c r="DD39" s="621">
        <v>1109643</v>
      </c>
      <c r="DE39" s="616"/>
      <c r="DF39" s="616"/>
      <c r="DG39" s="616"/>
      <c r="DH39" s="616"/>
      <c r="DI39" s="616"/>
      <c r="DJ39" s="616"/>
      <c r="DK39" s="617"/>
      <c r="DL39" s="621" t="s">
        <v>206</v>
      </c>
      <c r="DM39" s="616"/>
      <c r="DN39" s="616"/>
      <c r="DO39" s="616"/>
      <c r="DP39" s="616"/>
      <c r="DQ39" s="616"/>
      <c r="DR39" s="616"/>
      <c r="DS39" s="616"/>
      <c r="DT39" s="616"/>
      <c r="DU39" s="616"/>
      <c r="DV39" s="617"/>
      <c r="DW39" s="618" t="s">
        <v>206</v>
      </c>
      <c r="DX39" s="619"/>
      <c r="DY39" s="619"/>
      <c r="DZ39" s="619"/>
      <c r="EA39" s="619"/>
      <c r="EB39" s="619"/>
      <c r="EC39" s="652"/>
    </row>
    <row r="40" spans="2:133" ht="11.25" customHeight="1" x14ac:dyDescent="0.15">
      <c r="B40" s="612" t="s">
        <v>419</v>
      </c>
      <c r="C40" s="613"/>
      <c r="D40" s="613"/>
      <c r="E40" s="613"/>
      <c r="F40" s="613"/>
      <c r="G40" s="613"/>
      <c r="H40" s="613"/>
      <c r="I40" s="613"/>
      <c r="J40" s="613"/>
      <c r="K40" s="613"/>
      <c r="L40" s="613"/>
      <c r="M40" s="613"/>
      <c r="N40" s="613"/>
      <c r="O40" s="613"/>
      <c r="P40" s="613"/>
      <c r="Q40" s="614"/>
      <c r="R40" s="615">
        <v>1340000</v>
      </c>
      <c r="S40" s="629"/>
      <c r="T40" s="629"/>
      <c r="U40" s="629"/>
      <c r="V40" s="629"/>
      <c r="W40" s="629"/>
      <c r="X40" s="629"/>
      <c r="Y40" s="630"/>
      <c r="Z40" s="639">
        <v>17.899999999999999</v>
      </c>
      <c r="AA40" s="639"/>
      <c r="AB40" s="639"/>
      <c r="AC40" s="639"/>
      <c r="AD40" s="640" t="s">
        <v>206</v>
      </c>
      <c r="AE40" s="640"/>
      <c r="AF40" s="640"/>
      <c r="AG40" s="640"/>
      <c r="AH40" s="640"/>
      <c r="AI40" s="640"/>
      <c r="AJ40" s="640"/>
      <c r="AK40" s="640"/>
      <c r="AL40" s="618" t="s">
        <v>206</v>
      </c>
      <c r="AM40" s="631"/>
      <c r="AN40" s="631"/>
      <c r="AO40" s="641"/>
      <c r="AQ40" s="647" t="s">
        <v>19</v>
      </c>
      <c r="AR40" s="648"/>
      <c r="AS40" s="648"/>
      <c r="AT40" s="648"/>
      <c r="AU40" s="648"/>
      <c r="AV40" s="648"/>
      <c r="AW40" s="648"/>
      <c r="AX40" s="648"/>
      <c r="AY40" s="649"/>
      <c r="AZ40" s="615" t="s">
        <v>206</v>
      </c>
      <c r="BA40" s="629"/>
      <c r="BB40" s="629"/>
      <c r="BC40" s="629"/>
      <c r="BD40" s="616"/>
      <c r="BE40" s="616"/>
      <c r="BF40" s="650"/>
      <c r="BG40" s="606" t="s">
        <v>420</v>
      </c>
      <c r="BH40" s="607"/>
      <c r="BI40" s="607"/>
      <c r="BJ40" s="607"/>
      <c r="BK40" s="607"/>
      <c r="BL40" s="50"/>
      <c r="BM40" s="613" t="s">
        <v>421</v>
      </c>
      <c r="BN40" s="613"/>
      <c r="BO40" s="613"/>
      <c r="BP40" s="613"/>
      <c r="BQ40" s="613"/>
      <c r="BR40" s="613"/>
      <c r="BS40" s="613"/>
      <c r="BT40" s="613"/>
      <c r="BU40" s="614"/>
      <c r="BV40" s="615">
        <v>73</v>
      </c>
      <c r="BW40" s="629"/>
      <c r="BX40" s="629"/>
      <c r="BY40" s="629"/>
      <c r="BZ40" s="629"/>
      <c r="CA40" s="629"/>
      <c r="CB40" s="651"/>
      <c r="CD40" s="612" t="s">
        <v>370</v>
      </c>
      <c r="CE40" s="613"/>
      <c r="CF40" s="613"/>
      <c r="CG40" s="613"/>
      <c r="CH40" s="613"/>
      <c r="CI40" s="613"/>
      <c r="CJ40" s="613"/>
      <c r="CK40" s="613"/>
      <c r="CL40" s="613"/>
      <c r="CM40" s="613"/>
      <c r="CN40" s="613"/>
      <c r="CO40" s="613"/>
      <c r="CP40" s="613"/>
      <c r="CQ40" s="614"/>
      <c r="CR40" s="615">
        <v>500</v>
      </c>
      <c r="CS40" s="629"/>
      <c r="CT40" s="629"/>
      <c r="CU40" s="629"/>
      <c r="CV40" s="629"/>
      <c r="CW40" s="629"/>
      <c r="CX40" s="629"/>
      <c r="CY40" s="630"/>
      <c r="CZ40" s="618">
        <v>0</v>
      </c>
      <c r="DA40" s="619"/>
      <c r="DB40" s="619"/>
      <c r="DC40" s="620"/>
      <c r="DD40" s="621">
        <v>500</v>
      </c>
      <c r="DE40" s="629"/>
      <c r="DF40" s="629"/>
      <c r="DG40" s="629"/>
      <c r="DH40" s="629"/>
      <c r="DI40" s="629"/>
      <c r="DJ40" s="629"/>
      <c r="DK40" s="630"/>
      <c r="DL40" s="621" t="s">
        <v>206</v>
      </c>
      <c r="DM40" s="629"/>
      <c r="DN40" s="629"/>
      <c r="DO40" s="629"/>
      <c r="DP40" s="629"/>
      <c r="DQ40" s="629"/>
      <c r="DR40" s="629"/>
      <c r="DS40" s="629"/>
      <c r="DT40" s="629"/>
      <c r="DU40" s="629"/>
      <c r="DV40" s="630"/>
      <c r="DW40" s="618" t="s">
        <v>206</v>
      </c>
      <c r="DX40" s="619"/>
      <c r="DY40" s="619"/>
      <c r="DZ40" s="619"/>
      <c r="EA40" s="619"/>
      <c r="EB40" s="619"/>
      <c r="EC40" s="652"/>
    </row>
    <row r="41" spans="2:133" ht="11.25" customHeight="1" x14ac:dyDescent="0.15">
      <c r="B41" s="612" t="s">
        <v>422</v>
      </c>
      <c r="C41" s="613"/>
      <c r="D41" s="613"/>
      <c r="E41" s="613"/>
      <c r="F41" s="613"/>
      <c r="G41" s="613"/>
      <c r="H41" s="613"/>
      <c r="I41" s="613"/>
      <c r="J41" s="613"/>
      <c r="K41" s="613"/>
      <c r="L41" s="613"/>
      <c r="M41" s="613"/>
      <c r="N41" s="613"/>
      <c r="O41" s="613"/>
      <c r="P41" s="613"/>
      <c r="Q41" s="614"/>
      <c r="R41" s="615" t="s">
        <v>206</v>
      </c>
      <c r="S41" s="629"/>
      <c r="T41" s="629"/>
      <c r="U41" s="629"/>
      <c r="V41" s="629"/>
      <c r="W41" s="629"/>
      <c r="X41" s="629"/>
      <c r="Y41" s="630"/>
      <c r="Z41" s="639" t="s">
        <v>206</v>
      </c>
      <c r="AA41" s="639"/>
      <c r="AB41" s="639"/>
      <c r="AC41" s="639"/>
      <c r="AD41" s="640" t="s">
        <v>206</v>
      </c>
      <c r="AE41" s="640"/>
      <c r="AF41" s="640"/>
      <c r="AG41" s="640"/>
      <c r="AH41" s="640"/>
      <c r="AI41" s="640"/>
      <c r="AJ41" s="640"/>
      <c r="AK41" s="640"/>
      <c r="AL41" s="618" t="s">
        <v>206</v>
      </c>
      <c r="AM41" s="631"/>
      <c r="AN41" s="631"/>
      <c r="AO41" s="641"/>
      <c r="AQ41" s="647" t="s">
        <v>423</v>
      </c>
      <c r="AR41" s="648"/>
      <c r="AS41" s="648"/>
      <c r="AT41" s="648"/>
      <c r="AU41" s="648"/>
      <c r="AV41" s="648"/>
      <c r="AW41" s="648"/>
      <c r="AX41" s="648"/>
      <c r="AY41" s="649"/>
      <c r="AZ41" s="615">
        <v>85444</v>
      </c>
      <c r="BA41" s="629"/>
      <c r="BB41" s="629"/>
      <c r="BC41" s="629"/>
      <c r="BD41" s="616"/>
      <c r="BE41" s="616"/>
      <c r="BF41" s="650"/>
      <c r="BG41" s="606"/>
      <c r="BH41" s="607"/>
      <c r="BI41" s="607"/>
      <c r="BJ41" s="607"/>
      <c r="BK41" s="607"/>
      <c r="BL41" s="50"/>
      <c r="BM41" s="613" t="s">
        <v>342</v>
      </c>
      <c r="BN41" s="613"/>
      <c r="BO41" s="613"/>
      <c r="BP41" s="613"/>
      <c r="BQ41" s="613"/>
      <c r="BR41" s="613"/>
      <c r="BS41" s="613"/>
      <c r="BT41" s="613"/>
      <c r="BU41" s="614"/>
      <c r="BV41" s="615">
        <v>1</v>
      </c>
      <c r="BW41" s="629"/>
      <c r="BX41" s="629"/>
      <c r="BY41" s="629"/>
      <c r="BZ41" s="629"/>
      <c r="CA41" s="629"/>
      <c r="CB41" s="651"/>
      <c r="CD41" s="612" t="s">
        <v>288</v>
      </c>
      <c r="CE41" s="613"/>
      <c r="CF41" s="613"/>
      <c r="CG41" s="613"/>
      <c r="CH41" s="613"/>
      <c r="CI41" s="613"/>
      <c r="CJ41" s="613"/>
      <c r="CK41" s="613"/>
      <c r="CL41" s="613"/>
      <c r="CM41" s="613"/>
      <c r="CN41" s="613"/>
      <c r="CO41" s="613"/>
      <c r="CP41" s="613"/>
      <c r="CQ41" s="614"/>
      <c r="CR41" s="615" t="s">
        <v>206</v>
      </c>
      <c r="CS41" s="616"/>
      <c r="CT41" s="616"/>
      <c r="CU41" s="616"/>
      <c r="CV41" s="616"/>
      <c r="CW41" s="616"/>
      <c r="CX41" s="616"/>
      <c r="CY41" s="617"/>
      <c r="CZ41" s="618" t="s">
        <v>206</v>
      </c>
      <c r="DA41" s="619"/>
      <c r="DB41" s="619"/>
      <c r="DC41" s="620"/>
      <c r="DD41" s="621" t="s">
        <v>206</v>
      </c>
      <c r="DE41" s="616"/>
      <c r="DF41" s="616"/>
      <c r="DG41" s="616"/>
      <c r="DH41" s="616"/>
      <c r="DI41" s="616"/>
      <c r="DJ41" s="616"/>
      <c r="DK41" s="617"/>
      <c r="DL41" s="622"/>
      <c r="DM41" s="623"/>
      <c r="DN41" s="623"/>
      <c r="DO41" s="623"/>
      <c r="DP41" s="623"/>
      <c r="DQ41" s="623"/>
      <c r="DR41" s="623"/>
      <c r="DS41" s="623"/>
      <c r="DT41" s="623"/>
      <c r="DU41" s="623"/>
      <c r="DV41" s="624"/>
      <c r="DW41" s="625"/>
      <c r="DX41" s="626"/>
      <c r="DY41" s="626"/>
      <c r="DZ41" s="626"/>
      <c r="EA41" s="626"/>
      <c r="EB41" s="626"/>
      <c r="EC41" s="627"/>
    </row>
    <row r="42" spans="2:133" ht="11.25" customHeight="1" x14ac:dyDescent="0.15">
      <c r="B42" s="612" t="s">
        <v>424</v>
      </c>
      <c r="C42" s="613"/>
      <c r="D42" s="613"/>
      <c r="E42" s="613"/>
      <c r="F42" s="613"/>
      <c r="G42" s="613"/>
      <c r="H42" s="613"/>
      <c r="I42" s="613"/>
      <c r="J42" s="613"/>
      <c r="K42" s="613"/>
      <c r="L42" s="613"/>
      <c r="M42" s="613"/>
      <c r="N42" s="613"/>
      <c r="O42" s="613"/>
      <c r="P42" s="613"/>
      <c r="Q42" s="614"/>
      <c r="R42" s="615" t="s">
        <v>206</v>
      </c>
      <c r="S42" s="629"/>
      <c r="T42" s="629"/>
      <c r="U42" s="629"/>
      <c r="V42" s="629"/>
      <c r="W42" s="629"/>
      <c r="X42" s="629"/>
      <c r="Y42" s="630"/>
      <c r="Z42" s="639" t="s">
        <v>206</v>
      </c>
      <c r="AA42" s="639"/>
      <c r="AB42" s="639"/>
      <c r="AC42" s="639"/>
      <c r="AD42" s="640" t="s">
        <v>206</v>
      </c>
      <c r="AE42" s="640"/>
      <c r="AF42" s="640"/>
      <c r="AG42" s="640"/>
      <c r="AH42" s="640"/>
      <c r="AI42" s="640"/>
      <c r="AJ42" s="640"/>
      <c r="AK42" s="640"/>
      <c r="AL42" s="618" t="s">
        <v>206</v>
      </c>
      <c r="AM42" s="631"/>
      <c r="AN42" s="631"/>
      <c r="AO42" s="641"/>
      <c r="AQ42" s="642" t="s">
        <v>425</v>
      </c>
      <c r="AR42" s="643"/>
      <c r="AS42" s="643"/>
      <c r="AT42" s="643"/>
      <c r="AU42" s="643"/>
      <c r="AV42" s="643"/>
      <c r="AW42" s="643"/>
      <c r="AX42" s="643"/>
      <c r="AY42" s="644"/>
      <c r="AZ42" s="593">
        <v>311407</v>
      </c>
      <c r="BA42" s="633"/>
      <c r="BB42" s="633"/>
      <c r="BC42" s="633"/>
      <c r="BD42" s="594"/>
      <c r="BE42" s="594"/>
      <c r="BF42" s="645"/>
      <c r="BG42" s="394"/>
      <c r="BH42" s="395"/>
      <c r="BI42" s="395"/>
      <c r="BJ42" s="395"/>
      <c r="BK42" s="395"/>
      <c r="BL42" s="20"/>
      <c r="BM42" s="591" t="s">
        <v>208</v>
      </c>
      <c r="BN42" s="591"/>
      <c r="BO42" s="591"/>
      <c r="BP42" s="591"/>
      <c r="BQ42" s="591"/>
      <c r="BR42" s="591"/>
      <c r="BS42" s="591"/>
      <c r="BT42" s="591"/>
      <c r="BU42" s="592"/>
      <c r="BV42" s="593">
        <v>561</v>
      </c>
      <c r="BW42" s="633"/>
      <c r="BX42" s="633"/>
      <c r="BY42" s="633"/>
      <c r="BZ42" s="633"/>
      <c r="CA42" s="633"/>
      <c r="CB42" s="646"/>
      <c r="CD42" s="612" t="s">
        <v>280</v>
      </c>
      <c r="CE42" s="613"/>
      <c r="CF42" s="613"/>
      <c r="CG42" s="613"/>
      <c r="CH42" s="613"/>
      <c r="CI42" s="613"/>
      <c r="CJ42" s="613"/>
      <c r="CK42" s="613"/>
      <c r="CL42" s="613"/>
      <c r="CM42" s="613"/>
      <c r="CN42" s="613"/>
      <c r="CO42" s="613"/>
      <c r="CP42" s="613"/>
      <c r="CQ42" s="614"/>
      <c r="CR42" s="615">
        <v>2332294</v>
      </c>
      <c r="CS42" s="616"/>
      <c r="CT42" s="616"/>
      <c r="CU42" s="616"/>
      <c r="CV42" s="616"/>
      <c r="CW42" s="616"/>
      <c r="CX42" s="616"/>
      <c r="CY42" s="617"/>
      <c r="CZ42" s="618">
        <v>32.5</v>
      </c>
      <c r="DA42" s="619"/>
      <c r="DB42" s="619"/>
      <c r="DC42" s="620"/>
      <c r="DD42" s="621">
        <v>378999</v>
      </c>
      <c r="DE42" s="616"/>
      <c r="DF42" s="616"/>
      <c r="DG42" s="616"/>
      <c r="DH42" s="616"/>
      <c r="DI42" s="616"/>
      <c r="DJ42" s="616"/>
      <c r="DK42" s="617"/>
      <c r="DL42" s="622"/>
      <c r="DM42" s="623"/>
      <c r="DN42" s="623"/>
      <c r="DO42" s="623"/>
      <c r="DP42" s="623"/>
      <c r="DQ42" s="623"/>
      <c r="DR42" s="623"/>
      <c r="DS42" s="623"/>
      <c r="DT42" s="623"/>
      <c r="DU42" s="623"/>
      <c r="DV42" s="624"/>
      <c r="DW42" s="625"/>
      <c r="DX42" s="626"/>
      <c r="DY42" s="626"/>
      <c r="DZ42" s="626"/>
      <c r="EA42" s="626"/>
      <c r="EB42" s="626"/>
      <c r="EC42" s="627"/>
    </row>
    <row r="43" spans="2:133" ht="11.25" customHeight="1" x14ac:dyDescent="0.15">
      <c r="B43" s="612" t="s">
        <v>426</v>
      </c>
      <c r="C43" s="613"/>
      <c r="D43" s="613"/>
      <c r="E43" s="613"/>
      <c r="F43" s="613"/>
      <c r="G43" s="613"/>
      <c r="H43" s="613"/>
      <c r="I43" s="613"/>
      <c r="J43" s="613"/>
      <c r="K43" s="613"/>
      <c r="L43" s="613"/>
      <c r="M43" s="613"/>
      <c r="N43" s="613"/>
      <c r="O43" s="613"/>
      <c r="P43" s="613"/>
      <c r="Q43" s="614"/>
      <c r="R43" s="615">
        <v>113000</v>
      </c>
      <c r="S43" s="629"/>
      <c r="T43" s="629"/>
      <c r="U43" s="629"/>
      <c r="V43" s="629"/>
      <c r="W43" s="629"/>
      <c r="X43" s="629"/>
      <c r="Y43" s="630"/>
      <c r="Z43" s="639">
        <v>1.5</v>
      </c>
      <c r="AA43" s="639"/>
      <c r="AB43" s="639"/>
      <c r="AC43" s="639"/>
      <c r="AD43" s="640" t="s">
        <v>206</v>
      </c>
      <c r="AE43" s="640"/>
      <c r="AF43" s="640"/>
      <c r="AG43" s="640"/>
      <c r="AH43" s="640"/>
      <c r="AI43" s="640"/>
      <c r="AJ43" s="640"/>
      <c r="AK43" s="640"/>
      <c r="AL43" s="618" t="s">
        <v>206</v>
      </c>
      <c r="AM43" s="631"/>
      <c r="AN43" s="631"/>
      <c r="AO43" s="641"/>
      <c r="CD43" s="612" t="s">
        <v>92</v>
      </c>
      <c r="CE43" s="613"/>
      <c r="CF43" s="613"/>
      <c r="CG43" s="613"/>
      <c r="CH43" s="613"/>
      <c r="CI43" s="613"/>
      <c r="CJ43" s="613"/>
      <c r="CK43" s="613"/>
      <c r="CL43" s="613"/>
      <c r="CM43" s="613"/>
      <c r="CN43" s="613"/>
      <c r="CO43" s="613"/>
      <c r="CP43" s="613"/>
      <c r="CQ43" s="614"/>
      <c r="CR43" s="615">
        <v>13551</v>
      </c>
      <c r="CS43" s="616"/>
      <c r="CT43" s="616"/>
      <c r="CU43" s="616"/>
      <c r="CV43" s="616"/>
      <c r="CW43" s="616"/>
      <c r="CX43" s="616"/>
      <c r="CY43" s="617"/>
      <c r="CZ43" s="618">
        <v>0.2</v>
      </c>
      <c r="DA43" s="619"/>
      <c r="DB43" s="619"/>
      <c r="DC43" s="620"/>
      <c r="DD43" s="621">
        <v>13551</v>
      </c>
      <c r="DE43" s="616"/>
      <c r="DF43" s="616"/>
      <c r="DG43" s="616"/>
      <c r="DH43" s="616"/>
      <c r="DI43" s="616"/>
      <c r="DJ43" s="616"/>
      <c r="DK43" s="617"/>
      <c r="DL43" s="622"/>
      <c r="DM43" s="623"/>
      <c r="DN43" s="623"/>
      <c r="DO43" s="623"/>
      <c r="DP43" s="623"/>
      <c r="DQ43" s="623"/>
      <c r="DR43" s="623"/>
      <c r="DS43" s="623"/>
      <c r="DT43" s="623"/>
      <c r="DU43" s="623"/>
      <c r="DV43" s="624"/>
      <c r="DW43" s="625"/>
      <c r="DX43" s="626"/>
      <c r="DY43" s="626"/>
      <c r="DZ43" s="626"/>
      <c r="EA43" s="626"/>
      <c r="EB43" s="626"/>
      <c r="EC43" s="627"/>
    </row>
    <row r="44" spans="2:133" ht="11.25" customHeight="1" x14ac:dyDescent="0.15">
      <c r="B44" s="590" t="s">
        <v>427</v>
      </c>
      <c r="C44" s="591"/>
      <c r="D44" s="591"/>
      <c r="E44" s="591"/>
      <c r="F44" s="591"/>
      <c r="G44" s="591"/>
      <c r="H44" s="591"/>
      <c r="I44" s="591"/>
      <c r="J44" s="591"/>
      <c r="K44" s="591"/>
      <c r="L44" s="591"/>
      <c r="M44" s="591"/>
      <c r="N44" s="591"/>
      <c r="O44" s="591"/>
      <c r="P44" s="591"/>
      <c r="Q44" s="592"/>
      <c r="R44" s="593">
        <v>7466592</v>
      </c>
      <c r="S44" s="633"/>
      <c r="T44" s="633"/>
      <c r="U44" s="633"/>
      <c r="V44" s="633"/>
      <c r="W44" s="633"/>
      <c r="X44" s="633"/>
      <c r="Y44" s="634"/>
      <c r="Z44" s="635">
        <v>100</v>
      </c>
      <c r="AA44" s="635"/>
      <c r="AB44" s="635"/>
      <c r="AC44" s="635"/>
      <c r="AD44" s="636">
        <v>3638791</v>
      </c>
      <c r="AE44" s="636"/>
      <c r="AF44" s="636"/>
      <c r="AG44" s="636"/>
      <c r="AH44" s="636"/>
      <c r="AI44" s="636"/>
      <c r="AJ44" s="636"/>
      <c r="AK44" s="636"/>
      <c r="AL44" s="596">
        <v>100</v>
      </c>
      <c r="AM44" s="637"/>
      <c r="AN44" s="637"/>
      <c r="AO44" s="638"/>
      <c r="CD44" s="399" t="s">
        <v>179</v>
      </c>
      <c r="CE44" s="401"/>
      <c r="CF44" s="612" t="s">
        <v>428</v>
      </c>
      <c r="CG44" s="613"/>
      <c r="CH44" s="613"/>
      <c r="CI44" s="613"/>
      <c r="CJ44" s="613"/>
      <c r="CK44" s="613"/>
      <c r="CL44" s="613"/>
      <c r="CM44" s="613"/>
      <c r="CN44" s="613"/>
      <c r="CO44" s="613"/>
      <c r="CP44" s="613"/>
      <c r="CQ44" s="614"/>
      <c r="CR44" s="615">
        <v>1849842</v>
      </c>
      <c r="CS44" s="629"/>
      <c r="CT44" s="629"/>
      <c r="CU44" s="629"/>
      <c r="CV44" s="629"/>
      <c r="CW44" s="629"/>
      <c r="CX44" s="629"/>
      <c r="CY44" s="630"/>
      <c r="CZ44" s="618">
        <v>25.8</v>
      </c>
      <c r="DA44" s="631"/>
      <c r="DB44" s="631"/>
      <c r="DC44" s="632"/>
      <c r="DD44" s="621">
        <v>270506</v>
      </c>
      <c r="DE44" s="629"/>
      <c r="DF44" s="629"/>
      <c r="DG44" s="629"/>
      <c r="DH44" s="629"/>
      <c r="DI44" s="629"/>
      <c r="DJ44" s="629"/>
      <c r="DK44" s="630"/>
      <c r="DL44" s="622"/>
      <c r="DM44" s="623"/>
      <c r="DN44" s="623"/>
      <c r="DO44" s="623"/>
      <c r="DP44" s="623"/>
      <c r="DQ44" s="623"/>
      <c r="DR44" s="623"/>
      <c r="DS44" s="623"/>
      <c r="DT44" s="623"/>
      <c r="DU44" s="623"/>
      <c r="DV44" s="624"/>
      <c r="DW44" s="625"/>
      <c r="DX44" s="626"/>
      <c r="DY44" s="626"/>
      <c r="DZ44" s="626"/>
      <c r="EA44" s="626"/>
      <c r="EB44" s="626"/>
      <c r="EC44" s="627"/>
    </row>
    <row r="45" spans="2:133" ht="11.25" customHeight="1" x14ac:dyDescent="0.15">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CD45" s="402"/>
      <c r="CE45" s="404"/>
      <c r="CF45" s="612" t="s">
        <v>429</v>
      </c>
      <c r="CG45" s="613"/>
      <c r="CH45" s="613"/>
      <c r="CI45" s="613"/>
      <c r="CJ45" s="613"/>
      <c r="CK45" s="613"/>
      <c r="CL45" s="613"/>
      <c r="CM45" s="613"/>
      <c r="CN45" s="613"/>
      <c r="CO45" s="613"/>
      <c r="CP45" s="613"/>
      <c r="CQ45" s="614"/>
      <c r="CR45" s="615">
        <v>1016253</v>
      </c>
      <c r="CS45" s="616"/>
      <c r="CT45" s="616"/>
      <c r="CU45" s="616"/>
      <c r="CV45" s="616"/>
      <c r="CW45" s="616"/>
      <c r="CX45" s="616"/>
      <c r="CY45" s="617"/>
      <c r="CZ45" s="618">
        <v>14.2</v>
      </c>
      <c r="DA45" s="619"/>
      <c r="DB45" s="619"/>
      <c r="DC45" s="620"/>
      <c r="DD45" s="621">
        <v>1855</v>
      </c>
      <c r="DE45" s="616"/>
      <c r="DF45" s="616"/>
      <c r="DG45" s="616"/>
      <c r="DH45" s="616"/>
      <c r="DI45" s="616"/>
      <c r="DJ45" s="616"/>
      <c r="DK45" s="617"/>
      <c r="DL45" s="622"/>
      <c r="DM45" s="623"/>
      <c r="DN45" s="623"/>
      <c r="DO45" s="623"/>
      <c r="DP45" s="623"/>
      <c r="DQ45" s="623"/>
      <c r="DR45" s="623"/>
      <c r="DS45" s="623"/>
      <c r="DT45" s="623"/>
      <c r="DU45" s="623"/>
      <c r="DV45" s="624"/>
      <c r="DW45" s="625"/>
      <c r="DX45" s="626"/>
      <c r="DY45" s="626"/>
      <c r="DZ45" s="626"/>
      <c r="EA45" s="626"/>
      <c r="EB45" s="626"/>
      <c r="EC45" s="627"/>
    </row>
    <row r="46" spans="2:133" ht="11.25" customHeight="1" x14ac:dyDescent="0.15">
      <c r="B46" s="42" t="s">
        <v>57</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CD46" s="402"/>
      <c r="CE46" s="404"/>
      <c r="CF46" s="612" t="s">
        <v>430</v>
      </c>
      <c r="CG46" s="613"/>
      <c r="CH46" s="613"/>
      <c r="CI46" s="613"/>
      <c r="CJ46" s="613"/>
      <c r="CK46" s="613"/>
      <c r="CL46" s="613"/>
      <c r="CM46" s="613"/>
      <c r="CN46" s="613"/>
      <c r="CO46" s="613"/>
      <c r="CP46" s="613"/>
      <c r="CQ46" s="614"/>
      <c r="CR46" s="615">
        <v>814672</v>
      </c>
      <c r="CS46" s="629"/>
      <c r="CT46" s="629"/>
      <c r="CU46" s="629"/>
      <c r="CV46" s="629"/>
      <c r="CW46" s="629"/>
      <c r="CX46" s="629"/>
      <c r="CY46" s="630"/>
      <c r="CZ46" s="618">
        <v>11.4</v>
      </c>
      <c r="DA46" s="631"/>
      <c r="DB46" s="631"/>
      <c r="DC46" s="632"/>
      <c r="DD46" s="621">
        <v>256540</v>
      </c>
      <c r="DE46" s="629"/>
      <c r="DF46" s="629"/>
      <c r="DG46" s="629"/>
      <c r="DH46" s="629"/>
      <c r="DI46" s="629"/>
      <c r="DJ46" s="629"/>
      <c r="DK46" s="630"/>
      <c r="DL46" s="622"/>
      <c r="DM46" s="623"/>
      <c r="DN46" s="623"/>
      <c r="DO46" s="623"/>
      <c r="DP46" s="623"/>
      <c r="DQ46" s="623"/>
      <c r="DR46" s="623"/>
      <c r="DS46" s="623"/>
      <c r="DT46" s="623"/>
      <c r="DU46" s="623"/>
      <c r="DV46" s="624"/>
      <c r="DW46" s="625"/>
      <c r="DX46" s="626"/>
      <c r="DY46" s="626"/>
      <c r="DZ46" s="626"/>
      <c r="EA46" s="626"/>
      <c r="EB46" s="626"/>
      <c r="EC46" s="627"/>
    </row>
    <row r="47" spans="2:133" ht="11.25" customHeight="1" x14ac:dyDescent="0.15">
      <c r="B47" s="611" t="s">
        <v>403</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611"/>
      <c r="BG47" s="611"/>
      <c r="BH47" s="611"/>
      <c r="BI47" s="611"/>
      <c r="BJ47" s="611"/>
      <c r="BK47" s="611"/>
      <c r="BL47" s="611"/>
      <c r="BM47" s="611"/>
      <c r="BN47" s="611"/>
      <c r="BO47" s="611"/>
      <c r="BP47" s="611"/>
      <c r="BQ47" s="611"/>
      <c r="BR47" s="611"/>
      <c r="BS47" s="611"/>
      <c r="BT47" s="611"/>
      <c r="BU47" s="611"/>
      <c r="BV47" s="611"/>
      <c r="BW47" s="611"/>
      <c r="BX47" s="611"/>
      <c r="BY47" s="611"/>
      <c r="BZ47" s="611"/>
      <c r="CA47" s="611"/>
      <c r="CB47" s="611"/>
      <c r="CD47" s="402"/>
      <c r="CE47" s="404"/>
      <c r="CF47" s="612" t="s">
        <v>432</v>
      </c>
      <c r="CG47" s="613"/>
      <c r="CH47" s="613"/>
      <c r="CI47" s="613"/>
      <c r="CJ47" s="613"/>
      <c r="CK47" s="613"/>
      <c r="CL47" s="613"/>
      <c r="CM47" s="613"/>
      <c r="CN47" s="613"/>
      <c r="CO47" s="613"/>
      <c r="CP47" s="613"/>
      <c r="CQ47" s="614"/>
      <c r="CR47" s="615">
        <v>482452</v>
      </c>
      <c r="CS47" s="616"/>
      <c r="CT47" s="616"/>
      <c r="CU47" s="616"/>
      <c r="CV47" s="616"/>
      <c r="CW47" s="616"/>
      <c r="CX47" s="616"/>
      <c r="CY47" s="617"/>
      <c r="CZ47" s="618">
        <v>6.7</v>
      </c>
      <c r="DA47" s="619"/>
      <c r="DB47" s="619"/>
      <c r="DC47" s="620"/>
      <c r="DD47" s="621">
        <v>108493</v>
      </c>
      <c r="DE47" s="616"/>
      <c r="DF47" s="616"/>
      <c r="DG47" s="616"/>
      <c r="DH47" s="616"/>
      <c r="DI47" s="616"/>
      <c r="DJ47" s="616"/>
      <c r="DK47" s="617"/>
      <c r="DL47" s="622"/>
      <c r="DM47" s="623"/>
      <c r="DN47" s="623"/>
      <c r="DO47" s="623"/>
      <c r="DP47" s="623"/>
      <c r="DQ47" s="623"/>
      <c r="DR47" s="623"/>
      <c r="DS47" s="623"/>
      <c r="DT47" s="623"/>
      <c r="DU47" s="623"/>
      <c r="DV47" s="624"/>
      <c r="DW47" s="625"/>
      <c r="DX47" s="626"/>
      <c r="DY47" s="626"/>
      <c r="DZ47" s="626"/>
      <c r="EA47" s="626"/>
      <c r="EB47" s="626"/>
      <c r="EC47" s="627"/>
    </row>
    <row r="48" spans="2:133" x14ac:dyDescent="0.15">
      <c r="B48" s="628" t="s">
        <v>267</v>
      </c>
      <c r="C48" s="628"/>
      <c r="D48" s="628"/>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628"/>
      <c r="AD48" s="628"/>
      <c r="AE48" s="628"/>
      <c r="AF48" s="628"/>
      <c r="AG48" s="628"/>
      <c r="AH48" s="628"/>
      <c r="AI48" s="628"/>
      <c r="AJ48" s="628"/>
      <c r="AK48" s="628"/>
      <c r="AL48" s="628"/>
      <c r="AM48" s="628"/>
      <c r="AN48" s="628"/>
      <c r="AO48" s="628"/>
      <c r="AP48" s="628"/>
      <c r="AQ48" s="628"/>
      <c r="AR48" s="628"/>
      <c r="AS48" s="628"/>
      <c r="AT48" s="628"/>
      <c r="AU48" s="628"/>
      <c r="AV48" s="628"/>
      <c r="AW48" s="628"/>
      <c r="AX48" s="628"/>
      <c r="AY48" s="628"/>
      <c r="AZ48" s="628"/>
      <c r="BA48" s="628"/>
      <c r="BB48" s="628"/>
      <c r="BC48" s="628"/>
      <c r="BD48" s="628"/>
      <c r="BE48" s="628"/>
      <c r="BF48" s="628"/>
      <c r="BG48" s="628"/>
      <c r="BH48" s="628"/>
      <c r="BI48" s="628"/>
      <c r="BJ48" s="628"/>
      <c r="BK48" s="628"/>
      <c r="BL48" s="628"/>
      <c r="BM48" s="628"/>
      <c r="BN48" s="628"/>
      <c r="BO48" s="628"/>
      <c r="BP48" s="628"/>
      <c r="BQ48" s="628"/>
      <c r="BR48" s="628"/>
      <c r="BS48" s="628"/>
      <c r="BT48" s="628"/>
      <c r="BU48" s="628"/>
      <c r="BV48" s="628"/>
      <c r="BW48" s="628"/>
      <c r="BX48" s="628"/>
      <c r="BY48" s="628"/>
      <c r="BZ48" s="628"/>
      <c r="CA48" s="628"/>
      <c r="CB48" s="628"/>
      <c r="CD48" s="405"/>
      <c r="CE48" s="407"/>
      <c r="CF48" s="612" t="s">
        <v>434</v>
      </c>
      <c r="CG48" s="613"/>
      <c r="CH48" s="613"/>
      <c r="CI48" s="613"/>
      <c r="CJ48" s="613"/>
      <c r="CK48" s="613"/>
      <c r="CL48" s="613"/>
      <c r="CM48" s="613"/>
      <c r="CN48" s="613"/>
      <c r="CO48" s="613"/>
      <c r="CP48" s="613"/>
      <c r="CQ48" s="614"/>
      <c r="CR48" s="615" t="s">
        <v>206</v>
      </c>
      <c r="CS48" s="629"/>
      <c r="CT48" s="629"/>
      <c r="CU48" s="629"/>
      <c r="CV48" s="629"/>
      <c r="CW48" s="629"/>
      <c r="CX48" s="629"/>
      <c r="CY48" s="630"/>
      <c r="CZ48" s="618" t="s">
        <v>206</v>
      </c>
      <c r="DA48" s="631"/>
      <c r="DB48" s="631"/>
      <c r="DC48" s="632"/>
      <c r="DD48" s="621" t="s">
        <v>206</v>
      </c>
      <c r="DE48" s="629"/>
      <c r="DF48" s="629"/>
      <c r="DG48" s="629"/>
      <c r="DH48" s="629"/>
      <c r="DI48" s="629"/>
      <c r="DJ48" s="629"/>
      <c r="DK48" s="630"/>
      <c r="DL48" s="622"/>
      <c r="DM48" s="623"/>
      <c r="DN48" s="623"/>
      <c r="DO48" s="623"/>
      <c r="DP48" s="623"/>
      <c r="DQ48" s="623"/>
      <c r="DR48" s="623"/>
      <c r="DS48" s="623"/>
      <c r="DT48" s="623"/>
      <c r="DU48" s="623"/>
      <c r="DV48" s="624"/>
      <c r="DW48" s="625"/>
      <c r="DX48" s="626"/>
      <c r="DY48" s="626"/>
      <c r="DZ48" s="626"/>
      <c r="EA48" s="626"/>
      <c r="EB48" s="626"/>
      <c r="EC48" s="627"/>
    </row>
    <row r="49" spans="2:133" ht="11.25" customHeight="1" x14ac:dyDescent="0.15">
      <c r="B49" s="44"/>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CD49" s="590" t="s">
        <v>198</v>
      </c>
      <c r="CE49" s="591"/>
      <c r="CF49" s="591"/>
      <c r="CG49" s="591"/>
      <c r="CH49" s="591"/>
      <c r="CI49" s="591"/>
      <c r="CJ49" s="591"/>
      <c r="CK49" s="591"/>
      <c r="CL49" s="591"/>
      <c r="CM49" s="591"/>
      <c r="CN49" s="591"/>
      <c r="CO49" s="591"/>
      <c r="CP49" s="591"/>
      <c r="CQ49" s="592"/>
      <c r="CR49" s="593">
        <v>7173272</v>
      </c>
      <c r="CS49" s="594"/>
      <c r="CT49" s="594"/>
      <c r="CU49" s="594"/>
      <c r="CV49" s="594"/>
      <c r="CW49" s="594"/>
      <c r="CX49" s="594"/>
      <c r="CY49" s="595"/>
      <c r="CZ49" s="596">
        <v>100</v>
      </c>
      <c r="DA49" s="597"/>
      <c r="DB49" s="597"/>
      <c r="DC49" s="598"/>
      <c r="DD49" s="599">
        <v>4290326</v>
      </c>
      <c r="DE49" s="594"/>
      <c r="DF49" s="594"/>
      <c r="DG49" s="594"/>
      <c r="DH49" s="594"/>
      <c r="DI49" s="594"/>
      <c r="DJ49" s="594"/>
      <c r="DK49" s="595"/>
      <c r="DL49" s="600"/>
      <c r="DM49" s="601"/>
      <c r="DN49" s="601"/>
      <c r="DO49" s="601"/>
      <c r="DP49" s="601"/>
      <c r="DQ49" s="601"/>
      <c r="DR49" s="601"/>
      <c r="DS49" s="601"/>
      <c r="DT49" s="601"/>
      <c r="DU49" s="601"/>
      <c r="DV49" s="602"/>
      <c r="DW49" s="603"/>
      <c r="DX49" s="604"/>
      <c r="DY49" s="604"/>
      <c r="DZ49" s="604"/>
      <c r="EA49" s="604"/>
      <c r="EB49" s="604"/>
      <c r="EC49" s="605"/>
    </row>
    <row r="50" spans="2:133" hidden="1" x14ac:dyDescent="0.15">
      <c r="B50" s="45"/>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row>
  </sheetData>
  <sheetProtection algorithmName="SHA-512" hashValue="xP3/i9hn4zUwLtfBwciZnt+Bz1S1Rb89Wd/sLnMTPnvET5c7HUpuvO8vMeVBgzI3lPcHuIpPGWAAxm8pkokWmw==" saltValue="sw9PwWOqd4T8444F3Pj/K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s>
  <phoneticPr fontId="6"/>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ht="11.25" customHeight="1" x14ac:dyDescent="0.15">
      <c r="A1" s="54"/>
      <c r="B1" s="54"/>
      <c r="C1" s="54"/>
      <c r="D1" s="54"/>
      <c r="E1" s="54"/>
      <c r="F1" s="54"/>
      <c r="G1" s="54"/>
      <c r="H1" s="54"/>
      <c r="I1" s="54"/>
      <c r="J1" s="54"/>
      <c r="K1" s="54"/>
      <c r="L1" s="54"/>
      <c r="M1" s="54"/>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81"/>
      <c r="DR1" s="81"/>
      <c r="DS1" s="81"/>
      <c r="DT1" s="81"/>
      <c r="DU1" s="81"/>
      <c r="DV1" s="81"/>
      <c r="DW1" s="81"/>
      <c r="DX1" s="81"/>
      <c r="DY1" s="81"/>
      <c r="DZ1" s="81"/>
      <c r="EA1" s="53"/>
    </row>
    <row r="2" spans="1:131" ht="26.25" customHeight="1" x14ac:dyDescent="0.15">
      <c r="A2" s="1018" t="s">
        <v>301</v>
      </c>
      <c r="B2" s="1018"/>
      <c r="C2" s="1018"/>
      <c r="D2" s="1018"/>
      <c r="E2" s="1018"/>
      <c r="F2" s="1018"/>
      <c r="G2" s="1018"/>
      <c r="H2" s="1018"/>
      <c r="I2" s="1018"/>
      <c r="J2" s="1018"/>
      <c r="K2" s="1018"/>
      <c r="L2" s="1018"/>
      <c r="M2" s="1018"/>
      <c r="N2" s="1018"/>
      <c r="O2" s="1018"/>
      <c r="P2" s="1018"/>
      <c r="Q2" s="1018"/>
      <c r="R2" s="1018"/>
      <c r="S2" s="1018"/>
      <c r="T2" s="1018"/>
      <c r="U2" s="1018"/>
      <c r="V2" s="1018"/>
      <c r="W2" s="1018"/>
      <c r="X2" s="1018"/>
      <c r="Y2" s="1018"/>
      <c r="Z2" s="1018"/>
      <c r="AA2" s="1018"/>
      <c r="AB2" s="1018"/>
      <c r="AC2" s="1018"/>
      <c r="AD2" s="1018"/>
      <c r="AE2" s="1018"/>
      <c r="AF2" s="1018"/>
      <c r="AG2" s="1018"/>
      <c r="AH2" s="1018"/>
      <c r="AI2" s="1018"/>
      <c r="AJ2" s="1018"/>
      <c r="AK2" s="1018"/>
      <c r="AL2" s="1018"/>
      <c r="AM2" s="1018"/>
      <c r="AN2" s="1018"/>
      <c r="AO2" s="1018"/>
      <c r="AP2" s="1018"/>
      <c r="AQ2" s="1018"/>
      <c r="AR2" s="1018"/>
      <c r="AS2" s="1018"/>
      <c r="AT2" s="1018"/>
      <c r="AU2" s="1018"/>
      <c r="AV2" s="1018"/>
      <c r="AW2" s="1018"/>
      <c r="AX2" s="1018"/>
      <c r="AY2" s="1018"/>
      <c r="AZ2" s="1018"/>
      <c r="BA2" s="1018"/>
      <c r="BB2" s="1018"/>
      <c r="BC2" s="1018"/>
      <c r="BD2" s="1018"/>
      <c r="BE2" s="1018"/>
      <c r="BF2" s="1018"/>
      <c r="BG2" s="1018"/>
      <c r="BH2" s="1018"/>
      <c r="BI2" s="1018"/>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1019" t="s">
        <v>171</v>
      </c>
      <c r="DK2" s="1020"/>
      <c r="DL2" s="1020"/>
      <c r="DM2" s="1020"/>
      <c r="DN2" s="1020"/>
      <c r="DO2" s="1021"/>
      <c r="DP2" s="55"/>
      <c r="DQ2" s="1019" t="s">
        <v>302</v>
      </c>
      <c r="DR2" s="1020"/>
      <c r="DS2" s="1020"/>
      <c r="DT2" s="1020"/>
      <c r="DU2" s="1020"/>
      <c r="DV2" s="1020"/>
      <c r="DW2" s="1020"/>
      <c r="DX2" s="1020"/>
      <c r="DY2" s="1020"/>
      <c r="DZ2" s="1021"/>
      <c r="EA2" s="53"/>
    </row>
    <row r="3" spans="1:131" ht="11.25" customHeight="1" x14ac:dyDescent="0.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3"/>
    </row>
    <row r="4" spans="1:131" s="52" customFormat="1" ht="26.25" customHeight="1" x14ac:dyDescent="0.15">
      <c r="A4" s="1009" t="s">
        <v>435</v>
      </c>
      <c r="B4" s="1009"/>
      <c r="C4" s="1009"/>
      <c r="D4" s="1009"/>
      <c r="E4" s="1009"/>
      <c r="F4" s="1009"/>
      <c r="G4" s="1009"/>
      <c r="H4" s="1009"/>
      <c r="I4" s="1009"/>
      <c r="J4" s="1009"/>
      <c r="K4" s="1009"/>
      <c r="L4" s="1009"/>
      <c r="M4" s="1009"/>
      <c r="N4" s="1009"/>
      <c r="O4" s="1009"/>
      <c r="P4" s="1009"/>
      <c r="Q4" s="1009"/>
      <c r="R4" s="1009"/>
      <c r="S4" s="1009"/>
      <c r="T4" s="1009"/>
      <c r="U4" s="1009"/>
      <c r="V4" s="1009"/>
      <c r="W4" s="1009"/>
      <c r="X4" s="1009"/>
      <c r="Y4" s="1009"/>
      <c r="Z4" s="1009"/>
      <c r="AA4" s="1009"/>
      <c r="AB4" s="1009"/>
      <c r="AC4" s="1009"/>
      <c r="AD4" s="1009"/>
      <c r="AE4" s="1009"/>
      <c r="AF4" s="1009"/>
      <c r="AG4" s="1009"/>
      <c r="AH4" s="1009"/>
      <c r="AI4" s="1009"/>
      <c r="AJ4" s="1009"/>
      <c r="AK4" s="1009"/>
      <c r="AL4" s="1009"/>
      <c r="AM4" s="1009"/>
      <c r="AN4" s="1009"/>
      <c r="AO4" s="1009"/>
      <c r="AP4" s="1009"/>
      <c r="AQ4" s="1009"/>
      <c r="AR4" s="1009"/>
      <c r="AS4" s="1009"/>
      <c r="AT4" s="1009"/>
      <c r="AU4" s="1009"/>
      <c r="AV4" s="1009"/>
      <c r="AW4" s="1009"/>
      <c r="AX4" s="1009"/>
      <c r="AY4" s="1009"/>
      <c r="AZ4" s="61"/>
      <c r="BA4" s="61"/>
      <c r="BB4" s="61"/>
      <c r="BC4" s="61"/>
      <c r="BD4" s="61"/>
      <c r="BE4" s="72"/>
      <c r="BF4" s="72"/>
      <c r="BG4" s="72"/>
      <c r="BH4" s="72"/>
      <c r="BI4" s="72"/>
      <c r="BJ4" s="72"/>
      <c r="BK4" s="72"/>
      <c r="BL4" s="72"/>
      <c r="BM4" s="72"/>
      <c r="BN4" s="72"/>
      <c r="BO4" s="72"/>
      <c r="BP4" s="72"/>
      <c r="BQ4" s="803" t="s">
        <v>436</v>
      </c>
      <c r="BR4" s="803"/>
      <c r="BS4" s="803"/>
      <c r="BT4" s="803"/>
      <c r="BU4" s="803"/>
      <c r="BV4" s="803"/>
      <c r="BW4" s="803"/>
      <c r="BX4" s="803"/>
      <c r="BY4" s="803"/>
      <c r="BZ4" s="803"/>
      <c r="CA4" s="803"/>
      <c r="CB4" s="803"/>
      <c r="CC4" s="803"/>
      <c r="CD4" s="803"/>
      <c r="CE4" s="803"/>
      <c r="CF4" s="803"/>
      <c r="CG4" s="803"/>
      <c r="CH4" s="803"/>
      <c r="CI4" s="803"/>
      <c r="CJ4" s="803"/>
      <c r="CK4" s="803"/>
      <c r="CL4" s="803"/>
      <c r="CM4" s="803"/>
      <c r="CN4" s="803"/>
      <c r="CO4" s="803"/>
      <c r="CP4" s="803"/>
      <c r="CQ4" s="803"/>
      <c r="CR4" s="803"/>
      <c r="CS4" s="803"/>
      <c r="CT4" s="803"/>
      <c r="CU4" s="803"/>
      <c r="CV4" s="803"/>
      <c r="CW4" s="803"/>
      <c r="CX4" s="803"/>
      <c r="CY4" s="803"/>
      <c r="CZ4" s="803"/>
      <c r="DA4" s="803"/>
      <c r="DB4" s="803"/>
      <c r="DC4" s="803"/>
      <c r="DD4" s="803"/>
      <c r="DE4" s="803"/>
      <c r="DF4" s="803"/>
      <c r="DG4" s="803"/>
      <c r="DH4" s="803"/>
      <c r="DI4" s="803"/>
      <c r="DJ4" s="803"/>
      <c r="DK4" s="803"/>
      <c r="DL4" s="803"/>
      <c r="DM4" s="803"/>
      <c r="DN4" s="803"/>
      <c r="DO4" s="803"/>
      <c r="DP4" s="803"/>
      <c r="DQ4" s="803"/>
      <c r="DR4" s="803"/>
      <c r="DS4" s="803"/>
      <c r="DT4" s="803"/>
      <c r="DU4" s="803"/>
      <c r="DV4" s="803"/>
      <c r="DW4" s="803"/>
      <c r="DX4" s="803"/>
      <c r="DY4" s="803"/>
      <c r="DZ4" s="803"/>
      <c r="EA4" s="72"/>
    </row>
    <row r="5" spans="1:131" s="52" customFormat="1" ht="26.25" customHeight="1" x14ac:dyDescent="0.15">
      <c r="A5" s="707" t="s">
        <v>437</v>
      </c>
      <c r="B5" s="708"/>
      <c r="C5" s="708"/>
      <c r="D5" s="708"/>
      <c r="E5" s="708"/>
      <c r="F5" s="708"/>
      <c r="G5" s="708"/>
      <c r="H5" s="708"/>
      <c r="I5" s="708"/>
      <c r="J5" s="708"/>
      <c r="K5" s="708"/>
      <c r="L5" s="708"/>
      <c r="M5" s="708"/>
      <c r="N5" s="708"/>
      <c r="O5" s="708"/>
      <c r="P5" s="709"/>
      <c r="Q5" s="699" t="s">
        <v>185</v>
      </c>
      <c r="R5" s="700"/>
      <c r="S5" s="700"/>
      <c r="T5" s="700"/>
      <c r="U5" s="701"/>
      <c r="V5" s="699" t="s">
        <v>438</v>
      </c>
      <c r="W5" s="700"/>
      <c r="X5" s="700"/>
      <c r="Y5" s="700"/>
      <c r="Z5" s="701"/>
      <c r="AA5" s="699" t="s">
        <v>439</v>
      </c>
      <c r="AB5" s="700"/>
      <c r="AC5" s="700"/>
      <c r="AD5" s="700"/>
      <c r="AE5" s="700"/>
      <c r="AF5" s="748" t="s">
        <v>182</v>
      </c>
      <c r="AG5" s="700"/>
      <c r="AH5" s="700"/>
      <c r="AI5" s="700"/>
      <c r="AJ5" s="705"/>
      <c r="AK5" s="700" t="s">
        <v>156</v>
      </c>
      <c r="AL5" s="700"/>
      <c r="AM5" s="700"/>
      <c r="AN5" s="700"/>
      <c r="AO5" s="701"/>
      <c r="AP5" s="699" t="s">
        <v>440</v>
      </c>
      <c r="AQ5" s="700"/>
      <c r="AR5" s="700"/>
      <c r="AS5" s="700"/>
      <c r="AT5" s="701"/>
      <c r="AU5" s="699" t="s">
        <v>442</v>
      </c>
      <c r="AV5" s="700"/>
      <c r="AW5" s="700"/>
      <c r="AX5" s="700"/>
      <c r="AY5" s="705"/>
      <c r="AZ5" s="61"/>
      <c r="BA5" s="61"/>
      <c r="BB5" s="61"/>
      <c r="BC5" s="61"/>
      <c r="BD5" s="61"/>
      <c r="BE5" s="72"/>
      <c r="BF5" s="72"/>
      <c r="BG5" s="72"/>
      <c r="BH5" s="72"/>
      <c r="BI5" s="72"/>
      <c r="BJ5" s="72"/>
      <c r="BK5" s="72"/>
      <c r="BL5" s="72"/>
      <c r="BM5" s="72"/>
      <c r="BN5" s="72"/>
      <c r="BO5" s="72"/>
      <c r="BP5" s="72"/>
      <c r="BQ5" s="707" t="s">
        <v>443</v>
      </c>
      <c r="BR5" s="708"/>
      <c r="BS5" s="708"/>
      <c r="BT5" s="708"/>
      <c r="BU5" s="708"/>
      <c r="BV5" s="708"/>
      <c r="BW5" s="708"/>
      <c r="BX5" s="708"/>
      <c r="BY5" s="708"/>
      <c r="BZ5" s="708"/>
      <c r="CA5" s="708"/>
      <c r="CB5" s="708"/>
      <c r="CC5" s="708"/>
      <c r="CD5" s="708"/>
      <c r="CE5" s="708"/>
      <c r="CF5" s="708"/>
      <c r="CG5" s="709"/>
      <c r="CH5" s="699" t="s">
        <v>366</v>
      </c>
      <c r="CI5" s="700"/>
      <c r="CJ5" s="700"/>
      <c r="CK5" s="700"/>
      <c r="CL5" s="701"/>
      <c r="CM5" s="699" t="s">
        <v>322</v>
      </c>
      <c r="CN5" s="700"/>
      <c r="CO5" s="700"/>
      <c r="CP5" s="700"/>
      <c r="CQ5" s="701"/>
      <c r="CR5" s="699" t="s">
        <v>247</v>
      </c>
      <c r="CS5" s="700"/>
      <c r="CT5" s="700"/>
      <c r="CU5" s="700"/>
      <c r="CV5" s="701"/>
      <c r="CW5" s="699" t="s">
        <v>59</v>
      </c>
      <c r="CX5" s="700"/>
      <c r="CY5" s="700"/>
      <c r="CZ5" s="700"/>
      <c r="DA5" s="701"/>
      <c r="DB5" s="699" t="s">
        <v>444</v>
      </c>
      <c r="DC5" s="700"/>
      <c r="DD5" s="700"/>
      <c r="DE5" s="700"/>
      <c r="DF5" s="701"/>
      <c r="DG5" s="1031" t="s">
        <v>244</v>
      </c>
      <c r="DH5" s="1032"/>
      <c r="DI5" s="1032"/>
      <c r="DJ5" s="1032"/>
      <c r="DK5" s="1033"/>
      <c r="DL5" s="1031" t="s">
        <v>449</v>
      </c>
      <c r="DM5" s="1032"/>
      <c r="DN5" s="1032"/>
      <c r="DO5" s="1032"/>
      <c r="DP5" s="1033"/>
      <c r="DQ5" s="699" t="s">
        <v>450</v>
      </c>
      <c r="DR5" s="700"/>
      <c r="DS5" s="700"/>
      <c r="DT5" s="700"/>
      <c r="DU5" s="701"/>
      <c r="DV5" s="699" t="s">
        <v>442</v>
      </c>
      <c r="DW5" s="700"/>
      <c r="DX5" s="700"/>
      <c r="DY5" s="700"/>
      <c r="DZ5" s="705"/>
      <c r="EA5" s="72"/>
    </row>
    <row r="6" spans="1:131" s="52" customFormat="1" ht="26.25" customHeight="1" x14ac:dyDescent="0.15">
      <c r="A6" s="710"/>
      <c r="B6" s="711"/>
      <c r="C6" s="711"/>
      <c r="D6" s="711"/>
      <c r="E6" s="711"/>
      <c r="F6" s="711"/>
      <c r="G6" s="711"/>
      <c r="H6" s="711"/>
      <c r="I6" s="711"/>
      <c r="J6" s="711"/>
      <c r="K6" s="711"/>
      <c r="L6" s="711"/>
      <c r="M6" s="711"/>
      <c r="N6" s="711"/>
      <c r="O6" s="711"/>
      <c r="P6" s="712"/>
      <c r="Q6" s="702"/>
      <c r="R6" s="703"/>
      <c r="S6" s="703"/>
      <c r="T6" s="703"/>
      <c r="U6" s="704"/>
      <c r="V6" s="702"/>
      <c r="W6" s="703"/>
      <c r="X6" s="703"/>
      <c r="Y6" s="703"/>
      <c r="Z6" s="704"/>
      <c r="AA6" s="702"/>
      <c r="AB6" s="703"/>
      <c r="AC6" s="703"/>
      <c r="AD6" s="703"/>
      <c r="AE6" s="703"/>
      <c r="AF6" s="749"/>
      <c r="AG6" s="703"/>
      <c r="AH6" s="703"/>
      <c r="AI6" s="703"/>
      <c r="AJ6" s="706"/>
      <c r="AK6" s="703"/>
      <c r="AL6" s="703"/>
      <c r="AM6" s="703"/>
      <c r="AN6" s="703"/>
      <c r="AO6" s="704"/>
      <c r="AP6" s="702"/>
      <c r="AQ6" s="703"/>
      <c r="AR6" s="703"/>
      <c r="AS6" s="703"/>
      <c r="AT6" s="704"/>
      <c r="AU6" s="702"/>
      <c r="AV6" s="703"/>
      <c r="AW6" s="703"/>
      <c r="AX6" s="703"/>
      <c r="AY6" s="706"/>
      <c r="AZ6" s="61"/>
      <c r="BA6" s="61"/>
      <c r="BB6" s="61"/>
      <c r="BC6" s="61"/>
      <c r="BD6" s="61"/>
      <c r="BE6" s="72"/>
      <c r="BF6" s="72"/>
      <c r="BG6" s="72"/>
      <c r="BH6" s="72"/>
      <c r="BI6" s="72"/>
      <c r="BJ6" s="72"/>
      <c r="BK6" s="72"/>
      <c r="BL6" s="72"/>
      <c r="BM6" s="72"/>
      <c r="BN6" s="72"/>
      <c r="BO6" s="72"/>
      <c r="BP6" s="72"/>
      <c r="BQ6" s="710"/>
      <c r="BR6" s="711"/>
      <c r="BS6" s="711"/>
      <c r="BT6" s="711"/>
      <c r="BU6" s="711"/>
      <c r="BV6" s="711"/>
      <c r="BW6" s="711"/>
      <c r="BX6" s="711"/>
      <c r="BY6" s="711"/>
      <c r="BZ6" s="711"/>
      <c r="CA6" s="711"/>
      <c r="CB6" s="711"/>
      <c r="CC6" s="711"/>
      <c r="CD6" s="711"/>
      <c r="CE6" s="711"/>
      <c r="CF6" s="711"/>
      <c r="CG6" s="712"/>
      <c r="CH6" s="702"/>
      <c r="CI6" s="703"/>
      <c r="CJ6" s="703"/>
      <c r="CK6" s="703"/>
      <c r="CL6" s="704"/>
      <c r="CM6" s="702"/>
      <c r="CN6" s="703"/>
      <c r="CO6" s="703"/>
      <c r="CP6" s="703"/>
      <c r="CQ6" s="704"/>
      <c r="CR6" s="702"/>
      <c r="CS6" s="703"/>
      <c r="CT6" s="703"/>
      <c r="CU6" s="703"/>
      <c r="CV6" s="704"/>
      <c r="CW6" s="702"/>
      <c r="CX6" s="703"/>
      <c r="CY6" s="703"/>
      <c r="CZ6" s="703"/>
      <c r="DA6" s="704"/>
      <c r="DB6" s="702"/>
      <c r="DC6" s="703"/>
      <c r="DD6" s="703"/>
      <c r="DE6" s="703"/>
      <c r="DF6" s="704"/>
      <c r="DG6" s="1034"/>
      <c r="DH6" s="1035"/>
      <c r="DI6" s="1035"/>
      <c r="DJ6" s="1035"/>
      <c r="DK6" s="1036"/>
      <c r="DL6" s="1034"/>
      <c r="DM6" s="1035"/>
      <c r="DN6" s="1035"/>
      <c r="DO6" s="1035"/>
      <c r="DP6" s="1036"/>
      <c r="DQ6" s="702"/>
      <c r="DR6" s="703"/>
      <c r="DS6" s="703"/>
      <c r="DT6" s="703"/>
      <c r="DU6" s="704"/>
      <c r="DV6" s="702"/>
      <c r="DW6" s="703"/>
      <c r="DX6" s="703"/>
      <c r="DY6" s="703"/>
      <c r="DZ6" s="706"/>
      <c r="EA6" s="72"/>
    </row>
    <row r="7" spans="1:131" s="52" customFormat="1" ht="26.25" customHeight="1" x14ac:dyDescent="0.15">
      <c r="A7" s="56">
        <v>1</v>
      </c>
      <c r="B7" s="974" t="s">
        <v>452</v>
      </c>
      <c r="C7" s="975"/>
      <c r="D7" s="975"/>
      <c r="E7" s="975"/>
      <c r="F7" s="975"/>
      <c r="G7" s="975"/>
      <c r="H7" s="975"/>
      <c r="I7" s="975"/>
      <c r="J7" s="975"/>
      <c r="K7" s="975"/>
      <c r="L7" s="975"/>
      <c r="M7" s="975"/>
      <c r="N7" s="975"/>
      <c r="O7" s="975"/>
      <c r="P7" s="976"/>
      <c r="Q7" s="977">
        <v>7467</v>
      </c>
      <c r="R7" s="978"/>
      <c r="S7" s="978"/>
      <c r="T7" s="978"/>
      <c r="U7" s="978"/>
      <c r="V7" s="978">
        <v>7173</v>
      </c>
      <c r="W7" s="978"/>
      <c r="X7" s="978"/>
      <c r="Y7" s="978"/>
      <c r="Z7" s="978"/>
      <c r="AA7" s="978">
        <v>293</v>
      </c>
      <c r="AB7" s="978"/>
      <c r="AC7" s="978"/>
      <c r="AD7" s="978"/>
      <c r="AE7" s="1022"/>
      <c r="AF7" s="1023">
        <v>99</v>
      </c>
      <c r="AG7" s="1024"/>
      <c r="AH7" s="1024"/>
      <c r="AI7" s="1024"/>
      <c r="AJ7" s="1025"/>
      <c r="AK7" s="1026">
        <v>72</v>
      </c>
      <c r="AL7" s="978"/>
      <c r="AM7" s="978"/>
      <c r="AN7" s="978"/>
      <c r="AO7" s="978"/>
      <c r="AP7" s="978">
        <v>6465</v>
      </c>
      <c r="AQ7" s="978"/>
      <c r="AR7" s="978"/>
      <c r="AS7" s="978"/>
      <c r="AT7" s="978"/>
      <c r="AU7" s="979"/>
      <c r="AV7" s="979"/>
      <c r="AW7" s="979"/>
      <c r="AX7" s="979"/>
      <c r="AY7" s="980"/>
      <c r="AZ7" s="61"/>
      <c r="BA7" s="61"/>
      <c r="BB7" s="61"/>
      <c r="BC7" s="61"/>
      <c r="BD7" s="61"/>
      <c r="BE7" s="72"/>
      <c r="BF7" s="72"/>
      <c r="BG7" s="72"/>
      <c r="BH7" s="72"/>
      <c r="BI7" s="72"/>
      <c r="BJ7" s="72"/>
      <c r="BK7" s="72"/>
      <c r="BL7" s="72"/>
      <c r="BM7" s="72"/>
      <c r="BN7" s="72"/>
      <c r="BO7" s="72"/>
      <c r="BP7" s="72"/>
      <c r="BQ7" s="56">
        <v>1</v>
      </c>
      <c r="BR7" s="76"/>
      <c r="BS7" s="974" t="s">
        <v>540</v>
      </c>
      <c r="BT7" s="975"/>
      <c r="BU7" s="975"/>
      <c r="BV7" s="975"/>
      <c r="BW7" s="975"/>
      <c r="BX7" s="975"/>
      <c r="BY7" s="975"/>
      <c r="BZ7" s="975"/>
      <c r="CA7" s="975"/>
      <c r="CB7" s="975"/>
      <c r="CC7" s="975"/>
      <c r="CD7" s="975"/>
      <c r="CE7" s="975"/>
      <c r="CF7" s="975"/>
      <c r="CG7" s="976"/>
      <c r="CH7" s="1027">
        <v>-1</v>
      </c>
      <c r="CI7" s="1028"/>
      <c r="CJ7" s="1028"/>
      <c r="CK7" s="1028"/>
      <c r="CL7" s="1029"/>
      <c r="CM7" s="1027">
        <v>16</v>
      </c>
      <c r="CN7" s="1028"/>
      <c r="CO7" s="1028"/>
      <c r="CP7" s="1028"/>
      <c r="CQ7" s="1029"/>
      <c r="CR7" s="1027">
        <v>10</v>
      </c>
      <c r="CS7" s="1028"/>
      <c r="CT7" s="1028"/>
      <c r="CU7" s="1028"/>
      <c r="CV7" s="1029"/>
      <c r="CW7" s="1027">
        <v>0</v>
      </c>
      <c r="CX7" s="1028"/>
      <c r="CY7" s="1028"/>
      <c r="CZ7" s="1028"/>
      <c r="DA7" s="1029"/>
      <c r="DB7" s="1027" t="s">
        <v>206</v>
      </c>
      <c r="DC7" s="1028"/>
      <c r="DD7" s="1028"/>
      <c r="DE7" s="1028"/>
      <c r="DF7" s="1029"/>
      <c r="DG7" s="1027" t="s">
        <v>206</v>
      </c>
      <c r="DH7" s="1028"/>
      <c r="DI7" s="1028"/>
      <c r="DJ7" s="1028"/>
      <c r="DK7" s="1029"/>
      <c r="DL7" s="1027" t="s">
        <v>206</v>
      </c>
      <c r="DM7" s="1028"/>
      <c r="DN7" s="1028"/>
      <c r="DO7" s="1028"/>
      <c r="DP7" s="1029"/>
      <c r="DQ7" s="1027" t="s">
        <v>206</v>
      </c>
      <c r="DR7" s="1028"/>
      <c r="DS7" s="1028"/>
      <c r="DT7" s="1028"/>
      <c r="DU7" s="1029"/>
      <c r="DV7" s="974"/>
      <c r="DW7" s="975"/>
      <c r="DX7" s="975"/>
      <c r="DY7" s="975"/>
      <c r="DZ7" s="1030"/>
      <c r="EA7" s="72"/>
    </row>
    <row r="8" spans="1:131" s="52" customFormat="1" ht="26.25" customHeight="1" x14ac:dyDescent="0.15">
      <c r="A8" s="57">
        <v>2</v>
      </c>
      <c r="B8" s="724"/>
      <c r="C8" s="725"/>
      <c r="D8" s="725"/>
      <c r="E8" s="725"/>
      <c r="F8" s="725"/>
      <c r="G8" s="725"/>
      <c r="H8" s="725"/>
      <c r="I8" s="725"/>
      <c r="J8" s="725"/>
      <c r="K8" s="725"/>
      <c r="L8" s="725"/>
      <c r="M8" s="725"/>
      <c r="N8" s="725"/>
      <c r="O8" s="725"/>
      <c r="P8" s="726"/>
      <c r="Q8" s="968"/>
      <c r="R8" s="969"/>
      <c r="S8" s="969"/>
      <c r="T8" s="969"/>
      <c r="U8" s="969"/>
      <c r="V8" s="969"/>
      <c r="W8" s="969"/>
      <c r="X8" s="969"/>
      <c r="Y8" s="969"/>
      <c r="Z8" s="969"/>
      <c r="AA8" s="969"/>
      <c r="AB8" s="969"/>
      <c r="AC8" s="969"/>
      <c r="AD8" s="969"/>
      <c r="AE8" s="973"/>
      <c r="AF8" s="991"/>
      <c r="AG8" s="728"/>
      <c r="AH8" s="728"/>
      <c r="AI8" s="728"/>
      <c r="AJ8" s="992"/>
      <c r="AK8" s="972"/>
      <c r="AL8" s="969"/>
      <c r="AM8" s="969"/>
      <c r="AN8" s="969"/>
      <c r="AO8" s="969"/>
      <c r="AP8" s="969"/>
      <c r="AQ8" s="969"/>
      <c r="AR8" s="969"/>
      <c r="AS8" s="969"/>
      <c r="AT8" s="969"/>
      <c r="AU8" s="970"/>
      <c r="AV8" s="970"/>
      <c r="AW8" s="970"/>
      <c r="AX8" s="970"/>
      <c r="AY8" s="971"/>
      <c r="AZ8" s="61"/>
      <c r="BA8" s="61"/>
      <c r="BB8" s="61"/>
      <c r="BC8" s="61"/>
      <c r="BD8" s="61"/>
      <c r="BE8" s="72"/>
      <c r="BF8" s="72"/>
      <c r="BG8" s="72"/>
      <c r="BH8" s="72"/>
      <c r="BI8" s="72"/>
      <c r="BJ8" s="72"/>
      <c r="BK8" s="72"/>
      <c r="BL8" s="72"/>
      <c r="BM8" s="72"/>
      <c r="BN8" s="72"/>
      <c r="BO8" s="72"/>
      <c r="BP8" s="72"/>
      <c r="BQ8" s="57">
        <v>2</v>
      </c>
      <c r="BR8" s="77"/>
      <c r="BS8" s="724" t="s">
        <v>541</v>
      </c>
      <c r="BT8" s="725"/>
      <c r="BU8" s="725"/>
      <c r="BV8" s="725"/>
      <c r="BW8" s="725"/>
      <c r="BX8" s="725"/>
      <c r="BY8" s="725"/>
      <c r="BZ8" s="725"/>
      <c r="CA8" s="725"/>
      <c r="CB8" s="725"/>
      <c r="CC8" s="725"/>
      <c r="CD8" s="725"/>
      <c r="CE8" s="725"/>
      <c r="CF8" s="725"/>
      <c r="CG8" s="726"/>
      <c r="CH8" s="727">
        <v>-7</v>
      </c>
      <c r="CI8" s="728"/>
      <c r="CJ8" s="728"/>
      <c r="CK8" s="728"/>
      <c r="CL8" s="729"/>
      <c r="CM8" s="727">
        <v>49</v>
      </c>
      <c r="CN8" s="728"/>
      <c r="CO8" s="728"/>
      <c r="CP8" s="728"/>
      <c r="CQ8" s="729"/>
      <c r="CR8" s="727">
        <v>59</v>
      </c>
      <c r="CS8" s="728"/>
      <c r="CT8" s="728"/>
      <c r="CU8" s="728"/>
      <c r="CV8" s="729"/>
      <c r="CW8" s="727">
        <v>11</v>
      </c>
      <c r="CX8" s="728"/>
      <c r="CY8" s="728"/>
      <c r="CZ8" s="728"/>
      <c r="DA8" s="729"/>
      <c r="DB8" s="727" t="s">
        <v>206</v>
      </c>
      <c r="DC8" s="728"/>
      <c r="DD8" s="728"/>
      <c r="DE8" s="728"/>
      <c r="DF8" s="729"/>
      <c r="DG8" s="727" t="s">
        <v>206</v>
      </c>
      <c r="DH8" s="728"/>
      <c r="DI8" s="728"/>
      <c r="DJ8" s="728"/>
      <c r="DK8" s="729"/>
      <c r="DL8" s="727" t="s">
        <v>206</v>
      </c>
      <c r="DM8" s="728"/>
      <c r="DN8" s="728"/>
      <c r="DO8" s="728"/>
      <c r="DP8" s="729"/>
      <c r="DQ8" s="727" t="s">
        <v>206</v>
      </c>
      <c r="DR8" s="728"/>
      <c r="DS8" s="728"/>
      <c r="DT8" s="728"/>
      <c r="DU8" s="729"/>
      <c r="DV8" s="724"/>
      <c r="DW8" s="725"/>
      <c r="DX8" s="725"/>
      <c r="DY8" s="725"/>
      <c r="DZ8" s="730"/>
      <c r="EA8" s="72"/>
    </row>
    <row r="9" spans="1:131" s="52" customFormat="1" ht="26.25" customHeight="1" x14ac:dyDescent="0.15">
      <c r="A9" s="57">
        <v>3</v>
      </c>
      <c r="B9" s="724"/>
      <c r="C9" s="725"/>
      <c r="D9" s="725"/>
      <c r="E9" s="725"/>
      <c r="F9" s="725"/>
      <c r="G9" s="725"/>
      <c r="H9" s="725"/>
      <c r="I9" s="725"/>
      <c r="J9" s="725"/>
      <c r="K9" s="725"/>
      <c r="L9" s="725"/>
      <c r="M9" s="725"/>
      <c r="N9" s="725"/>
      <c r="O9" s="725"/>
      <c r="P9" s="726"/>
      <c r="Q9" s="968"/>
      <c r="R9" s="969"/>
      <c r="S9" s="969"/>
      <c r="T9" s="969"/>
      <c r="U9" s="969"/>
      <c r="V9" s="969"/>
      <c r="W9" s="969"/>
      <c r="X9" s="969"/>
      <c r="Y9" s="969"/>
      <c r="Z9" s="969"/>
      <c r="AA9" s="969"/>
      <c r="AB9" s="969"/>
      <c r="AC9" s="969"/>
      <c r="AD9" s="969"/>
      <c r="AE9" s="973"/>
      <c r="AF9" s="991"/>
      <c r="AG9" s="728"/>
      <c r="AH9" s="728"/>
      <c r="AI9" s="728"/>
      <c r="AJ9" s="992"/>
      <c r="AK9" s="972"/>
      <c r="AL9" s="969"/>
      <c r="AM9" s="969"/>
      <c r="AN9" s="969"/>
      <c r="AO9" s="969"/>
      <c r="AP9" s="969"/>
      <c r="AQ9" s="969"/>
      <c r="AR9" s="969"/>
      <c r="AS9" s="969"/>
      <c r="AT9" s="969"/>
      <c r="AU9" s="970"/>
      <c r="AV9" s="970"/>
      <c r="AW9" s="970"/>
      <c r="AX9" s="970"/>
      <c r="AY9" s="971"/>
      <c r="AZ9" s="61"/>
      <c r="BA9" s="61"/>
      <c r="BB9" s="61"/>
      <c r="BC9" s="61"/>
      <c r="BD9" s="61"/>
      <c r="BE9" s="72"/>
      <c r="BF9" s="72"/>
      <c r="BG9" s="72"/>
      <c r="BH9" s="72"/>
      <c r="BI9" s="72"/>
      <c r="BJ9" s="72"/>
      <c r="BK9" s="72"/>
      <c r="BL9" s="72"/>
      <c r="BM9" s="72"/>
      <c r="BN9" s="72"/>
      <c r="BO9" s="72"/>
      <c r="BP9" s="72"/>
      <c r="BQ9" s="57">
        <v>3</v>
      </c>
      <c r="BR9" s="77"/>
      <c r="BS9" s="724"/>
      <c r="BT9" s="725"/>
      <c r="BU9" s="725"/>
      <c r="BV9" s="725"/>
      <c r="BW9" s="725"/>
      <c r="BX9" s="725"/>
      <c r="BY9" s="725"/>
      <c r="BZ9" s="725"/>
      <c r="CA9" s="725"/>
      <c r="CB9" s="725"/>
      <c r="CC9" s="725"/>
      <c r="CD9" s="725"/>
      <c r="CE9" s="725"/>
      <c r="CF9" s="725"/>
      <c r="CG9" s="726"/>
      <c r="CH9" s="727"/>
      <c r="CI9" s="728"/>
      <c r="CJ9" s="728"/>
      <c r="CK9" s="728"/>
      <c r="CL9" s="729"/>
      <c r="CM9" s="727"/>
      <c r="CN9" s="728"/>
      <c r="CO9" s="728"/>
      <c r="CP9" s="728"/>
      <c r="CQ9" s="729"/>
      <c r="CR9" s="727"/>
      <c r="CS9" s="728"/>
      <c r="CT9" s="728"/>
      <c r="CU9" s="728"/>
      <c r="CV9" s="729"/>
      <c r="CW9" s="727"/>
      <c r="CX9" s="728"/>
      <c r="CY9" s="728"/>
      <c r="CZ9" s="728"/>
      <c r="DA9" s="729"/>
      <c r="DB9" s="727"/>
      <c r="DC9" s="728"/>
      <c r="DD9" s="728"/>
      <c r="DE9" s="728"/>
      <c r="DF9" s="729"/>
      <c r="DG9" s="727"/>
      <c r="DH9" s="728"/>
      <c r="DI9" s="728"/>
      <c r="DJ9" s="728"/>
      <c r="DK9" s="729"/>
      <c r="DL9" s="727"/>
      <c r="DM9" s="728"/>
      <c r="DN9" s="728"/>
      <c r="DO9" s="728"/>
      <c r="DP9" s="729"/>
      <c r="DQ9" s="727"/>
      <c r="DR9" s="728"/>
      <c r="DS9" s="728"/>
      <c r="DT9" s="728"/>
      <c r="DU9" s="729"/>
      <c r="DV9" s="724"/>
      <c r="DW9" s="725"/>
      <c r="DX9" s="725"/>
      <c r="DY9" s="725"/>
      <c r="DZ9" s="730"/>
      <c r="EA9" s="72"/>
    </row>
    <row r="10" spans="1:131" s="52" customFormat="1" ht="26.25" customHeight="1" x14ac:dyDescent="0.15">
      <c r="A10" s="57">
        <v>4</v>
      </c>
      <c r="B10" s="724"/>
      <c r="C10" s="725"/>
      <c r="D10" s="725"/>
      <c r="E10" s="725"/>
      <c r="F10" s="725"/>
      <c r="G10" s="725"/>
      <c r="H10" s="725"/>
      <c r="I10" s="725"/>
      <c r="J10" s="725"/>
      <c r="K10" s="725"/>
      <c r="L10" s="725"/>
      <c r="M10" s="725"/>
      <c r="N10" s="725"/>
      <c r="O10" s="725"/>
      <c r="P10" s="726"/>
      <c r="Q10" s="968"/>
      <c r="R10" s="969"/>
      <c r="S10" s="969"/>
      <c r="T10" s="969"/>
      <c r="U10" s="969"/>
      <c r="V10" s="969"/>
      <c r="W10" s="969"/>
      <c r="X10" s="969"/>
      <c r="Y10" s="969"/>
      <c r="Z10" s="969"/>
      <c r="AA10" s="969"/>
      <c r="AB10" s="969"/>
      <c r="AC10" s="969"/>
      <c r="AD10" s="969"/>
      <c r="AE10" s="973"/>
      <c r="AF10" s="991"/>
      <c r="AG10" s="728"/>
      <c r="AH10" s="728"/>
      <c r="AI10" s="728"/>
      <c r="AJ10" s="992"/>
      <c r="AK10" s="972"/>
      <c r="AL10" s="969"/>
      <c r="AM10" s="969"/>
      <c r="AN10" s="969"/>
      <c r="AO10" s="969"/>
      <c r="AP10" s="969"/>
      <c r="AQ10" s="969"/>
      <c r="AR10" s="969"/>
      <c r="AS10" s="969"/>
      <c r="AT10" s="969"/>
      <c r="AU10" s="970"/>
      <c r="AV10" s="970"/>
      <c r="AW10" s="970"/>
      <c r="AX10" s="970"/>
      <c r="AY10" s="971"/>
      <c r="AZ10" s="61"/>
      <c r="BA10" s="61"/>
      <c r="BB10" s="61"/>
      <c r="BC10" s="61"/>
      <c r="BD10" s="61"/>
      <c r="BE10" s="72"/>
      <c r="BF10" s="72"/>
      <c r="BG10" s="72"/>
      <c r="BH10" s="72"/>
      <c r="BI10" s="72"/>
      <c r="BJ10" s="72"/>
      <c r="BK10" s="72"/>
      <c r="BL10" s="72"/>
      <c r="BM10" s="72"/>
      <c r="BN10" s="72"/>
      <c r="BO10" s="72"/>
      <c r="BP10" s="72"/>
      <c r="BQ10" s="57">
        <v>4</v>
      </c>
      <c r="BR10" s="77"/>
      <c r="BS10" s="724"/>
      <c r="BT10" s="725"/>
      <c r="BU10" s="725"/>
      <c r="BV10" s="725"/>
      <c r="BW10" s="725"/>
      <c r="BX10" s="725"/>
      <c r="BY10" s="725"/>
      <c r="BZ10" s="725"/>
      <c r="CA10" s="725"/>
      <c r="CB10" s="725"/>
      <c r="CC10" s="725"/>
      <c r="CD10" s="725"/>
      <c r="CE10" s="725"/>
      <c r="CF10" s="725"/>
      <c r="CG10" s="726"/>
      <c r="CH10" s="727"/>
      <c r="CI10" s="728"/>
      <c r="CJ10" s="728"/>
      <c r="CK10" s="728"/>
      <c r="CL10" s="729"/>
      <c r="CM10" s="727"/>
      <c r="CN10" s="728"/>
      <c r="CO10" s="728"/>
      <c r="CP10" s="728"/>
      <c r="CQ10" s="729"/>
      <c r="CR10" s="727"/>
      <c r="CS10" s="728"/>
      <c r="CT10" s="728"/>
      <c r="CU10" s="728"/>
      <c r="CV10" s="729"/>
      <c r="CW10" s="727"/>
      <c r="CX10" s="728"/>
      <c r="CY10" s="728"/>
      <c r="CZ10" s="728"/>
      <c r="DA10" s="729"/>
      <c r="DB10" s="727"/>
      <c r="DC10" s="728"/>
      <c r="DD10" s="728"/>
      <c r="DE10" s="728"/>
      <c r="DF10" s="729"/>
      <c r="DG10" s="727"/>
      <c r="DH10" s="728"/>
      <c r="DI10" s="728"/>
      <c r="DJ10" s="728"/>
      <c r="DK10" s="729"/>
      <c r="DL10" s="727"/>
      <c r="DM10" s="728"/>
      <c r="DN10" s="728"/>
      <c r="DO10" s="728"/>
      <c r="DP10" s="729"/>
      <c r="DQ10" s="727"/>
      <c r="DR10" s="728"/>
      <c r="DS10" s="728"/>
      <c r="DT10" s="728"/>
      <c r="DU10" s="729"/>
      <c r="DV10" s="724"/>
      <c r="DW10" s="725"/>
      <c r="DX10" s="725"/>
      <c r="DY10" s="725"/>
      <c r="DZ10" s="730"/>
      <c r="EA10" s="72"/>
    </row>
    <row r="11" spans="1:131" s="52" customFormat="1" ht="26.25" customHeight="1" x14ac:dyDescent="0.15">
      <c r="A11" s="57">
        <v>5</v>
      </c>
      <c r="B11" s="724"/>
      <c r="C11" s="725"/>
      <c r="D11" s="725"/>
      <c r="E11" s="725"/>
      <c r="F11" s="725"/>
      <c r="G11" s="725"/>
      <c r="H11" s="725"/>
      <c r="I11" s="725"/>
      <c r="J11" s="725"/>
      <c r="K11" s="725"/>
      <c r="L11" s="725"/>
      <c r="M11" s="725"/>
      <c r="N11" s="725"/>
      <c r="O11" s="725"/>
      <c r="P11" s="726"/>
      <c r="Q11" s="968"/>
      <c r="R11" s="969"/>
      <c r="S11" s="969"/>
      <c r="T11" s="969"/>
      <c r="U11" s="969"/>
      <c r="V11" s="969"/>
      <c r="W11" s="969"/>
      <c r="X11" s="969"/>
      <c r="Y11" s="969"/>
      <c r="Z11" s="969"/>
      <c r="AA11" s="969"/>
      <c r="AB11" s="969"/>
      <c r="AC11" s="969"/>
      <c r="AD11" s="969"/>
      <c r="AE11" s="973"/>
      <c r="AF11" s="991"/>
      <c r="AG11" s="728"/>
      <c r="AH11" s="728"/>
      <c r="AI11" s="728"/>
      <c r="AJ11" s="992"/>
      <c r="AK11" s="972"/>
      <c r="AL11" s="969"/>
      <c r="AM11" s="969"/>
      <c r="AN11" s="969"/>
      <c r="AO11" s="969"/>
      <c r="AP11" s="969"/>
      <c r="AQ11" s="969"/>
      <c r="AR11" s="969"/>
      <c r="AS11" s="969"/>
      <c r="AT11" s="969"/>
      <c r="AU11" s="970"/>
      <c r="AV11" s="970"/>
      <c r="AW11" s="970"/>
      <c r="AX11" s="970"/>
      <c r="AY11" s="971"/>
      <c r="AZ11" s="61"/>
      <c r="BA11" s="61"/>
      <c r="BB11" s="61"/>
      <c r="BC11" s="61"/>
      <c r="BD11" s="61"/>
      <c r="BE11" s="72"/>
      <c r="BF11" s="72"/>
      <c r="BG11" s="72"/>
      <c r="BH11" s="72"/>
      <c r="BI11" s="72"/>
      <c r="BJ11" s="72"/>
      <c r="BK11" s="72"/>
      <c r="BL11" s="72"/>
      <c r="BM11" s="72"/>
      <c r="BN11" s="72"/>
      <c r="BO11" s="72"/>
      <c r="BP11" s="72"/>
      <c r="BQ11" s="57">
        <v>5</v>
      </c>
      <c r="BR11" s="77"/>
      <c r="BS11" s="724"/>
      <c r="BT11" s="725"/>
      <c r="BU11" s="725"/>
      <c r="BV11" s="725"/>
      <c r="BW11" s="725"/>
      <c r="BX11" s="725"/>
      <c r="BY11" s="725"/>
      <c r="BZ11" s="725"/>
      <c r="CA11" s="725"/>
      <c r="CB11" s="725"/>
      <c r="CC11" s="725"/>
      <c r="CD11" s="725"/>
      <c r="CE11" s="725"/>
      <c r="CF11" s="725"/>
      <c r="CG11" s="726"/>
      <c r="CH11" s="727"/>
      <c r="CI11" s="728"/>
      <c r="CJ11" s="728"/>
      <c r="CK11" s="728"/>
      <c r="CL11" s="729"/>
      <c r="CM11" s="727"/>
      <c r="CN11" s="728"/>
      <c r="CO11" s="728"/>
      <c r="CP11" s="728"/>
      <c r="CQ11" s="729"/>
      <c r="CR11" s="727"/>
      <c r="CS11" s="728"/>
      <c r="CT11" s="728"/>
      <c r="CU11" s="728"/>
      <c r="CV11" s="729"/>
      <c r="CW11" s="727"/>
      <c r="CX11" s="728"/>
      <c r="CY11" s="728"/>
      <c r="CZ11" s="728"/>
      <c r="DA11" s="729"/>
      <c r="DB11" s="727"/>
      <c r="DC11" s="728"/>
      <c r="DD11" s="728"/>
      <c r="DE11" s="728"/>
      <c r="DF11" s="729"/>
      <c r="DG11" s="727"/>
      <c r="DH11" s="728"/>
      <c r="DI11" s="728"/>
      <c r="DJ11" s="728"/>
      <c r="DK11" s="729"/>
      <c r="DL11" s="727"/>
      <c r="DM11" s="728"/>
      <c r="DN11" s="728"/>
      <c r="DO11" s="728"/>
      <c r="DP11" s="729"/>
      <c r="DQ11" s="727"/>
      <c r="DR11" s="728"/>
      <c r="DS11" s="728"/>
      <c r="DT11" s="728"/>
      <c r="DU11" s="729"/>
      <c r="DV11" s="724"/>
      <c r="DW11" s="725"/>
      <c r="DX11" s="725"/>
      <c r="DY11" s="725"/>
      <c r="DZ11" s="730"/>
      <c r="EA11" s="72"/>
    </row>
    <row r="12" spans="1:131" s="52" customFormat="1" ht="26.25" customHeight="1" x14ac:dyDescent="0.15">
      <c r="A12" s="57">
        <v>6</v>
      </c>
      <c r="B12" s="724"/>
      <c r="C12" s="725"/>
      <c r="D12" s="725"/>
      <c r="E12" s="725"/>
      <c r="F12" s="725"/>
      <c r="G12" s="725"/>
      <c r="H12" s="725"/>
      <c r="I12" s="725"/>
      <c r="J12" s="725"/>
      <c r="K12" s="725"/>
      <c r="L12" s="725"/>
      <c r="M12" s="725"/>
      <c r="N12" s="725"/>
      <c r="O12" s="725"/>
      <c r="P12" s="726"/>
      <c r="Q12" s="968"/>
      <c r="R12" s="969"/>
      <c r="S12" s="969"/>
      <c r="T12" s="969"/>
      <c r="U12" s="969"/>
      <c r="V12" s="969"/>
      <c r="W12" s="969"/>
      <c r="X12" s="969"/>
      <c r="Y12" s="969"/>
      <c r="Z12" s="969"/>
      <c r="AA12" s="969"/>
      <c r="AB12" s="969"/>
      <c r="AC12" s="969"/>
      <c r="AD12" s="969"/>
      <c r="AE12" s="973"/>
      <c r="AF12" s="991"/>
      <c r="AG12" s="728"/>
      <c r="AH12" s="728"/>
      <c r="AI12" s="728"/>
      <c r="AJ12" s="992"/>
      <c r="AK12" s="972"/>
      <c r="AL12" s="969"/>
      <c r="AM12" s="969"/>
      <c r="AN12" s="969"/>
      <c r="AO12" s="969"/>
      <c r="AP12" s="969"/>
      <c r="AQ12" s="969"/>
      <c r="AR12" s="969"/>
      <c r="AS12" s="969"/>
      <c r="AT12" s="969"/>
      <c r="AU12" s="970"/>
      <c r="AV12" s="970"/>
      <c r="AW12" s="970"/>
      <c r="AX12" s="970"/>
      <c r="AY12" s="971"/>
      <c r="AZ12" s="61"/>
      <c r="BA12" s="61"/>
      <c r="BB12" s="61"/>
      <c r="BC12" s="61"/>
      <c r="BD12" s="61"/>
      <c r="BE12" s="72"/>
      <c r="BF12" s="72"/>
      <c r="BG12" s="72"/>
      <c r="BH12" s="72"/>
      <c r="BI12" s="72"/>
      <c r="BJ12" s="72"/>
      <c r="BK12" s="72"/>
      <c r="BL12" s="72"/>
      <c r="BM12" s="72"/>
      <c r="BN12" s="72"/>
      <c r="BO12" s="72"/>
      <c r="BP12" s="72"/>
      <c r="BQ12" s="57">
        <v>6</v>
      </c>
      <c r="BR12" s="77"/>
      <c r="BS12" s="724"/>
      <c r="BT12" s="725"/>
      <c r="BU12" s="725"/>
      <c r="BV12" s="725"/>
      <c r="BW12" s="725"/>
      <c r="BX12" s="725"/>
      <c r="BY12" s="725"/>
      <c r="BZ12" s="725"/>
      <c r="CA12" s="725"/>
      <c r="CB12" s="725"/>
      <c r="CC12" s="725"/>
      <c r="CD12" s="725"/>
      <c r="CE12" s="725"/>
      <c r="CF12" s="725"/>
      <c r="CG12" s="726"/>
      <c r="CH12" s="727"/>
      <c r="CI12" s="728"/>
      <c r="CJ12" s="728"/>
      <c r="CK12" s="728"/>
      <c r="CL12" s="729"/>
      <c r="CM12" s="727"/>
      <c r="CN12" s="728"/>
      <c r="CO12" s="728"/>
      <c r="CP12" s="728"/>
      <c r="CQ12" s="729"/>
      <c r="CR12" s="727"/>
      <c r="CS12" s="728"/>
      <c r="CT12" s="728"/>
      <c r="CU12" s="728"/>
      <c r="CV12" s="729"/>
      <c r="CW12" s="727"/>
      <c r="CX12" s="728"/>
      <c r="CY12" s="728"/>
      <c r="CZ12" s="728"/>
      <c r="DA12" s="729"/>
      <c r="DB12" s="727"/>
      <c r="DC12" s="728"/>
      <c r="DD12" s="728"/>
      <c r="DE12" s="728"/>
      <c r="DF12" s="729"/>
      <c r="DG12" s="727"/>
      <c r="DH12" s="728"/>
      <c r="DI12" s="728"/>
      <c r="DJ12" s="728"/>
      <c r="DK12" s="729"/>
      <c r="DL12" s="727"/>
      <c r="DM12" s="728"/>
      <c r="DN12" s="728"/>
      <c r="DO12" s="728"/>
      <c r="DP12" s="729"/>
      <c r="DQ12" s="727"/>
      <c r="DR12" s="728"/>
      <c r="DS12" s="728"/>
      <c r="DT12" s="728"/>
      <c r="DU12" s="729"/>
      <c r="DV12" s="724"/>
      <c r="DW12" s="725"/>
      <c r="DX12" s="725"/>
      <c r="DY12" s="725"/>
      <c r="DZ12" s="730"/>
      <c r="EA12" s="72"/>
    </row>
    <row r="13" spans="1:131" s="52" customFormat="1" ht="26.25" customHeight="1" x14ac:dyDescent="0.15">
      <c r="A13" s="57">
        <v>7</v>
      </c>
      <c r="B13" s="724"/>
      <c r="C13" s="725"/>
      <c r="D13" s="725"/>
      <c r="E13" s="725"/>
      <c r="F13" s="725"/>
      <c r="G13" s="725"/>
      <c r="H13" s="725"/>
      <c r="I13" s="725"/>
      <c r="J13" s="725"/>
      <c r="K13" s="725"/>
      <c r="L13" s="725"/>
      <c r="M13" s="725"/>
      <c r="N13" s="725"/>
      <c r="O13" s="725"/>
      <c r="P13" s="726"/>
      <c r="Q13" s="968"/>
      <c r="R13" s="969"/>
      <c r="S13" s="969"/>
      <c r="T13" s="969"/>
      <c r="U13" s="969"/>
      <c r="V13" s="969"/>
      <c r="W13" s="969"/>
      <c r="X13" s="969"/>
      <c r="Y13" s="969"/>
      <c r="Z13" s="969"/>
      <c r="AA13" s="969"/>
      <c r="AB13" s="969"/>
      <c r="AC13" s="969"/>
      <c r="AD13" s="969"/>
      <c r="AE13" s="973"/>
      <c r="AF13" s="991"/>
      <c r="AG13" s="728"/>
      <c r="AH13" s="728"/>
      <c r="AI13" s="728"/>
      <c r="AJ13" s="992"/>
      <c r="AK13" s="972"/>
      <c r="AL13" s="969"/>
      <c r="AM13" s="969"/>
      <c r="AN13" s="969"/>
      <c r="AO13" s="969"/>
      <c r="AP13" s="969"/>
      <c r="AQ13" s="969"/>
      <c r="AR13" s="969"/>
      <c r="AS13" s="969"/>
      <c r="AT13" s="969"/>
      <c r="AU13" s="970"/>
      <c r="AV13" s="970"/>
      <c r="AW13" s="970"/>
      <c r="AX13" s="970"/>
      <c r="AY13" s="971"/>
      <c r="AZ13" s="61"/>
      <c r="BA13" s="61"/>
      <c r="BB13" s="61"/>
      <c r="BC13" s="61"/>
      <c r="BD13" s="61"/>
      <c r="BE13" s="72"/>
      <c r="BF13" s="72"/>
      <c r="BG13" s="72"/>
      <c r="BH13" s="72"/>
      <c r="BI13" s="72"/>
      <c r="BJ13" s="72"/>
      <c r="BK13" s="72"/>
      <c r="BL13" s="72"/>
      <c r="BM13" s="72"/>
      <c r="BN13" s="72"/>
      <c r="BO13" s="72"/>
      <c r="BP13" s="72"/>
      <c r="BQ13" s="57">
        <v>7</v>
      </c>
      <c r="BR13" s="77"/>
      <c r="BS13" s="724"/>
      <c r="BT13" s="725"/>
      <c r="BU13" s="725"/>
      <c r="BV13" s="725"/>
      <c r="BW13" s="725"/>
      <c r="BX13" s="725"/>
      <c r="BY13" s="725"/>
      <c r="BZ13" s="725"/>
      <c r="CA13" s="725"/>
      <c r="CB13" s="725"/>
      <c r="CC13" s="725"/>
      <c r="CD13" s="725"/>
      <c r="CE13" s="725"/>
      <c r="CF13" s="725"/>
      <c r="CG13" s="726"/>
      <c r="CH13" s="727"/>
      <c r="CI13" s="728"/>
      <c r="CJ13" s="728"/>
      <c r="CK13" s="728"/>
      <c r="CL13" s="729"/>
      <c r="CM13" s="727"/>
      <c r="CN13" s="728"/>
      <c r="CO13" s="728"/>
      <c r="CP13" s="728"/>
      <c r="CQ13" s="729"/>
      <c r="CR13" s="727"/>
      <c r="CS13" s="728"/>
      <c r="CT13" s="728"/>
      <c r="CU13" s="728"/>
      <c r="CV13" s="729"/>
      <c r="CW13" s="727"/>
      <c r="CX13" s="728"/>
      <c r="CY13" s="728"/>
      <c r="CZ13" s="728"/>
      <c r="DA13" s="729"/>
      <c r="DB13" s="727"/>
      <c r="DC13" s="728"/>
      <c r="DD13" s="728"/>
      <c r="DE13" s="728"/>
      <c r="DF13" s="729"/>
      <c r="DG13" s="727"/>
      <c r="DH13" s="728"/>
      <c r="DI13" s="728"/>
      <c r="DJ13" s="728"/>
      <c r="DK13" s="729"/>
      <c r="DL13" s="727"/>
      <c r="DM13" s="728"/>
      <c r="DN13" s="728"/>
      <c r="DO13" s="728"/>
      <c r="DP13" s="729"/>
      <c r="DQ13" s="727"/>
      <c r="DR13" s="728"/>
      <c r="DS13" s="728"/>
      <c r="DT13" s="728"/>
      <c r="DU13" s="729"/>
      <c r="DV13" s="724"/>
      <c r="DW13" s="725"/>
      <c r="DX13" s="725"/>
      <c r="DY13" s="725"/>
      <c r="DZ13" s="730"/>
      <c r="EA13" s="72"/>
    </row>
    <row r="14" spans="1:131" s="52" customFormat="1" ht="26.25" customHeight="1" x14ac:dyDescent="0.15">
      <c r="A14" s="57">
        <v>8</v>
      </c>
      <c r="B14" s="724"/>
      <c r="C14" s="725"/>
      <c r="D14" s="725"/>
      <c r="E14" s="725"/>
      <c r="F14" s="725"/>
      <c r="G14" s="725"/>
      <c r="H14" s="725"/>
      <c r="I14" s="725"/>
      <c r="J14" s="725"/>
      <c r="K14" s="725"/>
      <c r="L14" s="725"/>
      <c r="M14" s="725"/>
      <c r="N14" s="725"/>
      <c r="O14" s="725"/>
      <c r="P14" s="726"/>
      <c r="Q14" s="968"/>
      <c r="R14" s="969"/>
      <c r="S14" s="969"/>
      <c r="T14" s="969"/>
      <c r="U14" s="969"/>
      <c r="V14" s="969"/>
      <c r="W14" s="969"/>
      <c r="X14" s="969"/>
      <c r="Y14" s="969"/>
      <c r="Z14" s="969"/>
      <c r="AA14" s="969"/>
      <c r="AB14" s="969"/>
      <c r="AC14" s="969"/>
      <c r="AD14" s="969"/>
      <c r="AE14" s="973"/>
      <c r="AF14" s="991"/>
      <c r="AG14" s="728"/>
      <c r="AH14" s="728"/>
      <c r="AI14" s="728"/>
      <c r="AJ14" s="992"/>
      <c r="AK14" s="972"/>
      <c r="AL14" s="969"/>
      <c r="AM14" s="969"/>
      <c r="AN14" s="969"/>
      <c r="AO14" s="969"/>
      <c r="AP14" s="969"/>
      <c r="AQ14" s="969"/>
      <c r="AR14" s="969"/>
      <c r="AS14" s="969"/>
      <c r="AT14" s="969"/>
      <c r="AU14" s="970"/>
      <c r="AV14" s="970"/>
      <c r="AW14" s="970"/>
      <c r="AX14" s="970"/>
      <c r="AY14" s="971"/>
      <c r="AZ14" s="61"/>
      <c r="BA14" s="61"/>
      <c r="BB14" s="61"/>
      <c r="BC14" s="61"/>
      <c r="BD14" s="61"/>
      <c r="BE14" s="72"/>
      <c r="BF14" s="72"/>
      <c r="BG14" s="72"/>
      <c r="BH14" s="72"/>
      <c r="BI14" s="72"/>
      <c r="BJ14" s="72"/>
      <c r="BK14" s="72"/>
      <c r="BL14" s="72"/>
      <c r="BM14" s="72"/>
      <c r="BN14" s="72"/>
      <c r="BO14" s="72"/>
      <c r="BP14" s="72"/>
      <c r="BQ14" s="57">
        <v>8</v>
      </c>
      <c r="BR14" s="77"/>
      <c r="BS14" s="724"/>
      <c r="BT14" s="725"/>
      <c r="BU14" s="725"/>
      <c r="BV14" s="725"/>
      <c r="BW14" s="725"/>
      <c r="BX14" s="725"/>
      <c r="BY14" s="725"/>
      <c r="BZ14" s="725"/>
      <c r="CA14" s="725"/>
      <c r="CB14" s="725"/>
      <c r="CC14" s="725"/>
      <c r="CD14" s="725"/>
      <c r="CE14" s="725"/>
      <c r="CF14" s="725"/>
      <c r="CG14" s="726"/>
      <c r="CH14" s="727"/>
      <c r="CI14" s="728"/>
      <c r="CJ14" s="728"/>
      <c r="CK14" s="728"/>
      <c r="CL14" s="729"/>
      <c r="CM14" s="727"/>
      <c r="CN14" s="728"/>
      <c r="CO14" s="728"/>
      <c r="CP14" s="728"/>
      <c r="CQ14" s="729"/>
      <c r="CR14" s="727"/>
      <c r="CS14" s="728"/>
      <c r="CT14" s="728"/>
      <c r="CU14" s="728"/>
      <c r="CV14" s="729"/>
      <c r="CW14" s="727"/>
      <c r="CX14" s="728"/>
      <c r="CY14" s="728"/>
      <c r="CZ14" s="728"/>
      <c r="DA14" s="729"/>
      <c r="DB14" s="727"/>
      <c r="DC14" s="728"/>
      <c r="DD14" s="728"/>
      <c r="DE14" s="728"/>
      <c r="DF14" s="729"/>
      <c r="DG14" s="727"/>
      <c r="DH14" s="728"/>
      <c r="DI14" s="728"/>
      <c r="DJ14" s="728"/>
      <c r="DK14" s="729"/>
      <c r="DL14" s="727"/>
      <c r="DM14" s="728"/>
      <c r="DN14" s="728"/>
      <c r="DO14" s="728"/>
      <c r="DP14" s="729"/>
      <c r="DQ14" s="727"/>
      <c r="DR14" s="728"/>
      <c r="DS14" s="728"/>
      <c r="DT14" s="728"/>
      <c r="DU14" s="729"/>
      <c r="DV14" s="724"/>
      <c r="DW14" s="725"/>
      <c r="DX14" s="725"/>
      <c r="DY14" s="725"/>
      <c r="DZ14" s="730"/>
      <c r="EA14" s="72"/>
    </row>
    <row r="15" spans="1:131" s="52" customFormat="1" ht="26.25" customHeight="1" x14ac:dyDescent="0.15">
      <c r="A15" s="57">
        <v>9</v>
      </c>
      <c r="B15" s="724"/>
      <c r="C15" s="725"/>
      <c r="D15" s="725"/>
      <c r="E15" s="725"/>
      <c r="F15" s="725"/>
      <c r="G15" s="725"/>
      <c r="H15" s="725"/>
      <c r="I15" s="725"/>
      <c r="J15" s="725"/>
      <c r="K15" s="725"/>
      <c r="L15" s="725"/>
      <c r="M15" s="725"/>
      <c r="N15" s="725"/>
      <c r="O15" s="725"/>
      <c r="P15" s="726"/>
      <c r="Q15" s="968"/>
      <c r="R15" s="969"/>
      <c r="S15" s="969"/>
      <c r="T15" s="969"/>
      <c r="U15" s="969"/>
      <c r="V15" s="969"/>
      <c r="W15" s="969"/>
      <c r="X15" s="969"/>
      <c r="Y15" s="969"/>
      <c r="Z15" s="969"/>
      <c r="AA15" s="969"/>
      <c r="AB15" s="969"/>
      <c r="AC15" s="969"/>
      <c r="AD15" s="969"/>
      <c r="AE15" s="973"/>
      <c r="AF15" s="991"/>
      <c r="AG15" s="728"/>
      <c r="AH15" s="728"/>
      <c r="AI15" s="728"/>
      <c r="AJ15" s="992"/>
      <c r="AK15" s="972"/>
      <c r="AL15" s="969"/>
      <c r="AM15" s="969"/>
      <c r="AN15" s="969"/>
      <c r="AO15" s="969"/>
      <c r="AP15" s="969"/>
      <c r="AQ15" s="969"/>
      <c r="AR15" s="969"/>
      <c r="AS15" s="969"/>
      <c r="AT15" s="969"/>
      <c r="AU15" s="970"/>
      <c r="AV15" s="970"/>
      <c r="AW15" s="970"/>
      <c r="AX15" s="970"/>
      <c r="AY15" s="971"/>
      <c r="AZ15" s="61"/>
      <c r="BA15" s="61"/>
      <c r="BB15" s="61"/>
      <c r="BC15" s="61"/>
      <c r="BD15" s="61"/>
      <c r="BE15" s="72"/>
      <c r="BF15" s="72"/>
      <c r="BG15" s="72"/>
      <c r="BH15" s="72"/>
      <c r="BI15" s="72"/>
      <c r="BJ15" s="72"/>
      <c r="BK15" s="72"/>
      <c r="BL15" s="72"/>
      <c r="BM15" s="72"/>
      <c r="BN15" s="72"/>
      <c r="BO15" s="72"/>
      <c r="BP15" s="72"/>
      <c r="BQ15" s="57">
        <v>9</v>
      </c>
      <c r="BR15" s="77"/>
      <c r="BS15" s="724"/>
      <c r="BT15" s="725"/>
      <c r="BU15" s="725"/>
      <c r="BV15" s="725"/>
      <c r="BW15" s="725"/>
      <c r="BX15" s="725"/>
      <c r="BY15" s="725"/>
      <c r="BZ15" s="725"/>
      <c r="CA15" s="725"/>
      <c r="CB15" s="725"/>
      <c r="CC15" s="725"/>
      <c r="CD15" s="725"/>
      <c r="CE15" s="725"/>
      <c r="CF15" s="725"/>
      <c r="CG15" s="726"/>
      <c r="CH15" s="727"/>
      <c r="CI15" s="728"/>
      <c r="CJ15" s="728"/>
      <c r="CK15" s="728"/>
      <c r="CL15" s="729"/>
      <c r="CM15" s="727"/>
      <c r="CN15" s="728"/>
      <c r="CO15" s="728"/>
      <c r="CP15" s="728"/>
      <c r="CQ15" s="729"/>
      <c r="CR15" s="727"/>
      <c r="CS15" s="728"/>
      <c r="CT15" s="728"/>
      <c r="CU15" s="728"/>
      <c r="CV15" s="729"/>
      <c r="CW15" s="727"/>
      <c r="CX15" s="728"/>
      <c r="CY15" s="728"/>
      <c r="CZ15" s="728"/>
      <c r="DA15" s="729"/>
      <c r="DB15" s="727"/>
      <c r="DC15" s="728"/>
      <c r="DD15" s="728"/>
      <c r="DE15" s="728"/>
      <c r="DF15" s="729"/>
      <c r="DG15" s="727"/>
      <c r="DH15" s="728"/>
      <c r="DI15" s="728"/>
      <c r="DJ15" s="728"/>
      <c r="DK15" s="729"/>
      <c r="DL15" s="727"/>
      <c r="DM15" s="728"/>
      <c r="DN15" s="728"/>
      <c r="DO15" s="728"/>
      <c r="DP15" s="729"/>
      <c r="DQ15" s="727"/>
      <c r="DR15" s="728"/>
      <c r="DS15" s="728"/>
      <c r="DT15" s="728"/>
      <c r="DU15" s="729"/>
      <c r="DV15" s="724"/>
      <c r="DW15" s="725"/>
      <c r="DX15" s="725"/>
      <c r="DY15" s="725"/>
      <c r="DZ15" s="730"/>
      <c r="EA15" s="72"/>
    </row>
    <row r="16" spans="1:131" s="52" customFormat="1" ht="26.25" customHeight="1" x14ac:dyDescent="0.15">
      <c r="A16" s="57">
        <v>10</v>
      </c>
      <c r="B16" s="724"/>
      <c r="C16" s="725"/>
      <c r="D16" s="725"/>
      <c r="E16" s="725"/>
      <c r="F16" s="725"/>
      <c r="G16" s="725"/>
      <c r="H16" s="725"/>
      <c r="I16" s="725"/>
      <c r="J16" s="725"/>
      <c r="K16" s="725"/>
      <c r="L16" s="725"/>
      <c r="M16" s="725"/>
      <c r="N16" s="725"/>
      <c r="O16" s="725"/>
      <c r="P16" s="726"/>
      <c r="Q16" s="968"/>
      <c r="R16" s="969"/>
      <c r="S16" s="969"/>
      <c r="T16" s="969"/>
      <c r="U16" s="969"/>
      <c r="V16" s="969"/>
      <c r="W16" s="969"/>
      <c r="X16" s="969"/>
      <c r="Y16" s="969"/>
      <c r="Z16" s="969"/>
      <c r="AA16" s="969"/>
      <c r="AB16" s="969"/>
      <c r="AC16" s="969"/>
      <c r="AD16" s="969"/>
      <c r="AE16" s="973"/>
      <c r="AF16" s="991"/>
      <c r="AG16" s="728"/>
      <c r="AH16" s="728"/>
      <c r="AI16" s="728"/>
      <c r="AJ16" s="992"/>
      <c r="AK16" s="972"/>
      <c r="AL16" s="969"/>
      <c r="AM16" s="969"/>
      <c r="AN16" s="969"/>
      <c r="AO16" s="969"/>
      <c r="AP16" s="969"/>
      <c r="AQ16" s="969"/>
      <c r="AR16" s="969"/>
      <c r="AS16" s="969"/>
      <c r="AT16" s="969"/>
      <c r="AU16" s="970"/>
      <c r="AV16" s="970"/>
      <c r="AW16" s="970"/>
      <c r="AX16" s="970"/>
      <c r="AY16" s="971"/>
      <c r="AZ16" s="61"/>
      <c r="BA16" s="61"/>
      <c r="BB16" s="61"/>
      <c r="BC16" s="61"/>
      <c r="BD16" s="61"/>
      <c r="BE16" s="72"/>
      <c r="BF16" s="72"/>
      <c r="BG16" s="72"/>
      <c r="BH16" s="72"/>
      <c r="BI16" s="72"/>
      <c r="BJ16" s="72"/>
      <c r="BK16" s="72"/>
      <c r="BL16" s="72"/>
      <c r="BM16" s="72"/>
      <c r="BN16" s="72"/>
      <c r="BO16" s="72"/>
      <c r="BP16" s="72"/>
      <c r="BQ16" s="57">
        <v>10</v>
      </c>
      <c r="BR16" s="77"/>
      <c r="BS16" s="724"/>
      <c r="BT16" s="725"/>
      <c r="BU16" s="725"/>
      <c r="BV16" s="725"/>
      <c r="BW16" s="725"/>
      <c r="BX16" s="725"/>
      <c r="BY16" s="725"/>
      <c r="BZ16" s="725"/>
      <c r="CA16" s="725"/>
      <c r="CB16" s="725"/>
      <c r="CC16" s="725"/>
      <c r="CD16" s="725"/>
      <c r="CE16" s="725"/>
      <c r="CF16" s="725"/>
      <c r="CG16" s="726"/>
      <c r="CH16" s="727"/>
      <c r="CI16" s="728"/>
      <c r="CJ16" s="728"/>
      <c r="CK16" s="728"/>
      <c r="CL16" s="729"/>
      <c r="CM16" s="727"/>
      <c r="CN16" s="728"/>
      <c r="CO16" s="728"/>
      <c r="CP16" s="728"/>
      <c r="CQ16" s="729"/>
      <c r="CR16" s="727"/>
      <c r="CS16" s="728"/>
      <c r="CT16" s="728"/>
      <c r="CU16" s="728"/>
      <c r="CV16" s="729"/>
      <c r="CW16" s="727"/>
      <c r="CX16" s="728"/>
      <c r="CY16" s="728"/>
      <c r="CZ16" s="728"/>
      <c r="DA16" s="729"/>
      <c r="DB16" s="727"/>
      <c r="DC16" s="728"/>
      <c r="DD16" s="728"/>
      <c r="DE16" s="728"/>
      <c r="DF16" s="729"/>
      <c r="DG16" s="727"/>
      <c r="DH16" s="728"/>
      <c r="DI16" s="728"/>
      <c r="DJ16" s="728"/>
      <c r="DK16" s="729"/>
      <c r="DL16" s="727"/>
      <c r="DM16" s="728"/>
      <c r="DN16" s="728"/>
      <c r="DO16" s="728"/>
      <c r="DP16" s="729"/>
      <c r="DQ16" s="727"/>
      <c r="DR16" s="728"/>
      <c r="DS16" s="728"/>
      <c r="DT16" s="728"/>
      <c r="DU16" s="729"/>
      <c r="DV16" s="724"/>
      <c r="DW16" s="725"/>
      <c r="DX16" s="725"/>
      <c r="DY16" s="725"/>
      <c r="DZ16" s="730"/>
      <c r="EA16" s="72"/>
    </row>
    <row r="17" spans="1:131" s="52" customFormat="1" ht="26.25" customHeight="1" x14ac:dyDescent="0.15">
      <c r="A17" s="57">
        <v>11</v>
      </c>
      <c r="B17" s="724"/>
      <c r="C17" s="725"/>
      <c r="D17" s="725"/>
      <c r="E17" s="725"/>
      <c r="F17" s="725"/>
      <c r="G17" s="725"/>
      <c r="H17" s="725"/>
      <c r="I17" s="725"/>
      <c r="J17" s="725"/>
      <c r="K17" s="725"/>
      <c r="L17" s="725"/>
      <c r="M17" s="725"/>
      <c r="N17" s="725"/>
      <c r="O17" s="725"/>
      <c r="P17" s="726"/>
      <c r="Q17" s="968"/>
      <c r="R17" s="969"/>
      <c r="S17" s="969"/>
      <c r="T17" s="969"/>
      <c r="U17" s="969"/>
      <c r="V17" s="969"/>
      <c r="W17" s="969"/>
      <c r="X17" s="969"/>
      <c r="Y17" s="969"/>
      <c r="Z17" s="969"/>
      <c r="AA17" s="969"/>
      <c r="AB17" s="969"/>
      <c r="AC17" s="969"/>
      <c r="AD17" s="969"/>
      <c r="AE17" s="973"/>
      <c r="AF17" s="991"/>
      <c r="AG17" s="728"/>
      <c r="AH17" s="728"/>
      <c r="AI17" s="728"/>
      <c r="AJ17" s="992"/>
      <c r="AK17" s="972"/>
      <c r="AL17" s="969"/>
      <c r="AM17" s="969"/>
      <c r="AN17" s="969"/>
      <c r="AO17" s="969"/>
      <c r="AP17" s="969"/>
      <c r="AQ17" s="969"/>
      <c r="AR17" s="969"/>
      <c r="AS17" s="969"/>
      <c r="AT17" s="969"/>
      <c r="AU17" s="970"/>
      <c r="AV17" s="970"/>
      <c r="AW17" s="970"/>
      <c r="AX17" s="970"/>
      <c r="AY17" s="971"/>
      <c r="AZ17" s="61"/>
      <c r="BA17" s="61"/>
      <c r="BB17" s="61"/>
      <c r="BC17" s="61"/>
      <c r="BD17" s="61"/>
      <c r="BE17" s="72"/>
      <c r="BF17" s="72"/>
      <c r="BG17" s="72"/>
      <c r="BH17" s="72"/>
      <c r="BI17" s="72"/>
      <c r="BJ17" s="72"/>
      <c r="BK17" s="72"/>
      <c r="BL17" s="72"/>
      <c r="BM17" s="72"/>
      <c r="BN17" s="72"/>
      <c r="BO17" s="72"/>
      <c r="BP17" s="72"/>
      <c r="BQ17" s="57">
        <v>11</v>
      </c>
      <c r="BR17" s="77"/>
      <c r="BS17" s="724"/>
      <c r="BT17" s="725"/>
      <c r="BU17" s="725"/>
      <c r="BV17" s="725"/>
      <c r="BW17" s="725"/>
      <c r="BX17" s="725"/>
      <c r="BY17" s="725"/>
      <c r="BZ17" s="725"/>
      <c r="CA17" s="725"/>
      <c r="CB17" s="725"/>
      <c r="CC17" s="725"/>
      <c r="CD17" s="725"/>
      <c r="CE17" s="725"/>
      <c r="CF17" s="725"/>
      <c r="CG17" s="726"/>
      <c r="CH17" s="727"/>
      <c r="CI17" s="728"/>
      <c r="CJ17" s="728"/>
      <c r="CK17" s="728"/>
      <c r="CL17" s="729"/>
      <c r="CM17" s="727"/>
      <c r="CN17" s="728"/>
      <c r="CO17" s="728"/>
      <c r="CP17" s="728"/>
      <c r="CQ17" s="729"/>
      <c r="CR17" s="727"/>
      <c r="CS17" s="728"/>
      <c r="CT17" s="728"/>
      <c r="CU17" s="728"/>
      <c r="CV17" s="729"/>
      <c r="CW17" s="727"/>
      <c r="CX17" s="728"/>
      <c r="CY17" s="728"/>
      <c r="CZ17" s="728"/>
      <c r="DA17" s="729"/>
      <c r="DB17" s="727"/>
      <c r="DC17" s="728"/>
      <c r="DD17" s="728"/>
      <c r="DE17" s="728"/>
      <c r="DF17" s="729"/>
      <c r="DG17" s="727"/>
      <c r="DH17" s="728"/>
      <c r="DI17" s="728"/>
      <c r="DJ17" s="728"/>
      <c r="DK17" s="729"/>
      <c r="DL17" s="727"/>
      <c r="DM17" s="728"/>
      <c r="DN17" s="728"/>
      <c r="DO17" s="728"/>
      <c r="DP17" s="729"/>
      <c r="DQ17" s="727"/>
      <c r="DR17" s="728"/>
      <c r="DS17" s="728"/>
      <c r="DT17" s="728"/>
      <c r="DU17" s="729"/>
      <c r="DV17" s="724"/>
      <c r="DW17" s="725"/>
      <c r="DX17" s="725"/>
      <c r="DY17" s="725"/>
      <c r="DZ17" s="730"/>
      <c r="EA17" s="72"/>
    </row>
    <row r="18" spans="1:131" s="52" customFormat="1" ht="26.25" customHeight="1" x14ac:dyDescent="0.15">
      <c r="A18" s="57">
        <v>12</v>
      </c>
      <c r="B18" s="724"/>
      <c r="C18" s="725"/>
      <c r="D18" s="725"/>
      <c r="E18" s="725"/>
      <c r="F18" s="725"/>
      <c r="G18" s="725"/>
      <c r="H18" s="725"/>
      <c r="I18" s="725"/>
      <c r="J18" s="725"/>
      <c r="K18" s="725"/>
      <c r="L18" s="725"/>
      <c r="M18" s="725"/>
      <c r="N18" s="725"/>
      <c r="O18" s="725"/>
      <c r="P18" s="726"/>
      <c r="Q18" s="968"/>
      <c r="R18" s="969"/>
      <c r="S18" s="969"/>
      <c r="T18" s="969"/>
      <c r="U18" s="969"/>
      <c r="V18" s="969"/>
      <c r="W18" s="969"/>
      <c r="X18" s="969"/>
      <c r="Y18" s="969"/>
      <c r="Z18" s="969"/>
      <c r="AA18" s="969"/>
      <c r="AB18" s="969"/>
      <c r="AC18" s="969"/>
      <c r="AD18" s="969"/>
      <c r="AE18" s="973"/>
      <c r="AF18" s="991"/>
      <c r="AG18" s="728"/>
      <c r="AH18" s="728"/>
      <c r="AI18" s="728"/>
      <c r="AJ18" s="992"/>
      <c r="AK18" s="972"/>
      <c r="AL18" s="969"/>
      <c r="AM18" s="969"/>
      <c r="AN18" s="969"/>
      <c r="AO18" s="969"/>
      <c r="AP18" s="969"/>
      <c r="AQ18" s="969"/>
      <c r="AR18" s="969"/>
      <c r="AS18" s="969"/>
      <c r="AT18" s="969"/>
      <c r="AU18" s="970"/>
      <c r="AV18" s="970"/>
      <c r="AW18" s="970"/>
      <c r="AX18" s="970"/>
      <c r="AY18" s="971"/>
      <c r="AZ18" s="61"/>
      <c r="BA18" s="61"/>
      <c r="BB18" s="61"/>
      <c r="BC18" s="61"/>
      <c r="BD18" s="61"/>
      <c r="BE18" s="72"/>
      <c r="BF18" s="72"/>
      <c r="BG18" s="72"/>
      <c r="BH18" s="72"/>
      <c r="BI18" s="72"/>
      <c r="BJ18" s="72"/>
      <c r="BK18" s="72"/>
      <c r="BL18" s="72"/>
      <c r="BM18" s="72"/>
      <c r="BN18" s="72"/>
      <c r="BO18" s="72"/>
      <c r="BP18" s="72"/>
      <c r="BQ18" s="57">
        <v>12</v>
      </c>
      <c r="BR18" s="77"/>
      <c r="BS18" s="724"/>
      <c r="BT18" s="725"/>
      <c r="BU18" s="725"/>
      <c r="BV18" s="725"/>
      <c r="BW18" s="725"/>
      <c r="BX18" s="725"/>
      <c r="BY18" s="725"/>
      <c r="BZ18" s="725"/>
      <c r="CA18" s="725"/>
      <c r="CB18" s="725"/>
      <c r="CC18" s="725"/>
      <c r="CD18" s="725"/>
      <c r="CE18" s="725"/>
      <c r="CF18" s="725"/>
      <c r="CG18" s="726"/>
      <c r="CH18" s="727"/>
      <c r="CI18" s="728"/>
      <c r="CJ18" s="728"/>
      <c r="CK18" s="728"/>
      <c r="CL18" s="729"/>
      <c r="CM18" s="727"/>
      <c r="CN18" s="728"/>
      <c r="CO18" s="728"/>
      <c r="CP18" s="728"/>
      <c r="CQ18" s="729"/>
      <c r="CR18" s="727"/>
      <c r="CS18" s="728"/>
      <c r="CT18" s="728"/>
      <c r="CU18" s="728"/>
      <c r="CV18" s="729"/>
      <c r="CW18" s="727"/>
      <c r="CX18" s="728"/>
      <c r="CY18" s="728"/>
      <c r="CZ18" s="728"/>
      <c r="DA18" s="729"/>
      <c r="DB18" s="727"/>
      <c r="DC18" s="728"/>
      <c r="DD18" s="728"/>
      <c r="DE18" s="728"/>
      <c r="DF18" s="729"/>
      <c r="DG18" s="727"/>
      <c r="DH18" s="728"/>
      <c r="DI18" s="728"/>
      <c r="DJ18" s="728"/>
      <c r="DK18" s="729"/>
      <c r="DL18" s="727"/>
      <c r="DM18" s="728"/>
      <c r="DN18" s="728"/>
      <c r="DO18" s="728"/>
      <c r="DP18" s="729"/>
      <c r="DQ18" s="727"/>
      <c r="DR18" s="728"/>
      <c r="DS18" s="728"/>
      <c r="DT18" s="728"/>
      <c r="DU18" s="729"/>
      <c r="DV18" s="724"/>
      <c r="DW18" s="725"/>
      <c r="DX18" s="725"/>
      <c r="DY18" s="725"/>
      <c r="DZ18" s="730"/>
      <c r="EA18" s="72"/>
    </row>
    <row r="19" spans="1:131" s="52" customFormat="1" ht="26.25" customHeight="1" x14ac:dyDescent="0.15">
      <c r="A19" s="57">
        <v>13</v>
      </c>
      <c r="B19" s="724"/>
      <c r="C19" s="725"/>
      <c r="D19" s="725"/>
      <c r="E19" s="725"/>
      <c r="F19" s="725"/>
      <c r="G19" s="725"/>
      <c r="H19" s="725"/>
      <c r="I19" s="725"/>
      <c r="J19" s="725"/>
      <c r="K19" s="725"/>
      <c r="L19" s="725"/>
      <c r="M19" s="725"/>
      <c r="N19" s="725"/>
      <c r="O19" s="725"/>
      <c r="P19" s="726"/>
      <c r="Q19" s="968"/>
      <c r="R19" s="969"/>
      <c r="S19" s="969"/>
      <c r="T19" s="969"/>
      <c r="U19" s="969"/>
      <c r="V19" s="969"/>
      <c r="W19" s="969"/>
      <c r="X19" s="969"/>
      <c r="Y19" s="969"/>
      <c r="Z19" s="969"/>
      <c r="AA19" s="969"/>
      <c r="AB19" s="969"/>
      <c r="AC19" s="969"/>
      <c r="AD19" s="969"/>
      <c r="AE19" s="973"/>
      <c r="AF19" s="991"/>
      <c r="AG19" s="728"/>
      <c r="AH19" s="728"/>
      <c r="AI19" s="728"/>
      <c r="AJ19" s="992"/>
      <c r="AK19" s="972"/>
      <c r="AL19" s="969"/>
      <c r="AM19" s="969"/>
      <c r="AN19" s="969"/>
      <c r="AO19" s="969"/>
      <c r="AP19" s="969"/>
      <c r="AQ19" s="969"/>
      <c r="AR19" s="969"/>
      <c r="AS19" s="969"/>
      <c r="AT19" s="969"/>
      <c r="AU19" s="970"/>
      <c r="AV19" s="970"/>
      <c r="AW19" s="970"/>
      <c r="AX19" s="970"/>
      <c r="AY19" s="971"/>
      <c r="AZ19" s="61"/>
      <c r="BA19" s="61"/>
      <c r="BB19" s="61"/>
      <c r="BC19" s="61"/>
      <c r="BD19" s="61"/>
      <c r="BE19" s="72"/>
      <c r="BF19" s="72"/>
      <c r="BG19" s="72"/>
      <c r="BH19" s="72"/>
      <c r="BI19" s="72"/>
      <c r="BJ19" s="72"/>
      <c r="BK19" s="72"/>
      <c r="BL19" s="72"/>
      <c r="BM19" s="72"/>
      <c r="BN19" s="72"/>
      <c r="BO19" s="72"/>
      <c r="BP19" s="72"/>
      <c r="BQ19" s="57">
        <v>13</v>
      </c>
      <c r="BR19" s="77"/>
      <c r="BS19" s="724"/>
      <c r="BT19" s="725"/>
      <c r="BU19" s="725"/>
      <c r="BV19" s="725"/>
      <c r="BW19" s="725"/>
      <c r="BX19" s="725"/>
      <c r="BY19" s="725"/>
      <c r="BZ19" s="725"/>
      <c r="CA19" s="725"/>
      <c r="CB19" s="725"/>
      <c r="CC19" s="725"/>
      <c r="CD19" s="725"/>
      <c r="CE19" s="725"/>
      <c r="CF19" s="725"/>
      <c r="CG19" s="726"/>
      <c r="CH19" s="727"/>
      <c r="CI19" s="728"/>
      <c r="CJ19" s="728"/>
      <c r="CK19" s="728"/>
      <c r="CL19" s="729"/>
      <c r="CM19" s="727"/>
      <c r="CN19" s="728"/>
      <c r="CO19" s="728"/>
      <c r="CP19" s="728"/>
      <c r="CQ19" s="729"/>
      <c r="CR19" s="727"/>
      <c r="CS19" s="728"/>
      <c r="CT19" s="728"/>
      <c r="CU19" s="728"/>
      <c r="CV19" s="729"/>
      <c r="CW19" s="727"/>
      <c r="CX19" s="728"/>
      <c r="CY19" s="728"/>
      <c r="CZ19" s="728"/>
      <c r="DA19" s="729"/>
      <c r="DB19" s="727"/>
      <c r="DC19" s="728"/>
      <c r="DD19" s="728"/>
      <c r="DE19" s="728"/>
      <c r="DF19" s="729"/>
      <c r="DG19" s="727"/>
      <c r="DH19" s="728"/>
      <c r="DI19" s="728"/>
      <c r="DJ19" s="728"/>
      <c r="DK19" s="729"/>
      <c r="DL19" s="727"/>
      <c r="DM19" s="728"/>
      <c r="DN19" s="728"/>
      <c r="DO19" s="728"/>
      <c r="DP19" s="729"/>
      <c r="DQ19" s="727"/>
      <c r="DR19" s="728"/>
      <c r="DS19" s="728"/>
      <c r="DT19" s="728"/>
      <c r="DU19" s="729"/>
      <c r="DV19" s="724"/>
      <c r="DW19" s="725"/>
      <c r="DX19" s="725"/>
      <c r="DY19" s="725"/>
      <c r="DZ19" s="730"/>
      <c r="EA19" s="72"/>
    </row>
    <row r="20" spans="1:131" s="52" customFormat="1" ht="26.25" customHeight="1" x14ac:dyDescent="0.15">
      <c r="A20" s="57">
        <v>14</v>
      </c>
      <c r="B20" s="724"/>
      <c r="C20" s="725"/>
      <c r="D20" s="725"/>
      <c r="E20" s="725"/>
      <c r="F20" s="725"/>
      <c r="G20" s="725"/>
      <c r="H20" s="725"/>
      <c r="I20" s="725"/>
      <c r="J20" s="725"/>
      <c r="K20" s="725"/>
      <c r="L20" s="725"/>
      <c r="M20" s="725"/>
      <c r="N20" s="725"/>
      <c r="O20" s="725"/>
      <c r="P20" s="726"/>
      <c r="Q20" s="968"/>
      <c r="R20" s="969"/>
      <c r="S20" s="969"/>
      <c r="T20" s="969"/>
      <c r="U20" s="969"/>
      <c r="V20" s="969"/>
      <c r="W20" s="969"/>
      <c r="X20" s="969"/>
      <c r="Y20" s="969"/>
      <c r="Z20" s="969"/>
      <c r="AA20" s="969"/>
      <c r="AB20" s="969"/>
      <c r="AC20" s="969"/>
      <c r="AD20" s="969"/>
      <c r="AE20" s="973"/>
      <c r="AF20" s="991"/>
      <c r="AG20" s="728"/>
      <c r="AH20" s="728"/>
      <c r="AI20" s="728"/>
      <c r="AJ20" s="992"/>
      <c r="AK20" s="972"/>
      <c r="AL20" s="969"/>
      <c r="AM20" s="969"/>
      <c r="AN20" s="969"/>
      <c r="AO20" s="969"/>
      <c r="AP20" s="969"/>
      <c r="AQ20" s="969"/>
      <c r="AR20" s="969"/>
      <c r="AS20" s="969"/>
      <c r="AT20" s="969"/>
      <c r="AU20" s="970"/>
      <c r="AV20" s="970"/>
      <c r="AW20" s="970"/>
      <c r="AX20" s="970"/>
      <c r="AY20" s="971"/>
      <c r="AZ20" s="61"/>
      <c r="BA20" s="61"/>
      <c r="BB20" s="61"/>
      <c r="BC20" s="61"/>
      <c r="BD20" s="61"/>
      <c r="BE20" s="72"/>
      <c r="BF20" s="72"/>
      <c r="BG20" s="72"/>
      <c r="BH20" s="72"/>
      <c r="BI20" s="72"/>
      <c r="BJ20" s="72"/>
      <c r="BK20" s="72"/>
      <c r="BL20" s="72"/>
      <c r="BM20" s="72"/>
      <c r="BN20" s="72"/>
      <c r="BO20" s="72"/>
      <c r="BP20" s="72"/>
      <c r="BQ20" s="57">
        <v>14</v>
      </c>
      <c r="BR20" s="77"/>
      <c r="BS20" s="724"/>
      <c r="BT20" s="725"/>
      <c r="BU20" s="725"/>
      <c r="BV20" s="725"/>
      <c r="BW20" s="725"/>
      <c r="BX20" s="725"/>
      <c r="BY20" s="725"/>
      <c r="BZ20" s="725"/>
      <c r="CA20" s="725"/>
      <c r="CB20" s="725"/>
      <c r="CC20" s="725"/>
      <c r="CD20" s="725"/>
      <c r="CE20" s="725"/>
      <c r="CF20" s="725"/>
      <c r="CG20" s="726"/>
      <c r="CH20" s="727"/>
      <c r="CI20" s="728"/>
      <c r="CJ20" s="728"/>
      <c r="CK20" s="728"/>
      <c r="CL20" s="729"/>
      <c r="CM20" s="727"/>
      <c r="CN20" s="728"/>
      <c r="CO20" s="728"/>
      <c r="CP20" s="728"/>
      <c r="CQ20" s="729"/>
      <c r="CR20" s="727"/>
      <c r="CS20" s="728"/>
      <c r="CT20" s="728"/>
      <c r="CU20" s="728"/>
      <c r="CV20" s="729"/>
      <c r="CW20" s="727"/>
      <c r="CX20" s="728"/>
      <c r="CY20" s="728"/>
      <c r="CZ20" s="728"/>
      <c r="DA20" s="729"/>
      <c r="DB20" s="727"/>
      <c r="DC20" s="728"/>
      <c r="DD20" s="728"/>
      <c r="DE20" s="728"/>
      <c r="DF20" s="729"/>
      <c r="DG20" s="727"/>
      <c r="DH20" s="728"/>
      <c r="DI20" s="728"/>
      <c r="DJ20" s="728"/>
      <c r="DK20" s="729"/>
      <c r="DL20" s="727"/>
      <c r="DM20" s="728"/>
      <c r="DN20" s="728"/>
      <c r="DO20" s="728"/>
      <c r="DP20" s="729"/>
      <c r="DQ20" s="727"/>
      <c r="DR20" s="728"/>
      <c r="DS20" s="728"/>
      <c r="DT20" s="728"/>
      <c r="DU20" s="729"/>
      <c r="DV20" s="724"/>
      <c r="DW20" s="725"/>
      <c r="DX20" s="725"/>
      <c r="DY20" s="725"/>
      <c r="DZ20" s="730"/>
      <c r="EA20" s="72"/>
    </row>
    <row r="21" spans="1:131" s="52" customFormat="1" ht="26.25" customHeight="1" x14ac:dyDescent="0.15">
      <c r="A21" s="57">
        <v>15</v>
      </c>
      <c r="B21" s="724"/>
      <c r="C21" s="725"/>
      <c r="D21" s="725"/>
      <c r="E21" s="725"/>
      <c r="F21" s="725"/>
      <c r="G21" s="725"/>
      <c r="H21" s="725"/>
      <c r="I21" s="725"/>
      <c r="J21" s="725"/>
      <c r="K21" s="725"/>
      <c r="L21" s="725"/>
      <c r="M21" s="725"/>
      <c r="N21" s="725"/>
      <c r="O21" s="725"/>
      <c r="P21" s="726"/>
      <c r="Q21" s="968"/>
      <c r="R21" s="969"/>
      <c r="S21" s="969"/>
      <c r="T21" s="969"/>
      <c r="U21" s="969"/>
      <c r="V21" s="969"/>
      <c r="W21" s="969"/>
      <c r="X21" s="969"/>
      <c r="Y21" s="969"/>
      <c r="Z21" s="969"/>
      <c r="AA21" s="969"/>
      <c r="AB21" s="969"/>
      <c r="AC21" s="969"/>
      <c r="AD21" s="969"/>
      <c r="AE21" s="973"/>
      <c r="AF21" s="991"/>
      <c r="AG21" s="728"/>
      <c r="AH21" s="728"/>
      <c r="AI21" s="728"/>
      <c r="AJ21" s="992"/>
      <c r="AK21" s="972"/>
      <c r="AL21" s="969"/>
      <c r="AM21" s="969"/>
      <c r="AN21" s="969"/>
      <c r="AO21" s="969"/>
      <c r="AP21" s="969"/>
      <c r="AQ21" s="969"/>
      <c r="AR21" s="969"/>
      <c r="AS21" s="969"/>
      <c r="AT21" s="969"/>
      <c r="AU21" s="970"/>
      <c r="AV21" s="970"/>
      <c r="AW21" s="970"/>
      <c r="AX21" s="970"/>
      <c r="AY21" s="971"/>
      <c r="AZ21" s="61"/>
      <c r="BA21" s="61"/>
      <c r="BB21" s="61"/>
      <c r="BC21" s="61"/>
      <c r="BD21" s="61"/>
      <c r="BE21" s="72"/>
      <c r="BF21" s="72"/>
      <c r="BG21" s="72"/>
      <c r="BH21" s="72"/>
      <c r="BI21" s="72"/>
      <c r="BJ21" s="72"/>
      <c r="BK21" s="72"/>
      <c r="BL21" s="72"/>
      <c r="BM21" s="72"/>
      <c r="BN21" s="72"/>
      <c r="BO21" s="72"/>
      <c r="BP21" s="72"/>
      <c r="BQ21" s="57">
        <v>15</v>
      </c>
      <c r="BR21" s="77"/>
      <c r="BS21" s="724"/>
      <c r="BT21" s="725"/>
      <c r="BU21" s="725"/>
      <c r="BV21" s="725"/>
      <c r="BW21" s="725"/>
      <c r="BX21" s="725"/>
      <c r="BY21" s="725"/>
      <c r="BZ21" s="725"/>
      <c r="CA21" s="725"/>
      <c r="CB21" s="725"/>
      <c r="CC21" s="725"/>
      <c r="CD21" s="725"/>
      <c r="CE21" s="725"/>
      <c r="CF21" s="725"/>
      <c r="CG21" s="726"/>
      <c r="CH21" s="727"/>
      <c r="CI21" s="728"/>
      <c r="CJ21" s="728"/>
      <c r="CK21" s="728"/>
      <c r="CL21" s="729"/>
      <c r="CM21" s="727"/>
      <c r="CN21" s="728"/>
      <c r="CO21" s="728"/>
      <c r="CP21" s="728"/>
      <c r="CQ21" s="729"/>
      <c r="CR21" s="727"/>
      <c r="CS21" s="728"/>
      <c r="CT21" s="728"/>
      <c r="CU21" s="728"/>
      <c r="CV21" s="729"/>
      <c r="CW21" s="727"/>
      <c r="CX21" s="728"/>
      <c r="CY21" s="728"/>
      <c r="CZ21" s="728"/>
      <c r="DA21" s="729"/>
      <c r="DB21" s="727"/>
      <c r="DC21" s="728"/>
      <c r="DD21" s="728"/>
      <c r="DE21" s="728"/>
      <c r="DF21" s="729"/>
      <c r="DG21" s="727"/>
      <c r="DH21" s="728"/>
      <c r="DI21" s="728"/>
      <c r="DJ21" s="728"/>
      <c r="DK21" s="729"/>
      <c r="DL21" s="727"/>
      <c r="DM21" s="728"/>
      <c r="DN21" s="728"/>
      <c r="DO21" s="728"/>
      <c r="DP21" s="729"/>
      <c r="DQ21" s="727"/>
      <c r="DR21" s="728"/>
      <c r="DS21" s="728"/>
      <c r="DT21" s="728"/>
      <c r="DU21" s="729"/>
      <c r="DV21" s="724"/>
      <c r="DW21" s="725"/>
      <c r="DX21" s="725"/>
      <c r="DY21" s="725"/>
      <c r="DZ21" s="730"/>
      <c r="EA21" s="72"/>
    </row>
    <row r="22" spans="1:131" s="52" customFormat="1" ht="26.25" customHeight="1" x14ac:dyDescent="0.15">
      <c r="A22" s="57">
        <v>16</v>
      </c>
      <c r="B22" s="724"/>
      <c r="C22" s="725"/>
      <c r="D22" s="725"/>
      <c r="E22" s="725"/>
      <c r="F22" s="725"/>
      <c r="G22" s="725"/>
      <c r="H22" s="725"/>
      <c r="I22" s="725"/>
      <c r="J22" s="725"/>
      <c r="K22" s="725"/>
      <c r="L22" s="725"/>
      <c r="M22" s="725"/>
      <c r="N22" s="725"/>
      <c r="O22" s="725"/>
      <c r="P22" s="726"/>
      <c r="Q22" s="1012"/>
      <c r="R22" s="1013"/>
      <c r="S22" s="1013"/>
      <c r="T22" s="1013"/>
      <c r="U22" s="1013"/>
      <c r="V22" s="1013"/>
      <c r="W22" s="1013"/>
      <c r="X22" s="1013"/>
      <c r="Y22" s="1013"/>
      <c r="Z22" s="1013"/>
      <c r="AA22" s="1013"/>
      <c r="AB22" s="1013"/>
      <c r="AC22" s="1013"/>
      <c r="AD22" s="1013"/>
      <c r="AE22" s="1014"/>
      <c r="AF22" s="991"/>
      <c r="AG22" s="728"/>
      <c r="AH22" s="728"/>
      <c r="AI22" s="728"/>
      <c r="AJ22" s="992"/>
      <c r="AK22" s="1015"/>
      <c r="AL22" s="1013"/>
      <c r="AM22" s="1013"/>
      <c r="AN22" s="1013"/>
      <c r="AO22" s="1013"/>
      <c r="AP22" s="1013"/>
      <c r="AQ22" s="1013"/>
      <c r="AR22" s="1013"/>
      <c r="AS22" s="1013"/>
      <c r="AT22" s="1013"/>
      <c r="AU22" s="1016"/>
      <c r="AV22" s="1016"/>
      <c r="AW22" s="1016"/>
      <c r="AX22" s="1016"/>
      <c r="AY22" s="1017"/>
      <c r="AZ22" s="996" t="s">
        <v>454</v>
      </c>
      <c r="BA22" s="996"/>
      <c r="BB22" s="996"/>
      <c r="BC22" s="996"/>
      <c r="BD22" s="997"/>
      <c r="BE22" s="72"/>
      <c r="BF22" s="72"/>
      <c r="BG22" s="72"/>
      <c r="BH22" s="72"/>
      <c r="BI22" s="72"/>
      <c r="BJ22" s="72"/>
      <c r="BK22" s="72"/>
      <c r="BL22" s="72"/>
      <c r="BM22" s="72"/>
      <c r="BN22" s="72"/>
      <c r="BO22" s="72"/>
      <c r="BP22" s="72"/>
      <c r="BQ22" s="57">
        <v>16</v>
      </c>
      <c r="BR22" s="77"/>
      <c r="BS22" s="724"/>
      <c r="BT22" s="725"/>
      <c r="BU22" s="725"/>
      <c r="BV22" s="725"/>
      <c r="BW22" s="725"/>
      <c r="BX22" s="725"/>
      <c r="BY22" s="725"/>
      <c r="BZ22" s="725"/>
      <c r="CA22" s="725"/>
      <c r="CB22" s="725"/>
      <c r="CC22" s="725"/>
      <c r="CD22" s="725"/>
      <c r="CE22" s="725"/>
      <c r="CF22" s="725"/>
      <c r="CG22" s="726"/>
      <c r="CH22" s="727"/>
      <c r="CI22" s="728"/>
      <c r="CJ22" s="728"/>
      <c r="CK22" s="728"/>
      <c r="CL22" s="729"/>
      <c r="CM22" s="727"/>
      <c r="CN22" s="728"/>
      <c r="CO22" s="728"/>
      <c r="CP22" s="728"/>
      <c r="CQ22" s="729"/>
      <c r="CR22" s="727"/>
      <c r="CS22" s="728"/>
      <c r="CT22" s="728"/>
      <c r="CU22" s="728"/>
      <c r="CV22" s="729"/>
      <c r="CW22" s="727"/>
      <c r="CX22" s="728"/>
      <c r="CY22" s="728"/>
      <c r="CZ22" s="728"/>
      <c r="DA22" s="729"/>
      <c r="DB22" s="727"/>
      <c r="DC22" s="728"/>
      <c r="DD22" s="728"/>
      <c r="DE22" s="728"/>
      <c r="DF22" s="729"/>
      <c r="DG22" s="727"/>
      <c r="DH22" s="728"/>
      <c r="DI22" s="728"/>
      <c r="DJ22" s="728"/>
      <c r="DK22" s="729"/>
      <c r="DL22" s="727"/>
      <c r="DM22" s="728"/>
      <c r="DN22" s="728"/>
      <c r="DO22" s="728"/>
      <c r="DP22" s="729"/>
      <c r="DQ22" s="727"/>
      <c r="DR22" s="728"/>
      <c r="DS22" s="728"/>
      <c r="DT22" s="728"/>
      <c r="DU22" s="729"/>
      <c r="DV22" s="724"/>
      <c r="DW22" s="725"/>
      <c r="DX22" s="725"/>
      <c r="DY22" s="725"/>
      <c r="DZ22" s="730"/>
      <c r="EA22" s="72"/>
    </row>
    <row r="23" spans="1:131" s="52" customFormat="1" ht="26.25" customHeight="1" x14ac:dyDescent="0.15">
      <c r="A23" s="58" t="s">
        <v>255</v>
      </c>
      <c r="B23" s="946" t="s">
        <v>304</v>
      </c>
      <c r="C23" s="947"/>
      <c r="D23" s="947"/>
      <c r="E23" s="947"/>
      <c r="F23" s="947"/>
      <c r="G23" s="947"/>
      <c r="H23" s="947"/>
      <c r="I23" s="947"/>
      <c r="J23" s="947"/>
      <c r="K23" s="947"/>
      <c r="L23" s="947"/>
      <c r="M23" s="947"/>
      <c r="N23" s="947"/>
      <c r="O23" s="947"/>
      <c r="P23" s="948"/>
      <c r="Q23" s="1010">
        <v>7467</v>
      </c>
      <c r="R23" s="958"/>
      <c r="S23" s="958"/>
      <c r="T23" s="958"/>
      <c r="U23" s="958"/>
      <c r="V23" s="958">
        <v>7173</v>
      </c>
      <c r="W23" s="958"/>
      <c r="X23" s="958"/>
      <c r="Y23" s="958"/>
      <c r="Z23" s="958"/>
      <c r="AA23" s="958">
        <v>293</v>
      </c>
      <c r="AB23" s="958"/>
      <c r="AC23" s="958"/>
      <c r="AD23" s="958"/>
      <c r="AE23" s="1011"/>
      <c r="AF23" s="982">
        <v>99</v>
      </c>
      <c r="AG23" s="958"/>
      <c r="AH23" s="958"/>
      <c r="AI23" s="958"/>
      <c r="AJ23" s="983"/>
      <c r="AK23" s="984"/>
      <c r="AL23" s="957"/>
      <c r="AM23" s="957"/>
      <c r="AN23" s="957"/>
      <c r="AO23" s="957"/>
      <c r="AP23" s="958">
        <v>6465</v>
      </c>
      <c r="AQ23" s="958"/>
      <c r="AR23" s="958"/>
      <c r="AS23" s="958"/>
      <c r="AT23" s="958"/>
      <c r="AU23" s="959"/>
      <c r="AV23" s="959"/>
      <c r="AW23" s="959"/>
      <c r="AX23" s="959"/>
      <c r="AY23" s="960"/>
      <c r="AZ23" s="986" t="s">
        <v>206</v>
      </c>
      <c r="BA23" s="953"/>
      <c r="BB23" s="953"/>
      <c r="BC23" s="953"/>
      <c r="BD23" s="987"/>
      <c r="BE23" s="72"/>
      <c r="BF23" s="72"/>
      <c r="BG23" s="72"/>
      <c r="BH23" s="72"/>
      <c r="BI23" s="72"/>
      <c r="BJ23" s="72"/>
      <c r="BK23" s="72"/>
      <c r="BL23" s="72"/>
      <c r="BM23" s="72"/>
      <c r="BN23" s="72"/>
      <c r="BO23" s="72"/>
      <c r="BP23" s="72"/>
      <c r="BQ23" s="57">
        <v>17</v>
      </c>
      <c r="BR23" s="77"/>
      <c r="BS23" s="724"/>
      <c r="BT23" s="725"/>
      <c r="BU23" s="725"/>
      <c r="BV23" s="725"/>
      <c r="BW23" s="725"/>
      <c r="BX23" s="725"/>
      <c r="BY23" s="725"/>
      <c r="BZ23" s="725"/>
      <c r="CA23" s="725"/>
      <c r="CB23" s="725"/>
      <c r="CC23" s="725"/>
      <c r="CD23" s="725"/>
      <c r="CE23" s="725"/>
      <c r="CF23" s="725"/>
      <c r="CG23" s="726"/>
      <c r="CH23" s="727"/>
      <c r="CI23" s="728"/>
      <c r="CJ23" s="728"/>
      <c r="CK23" s="728"/>
      <c r="CL23" s="729"/>
      <c r="CM23" s="727"/>
      <c r="CN23" s="728"/>
      <c r="CO23" s="728"/>
      <c r="CP23" s="728"/>
      <c r="CQ23" s="729"/>
      <c r="CR23" s="727"/>
      <c r="CS23" s="728"/>
      <c r="CT23" s="728"/>
      <c r="CU23" s="728"/>
      <c r="CV23" s="729"/>
      <c r="CW23" s="727"/>
      <c r="CX23" s="728"/>
      <c r="CY23" s="728"/>
      <c r="CZ23" s="728"/>
      <c r="DA23" s="729"/>
      <c r="DB23" s="727"/>
      <c r="DC23" s="728"/>
      <c r="DD23" s="728"/>
      <c r="DE23" s="728"/>
      <c r="DF23" s="729"/>
      <c r="DG23" s="727"/>
      <c r="DH23" s="728"/>
      <c r="DI23" s="728"/>
      <c r="DJ23" s="728"/>
      <c r="DK23" s="729"/>
      <c r="DL23" s="727"/>
      <c r="DM23" s="728"/>
      <c r="DN23" s="728"/>
      <c r="DO23" s="728"/>
      <c r="DP23" s="729"/>
      <c r="DQ23" s="727"/>
      <c r="DR23" s="728"/>
      <c r="DS23" s="728"/>
      <c r="DT23" s="728"/>
      <c r="DU23" s="729"/>
      <c r="DV23" s="724"/>
      <c r="DW23" s="725"/>
      <c r="DX23" s="725"/>
      <c r="DY23" s="725"/>
      <c r="DZ23" s="730"/>
      <c r="EA23" s="72"/>
    </row>
    <row r="24" spans="1:131" s="52" customFormat="1" ht="26.25" customHeight="1" x14ac:dyDescent="0.15">
      <c r="A24" s="1008" t="s">
        <v>386</v>
      </c>
      <c r="B24" s="1008"/>
      <c r="C24" s="1008"/>
      <c r="D24" s="1008"/>
      <c r="E24" s="1008"/>
      <c r="F24" s="1008"/>
      <c r="G24" s="1008"/>
      <c r="H24" s="1008"/>
      <c r="I24" s="1008"/>
      <c r="J24" s="1008"/>
      <c r="K24" s="1008"/>
      <c r="L24" s="1008"/>
      <c r="M24" s="1008"/>
      <c r="N24" s="1008"/>
      <c r="O24" s="1008"/>
      <c r="P24" s="1008"/>
      <c r="Q24" s="1008"/>
      <c r="R24" s="1008"/>
      <c r="S24" s="1008"/>
      <c r="T24" s="1008"/>
      <c r="U24" s="1008"/>
      <c r="V24" s="1008"/>
      <c r="W24" s="1008"/>
      <c r="X24" s="1008"/>
      <c r="Y24" s="1008"/>
      <c r="Z24" s="1008"/>
      <c r="AA24" s="1008"/>
      <c r="AB24" s="1008"/>
      <c r="AC24" s="1008"/>
      <c r="AD24" s="1008"/>
      <c r="AE24" s="1008"/>
      <c r="AF24" s="1008"/>
      <c r="AG24" s="1008"/>
      <c r="AH24" s="1008"/>
      <c r="AI24" s="1008"/>
      <c r="AJ24" s="1008"/>
      <c r="AK24" s="1008"/>
      <c r="AL24" s="1008"/>
      <c r="AM24" s="1008"/>
      <c r="AN24" s="1008"/>
      <c r="AO24" s="1008"/>
      <c r="AP24" s="1008"/>
      <c r="AQ24" s="1008"/>
      <c r="AR24" s="1008"/>
      <c r="AS24" s="1008"/>
      <c r="AT24" s="1008"/>
      <c r="AU24" s="1008"/>
      <c r="AV24" s="1008"/>
      <c r="AW24" s="1008"/>
      <c r="AX24" s="1008"/>
      <c r="AY24" s="1008"/>
      <c r="AZ24" s="61"/>
      <c r="BA24" s="61"/>
      <c r="BB24" s="61"/>
      <c r="BC24" s="61"/>
      <c r="BD24" s="61"/>
      <c r="BE24" s="72"/>
      <c r="BF24" s="72"/>
      <c r="BG24" s="72"/>
      <c r="BH24" s="72"/>
      <c r="BI24" s="72"/>
      <c r="BJ24" s="72"/>
      <c r="BK24" s="72"/>
      <c r="BL24" s="72"/>
      <c r="BM24" s="72"/>
      <c r="BN24" s="72"/>
      <c r="BO24" s="72"/>
      <c r="BP24" s="72"/>
      <c r="BQ24" s="57">
        <v>18</v>
      </c>
      <c r="BR24" s="77"/>
      <c r="BS24" s="724"/>
      <c r="BT24" s="725"/>
      <c r="BU24" s="725"/>
      <c r="BV24" s="725"/>
      <c r="BW24" s="725"/>
      <c r="BX24" s="725"/>
      <c r="BY24" s="725"/>
      <c r="BZ24" s="725"/>
      <c r="CA24" s="725"/>
      <c r="CB24" s="725"/>
      <c r="CC24" s="725"/>
      <c r="CD24" s="725"/>
      <c r="CE24" s="725"/>
      <c r="CF24" s="725"/>
      <c r="CG24" s="726"/>
      <c r="CH24" s="727"/>
      <c r="CI24" s="728"/>
      <c r="CJ24" s="728"/>
      <c r="CK24" s="728"/>
      <c r="CL24" s="729"/>
      <c r="CM24" s="727"/>
      <c r="CN24" s="728"/>
      <c r="CO24" s="728"/>
      <c r="CP24" s="728"/>
      <c r="CQ24" s="729"/>
      <c r="CR24" s="727"/>
      <c r="CS24" s="728"/>
      <c r="CT24" s="728"/>
      <c r="CU24" s="728"/>
      <c r="CV24" s="729"/>
      <c r="CW24" s="727"/>
      <c r="CX24" s="728"/>
      <c r="CY24" s="728"/>
      <c r="CZ24" s="728"/>
      <c r="DA24" s="729"/>
      <c r="DB24" s="727"/>
      <c r="DC24" s="728"/>
      <c r="DD24" s="728"/>
      <c r="DE24" s="728"/>
      <c r="DF24" s="729"/>
      <c r="DG24" s="727"/>
      <c r="DH24" s="728"/>
      <c r="DI24" s="728"/>
      <c r="DJ24" s="728"/>
      <c r="DK24" s="729"/>
      <c r="DL24" s="727"/>
      <c r="DM24" s="728"/>
      <c r="DN24" s="728"/>
      <c r="DO24" s="728"/>
      <c r="DP24" s="729"/>
      <c r="DQ24" s="727"/>
      <c r="DR24" s="728"/>
      <c r="DS24" s="728"/>
      <c r="DT24" s="728"/>
      <c r="DU24" s="729"/>
      <c r="DV24" s="724"/>
      <c r="DW24" s="725"/>
      <c r="DX24" s="725"/>
      <c r="DY24" s="725"/>
      <c r="DZ24" s="730"/>
      <c r="EA24" s="72"/>
    </row>
    <row r="25" spans="1:131" ht="26.25" customHeight="1" x14ac:dyDescent="0.15">
      <c r="A25" s="1009" t="s">
        <v>416</v>
      </c>
      <c r="B25" s="1009"/>
      <c r="C25" s="1009"/>
      <c r="D25" s="1009"/>
      <c r="E25" s="1009"/>
      <c r="F25" s="1009"/>
      <c r="G25" s="1009"/>
      <c r="H25" s="1009"/>
      <c r="I25" s="1009"/>
      <c r="J25" s="1009"/>
      <c r="K25" s="1009"/>
      <c r="L25" s="1009"/>
      <c r="M25" s="1009"/>
      <c r="N25" s="1009"/>
      <c r="O25" s="1009"/>
      <c r="P25" s="1009"/>
      <c r="Q25" s="1009"/>
      <c r="R25" s="1009"/>
      <c r="S25" s="1009"/>
      <c r="T25" s="1009"/>
      <c r="U25" s="1009"/>
      <c r="V25" s="1009"/>
      <c r="W25" s="1009"/>
      <c r="X25" s="1009"/>
      <c r="Y25" s="1009"/>
      <c r="Z25" s="1009"/>
      <c r="AA25" s="1009"/>
      <c r="AB25" s="1009"/>
      <c r="AC25" s="1009"/>
      <c r="AD25" s="1009"/>
      <c r="AE25" s="1009"/>
      <c r="AF25" s="1009"/>
      <c r="AG25" s="1009"/>
      <c r="AH25" s="1009"/>
      <c r="AI25" s="1009"/>
      <c r="AJ25" s="1009"/>
      <c r="AK25" s="1009"/>
      <c r="AL25" s="1009"/>
      <c r="AM25" s="1009"/>
      <c r="AN25" s="1009"/>
      <c r="AO25" s="1009"/>
      <c r="AP25" s="1009"/>
      <c r="AQ25" s="1009"/>
      <c r="AR25" s="1009"/>
      <c r="AS25" s="1009"/>
      <c r="AT25" s="1009"/>
      <c r="AU25" s="1009"/>
      <c r="AV25" s="1009"/>
      <c r="AW25" s="1009"/>
      <c r="AX25" s="1009"/>
      <c r="AY25" s="1009"/>
      <c r="AZ25" s="1009"/>
      <c r="BA25" s="1009"/>
      <c r="BB25" s="1009"/>
      <c r="BC25" s="1009"/>
      <c r="BD25" s="1009"/>
      <c r="BE25" s="1009"/>
      <c r="BF25" s="1009"/>
      <c r="BG25" s="1009"/>
      <c r="BH25" s="1009"/>
      <c r="BI25" s="1009"/>
      <c r="BJ25" s="61"/>
      <c r="BK25" s="61"/>
      <c r="BL25" s="61"/>
      <c r="BM25" s="61"/>
      <c r="BN25" s="61"/>
      <c r="BO25" s="60"/>
      <c r="BP25" s="60"/>
      <c r="BQ25" s="57">
        <v>19</v>
      </c>
      <c r="BR25" s="77"/>
      <c r="BS25" s="724"/>
      <c r="BT25" s="725"/>
      <c r="BU25" s="725"/>
      <c r="BV25" s="725"/>
      <c r="BW25" s="725"/>
      <c r="BX25" s="725"/>
      <c r="BY25" s="725"/>
      <c r="BZ25" s="725"/>
      <c r="CA25" s="725"/>
      <c r="CB25" s="725"/>
      <c r="CC25" s="725"/>
      <c r="CD25" s="725"/>
      <c r="CE25" s="725"/>
      <c r="CF25" s="725"/>
      <c r="CG25" s="726"/>
      <c r="CH25" s="727"/>
      <c r="CI25" s="728"/>
      <c r="CJ25" s="728"/>
      <c r="CK25" s="728"/>
      <c r="CL25" s="729"/>
      <c r="CM25" s="727"/>
      <c r="CN25" s="728"/>
      <c r="CO25" s="728"/>
      <c r="CP25" s="728"/>
      <c r="CQ25" s="729"/>
      <c r="CR25" s="727"/>
      <c r="CS25" s="728"/>
      <c r="CT25" s="728"/>
      <c r="CU25" s="728"/>
      <c r="CV25" s="729"/>
      <c r="CW25" s="727"/>
      <c r="CX25" s="728"/>
      <c r="CY25" s="728"/>
      <c r="CZ25" s="728"/>
      <c r="DA25" s="729"/>
      <c r="DB25" s="727"/>
      <c r="DC25" s="728"/>
      <c r="DD25" s="728"/>
      <c r="DE25" s="728"/>
      <c r="DF25" s="729"/>
      <c r="DG25" s="727"/>
      <c r="DH25" s="728"/>
      <c r="DI25" s="728"/>
      <c r="DJ25" s="728"/>
      <c r="DK25" s="729"/>
      <c r="DL25" s="727"/>
      <c r="DM25" s="728"/>
      <c r="DN25" s="728"/>
      <c r="DO25" s="728"/>
      <c r="DP25" s="729"/>
      <c r="DQ25" s="727"/>
      <c r="DR25" s="728"/>
      <c r="DS25" s="728"/>
      <c r="DT25" s="728"/>
      <c r="DU25" s="729"/>
      <c r="DV25" s="724"/>
      <c r="DW25" s="725"/>
      <c r="DX25" s="725"/>
      <c r="DY25" s="725"/>
      <c r="DZ25" s="730"/>
      <c r="EA25" s="53"/>
    </row>
    <row r="26" spans="1:131" ht="26.25" customHeight="1" x14ac:dyDescent="0.15">
      <c r="A26" s="707" t="s">
        <v>437</v>
      </c>
      <c r="B26" s="708"/>
      <c r="C26" s="708"/>
      <c r="D26" s="708"/>
      <c r="E26" s="708"/>
      <c r="F26" s="708"/>
      <c r="G26" s="708"/>
      <c r="H26" s="708"/>
      <c r="I26" s="708"/>
      <c r="J26" s="708"/>
      <c r="K26" s="708"/>
      <c r="L26" s="708"/>
      <c r="M26" s="708"/>
      <c r="N26" s="708"/>
      <c r="O26" s="708"/>
      <c r="P26" s="709"/>
      <c r="Q26" s="699" t="s">
        <v>456</v>
      </c>
      <c r="R26" s="700"/>
      <c r="S26" s="700"/>
      <c r="T26" s="700"/>
      <c r="U26" s="701"/>
      <c r="V26" s="699" t="s">
        <v>457</v>
      </c>
      <c r="W26" s="700"/>
      <c r="X26" s="700"/>
      <c r="Y26" s="700"/>
      <c r="Z26" s="701"/>
      <c r="AA26" s="699" t="s">
        <v>458</v>
      </c>
      <c r="AB26" s="700"/>
      <c r="AC26" s="700"/>
      <c r="AD26" s="700"/>
      <c r="AE26" s="700"/>
      <c r="AF26" s="713" t="s">
        <v>252</v>
      </c>
      <c r="AG26" s="714"/>
      <c r="AH26" s="714"/>
      <c r="AI26" s="714"/>
      <c r="AJ26" s="715"/>
      <c r="AK26" s="700" t="s">
        <v>384</v>
      </c>
      <c r="AL26" s="700"/>
      <c r="AM26" s="700"/>
      <c r="AN26" s="700"/>
      <c r="AO26" s="701"/>
      <c r="AP26" s="699" t="s">
        <v>359</v>
      </c>
      <c r="AQ26" s="700"/>
      <c r="AR26" s="700"/>
      <c r="AS26" s="700"/>
      <c r="AT26" s="701"/>
      <c r="AU26" s="699" t="s">
        <v>459</v>
      </c>
      <c r="AV26" s="700"/>
      <c r="AW26" s="700"/>
      <c r="AX26" s="700"/>
      <c r="AY26" s="701"/>
      <c r="AZ26" s="699" t="s">
        <v>460</v>
      </c>
      <c r="BA26" s="700"/>
      <c r="BB26" s="700"/>
      <c r="BC26" s="700"/>
      <c r="BD26" s="701"/>
      <c r="BE26" s="699" t="s">
        <v>442</v>
      </c>
      <c r="BF26" s="700"/>
      <c r="BG26" s="700"/>
      <c r="BH26" s="700"/>
      <c r="BI26" s="705"/>
      <c r="BJ26" s="61"/>
      <c r="BK26" s="61"/>
      <c r="BL26" s="61"/>
      <c r="BM26" s="61"/>
      <c r="BN26" s="61"/>
      <c r="BO26" s="60"/>
      <c r="BP26" s="60"/>
      <c r="BQ26" s="57">
        <v>20</v>
      </c>
      <c r="BR26" s="77"/>
      <c r="BS26" s="724"/>
      <c r="BT26" s="725"/>
      <c r="BU26" s="725"/>
      <c r="BV26" s="725"/>
      <c r="BW26" s="725"/>
      <c r="BX26" s="725"/>
      <c r="BY26" s="725"/>
      <c r="BZ26" s="725"/>
      <c r="CA26" s="725"/>
      <c r="CB26" s="725"/>
      <c r="CC26" s="725"/>
      <c r="CD26" s="725"/>
      <c r="CE26" s="725"/>
      <c r="CF26" s="725"/>
      <c r="CG26" s="726"/>
      <c r="CH26" s="727"/>
      <c r="CI26" s="728"/>
      <c r="CJ26" s="728"/>
      <c r="CK26" s="728"/>
      <c r="CL26" s="729"/>
      <c r="CM26" s="727"/>
      <c r="CN26" s="728"/>
      <c r="CO26" s="728"/>
      <c r="CP26" s="728"/>
      <c r="CQ26" s="729"/>
      <c r="CR26" s="727"/>
      <c r="CS26" s="728"/>
      <c r="CT26" s="728"/>
      <c r="CU26" s="728"/>
      <c r="CV26" s="729"/>
      <c r="CW26" s="727"/>
      <c r="CX26" s="728"/>
      <c r="CY26" s="728"/>
      <c r="CZ26" s="728"/>
      <c r="DA26" s="729"/>
      <c r="DB26" s="727"/>
      <c r="DC26" s="728"/>
      <c r="DD26" s="728"/>
      <c r="DE26" s="728"/>
      <c r="DF26" s="729"/>
      <c r="DG26" s="727"/>
      <c r="DH26" s="728"/>
      <c r="DI26" s="728"/>
      <c r="DJ26" s="728"/>
      <c r="DK26" s="729"/>
      <c r="DL26" s="727"/>
      <c r="DM26" s="728"/>
      <c r="DN26" s="728"/>
      <c r="DO26" s="728"/>
      <c r="DP26" s="729"/>
      <c r="DQ26" s="727"/>
      <c r="DR26" s="728"/>
      <c r="DS26" s="728"/>
      <c r="DT26" s="728"/>
      <c r="DU26" s="729"/>
      <c r="DV26" s="724"/>
      <c r="DW26" s="725"/>
      <c r="DX26" s="725"/>
      <c r="DY26" s="725"/>
      <c r="DZ26" s="730"/>
      <c r="EA26" s="53"/>
    </row>
    <row r="27" spans="1:131" ht="26.25" customHeight="1" x14ac:dyDescent="0.15">
      <c r="A27" s="710"/>
      <c r="B27" s="711"/>
      <c r="C27" s="711"/>
      <c r="D27" s="711"/>
      <c r="E27" s="711"/>
      <c r="F27" s="711"/>
      <c r="G27" s="711"/>
      <c r="H27" s="711"/>
      <c r="I27" s="711"/>
      <c r="J27" s="711"/>
      <c r="K27" s="711"/>
      <c r="L27" s="711"/>
      <c r="M27" s="711"/>
      <c r="N27" s="711"/>
      <c r="O27" s="711"/>
      <c r="P27" s="712"/>
      <c r="Q27" s="702"/>
      <c r="R27" s="703"/>
      <c r="S27" s="703"/>
      <c r="T27" s="703"/>
      <c r="U27" s="704"/>
      <c r="V27" s="702"/>
      <c r="W27" s="703"/>
      <c r="X27" s="703"/>
      <c r="Y27" s="703"/>
      <c r="Z27" s="704"/>
      <c r="AA27" s="702"/>
      <c r="AB27" s="703"/>
      <c r="AC27" s="703"/>
      <c r="AD27" s="703"/>
      <c r="AE27" s="703"/>
      <c r="AF27" s="716"/>
      <c r="AG27" s="717"/>
      <c r="AH27" s="717"/>
      <c r="AI27" s="717"/>
      <c r="AJ27" s="718"/>
      <c r="AK27" s="703"/>
      <c r="AL27" s="703"/>
      <c r="AM27" s="703"/>
      <c r="AN27" s="703"/>
      <c r="AO27" s="704"/>
      <c r="AP27" s="702"/>
      <c r="AQ27" s="703"/>
      <c r="AR27" s="703"/>
      <c r="AS27" s="703"/>
      <c r="AT27" s="704"/>
      <c r="AU27" s="702"/>
      <c r="AV27" s="703"/>
      <c r="AW27" s="703"/>
      <c r="AX27" s="703"/>
      <c r="AY27" s="704"/>
      <c r="AZ27" s="702"/>
      <c r="BA27" s="703"/>
      <c r="BB27" s="703"/>
      <c r="BC27" s="703"/>
      <c r="BD27" s="704"/>
      <c r="BE27" s="702"/>
      <c r="BF27" s="703"/>
      <c r="BG27" s="703"/>
      <c r="BH27" s="703"/>
      <c r="BI27" s="706"/>
      <c r="BJ27" s="61"/>
      <c r="BK27" s="61"/>
      <c r="BL27" s="61"/>
      <c r="BM27" s="61"/>
      <c r="BN27" s="61"/>
      <c r="BO27" s="60"/>
      <c r="BP27" s="60"/>
      <c r="BQ27" s="57">
        <v>21</v>
      </c>
      <c r="BR27" s="77"/>
      <c r="BS27" s="724"/>
      <c r="BT27" s="725"/>
      <c r="BU27" s="725"/>
      <c r="BV27" s="725"/>
      <c r="BW27" s="725"/>
      <c r="BX27" s="725"/>
      <c r="BY27" s="725"/>
      <c r="BZ27" s="725"/>
      <c r="CA27" s="725"/>
      <c r="CB27" s="725"/>
      <c r="CC27" s="725"/>
      <c r="CD27" s="725"/>
      <c r="CE27" s="725"/>
      <c r="CF27" s="725"/>
      <c r="CG27" s="726"/>
      <c r="CH27" s="727"/>
      <c r="CI27" s="728"/>
      <c r="CJ27" s="728"/>
      <c r="CK27" s="728"/>
      <c r="CL27" s="729"/>
      <c r="CM27" s="727"/>
      <c r="CN27" s="728"/>
      <c r="CO27" s="728"/>
      <c r="CP27" s="728"/>
      <c r="CQ27" s="729"/>
      <c r="CR27" s="727"/>
      <c r="CS27" s="728"/>
      <c r="CT27" s="728"/>
      <c r="CU27" s="728"/>
      <c r="CV27" s="729"/>
      <c r="CW27" s="727"/>
      <c r="CX27" s="728"/>
      <c r="CY27" s="728"/>
      <c r="CZ27" s="728"/>
      <c r="DA27" s="729"/>
      <c r="DB27" s="727"/>
      <c r="DC27" s="728"/>
      <c r="DD27" s="728"/>
      <c r="DE27" s="728"/>
      <c r="DF27" s="729"/>
      <c r="DG27" s="727"/>
      <c r="DH27" s="728"/>
      <c r="DI27" s="728"/>
      <c r="DJ27" s="728"/>
      <c r="DK27" s="729"/>
      <c r="DL27" s="727"/>
      <c r="DM27" s="728"/>
      <c r="DN27" s="728"/>
      <c r="DO27" s="728"/>
      <c r="DP27" s="729"/>
      <c r="DQ27" s="727"/>
      <c r="DR27" s="728"/>
      <c r="DS27" s="728"/>
      <c r="DT27" s="728"/>
      <c r="DU27" s="729"/>
      <c r="DV27" s="724"/>
      <c r="DW27" s="725"/>
      <c r="DX27" s="725"/>
      <c r="DY27" s="725"/>
      <c r="DZ27" s="730"/>
      <c r="EA27" s="53"/>
    </row>
    <row r="28" spans="1:131" ht="26.25" customHeight="1" x14ac:dyDescent="0.15">
      <c r="A28" s="59">
        <v>1</v>
      </c>
      <c r="B28" s="974" t="s">
        <v>242</v>
      </c>
      <c r="C28" s="975"/>
      <c r="D28" s="975"/>
      <c r="E28" s="975"/>
      <c r="F28" s="975"/>
      <c r="G28" s="975"/>
      <c r="H28" s="975"/>
      <c r="I28" s="975"/>
      <c r="J28" s="975"/>
      <c r="K28" s="975"/>
      <c r="L28" s="975"/>
      <c r="M28" s="975"/>
      <c r="N28" s="975"/>
      <c r="O28" s="975"/>
      <c r="P28" s="976"/>
      <c r="Q28" s="999">
        <v>691</v>
      </c>
      <c r="R28" s="1000"/>
      <c r="S28" s="1000"/>
      <c r="T28" s="1000"/>
      <c r="U28" s="1000"/>
      <c r="V28" s="1000">
        <v>670</v>
      </c>
      <c r="W28" s="1000"/>
      <c r="X28" s="1000"/>
      <c r="Y28" s="1000"/>
      <c r="Z28" s="1000"/>
      <c r="AA28" s="1000">
        <v>20</v>
      </c>
      <c r="AB28" s="1000"/>
      <c r="AC28" s="1000"/>
      <c r="AD28" s="1000"/>
      <c r="AE28" s="1001"/>
      <c r="AF28" s="1002">
        <v>20</v>
      </c>
      <c r="AG28" s="1000"/>
      <c r="AH28" s="1000"/>
      <c r="AI28" s="1000"/>
      <c r="AJ28" s="1003"/>
      <c r="AK28" s="1004">
        <v>85</v>
      </c>
      <c r="AL28" s="1000"/>
      <c r="AM28" s="1000"/>
      <c r="AN28" s="1000"/>
      <c r="AO28" s="1000"/>
      <c r="AP28" s="1000" t="s">
        <v>206</v>
      </c>
      <c r="AQ28" s="1000"/>
      <c r="AR28" s="1000"/>
      <c r="AS28" s="1000"/>
      <c r="AT28" s="1000"/>
      <c r="AU28" s="1000" t="s">
        <v>206</v>
      </c>
      <c r="AV28" s="1000"/>
      <c r="AW28" s="1000"/>
      <c r="AX28" s="1000"/>
      <c r="AY28" s="1000"/>
      <c r="AZ28" s="1005" t="s">
        <v>206</v>
      </c>
      <c r="BA28" s="1005"/>
      <c r="BB28" s="1005"/>
      <c r="BC28" s="1005"/>
      <c r="BD28" s="1005"/>
      <c r="BE28" s="1006"/>
      <c r="BF28" s="1006"/>
      <c r="BG28" s="1006"/>
      <c r="BH28" s="1006"/>
      <c r="BI28" s="1007"/>
      <c r="BJ28" s="61"/>
      <c r="BK28" s="61"/>
      <c r="BL28" s="61"/>
      <c r="BM28" s="61"/>
      <c r="BN28" s="61"/>
      <c r="BO28" s="60"/>
      <c r="BP28" s="60"/>
      <c r="BQ28" s="57">
        <v>22</v>
      </c>
      <c r="BR28" s="77"/>
      <c r="BS28" s="724"/>
      <c r="BT28" s="725"/>
      <c r="BU28" s="725"/>
      <c r="BV28" s="725"/>
      <c r="BW28" s="725"/>
      <c r="BX28" s="725"/>
      <c r="BY28" s="725"/>
      <c r="BZ28" s="725"/>
      <c r="CA28" s="725"/>
      <c r="CB28" s="725"/>
      <c r="CC28" s="725"/>
      <c r="CD28" s="725"/>
      <c r="CE28" s="725"/>
      <c r="CF28" s="725"/>
      <c r="CG28" s="726"/>
      <c r="CH28" s="727"/>
      <c r="CI28" s="728"/>
      <c r="CJ28" s="728"/>
      <c r="CK28" s="728"/>
      <c r="CL28" s="729"/>
      <c r="CM28" s="727"/>
      <c r="CN28" s="728"/>
      <c r="CO28" s="728"/>
      <c r="CP28" s="728"/>
      <c r="CQ28" s="729"/>
      <c r="CR28" s="727"/>
      <c r="CS28" s="728"/>
      <c r="CT28" s="728"/>
      <c r="CU28" s="728"/>
      <c r="CV28" s="729"/>
      <c r="CW28" s="727"/>
      <c r="CX28" s="728"/>
      <c r="CY28" s="728"/>
      <c r="CZ28" s="728"/>
      <c r="DA28" s="729"/>
      <c r="DB28" s="727"/>
      <c r="DC28" s="728"/>
      <c r="DD28" s="728"/>
      <c r="DE28" s="728"/>
      <c r="DF28" s="729"/>
      <c r="DG28" s="727"/>
      <c r="DH28" s="728"/>
      <c r="DI28" s="728"/>
      <c r="DJ28" s="728"/>
      <c r="DK28" s="729"/>
      <c r="DL28" s="727"/>
      <c r="DM28" s="728"/>
      <c r="DN28" s="728"/>
      <c r="DO28" s="728"/>
      <c r="DP28" s="729"/>
      <c r="DQ28" s="727"/>
      <c r="DR28" s="728"/>
      <c r="DS28" s="728"/>
      <c r="DT28" s="728"/>
      <c r="DU28" s="729"/>
      <c r="DV28" s="724"/>
      <c r="DW28" s="725"/>
      <c r="DX28" s="725"/>
      <c r="DY28" s="725"/>
      <c r="DZ28" s="730"/>
      <c r="EA28" s="53"/>
    </row>
    <row r="29" spans="1:131" ht="26.25" customHeight="1" x14ac:dyDescent="0.15">
      <c r="A29" s="59">
        <v>2</v>
      </c>
      <c r="B29" s="724" t="s">
        <v>29</v>
      </c>
      <c r="C29" s="725"/>
      <c r="D29" s="725"/>
      <c r="E29" s="725"/>
      <c r="F29" s="725"/>
      <c r="G29" s="725"/>
      <c r="H29" s="725"/>
      <c r="I29" s="725"/>
      <c r="J29" s="725"/>
      <c r="K29" s="725"/>
      <c r="L29" s="725"/>
      <c r="M29" s="725"/>
      <c r="N29" s="725"/>
      <c r="O29" s="725"/>
      <c r="P29" s="726"/>
      <c r="Q29" s="968">
        <v>824</v>
      </c>
      <c r="R29" s="969"/>
      <c r="S29" s="969"/>
      <c r="T29" s="969"/>
      <c r="U29" s="969"/>
      <c r="V29" s="969">
        <v>810</v>
      </c>
      <c r="W29" s="969"/>
      <c r="X29" s="969"/>
      <c r="Y29" s="969"/>
      <c r="Z29" s="969"/>
      <c r="AA29" s="969">
        <v>14</v>
      </c>
      <c r="AB29" s="969"/>
      <c r="AC29" s="969"/>
      <c r="AD29" s="969"/>
      <c r="AE29" s="973"/>
      <c r="AF29" s="991">
        <v>14</v>
      </c>
      <c r="AG29" s="728"/>
      <c r="AH29" s="728"/>
      <c r="AI29" s="728"/>
      <c r="AJ29" s="992"/>
      <c r="AK29" s="972">
        <v>157</v>
      </c>
      <c r="AL29" s="969"/>
      <c r="AM29" s="969"/>
      <c r="AN29" s="969"/>
      <c r="AO29" s="969"/>
      <c r="AP29" s="969" t="s">
        <v>206</v>
      </c>
      <c r="AQ29" s="969"/>
      <c r="AR29" s="969"/>
      <c r="AS29" s="969"/>
      <c r="AT29" s="969"/>
      <c r="AU29" s="969" t="s">
        <v>206</v>
      </c>
      <c r="AV29" s="969"/>
      <c r="AW29" s="969"/>
      <c r="AX29" s="969"/>
      <c r="AY29" s="969"/>
      <c r="AZ29" s="998" t="s">
        <v>206</v>
      </c>
      <c r="BA29" s="998"/>
      <c r="BB29" s="998"/>
      <c r="BC29" s="998"/>
      <c r="BD29" s="998"/>
      <c r="BE29" s="970"/>
      <c r="BF29" s="970"/>
      <c r="BG29" s="970"/>
      <c r="BH29" s="970"/>
      <c r="BI29" s="971"/>
      <c r="BJ29" s="61"/>
      <c r="BK29" s="61"/>
      <c r="BL29" s="61"/>
      <c r="BM29" s="61"/>
      <c r="BN29" s="61"/>
      <c r="BO29" s="60"/>
      <c r="BP29" s="60"/>
      <c r="BQ29" s="57">
        <v>23</v>
      </c>
      <c r="BR29" s="77"/>
      <c r="BS29" s="724"/>
      <c r="BT29" s="725"/>
      <c r="BU29" s="725"/>
      <c r="BV29" s="725"/>
      <c r="BW29" s="725"/>
      <c r="BX29" s="725"/>
      <c r="BY29" s="725"/>
      <c r="BZ29" s="725"/>
      <c r="CA29" s="725"/>
      <c r="CB29" s="725"/>
      <c r="CC29" s="725"/>
      <c r="CD29" s="725"/>
      <c r="CE29" s="725"/>
      <c r="CF29" s="725"/>
      <c r="CG29" s="726"/>
      <c r="CH29" s="727"/>
      <c r="CI29" s="728"/>
      <c r="CJ29" s="728"/>
      <c r="CK29" s="728"/>
      <c r="CL29" s="729"/>
      <c r="CM29" s="727"/>
      <c r="CN29" s="728"/>
      <c r="CO29" s="728"/>
      <c r="CP29" s="728"/>
      <c r="CQ29" s="729"/>
      <c r="CR29" s="727"/>
      <c r="CS29" s="728"/>
      <c r="CT29" s="728"/>
      <c r="CU29" s="728"/>
      <c r="CV29" s="729"/>
      <c r="CW29" s="727"/>
      <c r="CX29" s="728"/>
      <c r="CY29" s="728"/>
      <c r="CZ29" s="728"/>
      <c r="DA29" s="729"/>
      <c r="DB29" s="727"/>
      <c r="DC29" s="728"/>
      <c r="DD29" s="728"/>
      <c r="DE29" s="728"/>
      <c r="DF29" s="729"/>
      <c r="DG29" s="727"/>
      <c r="DH29" s="728"/>
      <c r="DI29" s="728"/>
      <c r="DJ29" s="728"/>
      <c r="DK29" s="729"/>
      <c r="DL29" s="727"/>
      <c r="DM29" s="728"/>
      <c r="DN29" s="728"/>
      <c r="DO29" s="728"/>
      <c r="DP29" s="729"/>
      <c r="DQ29" s="727"/>
      <c r="DR29" s="728"/>
      <c r="DS29" s="728"/>
      <c r="DT29" s="728"/>
      <c r="DU29" s="729"/>
      <c r="DV29" s="724"/>
      <c r="DW29" s="725"/>
      <c r="DX29" s="725"/>
      <c r="DY29" s="725"/>
      <c r="DZ29" s="730"/>
      <c r="EA29" s="53"/>
    </row>
    <row r="30" spans="1:131" ht="26.25" customHeight="1" x14ac:dyDescent="0.15">
      <c r="A30" s="59">
        <v>3</v>
      </c>
      <c r="B30" s="724" t="s">
        <v>232</v>
      </c>
      <c r="C30" s="725"/>
      <c r="D30" s="725"/>
      <c r="E30" s="725"/>
      <c r="F30" s="725"/>
      <c r="G30" s="725"/>
      <c r="H30" s="725"/>
      <c r="I30" s="725"/>
      <c r="J30" s="725"/>
      <c r="K30" s="725"/>
      <c r="L30" s="725"/>
      <c r="M30" s="725"/>
      <c r="N30" s="725"/>
      <c r="O30" s="725"/>
      <c r="P30" s="726"/>
      <c r="Q30" s="968">
        <v>96</v>
      </c>
      <c r="R30" s="969"/>
      <c r="S30" s="969"/>
      <c r="T30" s="969"/>
      <c r="U30" s="969"/>
      <c r="V30" s="969">
        <v>96</v>
      </c>
      <c r="W30" s="969"/>
      <c r="X30" s="969"/>
      <c r="Y30" s="969"/>
      <c r="Z30" s="969"/>
      <c r="AA30" s="969">
        <v>1</v>
      </c>
      <c r="AB30" s="969"/>
      <c r="AC30" s="969"/>
      <c r="AD30" s="969"/>
      <c r="AE30" s="973"/>
      <c r="AF30" s="991">
        <v>1</v>
      </c>
      <c r="AG30" s="728"/>
      <c r="AH30" s="728"/>
      <c r="AI30" s="728"/>
      <c r="AJ30" s="992"/>
      <c r="AK30" s="972">
        <v>37</v>
      </c>
      <c r="AL30" s="969"/>
      <c r="AM30" s="969"/>
      <c r="AN30" s="969"/>
      <c r="AO30" s="969"/>
      <c r="AP30" s="969" t="s">
        <v>206</v>
      </c>
      <c r="AQ30" s="969"/>
      <c r="AR30" s="969"/>
      <c r="AS30" s="969"/>
      <c r="AT30" s="969"/>
      <c r="AU30" s="969" t="s">
        <v>206</v>
      </c>
      <c r="AV30" s="969"/>
      <c r="AW30" s="969"/>
      <c r="AX30" s="969"/>
      <c r="AY30" s="969"/>
      <c r="AZ30" s="998" t="s">
        <v>206</v>
      </c>
      <c r="BA30" s="998"/>
      <c r="BB30" s="998"/>
      <c r="BC30" s="998"/>
      <c r="BD30" s="998"/>
      <c r="BE30" s="970"/>
      <c r="BF30" s="970"/>
      <c r="BG30" s="970"/>
      <c r="BH30" s="970"/>
      <c r="BI30" s="971"/>
      <c r="BJ30" s="61"/>
      <c r="BK30" s="61"/>
      <c r="BL30" s="61"/>
      <c r="BM30" s="61"/>
      <c r="BN30" s="61"/>
      <c r="BO30" s="60"/>
      <c r="BP30" s="60"/>
      <c r="BQ30" s="57">
        <v>24</v>
      </c>
      <c r="BR30" s="77"/>
      <c r="BS30" s="724"/>
      <c r="BT30" s="725"/>
      <c r="BU30" s="725"/>
      <c r="BV30" s="725"/>
      <c r="BW30" s="725"/>
      <c r="BX30" s="725"/>
      <c r="BY30" s="725"/>
      <c r="BZ30" s="725"/>
      <c r="CA30" s="725"/>
      <c r="CB30" s="725"/>
      <c r="CC30" s="725"/>
      <c r="CD30" s="725"/>
      <c r="CE30" s="725"/>
      <c r="CF30" s="725"/>
      <c r="CG30" s="726"/>
      <c r="CH30" s="727"/>
      <c r="CI30" s="728"/>
      <c r="CJ30" s="728"/>
      <c r="CK30" s="728"/>
      <c r="CL30" s="729"/>
      <c r="CM30" s="727"/>
      <c r="CN30" s="728"/>
      <c r="CO30" s="728"/>
      <c r="CP30" s="728"/>
      <c r="CQ30" s="729"/>
      <c r="CR30" s="727"/>
      <c r="CS30" s="728"/>
      <c r="CT30" s="728"/>
      <c r="CU30" s="728"/>
      <c r="CV30" s="729"/>
      <c r="CW30" s="727"/>
      <c r="CX30" s="728"/>
      <c r="CY30" s="728"/>
      <c r="CZ30" s="728"/>
      <c r="DA30" s="729"/>
      <c r="DB30" s="727"/>
      <c r="DC30" s="728"/>
      <c r="DD30" s="728"/>
      <c r="DE30" s="728"/>
      <c r="DF30" s="729"/>
      <c r="DG30" s="727"/>
      <c r="DH30" s="728"/>
      <c r="DI30" s="728"/>
      <c r="DJ30" s="728"/>
      <c r="DK30" s="729"/>
      <c r="DL30" s="727"/>
      <c r="DM30" s="728"/>
      <c r="DN30" s="728"/>
      <c r="DO30" s="728"/>
      <c r="DP30" s="729"/>
      <c r="DQ30" s="727"/>
      <c r="DR30" s="728"/>
      <c r="DS30" s="728"/>
      <c r="DT30" s="728"/>
      <c r="DU30" s="729"/>
      <c r="DV30" s="724"/>
      <c r="DW30" s="725"/>
      <c r="DX30" s="725"/>
      <c r="DY30" s="725"/>
      <c r="DZ30" s="730"/>
      <c r="EA30" s="53"/>
    </row>
    <row r="31" spans="1:131" ht="26.25" customHeight="1" x14ac:dyDescent="0.15">
      <c r="A31" s="59">
        <v>4</v>
      </c>
      <c r="B31" s="724" t="s">
        <v>55</v>
      </c>
      <c r="C31" s="725"/>
      <c r="D31" s="725"/>
      <c r="E31" s="725"/>
      <c r="F31" s="725"/>
      <c r="G31" s="725"/>
      <c r="H31" s="725"/>
      <c r="I31" s="725"/>
      <c r="J31" s="725"/>
      <c r="K31" s="725"/>
      <c r="L31" s="725"/>
      <c r="M31" s="725"/>
      <c r="N31" s="725"/>
      <c r="O31" s="725"/>
      <c r="P31" s="726"/>
      <c r="Q31" s="968">
        <v>213</v>
      </c>
      <c r="R31" s="969"/>
      <c r="S31" s="969"/>
      <c r="T31" s="969"/>
      <c r="U31" s="969"/>
      <c r="V31" s="969">
        <v>201</v>
      </c>
      <c r="W31" s="969"/>
      <c r="X31" s="969"/>
      <c r="Y31" s="969"/>
      <c r="Z31" s="969"/>
      <c r="AA31" s="969">
        <v>12</v>
      </c>
      <c r="AB31" s="969"/>
      <c r="AC31" s="969"/>
      <c r="AD31" s="969"/>
      <c r="AE31" s="973"/>
      <c r="AF31" s="991">
        <v>12</v>
      </c>
      <c r="AG31" s="728"/>
      <c r="AH31" s="728"/>
      <c r="AI31" s="728"/>
      <c r="AJ31" s="992"/>
      <c r="AK31" s="972">
        <v>125</v>
      </c>
      <c r="AL31" s="969"/>
      <c r="AM31" s="969"/>
      <c r="AN31" s="969"/>
      <c r="AO31" s="969"/>
      <c r="AP31" s="969">
        <v>513</v>
      </c>
      <c r="AQ31" s="969"/>
      <c r="AR31" s="969"/>
      <c r="AS31" s="969"/>
      <c r="AT31" s="969"/>
      <c r="AU31" s="969">
        <v>404</v>
      </c>
      <c r="AV31" s="969"/>
      <c r="AW31" s="969"/>
      <c r="AX31" s="969"/>
      <c r="AY31" s="969"/>
      <c r="AZ31" s="998" t="s">
        <v>206</v>
      </c>
      <c r="BA31" s="998"/>
      <c r="BB31" s="998"/>
      <c r="BC31" s="998"/>
      <c r="BD31" s="998"/>
      <c r="BE31" s="970" t="s">
        <v>26</v>
      </c>
      <c r="BF31" s="970"/>
      <c r="BG31" s="970"/>
      <c r="BH31" s="970"/>
      <c r="BI31" s="971"/>
      <c r="BJ31" s="61"/>
      <c r="BK31" s="61"/>
      <c r="BL31" s="61"/>
      <c r="BM31" s="61"/>
      <c r="BN31" s="61"/>
      <c r="BO31" s="60"/>
      <c r="BP31" s="60"/>
      <c r="BQ31" s="57">
        <v>25</v>
      </c>
      <c r="BR31" s="77"/>
      <c r="BS31" s="724"/>
      <c r="BT31" s="725"/>
      <c r="BU31" s="725"/>
      <c r="BV31" s="725"/>
      <c r="BW31" s="725"/>
      <c r="BX31" s="725"/>
      <c r="BY31" s="725"/>
      <c r="BZ31" s="725"/>
      <c r="CA31" s="725"/>
      <c r="CB31" s="725"/>
      <c r="CC31" s="725"/>
      <c r="CD31" s="725"/>
      <c r="CE31" s="725"/>
      <c r="CF31" s="725"/>
      <c r="CG31" s="726"/>
      <c r="CH31" s="727"/>
      <c r="CI31" s="728"/>
      <c r="CJ31" s="728"/>
      <c r="CK31" s="728"/>
      <c r="CL31" s="729"/>
      <c r="CM31" s="727"/>
      <c r="CN31" s="728"/>
      <c r="CO31" s="728"/>
      <c r="CP31" s="728"/>
      <c r="CQ31" s="729"/>
      <c r="CR31" s="727"/>
      <c r="CS31" s="728"/>
      <c r="CT31" s="728"/>
      <c r="CU31" s="728"/>
      <c r="CV31" s="729"/>
      <c r="CW31" s="727"/>
      <c r="CX31" s="728"/>
      <c r="CY31" s="728"/>
      <c r="CZ31" s="728"/>
      <c r="DA31" s="729"/>
      <c r="DB31" s="727"/>
      <c r="DC31" s="728"/>
      <c r="DD31" s="728"/>
      <c r="DE31" s="728"/>
      <c r="DF31" s="729"/>
      <c r="DG31" s="727"/>
      <c r="DH31" s="728"/>
      <c r="DI31" s="728"/>
      <c r="DJ31" s="728"/>
      <c r="DK31" s="729"/>
      <c r="DL31" s="727"/>
      <c r="DM31" s="728"/>
      <c r="DN31" s="728"/>
      <c r="DO31" s="728"/>
      <c r="DP31" s="729"/>
      <c r="DQ31" s="727"/>
      <c r="DR31" s="728"/>
      <c r="DS31" s="728"/>
      <c r="DT31" s="728"/>
      <c r="DU31" s="729"/>
      <c r="DV31" s="724"/>
      <c r="DW31" s="725"/>
      <c r="DX31" s="725"/>
      <c r="DY31" s="725"/>
      <c r="DZ31" s="730"/>
      <c r="EA31" s="53"/>
    </row>
    <row r="32" spans="1:131" ht="26.25" customHeight="1" x14ac:dyDescent="0.15">
      <c r="A32" s="59">
        <v>5</v>
      </c>
      <c r="B32" s="724"/>
      <c r="C32" s="725"/>
      <c r="D32" s="725"/>
      <c r="E32" s="725"/>
      <c r="F32" s="725"/>
      <c r="G32" s="725"/>
      <c r="H32" s="725"/>
      <c r="I32" s="725"/>
      <c r="J32" s="725"/>
      <c r="K32" s="725"/>
      <c r="L32" s="725"/>
      <c r="M32" s="725"/>
      <c r="N32" s="725"/>
      <c r="O32" s="725"/>
      <c r="P32" s="726"/>
      <c r="Q32" s="968"/>
      <c r="R32" s="969"/>
      <c r="S32" s="969"/>
      <c r="T32" s="969"/>
      <c r="U32" s="969"/>
      <c r="V32" s="969"/>
      <c r="W32" s="969"/>
      <c r="X32" s="969"/>
      <c r="Y32" s="969"/>
      <c r="Z32" s="969"/>
      <c r="AA32" s="969"/>
      <c r="AB32" s="969"/>
      <c r="AC32" s="969"/>
      <c r="AD32" s="969"/>
      <c r="AE32" s="973"/>
      <c r="AF32" s="991"/>
      <c r="AG32" s="728"/>
      <c r="AH32" s="728"/>
      <c r="AI32" s="728"/>
      <c r="AJ32" s="992"/>
      <c r="AK32" s="972"/>
      <c r="AL32" s="969"/>
      <c r="AM32" s="969"/>
      <c r="AN32" s="969"/>
      <c r="AO32" s="969"/>
      <c r="AP32" s="969"/>
      <c r="AQ32" s="969"/>
      <c r="AR32" s="969"/>
      <c r="AS32" s="969"/>
      <c r="AT32" s="969"/>
      <c r="AU32" s="969"/>
      <c r="AV32" s="969"/>
      <c r="AW32" s="969"/>
      <c r="AX32" s="969"/>
      <c r="AY32" s="969"/>
      <c r="AZ32" s="998"/>
      <c r="BA32" s="998"/>
      <c r="BB32" s="998"/>
      <c r="BC32" s="998"/>
      <c r="BD32" s="998"/>
      <c r="BE32" s="970"/>
      <c r="BF32" s="970"/>
      <c r="BG32" s="970"/>
      <c r="BH32" s="970"/>
      <c r="BI32" s="971"/>
      <c r="BJ32" s="61"/>
      <c r="BK32" s="61"/>
      <c r="BL32" s="61"/>
      <c r="BM32" s="61"/>
      <c r="BN32" s="61"/>
      <c r="BO32" s="60"/>
      <c r="BP32" s="60"/>
      <c r="BQ32" s="57">
        <v>26</v>
      </c>
      <c r="BR32" s="77"/>
      <c r="BS32" s="724"/>
      <c r="BT32" s="725"/>
      <c r="BU32" s="725"/>
      <c r="BV32" s="725"/>
      <c r="BW32" s="725"/>
      <c r="BX32" s="725"/>
      <c r="BY32" s="725"/>
      <c r="BZ32" s="725"/>
      <c r="CA32" s="725"/>
      <c r="CB32" s="725"/>
      <c r="CC32" s="725"/>
      <c r="CD32" s="725"/>
      <c r="CE32" s="725"/>
      <c r="CF32" s="725"/>
      <c r="CG32" s="726"/>
      <c r="CH32" s="727"/>
      <c r="CI32" s="728"/>
      <c r="CJ32" s="728"/>
      <c r="CK32" s="728"/>
      <c r="CL32" s="729"/>
      <c r="CM32" s="727"/>
      <c r="CN32" s="728"/>
      <c r="CO32" s="728"/>
      <c r="CP32" s="728"/>
      <c r="CQ32" s="729"/>
      <c r="CR32" s="727"/>
      <c r="CS32" s="728"/>
      <c r="CT32" s="728"/>
      <c r="CU32" s="728"/>
      <c r="CV32" s="729"/>
      <c r="CW32" s="727"/>
      <c r="CX32" s="728"/>
      <c r="CY32" s="728"/>
      <c r="CZ32" s="728"/>
      <c r="DA32" s="729"/>
      <c r="DB32" s="727"/>
      <c r="DC32" s="728"/>
      <c r="DD32" s="728"/>
      <c r="DE32" s="728"/>
      <c r="DF32" s="729"/>
      <c r="DG32" s="727"/>
      <c r="DH32" s="728"/>
      <c r="DI32" s="728"/>
      <c r="DJ32" s="728"/>
      <c r="DK32" s="729"/>
      <c r="DL32" s="727"/>
      <c r="DM32" s="728"/>
      <c r="DN32" s="728"/>
      <c r="DO32" s="728"/>
      <c r="DP32" s="729"/>
      <c r="DQ32" s="727"/>
      <c r="DR32" s="728"/>
      <c r="DS32" s="728"/>
      <c r="DT32" s="728"/>
      <c r="DU32" s="729"/>
      <c r="DV32" s="724"/>
      <c r="DW32" s="725"/>
      <c r="DX32" s="725"/>
      <c r="DY32" s="725"/>
      <c r="DZ32" s="730"/>
      <c r="EA32" s="53"/>
    </row>
    <row r="33" spans="1:131" ht="26.25" customHeight="1" x14ac:dyDescent="0.15">
      <c r="A33" s="59">
        <v>6</v>
      </c>
      <c r="B33" s="724"/>
      <c r="C33" s="725"/>
      <c r="D33" s="725"/>
      <c r="E33" s="725"/>
      <c r="F33" s="725"/>
      <c r="G33" s="725"/>
      <c r="H33" s="725"/>
      <c r="I33" s="725"/>
      <c r="J33" s="725"/>
      <c r="K33" s="725"/>
      <c r="L33" s="725"/>
      <c r="M33" s="725"/>
      <c r="N33" s="725"/>
      <c r="O33" s="725"/>
      <c r="P33" s="726"/>
      <c r="Q33" s="968"/>
      <c r="R33" s="969"/>
      <c r="S33" s="969"/>
      <c r="T33" s="969"/>
      <c r="U33" s="969"/>
      <c r="V33" s="969"/>
      <c r="W33" s="969"/>
      <c r="X33" s="969"/>
      <c r="Y33" s="969"/>
      <c r="Z33" s="969"/>
      <c r="AA33" s="969"/>
      <c r="AB33" s="969"/>
      <c r="AC33" s="969"/>
      <c r="AD33" s="969"/>
      <c r="AE33" s="973"/>
      <c r="AF33" s="991"/>
      <c r="AG33" s="728"/>
      <c r="AH33" s="728"/>
      <c r="AI33" s="728"/>
      <c r="AJ33" s="992"/>
      <c r="AK33" s="972"/>
      <c r="AL33" s="969"/>
      <c r="AM33" s="969"/>
      <c r="AN33" s="969"/>
      <c r="AO33" s="969"/>
      <c r="AP33" s="969"/>
      <c r="AQ33" s="969"/>
      <c r="AR33" s="969"/>
      <c r="AS33" s="969"/>
      <c r="AT33" s="969"/>
      <c r="AU33" s="969"/>
      <c r="AV33" s="969"/>
      <c r="AW33" s="969"/>
      <c r="AX33" s="969"/>
      <c r="AY33" s="969"/>
      <c r="AZ33" s="998"/>
      <c r="BA33" s="998"/>
      <c r="BB33" s="998"/>
      <c r="BC33" s="998"/>
      <c r="BD33" s="998"/>
      <c r="BE33" s="970"/>
      <c r="BF33" s="970"/>
      <c r="BG33" s="970"/>
      <c r="BH33" s="970"/>
      <c r="BI33" s="971"/>
      <c r="BJ33" s="61"/>
      <c r="BK33" s="61"/>
      <c r="BL33" s="61"/>
      <c r="BM33" s="61"/>
      <c r="BN33" s="61"/>
      <c r="BO33" s="60"/>
      <c r="BP33" s="60"/>
      <c r="BQ33" s="57">
        <v>27</v>
      </c>
      <c r="BR33" s="77"/>
      <c r="BS33" s="724"/>
      <c r="BT33" s="725"/>
      <c r="BU33" s="725"/>
      <c r="BV33" s="725"/>
      <c r="BW33" s="725"/>
      <c r="BX33" s="725"/>
      <c r="BY33" s="725"/>
      <c r="BZ33" s="725"/>
      <c r="CA33" s="725"/>
      <c r="CB33" s="725"/>
      <c r="CC33" s="725"/>
      <c r="CD33" s="725"/>
      <c r="CE33" s="725"/>
      <c r="CF33" s="725"/>
      <c r="CG33" s="726"/>
      <c r="CH33" s="727"/>
      <c r="CI33" s="728"/>
      <c r="CJ33" s="728"/>
      <c r="CK33" s="728"/>
      <c r="CL33" s="729"/>
      <c r="CM33" s="727"/>
      <c r="CN33" s="728"/>
      <c r="CO33" s="728"/>
      <c r="CP33" s="728"/>
      <c r="CQ33" s="729"/>
      <c r="CR33" s="727"/>
      <c r="CS33" s="728"/>
      <c r="CT33" s="728"/>
      <c r="CU33" s="728"/>
      <c r="CV33" s="729"/>
      <c r="CW33" s="727"/>
      <c r="CX33" s="728"/>
      <c r="CY33" s="728"/>
      <c r="CZ33" s="728"/>
      <c r="DA33" s="729"/>
      <c r="DB33" s="727"/>
      <c r="DC33" s="728"/>
      <c r="DD33" s="728"/>
      <c r="DE33" s="728"/>
      <c r="DF33" s="729"/>
      <c r="DG33" s="727"/>
      <c r="DH33" s="728"/>
      <c r="DI33" s="728"/>
      <c r="DJ33" s="728"/>
      <c r="DK33" s="729"/>
      <c r="DL33" s="727"/>
      <c r="DM33" s="728"/>
      <c r="DN33" s="728"/>
      <c r="DO33" s="728"/>
      <c r="DP33" s="729"/>
      <c r="DQ33" s="727"/>
      <c r="DR33" s="728"/>
      <c r="DS33" s="728"/>
      <c r="DT33" s="728"/>
      <c r="DU33" s="729"/>
      <c r="DV33" s="724"/>
      <c r="DW33" s="725"/>
      <c r="DX33" s="725"/>
      <c r="DY33" s="725"/>
      <c r="DZ33" s="730"/>
      <c r="EA33" s="53"/>
    </row>
    <row r="34" spans="1:131" ht="26.25" customHeight="1" x14ac:dyDescent="0.15">
      <c r="A34" s="59">
        <v>7</v>
      </c>
      <c r="B34" s="724"/>
      <c r="C34" s="725"/>
      <c r="D34" s="725"/>
      <c r="E34" s="725"/>
      <c r="F34" s="725"/>
      <c r="G34" s="725"/>
      <c r="H34" s="725"/>
      <c r="I34" s="725"/>
      <c r="J34" s="725"/>
      <c r="K34" s="725"/>
      <c r="L34" s="725"/>
      <c r="M34" s="725"/>
      <c r="N34" s="725"/>
      <c r="O34" s="725"/>
      <c r="P34" s="726"/>
      <c r="Q34" s="968"/>
      <c r="R34" s="969"/>
      <c r="S34" s="969"/>
      <c r="T34" s="969"/>
      <c r="U34" s="969"/>
      <c r="V34" s="969"/>
      <c r="W34" s="969"/>
      <c r="X34" s="969"/>
      <c r="Y34" s="969"/>
      <c r="Z34" s="969"/>
      <c r="AA34" s="969"/>
      <c r="AB34" s="969"/>
      <c r="AC34" s="969"/>
      <c r="AD34" s="969"/>
      <c r="AE34" s="973"/>
      <c r="AF34" s="991"/>
      <c r="AG34" s="728"/>
      <c r="AH34" s="728"/>
      <c r="AI34" s="728"/>
      <c r="AJ34" s="992"/>
      <c r="AK34" s="972"/>
      <c r="AL34" s="969"/>
      <c r="AM34" s="969"/>
      <c r="AN34" s="969"/>
      <c r="AO34" s="969"/>
      <c r="AP34" s="969"/>
      <c r="AQ34" s="969"/>
      <c r="AR34" s="969"/>
      <c r="AS34" s="969"/>
      <c r="AT34" s="969"/>
      <c r="AU34" s="969"/>
      <c r="AV34" s="969"/>
      <c r="AW34" s="969"/>
      <c r="AX34" s="969"/>
      <c r="AY34" s="969"/>
      <c r="AZ34" s="998"/>
      <c r="BA34" s="998"/>
      <c r="BB34" s="998"/>
      <c r="BC34" s="998"/>
      <c r="BD34" s="998"/>
      <c r="BE34" s="970"/>
      <c r="BF34" s="970"/>
      <c r="BG34" s="970"/>
      <c r="BH34" s="970"/>
      <c r="BI34" s="971"/>
      <c r="BJ34" s="61"/>
      <c r="BK34" s="61"/>
      <c r="BL34" s="61"/>
      <c r="BM34" s="61"/>
      <c r="BN34" s="61"/>
      <c r="BO34" s="60"/>
      <c r="BP34" s="60"/>
      <c r="BQ34" s="57">
        <v>28</v>
      </c>
      <c r="BR34" s="77"/>
      <c r="BS34" s="724"/>
      <c r="BT34" s="725"/>
      <c r="BU34" s="725"/>
      <c r="BV34" s="725"/>
      <c r="BW34" s="725"/>
      <c r="BX34" s="725"/>
      <c r="BY34" s="725"/>
      <c r="BZ34" s="725"/>
      <c r="CA34" s="725"/>
      <c r="CB34" s="725"/>
      <c r="CC34" s="725"/>
      <c r="CD34" s="725"/>
      <c r="CE34" s="725"/>
      <c r="CF34" s="725"/>
      <c r="CG34" s="726"/>
      <c r="CH34" s="727"/>
      <c r="CI34" s="728"/>
      <c r="CJ34" s="728"/>
      <c r="CK34" s="728"/>
      <c r="CL34" s="729"/>
      <c r="CM34" s="727"/>
      <c r="CN34" s="728"/>
      <c r="CO34" s="728"/>
      <c r="CP34" s="728"/>
      <c r="CQ34" s="729"/>
      <c r="CR34" s="727"/>
      <c r="CS34" s="728"/>
      <c r="CT34" s="728"/>
      <c r="CU34" s="728"/>
      <c r="CV34" s="729"/>
      <c r="CW34" s="727"/>
      <c r="CX34" s="728"/>
      <c r="CY34" s="728"/>
      <c r="CZ34" s="728"/>
      <c r="DA34" s="729"/>
      <c r="DB34" s="727"/>
      <c r="DC34" s="728"/>
      <c r="DD34" s="728"/>
      <c r="DE34" s="728"/>
      <c r="DF34" s="729"/>
      <c r="DG34" s="727"/>
      <c r="DH34" s="728"/>
      <c r="DI34" s="728"/>
      <c r="DJ34" s="728"/>
      <c r="DK34" s="729"/>
      <c r="DL34" s="727"/>
      <c r="DM34" s="728"/>
      <c r="DN34" s="728"/>
      <c r="DO34" s="728"/>
      <c r="DP34" s="729"/>
      <c r="DQ34" s="727"/>
      <c r="DR34" s="728"/>
      <c r="DS34" s="728"/>
      <c r="DT34" s="728"/>
      <c r="DU34" s="729"/>
      <c r="DV34" s="724"/>
      <c r="DW34" s="725"/>
      <c r="DX34" s="725"/>
      <c r="DY34" s="725"/>
      <c r="DZ34" s="730"/>
      <c r="EA34" s="53"/>
    </row>
    <row r="35" spans="1:131" ht="26.25" customHeight="1" x14ac:dyDescent="0.15">
      <c r="A35" s="59">
        <v>8</v>
      </c>
      <c r="B35" s="724"/>
      <c r="C35" s="725"/>
      <c r="D35" s="725"/>
      <c r="E35" s="725"/>
      <c r="F35" s="725"/>
      <c r="G35" s="725"/>
      <c r="H35" s="725"/>
      <c r="I35" s="725"/>
      <c r="J35" s="725"/>
      <c r="K35" s="725"/>
      <c r="L35" s="725"/>
      <c r="M35" s="725"/>
      <c r="N35" s="725"/>
      <c r="O35" s="725"/>
      <c r="P35" s="726"/>
      <c r="Q35" s="968"/>
      <c r="R35" s="969"/>
      <c r="S35" s="969"/>
      <c r="T35" s="969"/>
      <c r="U35" s="969"/>
      <c r="V35" s="969"/>
      <c r="W35" s="969"/>
      <c r="X35" s="969"/>
      <c r="Y35" s="969"/>
      <c r="Z35" s="969"/>
      <c r="AA35" s="969"/>
      <c r="AB35" s="969"/>
      <c r="AC35" s="969"/>
      <c r="AD35" s="969"/>
      <c r="AE35" s="973"/>
      <c r="AF35" s="991"/>
      <c r="AG35" s="728"/>
      <c r="AH35" s="728"/>
      <c r="AI35" s="728"/>
      <c r="AJ35" s="992"/>
      <c r="AK35" s="972"/>
      <c r="AL35" s="969"/>
      <c r="AM35" s="969"/>
      <c r="AN35" s="969"/>
      <c r="AO35" s="969"/>
      <c r="AP35" s="969"/>
      <c r="AQ35" s="969"/>
      <c r="AR35" s="969"/>
      <c r="AS35" s="969"/>
      <c r="AT35" s="969"/>
      <c r="AU35" s="969"/>
      <c r="AV35" s="969"/>
      <c r="AW35" s="969"/>
      <c r="AX35" s="969"/>
      <c r="AY35" s="969"/>
      <c r="AZ35" s="998"/>
      <c r="BA35" s="998"/>
      <c r="BB35" s="998"/>
      <c r="BC35" s="998"/>
      <c r="BD35" s="998"/>
      <c r="BE35" s="970"/>
      <c r="BF35" s="970"/>
      <c r="BG35" s="970"/>
      <c r="BH35" s="970"/>
      <c r="BI35" s="971"/>
      <c r="BJ35" s="61"/>
      <c r="BK35" s="61"/>
      <c r="BL35" s="61"/>
      <c r="BM35" s="61"/>
      <c r="BN35" s="61"/>
      <c r="BO35" s="60"/>
      <c r="BP35" s="60"/>
      <c r="BQ35" s="57">
        <v>29</v>
      </c>
      <c r="BR35" s="77"/>
      <c r="BS35" s="724"/>
      <c r="BT35" s="725"/>
      <c r="BU35" s="725"/>
      <c r="BV35" s="725"/>
      <c r="BW35" s="725"/>
      <c r="BX35" s="725"/>
      <c r="BY35" s="725"/>
      <c r="BZ35" s="725"/>
      <c r="CA35" s="725"/>
      <c r="CB35" s="725"/>
      <c r="CC35" s="725"/>
      <c r="CD35" s="725"/>
      <c r="CE35" s="725"/>
      <c r="CF35" s="725"/>
      <c r="CG35" s="726"/>
      <c r="CH35" s="727"/>
      <c r="CI35" s="728"/>
      <c r="CJ35" s="728"/>
      <c r="CK35" s="728"/>
      <c r="CL35" s="729"/>
      <c r="CM35" s="727"/>
      <c r="CN35" s="728"/>
      <c r="CO35" s="728"/>
      <c r="CP35" s="728"/>
      <c r="CQ35" s="729"/>
      <c r="CR35" s="727"/>
      <c r="CS35" s="728"/>
      <c r="CT35" s="728"/>
      <c r="CU35" s="728"/>
      <c r="CV35" s="729"/>
      <c r="CW35" s="727"/>
      <c r="CX35" s="728"/>
      <c r="CY35" s="728"/>
      <c r="CZ35" s="728"/>
      <c r="DA35" s="729"/>
      <c r="DB35" s="727"/>
      <c r="DC35" s="728"/>
      <c r="DD35" s="728"/>
      <c r="DE35" s="728"/>
      <c r="DF35" s="729"/>
      <c r="DG35" s="727"/>
      <c r="DH35" s="728"/>
      <c r="DI35" s="728"/>
      <c r="DJ35" s="728"/>
      <c r="DK35" s="729"/>
      <c r="DL35" s="727"/>
      <c r="DM35" s="728"/>
      <c r="DN35" s="728"/>
      <c r="DO35" s="728"/>
      <c r="DP35" s="729"/>
      <c r="DQ35" s="727"/>
      <c r="DR35" s="728"/>
      <c r="DS35" s="728"/>
      <c r="DT35" s="728"/>
      <c r="DU35" s="729"/>
      <c r="DV35" s="724"/>
      <c r="DW35" s="725"/>
      <c r="DX35" s="725"/>
      <c r="DY35" s="725"/>
      <c r="DZ35" s="730"/>
      <c r="EA35" s="53"/>
    </row>
    <row r="36" spans="1:131" ht="26.25" customHeight="1" x14ac:dyDescent="0.15">
      <c r="A36" s="59">
        <v>9</v>
      </c>
      <c r="B36" s="724"/>
      <c r="C36" s="725"/>
      <c r="D36" s="725"/>
      <c r="E36" s="725"/>
      <c r="F36" s="725"/>
      <c r="G36" s="725"/>
      <c r="H36" s="725"/>
      <c r="I36" s="725"/>
      <c r="J36" s="725"/>
      <c r="K36" s="725"/>
      <c r="L36" s="725"/>
      <c r="M36" s="725"/>
      <c r="N36" s="725"/>
      <c r="O36" s="725"/>
      <c r="P36" s="726"/>
      <c r="Q36" s="968"/>
      <c r="R36" s="969"/>
      <c r="S36" s="969"/>
      <c r="T36" s="969"/>
      <c r="U36" s="969"/>
      <c r="V36" s="969"/>
      <c r="W36" s="969"/>
      <c r="X36" s="969"/>
      <c r="Y36" s="969"/>
      <c r="Z36" s="969"/>
      <c r="AA36" s="969"/>
      <c r="AB36" s="969"/>
      <c r="AC36" s="969"/>
      <c r="AD36" s="969"/>
      <c r="AE36" s="973"/>
      <c r="AF36" s="991"/>
      <c r="AG36" s="728"/>
      <c r="AH36" s="728"/>
      <c r="AI36" s="728"/>
      <c r="AJ36" s="992"/>
      <c r="AK36" s="972"/>
      <c r="AL36" s="969"/>
      <c r="AM36" s="969"/>
      <c r="AN36" s="969"/>
      <c r="AO36" s="969"/>
      <c r="AP36" s="969"/>
      <c r="AQ36" s="969"/>
      <c r="AR36" s="969"/>
      <c r="AS36" s="969"/>
      <c r="AT36" s="969"/>
      <c r="AU36" s="969"/>
      <c r="AV36" s="969"/>
      <c r="AW36" s="969"/>
      <c r="AX36" s="969"/>
      <c r="AY36" s="969"/>
      <c r="AZ36" s="998"/>
      <c r="BA36" s="998"/>
      <c r="BB36" s="998"/>
      <c r="BC36" s="998"/>
      <c r="BD36" s="998"/>
      <c r="BE36" s="970"/>
      <c r="BF36" s="970"/>
      <c r="BG36" s="970"/>
      <c r="BH36" s="970"/>
      <c r="BI36" s="971"/>
      <c r="BJ36" s="61"/>
      <c r="BK36" s="61"/>
      <c r="BL36" s="61"/>
      <c r="BM36" s="61"/>
      <c r="BN36" s="61"/>
      <c r="BO36" s="60"/>
      <c r="BP36" s="60"/>
      <c r="BQ36" s="57">
        <v>30</v>
      </c>
      <c r="BR36" s="77"/>
      <c r="BS36" s="724"/>
      <c r="BT36" s="725"/>
      <c r="BU36" s="725"/>
      <c r="BV36" s="725"/>
      <c r="BW36" s="725"/>
      <c r="BX36" s="725"/>
      <c r="BY36" s="725"/>
      <c r="BZ36" s="725"/>
      <c r="CA36" s="725"/>
      <c r="CB36" s="725"/>
      <c r="CC36" s="725"/>
      <c r="CD36" s="725"/>
      <c r="CE36" s="725"/>
      <c r="CF36" s="725"/>
      <c r="CG36" s="726"/>
      <c r="CH36" s="727"/>
      <c r="CI36" s="728"/>
      <c r="CJ36" s="728"/>
      <c r="CK36" s="728"/>
      <c r="CL36" s="729"/>
      <c r="CM36" s="727"/>
      <c r="CN36" s="728"/>
      <c r="CO36" s="728"/>
      <c r="CP36" s="728"/>
      <c r="CQ36" s="729"/>
      <c r="CR36" s="727"/>
      <c r="CS36" s="728"/>
      <c r="CT36" s="728"/>
      <c r="CU36" s="728"/>
      <c r="CV36" s="729"/>
      <c r="CW36" s="727"/>
      <c r="CX36" s="728"/>
      <c r="CY36" s="728"/>
      <c r="CZ36" s="728"/>
      <c r="DA36" s="729"/>
      <c r="DB36" s="727"/>
      <c r="DC36" s="728"/>
      <c r="DD36" s="728"/>
      <c r="DE36" s="728"/>
      <c r="DF36" s="729"/>
      <c r="DG36" s="727"/>
      <c r="DH36" s="728"/>
      <c r="DI36" s="728"/>
      <c r="DJ36" s="728"/>
      <c r="DK36" s="729"/>
      <c r="DL36" s="727"/>
      <c r="DM36" s="728"/>
      <c r="DN36" s="728"/>
      <c r="DO36" s="728"/>
      <c r="DP36" s="729"/>
      <c r="DQ36" s="727"/>
      <c r="DR36" s="728"/>
      <c r="DS36" s="728"/>
      <c r="DT36" s="728"/>
      <c r="DU36" s="729"/>
      <c r="DV36" s="724"/>
      <c r="DW36" s="725"/>
      <c r="DX36" s="725"/>
      <c r="DY36" s="725"/>
      <c r="DZ36" s="730"/>
      <c r="EA36" s="53"/>
    </row>
    <row r="37" spans="1:131" ht="26.25" customHeight="1" x14ac:dyDescent="0.15">
      <c r="A37" s="59">
        <v>10</v>
      </c>
      <c r="B37" s="724"/>
      <c r="C37" s="725"/>
      <c r="D37" s="725"/>
      <c r="E37" s="725"/>
      <c r="F37" s="725"/>
      <c r="G37" s="725"/>
      <c r="H37" s="725"/>
      <c r="I37" s="725"/>
      <c r="J37" s="725"/>
      <c r="K37" s="725"/>
      <c r="L37" s="725"/>
      <c r="M37" s="725"/>
      <c r="N37" s="725"/>
      <c r="O37" s="725"/>
      <c r="P37" s="726"/>
      <c r="Q37" s="968"/>
      <c r="R37" s="969"/>
      <c r="S37" s="969"/>
      <c r="T37" s="969"/>
      <c r="U37" s="969"/>
      <c r="V37" s="969"/>
      <c r="W37" s="969"/>
      <c r="X37" s="969"/>
      <c r="Y37" s="969"/>
      <c r="Z37" s="969"/>
      <c r="AA37" s="969"/>
      <c r="AB37" s="969"/>
      <c r="AC37" s="969"/>
      <c r="AD37" s="969"/>
      <c r="AE37" s="973"/>
      <c r="AF37" s="991"/>
      <c r="AG37" s="728"/>
      <c r="AH37" s="728"/>
      <c r="AI37" s="728"/>
      <c r="AJ37" s="992"/>
      <c r="AK37" s="972"/>
      <c r="AL37" s="969"/>
      <c r="AM37" s="969"/>
      <c r="AN37" s="969"/>
      <c r="AO37" s="969"/>
      <c r="AP37" s="969"/>
      <c r="AQ37" s="969"/>
      <c r="AR37" s="969"/>
      <c r="AS37" s="969"/>
      <c r="AT37" s="969"/>
      <c r="AU37" s="969"/>
      <c r="AV37" s="969"/>
      <c r="AW37" s="969"/>
      <c r="AX37" s="969"/>
      <c r="AY37" s="969"/>
      <c r="AZ37" s="998"/>
      <c r="BA37" s="998"/>
      <c r="BB37" s="998"/>
      <c r="BC37" s="998"/>
      <c r="BD37" s="998"/>
      <c r="BE37" s="970"/>
      <c r="BF37" s="970"/>
      <c r="BG37" s="970"/>
      <c r="BH37" s="970"/>
      <c r="BI37" s="971"/>
      <c r="BJ37" s="61"/>
      <c r="BK37" s="61"/>
      <c r="BL37" s="61"/>
      <c r="BM37" s="61"/>
      <c r="BN37" s="61"/>
      <c r="BO37" s="60"/>
      <c r="BP37" s="60"/>
      <c r="BQ37" s="57">
        <v>31</v>
      </c>
      <c r="BR37" s="77"/>
      <c r="BS37" s="724"/>
      <c r="BT37" s="725"/>
      <c r="BU37" s="725"/>
      <c r="BV37" s="725"/>
      <c r="BW37" s="725"/>
      <c r="BX37" s="725"/>
      <c r="BY37" s="725"/>
      <c r="BZ37" s="725"/>
      <c r="CA37" s="725"/>
      <c r="CB37" s="725"/>
      <c r="CC37" s="725"/>
      <c r="CD37" s="725"/>
      <c r="CE37" s="725"/>
      <c r="CF37" s="725"/>
      <c r="CG37" s="726"/>
      <c r="CH37" s="727"/>
      <c r="CI37" s="728"/>
      <c r="CJ37" s="728"/>
      <c r="CK37" s="728"/>
      <c r="CL37" s="729"/>
      <c r="CM37" s="727"/>
      <c r="CN37" s="728"/>
      <c r="CO37" s="728"/>
      <c r="CP37" s="728"/>
      <c r="CQ37" s="729"/>
      <c r="CR37" s="727"/>
      <c r="CS37" s="728"/>
      <c r="CT37" s="728"/>
      <c r="CU37" s="728"/>
      <c r="CV37" s="729"/>
      <c r="CW37" s="727"/>
      <c r="CX37" s="728"/>
      <c r="CY37" s="728"/>
      <c r="CZ37" s="728"/>
      <c r="DA37" s="729"/>
      <c r="DB37" s="727"/>
      <c r="DC37" s="728"/>
      <c r="DD37" s="728"/>
      <c r="DE37" s="728"/>
      <c r="DF37" s="729"/>
      <c r="DG37" s="727"/>
      <c r="DH37" s="728"/>
      <c r="DI37" s="728"/>
      <c r="DJ37" s="728"/>
      <c r="DK37" s="729"/>
      <c r="DL37" s="727"/>
      <c r="DM37" s="728"/>
      <c r="DN37" s="728"/>
      <c r="DO37" s="728"/>
      <c r="DP37" s="729"/>
      <c r="DQ37" s="727"/>
      <c r="DR37" s="728"/>
      <c r="DS37" s="728"/>
      <c r="DT37" s="728"/>
      <c r="DU37" s="729"/>
      <c r="DV37" s="724"/>
      <c r="DW37" s="725"/>
      <c r="DX37" s="725"/>
      <c r="DY37" s="725"/>
      <c r="DZ37" s="730"/>
      <c r="EA37" s="53"/>
    </row>
    <row r="38" spans="1:131" ht="26.25" customHeight="1" x14ac:dyDescent="0.15">
      <c r="A38" s="59">
        <v>11</v>
      </c>
      <c r="B38" s="724"/>
      <c r="C38" s="725"/>
      <c r="D38" s="725"/>
      <c r="E38" s="725"/>
      <c r="F38" s="725"/>
      <c r="G38" s="725"/>
      <c r="H38" s="725"/>
      <c r="I38" s="725"/>
      <c r="J38" s="725"/>
      <c r="K38" s="725"/>
      <c r="L38" s="725"/>
      <c r="M38" s="725"/>
      <c r="N38" s="725"/>
      <c r="O38" s="725"/>
      <c r="P38" s="726"/>
      <c r="Q38" s="968"/>
      <c r="R38" s="969"/>
      <c r="S38" s="969"/>
      <c r="T38" s="969"/>
      <c r="U38" s="969"/>
      <c r="V38" s="969"/>
      <c r="W38" s="969"/>
      <c r="X38" s="969"/>
      <c r="Y38" s="969"/>
      <c r="Z38" s="969"/>
      <c r="AA38" s="969"/>
      <c r="AB38" s="969"/>
      <c r="AC38" s="969"/>
      <c r="AD38" s="969"/>
      <c r="AE38" s="973"/>
      <c r="AF38" s="991"/>
      <c r="AG38" s="728"/>
      <c r="AH38" s="728"/>
      <c r="AI38" s="728"/>
      <c r="AJ38" s="992"/>
      <c r="AK38" s="972"/>
      <c r="AL38" s="969"/>
      <c r="AM38" s="969"/>
      <c r="AN38" s="969"/>
      <c r="AO38" s="969"/>
      <c r="AP38" s="969"/>
      <c r="AQ38" s="969"/>
      <c r="AR38" s="969"/>
      <c r="AS38" s="969"/>
      <c r="AT38" s="969"/>
      <c r="AU38" s="969"/>
      <c r="AV38" s="969"/>
      <c r="AW38" s="969"/>
      <c r="AX38" s="969"/>
      <c r="AY38" s="969"/>
      <c r="AZ38" s="998"/>
      <c r="BA38" s="998"/>
      <c r="BB38" s="998"/>
      <c r="BC38" s="998"/>
      <c r="BD38" s="998"/>
      <c r="BE38" s="970"/>
      <c r="BF38" s="970"/>
      <c r="BG38" s="970"/>
      <c r="BH38" s="970"/>
      <c r="BI38" s="971"/>
      <c r="BJ38" s="61"/>
      <c r="BK38" s="61"/>
      <c r="BL38" s="61"/>
      <c r="BM38" s="61"/>
      <c r="BN38" s="61"/>
      <c r="BO38" s="60"/>
      <c r="BP38" s="60"/>
      <c r="BQ38" s="57">
        <v>32</v>
      </c>
      <c r="BR38" s="77"/>
      <c r="BS38" s="724"/>
      <c r="BT38" s="725"/>
      <c r="BU38" s="725"/>
      <c r="BV38" s="725"/>
      <c r="BW38" s="725"/>
      <c r="BX38" s="725"/>
      <c r="BY38" s="725"/>
      <c r="BZ38" s="725"/>
      <c r="CA38" s="725"/>
      <c r="CB38" s="725"/>
      <c r="CC38" s="725"/>
      <c r="CD38" s="725"/>
      <c r="CE38" s="725"/>
      <c r="CF38" s="725"/>
      <c r="CG38" s="726"/>
      <c r="CH38" s="727"/>
      <c r="CI38" s="728"/>
      <c r="CJ38" s="728"/>
      <c r="CK38" s="728"/>
      <c r="CL38" s="729"/>
      <c r="CM38" s="727"/>
      <c r="CN38" s="728"/>
      <c r="CO38" s="728"/>
      <c r="CP38" s="728"/>
      <c r="CQ38" s="729"/>
      <c r="CR38" s="727"/>
      <c r="CS38" s="728"/>
      <c r="CT38" s="728"/>
      <c r="CU38" s="728"/>
      <c r="CV38" s="729"/>
      <c r="CW38" s="727"/>
      <c r="CX38" s="728"/>
      <c r="CY38" s="728"/>
      <c r="CZ38" s="728"/>
      <c r="DA38" s="729"/>
      <c r="DB38" s="727"/>
      <c r="DC38" s="728"/>
      <c r="DD38" s="728"/>
      <c r="DE38" s="728"/>
      <c r="DF38" s="729"/>
      <c r="DG38" s="727"/>
      <c r="DH38" s="728"/>
      <c r="DI38" s="728"/>
      <c r="DJ38" s="728"/>
      <c r="DK38" s="729"/>
      <c r="DL38" s="727"/>
      <c r="DM38" s="728"/>
      <c r="DN38" s="728"/>
      <c r="DO38" s="728"/>
      <c r="DP38" s="729"/>
      <c r="DQ38" s="727"/>
      <c r="DR38" s="728"/>
      <c r="DS38" s="728"/>
      <c r="DT38" s="728"/>
      <c r="DU38" s="729"/>
      <c r="DV38" s="724"/>
      <c r="DW38" s="725"/>
      <c r="DX38" s="725"/>
      <c r="DY38" s="725"/>
      <c r="DZ38" s="730"/>
      <c r="EA38" s="53"/>
    </row>
    <row r="39" spans="1:131" ht="26.25" customHeight="1" x14ac:dyDescent="0.15">
      <c r="A39" s="59">
        <v>12</v>
      </c>
      <c r="B39" s="724"/>
      <c r="C39" s="725"/>
      <c r="D39" s="725"/>
      <c r="E39" s="725"/>
      <c r="F39" s="725"/>
      <c r="G39" s="725"/>
      <c r="H39" s="725"/>
      <c r="I39" s="725"/>
      <c r="J39" s="725"/>
      <c r="K39" s="725"/>
      <c r="L39" s="725"/>
      <c r="M39" s="725"/>
      <c r="N39" s="725"/>
      <c r="O39" s="725"/>
      <c r="P39" s="726"/>
      <c r="Q39" s="968"/>
      <c r="R39" s="969"/>
      <c r="S39" s="969"/>
      <c r="T39" s="969"/>
      <c r="U39" s="969"/>
      <c r="V39" s="969"/>
      <c r="W39" s="969"/>
      <c r="X39" s="969"/>
      <c r="Y39" s="969"/>
      <c r="Z39" s="969"/>
      <c r="AA39" s="969"/>
      <c r="AB39" s="969"/>
      <c r="AC39" s="969"/>
      <c r="AD39" s="969"/>
      <c r="AE39" s="973"/>
      <c r="AF39" s="991"/>
      <c r="AG39" s="728"/>
      <c r="AH39" s="728"/>
      <c r="AI39" s="728"/>
      <c r="AJ39" s="992"/>
      <c r="AK39" s="972"/>
      <c r="AL39" s="969"/>
      <c r="AM39" s="969"/>
      <c r="AN39" s="969"/>
      <c r="AO39" s="969"/>
      <c r="AP39" s="969"/>
      <c r="AQ39" s="969"/>
      <c r="AR39" s="969"/>
      <c r="AS39" s="969"/>
      <c r="AT39" s="969"/>
      <c r="AU39" s="969"/>
      <c r="AV39" s="969"/>
      <c r="AW39" s="969"/>
      <c r="AX39" s="969"/>
      <c r="AY39" s="969"/>
      <c r="AZ39" s="998"/>
      <c r="BA39" s="998"/>
      <c r="BB39" s="998"/>
      <c r="BC39" s="998"/>
      <c r="BD39" s="998"/>
      <c r="BE39" s="970"/>
      <c r="BF39" s="970"/>
      <c r="BG39" s="970"/>
      <c r="BH39" s="970"/>
      <c r="BI39" s="971"/>
      <c r="BJ39" s="61"/>
      <c r="BK39" s="61"/>
      <c r="BL39" s="61"/>
      <c r="BM39" s="61"/>
      <c r="BN39" s="61"/>
      <c r="BO39" s="60"/>
      <c r="BP39" s="60"/>
      <c r="BQ39" s="57">
        <v>33</v>
      </c>
      <c r="BR39" s="77"/>
      <c r="BS39" s="724"/>
      <c r="BT39" s="725"/>
      <c r="BU39" s="725"/>
      <c r="BV39" s="725"/>
      <c r="BW39" s="725"/>
      <c r="BX39" s="725"/>
      <c r="BY39" s="725"/>
      <c r="BZ39" s="725"/>
      <c r="CA39" s="725"/>
      <c r="CB39" s="725"/>
      <c r="CC39" s="725"/>
      <c r="CD39" s="725"/>
      <c r="CE39" s="725"/>
      <c r="CF39" s="725"/>
      <c r="CG39" s="726"/>
      <c r="CH39" s="727"/>
      <c r="CI39" s="728"/>
      <c r="CJ39" s="728"/>
      <c r="CK39" s="728"/>
      <c r="CL39" s="729"/>
      <c r="CM39" s="727"/>
      <c r="CN39" s="728"/>
      <c r="CO39" s="728"/>
      <c r="CP39" s="728"/>
      <c r="CQ39" s="729"/>
      <c r="CR39" s="727"/>
      <c r="CS39" s="728"/>
      <c r="CT39" s="728"/>
      <c r="CU39" s="728"/>
      <c r="CV39" s="729"/>
      <c r="CW39" s="727"/>
      <c r="CX39" s="728"/>
      <c r="CY39" s="728"/>
      <c r="CZ39" s="728"/>
      <c r="DA39" s="729"/>
      <c r="DB39" s="727"/>
      <c r="DC39" s="728"/>
      <c r="DD39" s="728"/>
      <c r="DE39" s="728"/>
      <c r="DF39" s="729"/>
      <c r="DG39" s="727"/>
      <c r="DH39" s="728"/>
      <c r="DI39" s="728"/>
      <c r="DJ39" s="728"/>
      <c r="DK39" s="729"/>
      <c r="DL39" s="727"/>
      <c r="DM39" s="728"/>
      <c r="DN39" s="728"/>
      <c r="DO39" s="728"/>
      <c r="DP39" s="729"/>
      <c r="DQ39" s="727"/>
      <c r="DR39" s="728"/>
      <c r="DS39" s="728"/>
      <c r="DT39" s="728"/>
      <c r="DU39" s="729"/>
      <c r="DV39" s="724"/>
      <c r="DW39" s="725"/>
      <c r="DX39" s="725"/>
      <c r="DY39" s="725"/>
      <c r="DZ39" s="730"/>
      <c r="EA39" s="53"/>
    </row>
    <row r="40" spans="1:131" ht="26.25" customHeight="1" x14ac:dyDescent="0.15">
      <c r="A40" s="57">
        <v>13</v>
      </c>
      <c r="B40" s="724"/>
      <c r="C40" s="725"/>
      <c r="D40" s="725"/>
      <c r="E40" s="725"/>
      <c r="F40" s="725"/>
      <c r="G40" s="725"/>
      <c r="H40" s="725"/>
      <c r="I40" s="725"/>
      <c r="J40" s="725"/>
      <c r="K40" s="725"/>
      <c r="L40" s="725"/>
      <c r="M40" s="725"/>
      <c r="N40" s="725"/>
      <c r="O40" s="725"/>
      <c r="P40" s="726"/>
      <c r="Q40" s="968"/>
      <c r="R40" s="969"/>
      <c r="S40" s="969"/>
      <c r="T40" s="969"/>
      <c r="U40" s="969"/>
      <c r="V40" s="969"/>
      <c r="W40" s="969"/>
      <c r="X40" s="969"/>
      <c r="Y40" s="969"/>
      <c r="Z40" s="969"/>
      <c r="AA40" s="969"/>
      <c r="AB40" s="969"/>
      <c r="AC40" s="969"/>
      <c r="AD40" s="969"/>
      <c r="AE40" s="973"/>
      <c r="AF40" s="991"/>
      <c r="AG40" s="728"/>
      <c r="AH40" s="728"/>
      <c r="AI40" s="728"/>
      <c r="AJ40" s="992"/>
      <c r="AK40" s="972"/>
      <c r="AL40" s="969"/>
      <c r="AM40" s="969"/>
      <c r="AN40" s="969"/>
      <c r="AO40" s="969"/>
      <c r="AP40" s="969"/>
      <c r="AQ40" s="969"/>
      <c r="AR40" s="969"/>
      <c r="AS40" s="969"/>
      <c r="AT40" s="969"/>
      <c r="AU40" s="969"/>
      <c r="AV40" s="969"/>
      <c r="AW40" s="969"/>
      <c r="AX40" s="969"/>
      <c r="AY40" s="969"/>
      <c r="AZ40" s="998"/>
      <c r="BA40" s="998"/>
      <c r="BB40" s="998"/>
      <c r="BC40" s="998"/>
      <c r="BD40" s="998"/>
      <c r="BE40" s="970"/>
      <c r="BF40" s="970"/>
      <c r="BG40" s="970"/>
      <c r="BH40" s="970"/>
      <c r="BI40" s="971"/>
      <c r="BJ40" s="61"/>
      <c r="BK40" s="61"/>
      <c r="BL40" s="61"/>
      <c r="BM40" s="61"/>
      <c r="BN40" s="61"/>
      <c r="BO40" s="60"/>
      <c r="BP40" s="60"/>
      <c r="BQ40" s="57">
        <v>34</v>
      </c>
      <c r="BR40" s="77"/>
      <c r="BS40" s="724"/>
      <c r="BT40" s="725"/>
      <c r="BU40" s="725"/>
      <c r="BV40" s="725"/>
      <c r="BW40" s="725"/>
      <c r="BX40" s="725"/>
      <c r="BY40" s="725"/>
      <c r="BZ40" s="725"/>
      <c r="CA40" s="725"/>
      <c r="CB40" s="725"/>
      <c r="CC40" s="725"/>
      <c r="CD40" s="725"/>
      <c r="CE40" s="725"/>
      <c r="CF40" s="725"/>
      <c r="CG40" s="726"/>
      <c r="CH40" s="727"/>
      <c r="CI40" s="728"/>
      <c r="CJ40" s="728"/>
      <c r="CK40" s="728"/>
      <c r="CL40" s="729"/>
      <c r="CM40" s="727"/>
      <c r="CN40" s="728"/>
      <c r="CO40" s="728"/>
      <c r="CP40" s="728"/>
      <c r="CQ40" s="729"/>
      <c r="CR40" s="727"/>
      <c r="CS40" s="728"/>
      <c r="CT40" s="728"/>
      <c r="CU40" s="728"/>
      <c r="CV40" s="729"/>
      <c r="CW40" s="727"/>
      <c r="CX40" s="728"/>
      <c r="CY40" s="728"/>
      <c r="CZ40" s="728"/>
      <c r="DA40" s="729"/>
      <c r="DB40" s="727"/>
      <c r="DC40" s="728"/>
      <c r="DD40" s="728"/>
      <c r="DE40" s="728"/>
      <c r="DF40" s="729"/>
      <c r="DG40" s="727"/>
      <c r="DH40" s="728"/>
      <c r="DI40" s="728"/>
      <c r="DJ40" s="728"/>
      <c r="DK40" s="729"/>
      <c r="DL40" s="727"/>
      <c r="DM40" s="728"/>
      <c r="DN40" s="728"/>
      <c r="DO40" s="728"/>
      <c r="DP40" s="729"/>
      <c r="DQ40" s="727"/>
      <c r="DR40" s="728"/>
      <c r="DS40" s="728"/>
      <c r="DT40" s="728"/>
      <c r="DU40" s="729"/>
      <c r="DV40" s="724"/>
      <c r="DW40" s="725"/>
      <c r="DX40" s="725"/>
      <c r="DY40" s="725"/>
      <c r="DZ40" s="730"/>
      <c r="EA40" s="53"/>
    </row>
    <row r="41" spans="1:131" ht="26.25" customHeight="1" x14ac:dyDescent="0.15">
      <c r="A41" s="57">
        <v>14</v>
      </c>
      <c r="B41" s="724"/>
      <c r="C41" s="725"/>
      <c r="D41" s="725"/>
      <c r="E41" s="725"/>
      <c r="F41" s="725"/>
      <c r="G41" s="725"/>
      <c r="H41" s="725"/>
      <c r="I41" s="725"/>
      <c r="J41" s="725"/>
      <c r="K41" s="725"/>
      <c r="L41" s="725"/>
      <c r="M41" s="725"/>
      <c r="N41" s="725"/>
      <c r="O41" s="725"/>
      <c r="P41" s="726"/>
      <c r="Q41" s="968"/>
      <c r="R41" s="969"/>
      <c r="S41" s="969"/>
      <c r="T41" s="969"/>
      <c r="U41" s="969"/>
      <c r="V41" s="969"/>
      <c r="W41" s="969"/>
      <c r="X41" s="969"/>
      <c r="Y41" s="969"/>
      <c r="Z41" s="969"/>
      <c r="AA41" s="969"/>
      <c r="AB41" s="969"/>
      <c r="AC41" s="969"/>
      <c r="AD41" s="969"/>
      <c r="AE41" s="973"/>
      <c r="AF41" s="991"/>
      <c r="AG41" s="728"/>
      <c r="AH41" s="728"/>
      <c r="AI41" s="728"/>
      <c r="AJ41" s="992"/>
      <c r="AK41" s="972"/>
      <c r="AL41" s="969"/>
      <c r="AM41" s="969"/>
      <c r="AN41" s="969"/>
      <c r="AO41" s="969"/>
      <c r="AP41" s="969"/>
      <c r="AQ41" s="969"/>
      <c r="AR41" s="969"/>
      <c r="AS41" s="969"/>
      <c r="AT41" s="969"/>
      <c r="AU41" s="969"/>
      <c r="AV41" s="969"/>
      <c r="AW41" s="969"/>
      <c r="AX41" s="969"/>
      <c r="AY41" s="969"/>
      <c r="AZ41" s="998"/>
      <c r="BA41" s="998"/>
      <c r="BB41" s="998"/>
      <c r="BC41" s="998"/>
      <c r="BD41" s="998"/>
      <c r="BE41" s="970"/>
      <c r="BF41" s="970"/>
      <c r="BG41" s="970"/>
      <c r="BH41" s="970"/>
      <c r="BI41" s="971"/>
      <c r="BJ41" s="61"/>
      <c r="BK41" s="61"/>
      <c r="BL41" s="61"/>
      <c r="BM41" s="61"/>
      <c r="BN41" s="61"/>
      <c r="BO41" s="60"/>
      <c r="BP41" s="60"/>
      <c r="BQ41" s="57">
        <v>35</v>
      </c>
      <c r="BR41" s="77"/>
      <c r="BS41" s="724"/>
      <c r="BT41" s="725"/>
      <c r="BU41" s="725"/>
      <c r="BV41" s="725"/>
      <c r="BW41" s="725"/>
      <c r="BX41" s="725"/>
      <c r="BY41" s="725"/>
      <c r="BZ41" s="725"/>
      <c r="CA41" s="725"/>
      <c r="CB41" s="725"/>
      <c r="CC41" s="725"/>
      <c r="CD41" s="725"/>
      <c r="CE41" s="725"/>
      <c r="CF41" s="725"/>
      <c r="CG41" s="726"/>
      <c r="CH41" s="727"/>
      <c r="CI41" s="728"/>
      <c r="CJ41" s="728"/>
      <c r="CK41" s="728"/>
      <c r="CL41" s="729"/>
      <c r="CM41" s="727"/>
      <c r="CN41" s="728"/>
      <c r="CO41" s="728"/>
      <c r="CP41" s="728"/>
      <c r="CQ41" s="729"/>
      <c r="CR41" s="727"/>
      <c r="CS41" s="728"/>
      <c r="CT41" s="728"/>
      <c r="CU41" s="728"/>
      <c r="CV41" s="729"/>
      <c r="CW41" s="727"/>
      <c r="CX41" s="728"/>
      <c r="CY41" s="728"/>
      <c r="CZ41" s="728"/>
      <c r="DA41" s="729"/>
      <c r="DB41" s="727"/>
      <c r="DC41" s="728"/>
      <c r="DD41" s="728"/>
      <c r="DE41" s="728"/>
      <c r="DF41" s="729"/>
      <c r="DG41" s="727"/>
      <c r="DH41" s="728"/>
      <c r="DI41" s="728"/>
      <c r="DJ41" s="728"/>
      <c r="DK41" s="729"/>
      <c r="DL41" s="727"/>
      <c r="DM41" s="728"/>
      <c r="DN41" s="728"/>
      <c r="DO41" s="728"/>
      <c r="DP41" s="729"/>
      <c r="DQ41" s="727"/>
      <c r="DR41" s="728"/>
      <c r="DS41" s="728"/>
      <c r="DT41" s="728"/>
      <c r="DU41" s="729"/>
      <c r="DV41" s="724"/>
      <c r="DW41" s="725"/>
      <c r="DX41" s="725"/>
      <c r="DY41" s="725"/>
      <c r="DZ41" s="730"/>
      <c r="EA41" s="53"/>
    </row>
    <row r="42" spans="1:131" ht="26.25" customHeight="1" x14ac:dyDescent="0.15">
      <c r="A42" s="57">
        <v>15</v>
      </c>
      <c r="B42" s="724"/>
      <c r="C42" s="725"/>
      <c r="D42" s="725"/>
      <c r="E42" s="725"/>
      <c r="F42" s="725"/>
      <c r="G42" s="725"/>
      <c r="H42" s="725"/>
      <c r="I42" s="725"/>
      <c r="J42" s="725"/>
      <c r="K42" s="725"/>
      <c r="L42" s="725"/>
      <c r="M42" s="725"/>
      <c r="N42" s="725"/>
      <c r="O42" s="725"/>
      <c r="P42" s="726"/>
      <c r="Q42" s="968"/>
      <c r="R42" s="969"/>
      <c r="S42" s="969"/>
      <c r="T42" s="969"/>
      <c r="U42" s="969"/>
      <c r="V42" s="969"/>
      <c r="W42" s="969"/>
      <c r="X42" s="969"/>
      <c r="Y42" s="969"/>
      <c r="Z42" s="969"/>
      <c r="AA42" s="969"/>
      <c r="AB42" s="969"/>
      <c r="AC42" s="969"/>
      <c r="AD42" s="969"/>
      <c r="AE42" s="973"/>
      <c r="AF42" s="991"/>
      <c r="AG42" s="728"/>
      <c r="AH42" s="728"/>
      <c r="AI42" s="728"/>
      <c r="AJ42" s="992"/>
      <c r="AK42" s="972"/>
      <c r="AL42" s="969"/>
      <c r="AM42" s="969"/>
      <c r="AN42" s="969"/>
      <c r="AO42" s="969"/>
      <c r="AP42" s="969"/>
      <c r="AQ42" s="969"/>
      <c r="AR42" s="969"/>
      <c r="AS42" s="969"/>
      <c r="AT42" s="969"/>
      <c r="AU42" s="969"/>
      <c r="AV42" s="969"/>
      <c r="AW42" s="969"/>
      <c r="AX42" s="969"/>
      <c r="AY42" s="969"/>
      <c r="AZ42" s="998"/>
      <c r="BA42" s="998"/>
      <c r="BB42" s="998"/>
      <c r="BC42" s="998"/>
      <c r="BD42" s="998"/>
      <c r="BE42" s="970"/>
      <c r="BF42" s="970"/>
      <c r="BG42" s="970"/>
      <c r="BH42" s="970"/>
      <c r="BI42" s="971"/>
      <c r="BJ42" s="61"/>
      <c r="BK42" s="61"/>
      <c r="BL42" s="61"/>
      <c r="BM42" s="61"/>
      <c r="BN42" s="61"/>
      <c r="BO42" s="60"/>
      <c r="BP42" s="60"/>
      <c r="BQ42" s="57">
        <v>36</v>
      </c>
      <c r="BR42" s="77"/>
      <c r="BS42" s="724"/>
      <c r="BT42" s="725"/>
      <c r="BU42" s="725"/>
      <c r="BV42" s="725"/>
      <c r="BW42" s="725"/>
      <c r="BX42" s="725"/>
      <c r="BY42" s="725"/>
      <c r="BZ42" s="725"/>
      <c r="CA42" s="725"/>
      <c r="CB42" s="725"/>
      <c r="CC42" s="725"/>
      <c r="CD42" s="725"/>
      <c r="CE42" s="725"/>
      <c r="CF42" s="725"/>
      <c r="CG42" s="726"/>
      <c r="CH42" s="727"/>
      <c r="CI42" s="728"/>
      <c r="CJ42" s="728"/>
      <c r="CK42" s="728"/>
      <c r="CL42" s="729"/>
      <c r="CM42" s="727"/>
      <c r="CN42" s="728"/>
      <c r="CO42" s="728"/>
      <c r="CP42" s="728"/>
      <c r="CQ42" s="729"/>
      <c r="CR42" s="727"/>
      <c r="CS42" s="728"/>
      <c r="CT42" s="728"/>
      <c r="CU42" s="728"/>
      <c r="CV42" s="729"/>
      <c r="CW42" s="727"/>
      <c r="CX42" s="728"/>
      <c r="CY42" s="728"/>
      <c r="CZ42" s="728"/>
      <c r="DA42" s="729"/>
      <c r="DB42" s="727"/>
      <c r="DC42" s="728"/>
      <c r="DD42" s="728"/>
      <c r="DE42" s="728"/>
      <c r="DF42" s="729"/>
      <c r="DG42" s="727"/>
      <c r="DH42" s="728"/>
      <c r="DI42" s="728"/>
      <c r="DJ42" s="728"/>
      <c r="DK42" s="729"/>
      <c r="DL42" s="727"/>
      <c r="DM42" s="728"/>
      <c r="DN42" s="728"/>
      <c r="DO42" s="728"/>
      <c r="DP42" s="729"/>
      <c r="DQ42" s="727"/>
      <c r="DR42" s="728"/>
      <c r="DS42" s="728"/>
      <c r="DT42" s="728"/>
      <c r="DU42" s="729"/>
      <c r="DV42" s="724"/>
      <c r="DW42" s="725"/>
      <c r="DX42" s="725"/>
      <c r="DY42" s="725"/>
      <c r="DZ42" s="730"/>
      <c r="EA42" s="53"/>
    </row>
    <row r="43" spans="1:131" ht="26.25" customHeight="1" x14ac:dyDescent="0.15">
      <c r="A43" s="57">
        <v>16</v>
      </c>
      <c r="B43" s="724"/>
      <c r="C43" s="725"/>
      <c r="D43" s="725"/>
      <c r="E43" s="725"/>
      <c r="F43" s="725"/>
      <c r="G43" s="725"/>
      <c r="H43" s="725"/>
      <c r="I43" s="725"/>
      <c r="J43" s="725"/>
      <c r="K43" s="725"/>
      <c r="L43" s="725"/>
      <c r="M43" s="725"/>
      <c r="N43" s="725"/>
      <c r="O43" s="725"/>
      <c r="P43" s="726"/>
      <c r="Q43" s="968"/>
      <c r="R43" s="969"/>
      <c r="S43" s="969"/>
      <c r="T43" s="969"/>
      <c r="U43" s="969"/>
      <c r="V43" s="969"/>
      <c r="W43" s="969"/>
      <c r="X43" s="969"/>
      <c r="Y43" s="969"/>
      <c r="Z43" s="969"/>
      <c r="AA43" s="969"/>
      <c r="AB43" s="969"/>
      <c r="AC43" s="969"/>
      <c r="AD43" s="969"/>
      <c r="AE43" s="973"/>
      <c r="AF43" s="991"/>
      <c r="AG43" s="728"/>
      <c r="AH43" s="728"/>
      <c r="AI43" s="728"/>
      <c r="AJ43" s="992"/>
      <c r="AK43" s="972"/>
      <c r="AL43" s="969"/>
      <c r="AM43" s="969"/>
      <c r="AN43" s="969"/>
      <c r="AO43" s="969"/>
      <c r="AP43" s="969"/>
      <c r="AQ43" s="969"/>
      <c r="AR43" s="969"/>
      <c r="AS43" s="969"/>
      <c r="AT43" s="969"/>
      <c r="AU43" s="969"/>
      <c r="AV43" s="969"/>
      <c r="AW43" s="969"/>
      <c r="AX43" s="969"/>
      <c r="AY43" s="969"/>
      <c r="AZ43" s="998"/>
      <c r="BA43" s="998"/>
      <c r="BB43" s="998"/>
      <c r="BC43" s="998"/>
      <c r="BD43" s="998"/>
      <c r="BE43" s="970"/>
      <c r="BF43" s="970"/>
      <c r="BG43" s="970"/>
      <c r="BH43" s="970"/>
      <c r="BI43" s="971"/>
      <c r="BJ43" s="61"/>
      <c r="BK43" s="61"/>
      <c r="BL43" s="61"/>
      <c r="BM43" s="61"/>
      <c r="BN43" s="61"/>
      <c r="BO43" s="60"/>
      <c r="BP43" s="60"/>
      <c r="BQ43" s="57">
        <v>37</v>
      </c>
      <c r="BR43" s="77"/>
      <c r="BS43" s="724"/>
      <c r="BT43" s="725"/>
      <c r="BU43" s="725"/>
      <c r="BV43" s="725"/>
      <c r="BW43" s="725"/>
      <c r="BX43" s="725"/>
      <c r="BY43" s="725"/>
      <c r="BZ43" s="725"/>
      <c r="CA43" s="725"/>
      <c r="CB43" s="725"/>
      <c r="CC43" s="725"/>
      <c r="CD43" s="725"/>
      <c r="CE43" s="725"/>
      <c r="CF43" s="725"/>
      <c r="CG43" s="726"/>
      <c r="CH43" s="727"/>
      <c r="CI43" s="728"/>
      <c r="CJ43" s="728"/>
      <c r="CK43" s="728"/>
      <c r="CL43" s="729"/>
      <c r="CM43" s="727"/>
      <c r="CN43" s="728"/>
      <c r="CO43" s="728"/>
      <c r="CP43" s="728"/>
      <c r="CQ43" s="729"/>
      <c r="CR43" s="727"/>
      <c r="CS43" s="728"/>
      <c r="CT43" s="728"/>
      <c r="CU43" s="728"/>
      <c r="CV43" s="729"/>
      <c r="CW43" s="727"/>
      <c r="CX43" s="728"/>
      <c r="CY43" s="728"/>
      <c r="CZ43" s="728"/>
      <c r="DA43" s="729"/>
      <c r="DB43" s="727"/>
      <c r="DC43" s="728"/>
      <c r="DD43" s="728"/>
      <c r="DE43" s="728"/>
      <c r="DF43" s="729"/>
      <c r="DG43" s="727"/>
      <c r="DH43" s="728"/>
      <c r="DI43" s="728"/>
      <c r="DJ43" s="728"/>
      <c r="DK43" s="729"/>
      <c r="DL43" s="727"/>
      <c r="DM43" s="728"/>
      <c r="DN43" s="728"/>
      <c r="DO43" s="728"/>
      <c r="DP43" s="729"/>
      <c r="DQ43" s="727"/>
      <c r="DR43" s="728"/>
      <c r="DS43" s="728"/>
      <c r="DT43" s="728"/>
      <c r="DU43" s="729"/>
      <c r="DV43" s="724"/>
      <c r="DW43" s="725"/>
      <c r="DX43" s="725"/>
      <c r="DY43" s="725"/>
      <c r="DZ43" s="730"/>
      <c r="EA43" s="53"/>
    </row>
    <row r="44" spans="1:131" ht="26.25" customHeight="1" x14ac:dyDescent="0.15">
      <c r="A44" s="57">
        <v>17</v>
      </c>
      <c r="B44" s="724"/>
      <c r="C44" s="725"/>
      <c r="D44" s="725"/>
      <c r="E44" s="725"/>
      <c r="F44" s="725"/>
      <c r="G44" s="725"/>
      <c r="H44" s="725"/>
      <c r="I44" s="725"/>
      <c r="J44" s="725"/>
      <c r="K44" s="725"/>
      <c r="L44" s="725"/>
      <c r="M44" s="725"/>
      <c r="N44" s="725"/>
      <c r="O44" s="725"/>
      <c r="P44" s="726"/>
      <c r="Q44" s="968"/>
      <c r="R44" s="969"/>
      <c r="S44" s="969"/>
      <c r="T44" s="969"/>
      <c r="U44" s="969"/>
      <c r="V44" s="969"/>
      <c r="W44" s="969"/>
      <c r="X44" s="969"/>
      <c r="Y44" s="969"/>
      <c r="Z44" s="969"/>
      <c r="AA44" s="969"/>
      <c r="AB44" s="969"/>
      <c r="AC44" s="969"/>
      <c r="AD44" s="969"/>
      <c r="AE44" s="973"/>
      <c r="AF44" s="991"/>
      <c r="AG44" s="728"/>
      <c r="AH44" s="728"/>
      <c r="AI44" s="728"/>
      <c r="AJ44" s="992"/>
      <c r="AK44" s="972"/>
      <c r="AL44" s="969"/>
      <c r="AM44" s="969"/>
      <c r="AN44" s="969"/>
      <c r="AO44" s="969"/>
      <c r="AP44" s="969"/>
      <c r="AQ44" s="969"/>
      <c r="AR44" s="969"/>
      <c r="AS44" s="969"/>
      <c r="AT44" s="969"/>
      <c r="AU44" s="969"/>
      <c r="AV44" s="969"/>
      <c r="AW44" s="969"/>
      <c r="AX44" s="969"/>
      <c r="AY44" s="969"/>
      <c r="AZ44" s="998"/>
      <c r="BA44" s="998"/>
      <c r="BB44" s="998"/>
      <c r="BC44" s="998"/>
      <c r="BD44" s="998"/>
      <c r="BE44" s="970"/>
      <c r="BF44" s="970"/>
      <c r="BG44" s="970"/>
      <c r="BH44" s="970"/>
      <c r="BI44" s="971"/>
      <c r="BJ44" s="61"/>
      <c r="BK44" s="61"/>
      <c r="BL44" s="61"/>
      <c r="BM44" s="61"/>
      <c r="BN44" s="61"/>
      <c r="BO44" s="60"/>
      <c r="BP44" s="60"/>
      <c r="BQ44" s="57">
        <v>38</v>
      </c>
      <c r="BR44" s="77"/>
      <c r="BS44" s="724"/>
      <c r="BT44" s="725"/>
      <c r="BU44" s="725"/>
      <c r="BV44" s="725"/>
      <c r="BW44" s="725"/>
      <c r="BX44" s="725"/>
      <c r="BY44" s="725"/>
      <c r="BZ44" s="725"/>
      <c r="CA44" s="725"/>
      <c r="CB44" s="725"/>
      <c r="CC44" s="725"/>
      <c r="CD44" s="725"/>
      <c r="CE44" s="725"/>
      <c r="CF44" s="725"/>
      <c r="CG44" s="726"/>
      <c r="CH44" s="727"/>
      <c r="CI44" s="728"/>
      <c r="CJ44" s="728"/>
      <c r="CK44" s="728"/>
      <c r="CL44" s="729"/>
      <c r="CM44" s="727"/>
      <c r="CN44" s="728"/>
      <c r="CO44" s="728"/>
      <c r="CP44" s="728"/>
      <c r="CQ44" s="729"/>
      <c r="CR44" s="727"/>
      <c r="CS44" s="728"/>
      <c r="CT44" s="728"/>
      <c r="CU44" s="728"/>
      <c r="CV44" s="729"/>
      <c r="CW44" s="727"/>
      <c r="CX44" s="728"/>
      <c r="CY44" s="728"/>
      <c r="CZ44" s="728"/>
      <c r="DA44" s="729"/>
      <c r="DB44" s="727"/>
      <c r="DC44" s="728"/>
      <c r="DD44" s="728"/>
      <c r="DE44" s="728"/>
      <c r="DF44" s="729"/>
      <c r="DG44" s="727"/>
      <c r="DH44" s="728"/>
      <c r="DI44" s="728"/>
      <c r="DJ44" s="728"/>
      <c r="DK44" s="729"/>
      <c r="DL44" s="727"/>
      <c r="DM44" s="728"/>
      <c r="DN44" s="728"/>
      <c r="DO44" s="728"/>
      <c r="DP44" s="729"/>
      <c r="DQ44" s="727"/>
      <c r="DR44" s="728"/>
      <c r="DS44" s="728"/>
      <c r="DT44" s="728"/>
      <c r="DU44" s="729"/>
      <c r="DV44" s="724"/>
      <c r="DW44" s="725"/>
      <c r="DX44" s="725"/>
      <c r="DY44" s="725"/>
      <c r="DZ44" s="730"/>
      <c r="EA44" s="53"/>
    </row>
    <row r="45" spans="1:131" ht="26.25" customHeight="1" x14ac:dyDescent="0.15">
      <c r="A45" s="57">
        <v>18</v>
      </c>
      <c r="B45" s="724"/>
      <c r="C45" s="725"/>
      <c r="D45" s="725"/>
      <c r="E45" s="725"/>
      <c r="F45" s="725"/>
      <c r="G45" s="725"/>
      <c r="H45" s="725"/>
      <c r="I45" s="725"/>
      <c r="J45" s="725"/>
      <c r="K45" s="725"/>
      <c r="L45" s="725"/>
      <c r="M45" s="725"/>
      <c r="N45" s="725"/>
      <c r="O45" s="725"/>
      <c r="P45" s="726"/>
      <c r="Q45" s="968"/>
      <c r="R45" s="969"/>
      <c r="S45" s="969"/>
      <c r="T45" s="969"/>
      <c r="U45" s="969"/>
      <c r="V45" s="969"/>
      <c r="W45" s="969"/>
      <c r="X45" s="969"/>
      <c r="Y45" s="969"/>
      <c r="Z45" s="969"/>
      <c r="AA45" s="969"/>
      <c r="AB45" s="969"/>
      <c r="AC45" s="969"/>
      <c r="AD45" s="969"/>
      <c r="AE45" s="973"/>
      <c r="AF45" s="991"/>
      <c r="AG45" s="728"/>
      <c r="AH45" s="728"/>
      <c r="AI45" s="728"/>
      <c r="AJ45" s="992"/>
      <c r="AK45" s="972"/>
      <c r="AL45" s="969"/>
      <c r="AM45" s="969"/>
      <c r="AN45" s="969"/>
      <c r="AO45" s="969"/>
      <c r="AP45" s="969"/>
      <c r="AQ45" s="969"/>
      <c r="AR45" s="969"/>
      <c r="AS45" s="969"/>
      <c r="AT45" s="969"/>
      <c r="AU45" s="969"/>
      <c r="AV45" s="969"/>
      <c r="AW45" s="969"/>
      <c r="AX45" s="969"/>
      <c r="AY45" s="969"/>
      <c r="AZ45" s="998"/>
      <c r="BA45" s="998"/>
      <c r="BB45" s="998"/>
      <c r="BC45" s="998"/>
      <c r="BD45" s="998"/>
      <c r="BE45" s="970"/>
      <c r="BF45" s="970"/>
      <c r="BG45" s="970"/>
      <c r="BH45" s="970"/>
      <c r="BI45" s="971"/>
      <c r="BJ45" s="61"/>
      <c r="BK45" s="61"/>
      <c r="BL45" s="61"/>
      <c r="BM45" s="61"/>
      <c r="BN45" s="61"/>
      <c r="BO45" s="60"/>
      <c r="BP45" s="60"/>
      <c r="BQ45" s="57">
        <v>39</v>
      </c>
      <c r="BR45" s="77"/>
      <c r="BS45" s="724"/>
      <c r="BT45" s="725"/>
      <c r="BU45" s="725"/>
      <c r="BV45" s="725"/>
      <c r="BW45" s="725"/>
      <c r="BX45" s="725"/>
      <c r="BY45" s="725"/>
      <c r="BZ45" s="725"/>
      <c r="CA45" s="725"/>
      <c r="CB45" s="725"/>
      <c r="CC45" s="725"/>
      <c r="CD45" s="725"/>
      <c r="CE45" s="725"/>
      <c r="CF45" s="725"/>
      <c r="CG45" s="726"/>
      <c r="CH45" s="727"/>
      <c r="CI45" s="728"/>
      <c r="CJ45" s="728"/>
      <c r="CK45" s="728"/>
      <c r="CL45" s="729"/>
      <c r="CM45" s="727"/>
      <c r="CN45" s="728"/>
      <c r="CO45" s="728"/>
      <c r="CP45" s="728"/>
      <c r="CQ45" s="729"/>
      <c r="CR45" s="727"/>
      <c r="CS45" s="728"/>
      <c r="CT45" s="728"/>
      <c r="CU45" s="728"/>
      <c r="CV45" s="729"/>
      <c r="CW45" s="727"/>
      <c r="CX45" s="728"/>
      <c r="CY45" s="728"/>
      <c r="CZ45" s="728"/>
      <c r="DA45" s="729"/>
      <c r="DB45" s="727"/>
      <c r="DC45" s="728"/>
      <c r="DD45" s="728"/>
      <c r="DE45" s="728"/>
      <c r="DF45" s="729"/>
      <c r="DG45" s="727"/>
      <c r="DH45" s="728"/>
      <c r="DI45" s="728"/>
      <c r="DJ45" s="728"/>
      <c r="DK45" s="729"/>
      <c r="DL45" s="727"/>
      <c r="DM45" s="728"/>
      <c r="DN45" s="728"/>
      <c r="DO45" s="728"/>
      <c r="DP45" s="729"/>
      <c r="DQ45" s="727"/>
      <c r="DR45" s="728"/>
      <c r="DS45" s="728"/>
      <c r="DT45" s="728"/>
      <c r="DU45" s="729"/>
      <c r="DV45" s="724"/>
      <c r="DW45" s="725"/>
      <c r="DX45" s="725"/>
      <c r="DY45" s="725"/>
      <c r="DZ45" s="730"/>
      <c r="EA45" s="53"/>
    </row>
    <row r="46" spans="1:131" ht="26.25" customHeight="1" x14ac:dyDescent="0.15">
      <c r="A46" s="57">
        <v>19</v>
      </c>
      <c r="B46" s="724"/>
      <c r="C46" s="725"/>
      <c r="D46" s="725"/>
      <c r="E46" s="725"/>
      <c r="F46" s="725"/>
      <c r="G46" s="725"/>
      <c r="H46" s="725"/>
      <c r="I46" s="725"/>
      <c r="J46" s="725"/>
      <c r="K46" s="725"/>
      <c r="L46" s="725"/>
      <c r="M46" s="725"/>
      <c r="N46" s="725"/>
      <c r="O46" s="725"/>
      <c r="P46" s="726"/>
      <c r="Q46" s="968"/>
      <c r="R46" s="969"/>
      <c r="S46" s="969"/>
      <c r="T46" s="969"/>
      <c r="U46" s="969"/>
      <c r="V46" s="969"/>
      <c r="W46" s="969"/>
      <c r="X46" s="969"/>
      <c r="Y46" s="969"/>
      <c r="Z46" s="969"/>
      <c r="AA46" s="969"/>
      <c r="AB46" s="969"/>
      <c r="AC46" s="969"/>
      <c r="AD46" s="969"/>
      <c r="AE46" s="973"/>
      <c r="AF46" s="991"/>
      <c r="AG46" s="728"/>
      <c r="AH46" s="728"/>
      <c r="AI46" s="728"/>
      <c r="AJ46" s="992"/>
      <c r="AK46" s="972"/>
      <c r="AL46" s="969"/>
      <c r="AM46" s="969"/>
      <c r="AN46" s="969"/>
      <c r="AO46" s="969"/>
      <c r="AP46" s="969"/>
      <c r="AQ46" s="969"/>
      <c r="AR46" s="969"/>
      <c r="AS46" s="969"/>
      <c r="AT46" s="969"/>
      <c r="AU46" s="969"/>
      <c r="AV46" s="969"/>
      <c r="AW46" s="969"/>
      <c r="AX46" s="969"/>
      <c r="AY46" s="969"/>
      <c r="AZ46" s="998"/>
      <c r="BA46" s="998"/>
      <c r="BB46" s="998"/>
      <c r="BC46" s="998"/>
      <c r="BD46" s="998"/>
      <c r="BE46" s="970"/>
      <c r="BF46" s="970"/>
      <c r="BG46" s="970"/>
      <c r="BH46" s="970"/>
      <c r="BI46" s="971"/>
      <c r="BJ46" s="61"/>
      <c r="BK46" s="61"/>
      <c r="BL46" s="61"/>
      <c r="BM46" s="61"/>
      <c r="BN46" s="61"/>
      <c r="BO46" s="60"/>
      <c r="BP46" s="60"/>
      <c r="BQ46" s="57">
        <v>40</v>
      </c>
      <c r="BR46" s="77"/>
      <c r="BS46" s="724"/>
      <c r="BT46" s="725"/>
      <c r="BU46" s="725"/>
      <c r="BV46" s="725"/>
      <c r="BW46" s="725"/>
      <c r="BX46" s="725"/>
      <c r="BY46" s="725"/>
      <c r="BZ46" s="725"/>
      <c r="CA46" s="725"/>
      <c r="CB46" s="725"/>
      <c r="CC46" s="725"/>
      <c r="CD46" s="725"/>
      <c r="CE46" s="725"/>
      <c r="CF46" s="725"/>
      <c r="CG46" s="726"/>
      <c r="CH46" s="727"/>
      <c r="CI46" s="728"/>
      <c r="CJ46" s="728"/>
      <c r="CK46" s="728"/>
      <c r="CL46" s="729"/>
      <c r="CM46" s="727"/>
      <c r="CN46" s="728"/>
      <c r="CO46" s="728"/>
      <c r="CP46" s="728"/>
      <c r="CQ46" s="729"/>
      <c r="CR46" s="727"/>
      <c r="CS46" s="728"/>
      <c r="CT46" s="728"/>
      <c r="CU46" s="728"/>
      <c r="CV46" s="729"/>
      <c r="CW46" s="727"/>
      <c r="CX46" s="728"/>
      <c r="CY46" s="728"/>
      <c r="CZ46" s="728"/>
      <c r="DA46" s="729"/>
      <c r="DB46" s="727"/>
      <c r="DC46" s="728"/>
      <c r="DD46" s="728"/>
      <c r="DE46" s="728"/>
      <c r="DF46" s="729"/>
      <c r="DG46" s="727"/>
      <c r="DH46" s="728"/>
      <c r="DI46" s="728"/>
      <c r="DJ46" s="728"/>
      <c r="DK46" s="729"/>
      <c r="DL46" s="727"/>
      <c r="DM46" s="728"/>
      <c r="DN46" s="728"/>
      <c r="DO46" s="728"/>
      <c r="DP46" s="729"/>
      <c r="DQ46" s="727"/>
      <c r="DR46" s="728"/>
      <c r="DS46" s="728"/>
      <c r="DT46" s="728"/>
      <c r="DU46" s="729"/>
      <c r="DV46" s="724"/>
      <c r="DW46" s="725"/>
      <c r="DX46" s="725"/>
      <c r="DY46" s="725"/>
      <c r="DZ46" s="730"/>
      <c r="EA46" s="53"/>
    </row>
    <row r="47" spans="1:131" ht="26.25" customHeight="1" x14ac:dyDescent="0.15">
      <c r="A47" s="57">
        <v>20</v>
      </c>
      <c r="B47" s="724"/>
      <c r="C47" s="725"/>
      <c r="D47" s="725"/>
      <c r="E47" s="725"/>
      <c r="F47" s="725"/>
      <c r="G47" s="725"/>
      <c r="H47" s="725"/>
      <c r="I47" s="725"/>
      <c r="J47" s="725"/>
      <c r="K47" s="725"/>
      <c r="L47" s="725"/>
      <c r="M47" s="725"/>
      <c r="N47" s="725"/>
      <c r="O47" s="725"/>
      <c r="P47" s="726"/>
      <c r="Q47" s="968"/>
      <c r="R47" s="969"/>
      <c r="S47" s="969"/>
      <c r="T47" s="969"/>
      <c r="U47" s="969"/>
      <c r="V47" s="969"/>
      <c r="W47" s="969"/>
      <c r="X47" s="969"/>
      <c r="Y47" s="969"/>
      <c r="Z47" s="969"/>
      <c r="AA47" s="969"/>
      <c r="AB47" s="969"/>
      <c r="AC47" s="969"/>
      <c r="AD47" s="969"/>
      <c r="AE47" s="973"/>
      <c r="AF47" s="991"/>
      <c r="AG47" s="728"/>
      <c r="AH47" s="728"/>
      <c r="AI47" s="728"/>
      <c r="AJ47" s="992"/>
      <c r="AK47" s="972"/>
      <c r="AL47" s="969"/>
      <c r="AM47" s="969"/>
      <c r="AN47" s="969"/>
      <c r="AO47" s="969"/>
      <c r="AP47" s="969"/>
      <c r="AQ47" s="969"/>
      <c r="AR47" s="969"/>
      <c r="AS47" s="969"/>
      <c r="AT47" s="969"/>
      <c r="AU47" s="969"/>
      <c r="AV47" s="969"/>
      <c r="AW47" s="969"/>
      <c r="AX47" s="969"/>
      <c r="AY47" s="969"/>
      <c r="AZ47" s="998"/>
      <c r="BA47" s="998"/>
      <c r="BB47" s="998"/>
      <c r="BC47" s="998"/>
      <c r="BD47" s="998"/>
      <c r="BE47" s="970"/>
      <c r="BF47" s="970"/>
      <c r="BG47" s="970"/>
      <c r="BH47" s="970"/>
      <c r="BI47" s="971"/>
      <c r="BJ47" s="61"/>
      <c r="BK47" s="61"/>
      <c r="BL47" s="61"/>
      <c r="BM47" s="61"/>
      <c r="BN47" s="61"/>
      <c r="BO47" s="60"/>
      <c r="BP47" s="60"/>
      <c r="BQ47" s="57">
        <v>41</v>
      </c>
      <c r="BR47" s="77"/>
      <c r="BS47" s="724"/>
      <c r="BT47" s="725"/>
      <c r="BU47" s="725"/>
      <c r="BV47" s="725"/>
      <c r="BW47" s="725"/>
      <c r="BX47" s="725"/>
      <c r="BY47" s="725"/>
      <c r="BZ47" s="725"/>
      <c r="CA47" s="725"/>
      <c r="CB47" s="725"/>
      <c r="CC47" s="725"/>
      <c r="CD47" s="725"/>
      <c r="CE47" s="725"/>
      <c r="CF47" s="725"/>
      <c r="CG47" s="726"/>
      <c r="CH47" s="727"/>
      <c r="CI47" s="728"/>
      <c r="CJ47" s="728"/>
      <c r="CK47" s="728"/>
      <c r="CL47" s="729"/>
      <c r="CM47" s="727"/>
      <c r="CN47" s="728"/>
      <c r="CO47" s="728"/>
      <c r="CP47" s="728"/>
      <c r="CQ47" s="729"/>
      <c r="CR47" s="727"/>
      <c r="CS47" s="728"/>
      <c r="CT47" s="728"/>
      <c r="CU47" s="728"/>
      <c r="CV47" s="729"/>
      <c r="CW47" s="727"/>
      <c r="CX47" s="728"/>
      <c r="CY47" s="728"/>
      <c r="CZ47" s="728"/>
      <c r="DA47" s="729"/>
      <c r="DB47" s="727"/>
      <c r="DC47" s="728"/>
      <c r="DD47" s="728"/>
      <c r="DE47" s="728"/>
      <c r="DF47" s="729"/>
      <c r="DG47" s="727"/>
      <c r="DH47" s="728"/>
      <c r="DI47" s="728"/>
      <c r="DJ47" s="728"/>
      <c r="DK47" s="729"/>
      <c r="DL47" s="727"/>
      <c r="DM47" s="728"/>
      <c r="DN47" s="728"/>
      <c r="DO47" s="728"/>
      <c r="DP47" s="729"/>
      <c r="DQ47" s="727"/>
      <c r="DR47" s="728"/>
      <c r="DS47" s="728"/>
      <c r="DT47" s="728"/>
      <c r="DU47" s="729"/>
      <c r="DV47" s="724"/>
      <c r="DW47" s="725"/>
      <c r="DX47" s="725"/>
      <c r="DY47" s="725"/>
      <c r="DZ47" s="730"/>
      <c r="EA47" s="53"/>
    </row>
    <row r="48" spans="1:131" ht="26.25" customHeight="1" x14ac:dyDescent="0.15">
      <c r="A48" s="57">
        <v>21</v>
      </c>
      <c r="B48" s="724"/>
      <c r="C48" s="725"/>
      <c r="D48" s="725"/>
      <c r="E48" s="725"/>
      <c r="F48" s="725"/>
      <c r="G48" s="725"/>
      <c r="H48" s="725"/>
      <c r="I48" s="725"/>
      <c r="J48" s="725"/>
      <c r="K48" s="725"/>
      <c r="L48" s="725"/>
      <c r="M48" s="725"/>
      <c r="N48" s="725"/>
      <c r="O48" s="725"/>
      <c r="P48" s="726"/>
      <c r="Q48" s="968"/>
      <c r="R48" s="969"/>
      <c r="S48" s="969"/>
      <c r="T48" s="969"/>
      <c r="U48" s="969"/>
      <c r="V48" s="969"/>
      <c r="W48" s="969"/>
      <c r="X48" s="969"/>
      <c r="Y48" s="969"/>
      <c r="Z48" s="969"/>
      <c r="AA48" s="969"/>
      <c r="AB48" s="969"/>
      <c r="AC48" s="969"/>
      <c r="AD48" s="969"/>
      <c r="AE48" s="973"/>
      <c r="AF48" s="991"/>
      <c r="AG48" s="728"/>
      <c r="AH48" s="728"/>
      <c r="AI48" s="728"/>
      <c r="AJ48" s="992"/>
      <c r="AK48" s="972"/>
      <c r="AL48" s="969"/>
      <c r="AM48" s="969"/>
      <c r="AN48" s="969"/>
      <c r="AO48" s="969"/>
      <c r="AP48" s="969"/>
      <c r="AQ48" s="969"/>
      <c r="AR48" s="969"/>
      <c r="AS48" s="969"/>
      <c r="AT48" s="969"/>
      <c r="AU48" s="969"/>
      <c r="AV48" s="969"/>
      <c r="AW48" s="969"/>
      <c r="AX48" s="969"/>
      <c r="AY48" s="969"/>
      <c r="AZ48" s="998"/>
      <c r="BA48" s="998"/>
      <c r="BB48" s="998"/>
      <c r="BC48" s="998"/>
      <c r="BD48" s="998"/>
      <c r="BE48" s="970"/>
      <c r="BF48" s="970"/>
      <c r="BG48" s="970"/>
      <c r="BH48" s="970"/>
      <c r="BI48" s="971"/>
      <c r="BJ48" s="61"/>
      <c r="BK48" s="61"/>
      <c r="BL48" s="61"/>
      <c r="BM48" s="61"/>
      <c r="BN48" s="61"/>
      <c r="BO48" s="60"/>
      <c r="BP48" s="60"/>
      <c r="BQ48" s="57">
        <v>42</v>
      </c>
      <c r="BR48" s="77"/>
      <c r="BS48" s="724"/>
      <c r="BT48" s="725"/>
      <c r="BU48" s="725"/>
      <c r="BV48" s="725"/>
      <c r="BW48" s="725"/>
      <c r="BX48" s="725"/>
      <c r="BY48" s="725"/>
      <c r="BZ48" s="725"/>
      <c r="CA48" s="725"/>
      <c r="CB48" s="725"/>
      <c r="CC48" s="725"/>
      <c r="CD48" s="725"/>
      <c r="CE48" s="725"/>
      <c r="CF48" s="725"/>
      <c r="CG48" s="726"/>
      <c r="CH48" s="727"/>
      <c r="CI48" s="728"/>
      <c r="CJ48" s="728"/>
      <c r="CK48" s="728"/>
      <c r="CL48" s="729"/>
      <c r="CM48" s="727"/>
      <c r="CN48" s="728"/>
      <c r="CO48" s="728"/>
      <c r="CP48" s="728"/>
      <c r="CQ48" s="729"/>
      <c r="CR48" s="727"/>
      <c r="CS48" s="728"/>
      <c r="CT48" s="728"/>
      <c r="CU48" s="728"/>
      <c r="CV48" s="729"/>
      <c r="CW48" s="727"/>
      <c r="CX48" s="728"/>
      <c r="CY48" s="728"/>
      <c r="CZ48" s="728"/>
      <c r="DA48" s="729"/>
      <c r="DB48" s="727"/>
      <c r="DC48" s="728"/>
      <c r="DD48" s="728"/>
      <c r="DE48" s="728"/>
      <c r="DF48" s="729"/>
      <c r="DG48" s="727"/>
      <c r="DH48" s="728"/>
      <c r="DI48" s="728"/>
      <c r="DJ48" s="728"/>
      <c r="DK48" s="729"/>
      <c r="DL48" s="727"/>
      <c r="DM48" s="728"/>
      <c r="DN48" s="728"/>
      <c r="DO48" s="728"/>
      <c r="DP48" s="729"/>
      <c r="DQ48" s="727"/>
      <c r="DR48" s="728"/>
      <c r="DS48" s="728"/>
      <c r="DT48" s="728"/>
      <c r="DU48" s="729"/>
      <c r="DV48" s="724"/>
      <c r="DW48" s="725"/>
      <c r="DX48" s="725"/>
      <c r="DY48" s="725"/>
      <c r="DZ48" s="730"/>
      <c r="EA48" s="53"/>
    </row>
    <row r="49" spans="1:131" ht="26.25" customHeight="1" x14ac:dyDescent="0.15">
      <c r="A49" s="57">
        <v>22</v>
      </c>
      <c r="B49" s="724"/>
      <c r="C49" s="725"/>
      <c r="D49" s="725"/>
      <c r="E49" s="725"/>
      <c r="F49" s="725"/>
      <c r="G49" s="725"/>
      <c r="H49" s="725"/>
      <c r="I49" s="725"/>
      <c r="J49" s="725"/>
      <c r="K49" s="725"/>
      <c r="L49" s="725"/>
      <c r="M49" s="725"/>
      <c r="N49" s="725"/>
      <c r="O49" s="725"/>
      <c r="P49" s="726"/>
      <c r="Q49" s="968"/>
      <c r="R49" s="969"/>
      <c r="S49" s="969"/>
      <c r="T49" s="969"/>
      <c r="U49" s="969"/>
      <c r="V49" s="969"/>
      <c r="W49" s="969"/>
      <c r="X49" s="969"/>
      <c r="Y49" s="969"/>
      <c r="Z49" s="969"/>
      <c r="AA49" s="969"/>
      <c r="AB49" s="969"/>
      <c r="AC49" s="969"/>
      <c r="AD49" s="969"/>
      <c r="AE49" s="973"/>
      <c r="AF49" s="991"/>
      <c r="AG49" s="728"/>
      <c r="AH49" s="728"/>
      <c r="AI49" s="728"/>
      <c r="AJ49" s="992"/>
      <c r="AK49" s="972"/>
      <c r="AL49" s="969"/>
      <c r="AM49" s="969"/>
      <c r="AN49" s="969"/>
      <c r="AO49" s="969"/>
      <c r="AP49" s="969"/>
      <c r="AQ49" s="969"/>
      <c r="AR49" s="969"/>
      <c r="AS49" s="969"/>
      <c r="AT49" s="969"/>
      <c r="AU49" s="969"/>
      <c r="AV49" s="969"/>
      <c r="AW49" s="969"/>
      <c r="AX49" s="969"/>
      <c r="AY49" s="969"/>
      <c r="AZ49" s="998"/>
      <c r="BA49" s="998"/>
      <c r="BB49" s="998"/>
      <c r="BC49" s="998"/>
      <c r="BD49" s="998"/>
      <c r="BE49" s="970"/>
      <c r="BF49" s="970"/>
      <c r="BG49" s="970"/>
      <c r="BH49" s="970"/>
      <c r="BI49" s="971"/>
      <c r="BJ49" s="61"/>
      <c r="BK49" s="61"/>
      <c r="BL49" s="61"/>
      <c r="BM49" s="61"/>
      <c r="BN49" s="61"/>
      <c r="BO49" s="60"/>
      <c r="BP49" s="60"/>
      <c r="BQ49" s="57">
        <v>43</v>
      </c>
      <c r="BR49" s="77"/>
      <c r="BS49" s="724"/>
      <c r="BT49" s="725"/>
      <c r="BU49" s="725"/>
      <c r="BV49" s="725"/>
      <c r="BW49" s="725"/>
      <c r="BX49" s="725"/>
      <c r="BY49" s="725"/>
      <c r="BZ49" s="725"/>
      <c r="CA49" s="725"/>
      <c r="CB49" s="725"/>
      <c r="CC49" s="725"/>
      <c r="CD49" s="725"/>
      <c r="CE49" s="725"/>
      <c r="CF49" s="725"/>
      <c r="CG49" s="726"/>
      <c r="CH49" s="727"/>
      <c r="CI49" s="728"/>
      <c r="CJ49" s="728"/>
      <c r="CK49" s="728"/>
      <c r="CL49" s="729"/>
      <c r="CM49" s="727"/>
      <c r="CN49" s="728"/>
      <c r="CO49" s="728"/>
      <c r="CP49" s="728"/>
      <c r="CQ49" s="729"/>
      <c r="CR49" s="727"/>
      <c r="CS49" s="728"/>
      <c r="CT49" s="728"/>
      <c r="CU49" s="728"/>
      <c r="CV49" s="729"/>
      <c r="CW49" s="727"/>
      <c r="CX49" s="728"/>
      <c r="CY49" s="728"/>
      <c r="CZ49" s="728"/>
      <c r="DA49" s="729"/>
      <c r="DB49" s="727"/>
      <c r="DC49" s="728"/>
      <c r="DD49" s="728"/>
      <c r="DE49" s="728"/>
      <c r="DF49" s="729"/>
      <c r="DG49" s="727"/>
      <c r="DH49" s="728"/>
      <c r="DI49" s="728"/>
      <c r="DJ49" s="728"/>
      <c r="DK49" s="729"/>
      <c r="DL49" s="727"/>
      <c r="DM49" s="728"/>
      <c r="DN49" s="728"/>
      <c r="DO49" s="728"/>
      <c r="DP49" s="729"/>
      <c r="DQ49" s="727"/>
      <c r="DR49" s="728"/>
      <c r="DS49" s="728"/>
      <c r="DT49" s="728"/>
      <c r="DU49" s="729"/>
      <c r="DV49" s="724"/>
      <c r="DW49" s="725"/>
      <c r="DX49" s="725"/>
      <c r="DY49" s="725"/>
      <c r="DZ49" s="730"/>
      <c r="EA49" s="53"/>
    </row>
    <row r="50" spans="1:131" ht="26.25" customHeight="1" x14ac:dyDescent="0.15">
      <c r="A50" s="57">
        <v>23</v>
      </c>
      <c r="B50" s="724"/>
      <c r="C50" s="725"/>
      <c r="D50" s="725"/>
      <c r="E50" s="725"/>
      <c r="F50" s="725"/>
      <c r="G50" s="725"/>
      <c r="H50" s="725"/>
      <c r="I50" s="725"/>
      <c r="J50" s="725"/>
      <c r="K50" s="725"/>
      <c r="L50" s="725"/>
      <c r="M50" s="725"/>
      <c r="N50" s="725"/>
      <c r="O50" s="725"/>
      <c r="P50" s="726"/>
      <c r="Q50" s="988"/>
      <c r="R50" s="989"/>
      <c r="S50" s="989"/>
      <c r="T50" s="989"/>
      <c r="U50" s="989"/>
      <c r="V50" s="989"/>
      <c r="W50" s="989"/>
      <c r="X50" s="989"/>
      <c r="Y50" s="989"/>
      <c r="Z50" s="989"/>
      <c r="AA50" s="989"/>
      <c r="AB50" s="989"/>
      <c r="AC50" s="989"/>
      <c r="AD50" s="989"/>
      <c r="AE50" s="990"/>
      <c r="AF50" s="991"/>
      <c r="AG50" s="728"/>
      <c r="AH50" s="728"/>
      <c r="AI50" s="728"/>
      <c r="AJ50" s="992"/>
      <c r="AK50" s="993"/>
      <c r="AL50" s="989"/>
      <c r="AM50" s="989"/>
      <c r="AN50" s="989"/>
      <c r="AO50" s="989"/>
      <c r="AP50" s="989"/>
      <c r="AQ50" s="989"/>
      <c r="AR50" s="989"/>
      <c r="AS50" s="989"/>
      <c r="AT50" s="989"/>
      <c r="AU50" s="989"/>
      <c r="AV50" s="989"/>
      <c r="AW50" s="989"/>
      <c r="AX50" s="989"/>
      <c r="AY50" s="989"/>
      <c r="AZ50" s="994"/>
      <c r="BA50" s="994"/>
      <c r="BB50" s="994"/>
      <c r="BC50" s="994"/>
      <c r="BD50" s="994"/>
      <c r="BE50" s="970"/>
      <c r="BF50" s="970"/>
      <c r="BG50" s="970"/>
      <c r="BH50" s="970"/>
      <c r="BI50" s="971"/>
      <c r="BJ50" s="61"/>
      <c r="BK50" s="61"/>
      <c r="BL50" s="61"/>
      <c r="BM50" s="61"/>
      <c r="BN50" s="61"/>
      <c r="BO50" s="60"/>
      <c r="BP50" s="60"/>
      <c r="BQ50" s="57">
        <v>44</v>
      </c>
      <c r="BR50" s="77"/>
      <c r="BS50" s="724"/>
      <c r="BT50" s="725"/>
      <c r="BU50" s="725"/>
      <c r="BV50" s="725"/>
      <c r="BW50" s="725"/>
      <c r="BX50" s="725"/>
      <c r="BY50" s="725"/>
      <c r="BZ50" s="725"/>
      <c r="CA50" s="725"/>
      <c r="CB50" s="725"/>
      <c r="CC50" s="725"/>
      <c r="CD50" s="725"/>
      <c r="CE50" s="725"/>
      <c r="CF50" s="725"/>
      <c r="CG50" s="726"/>
      <c r="CH50" s="727"/>
      <c r="CI50" s="728"/>
      <c r="CJ50" s="728"/>
      <c r="CK50" s="728"/>
      <c r="CL50" s="729"/>
      <c r="CM50" s="727"/>
      <c r="CN50" s="728"/>
      <c r="CO50" s="728"/>
      <c r="CP50" s="728"/>
      <c r="CQ50" s="729"/>
      <c r="CR50" s="727"/>
      <c r="CS50" s="728"/>
      <c r="CT50" s="728"/>
      <c r="CU50" s="728"/>
      <c r="CV50" s="729"/>
      <c r="CW50" s="727"/>
      <c r="CX50" s="728"/>
      <c r="CY50" s="728"/>
      <c r="CZ50" s="728"/>
      <c r="DA50" s="729"/>
      <c r="DB50" s="727"/>
      <c r="DC50" s="728"/>
      <c r="DD50" s="728"/>
      <c r="DE50" s="728"/>
      <c r="DF50" s="729"/>
      <c r="DG50" s="727"/>
      <c r="DH50" s="728"/>
      <c r="DI50" s="728"/>
      <c r="DJ50" s="728"/>
      <c r="DK50" s="729"/>
      <c r="DL50" s="727"/>
      <c r="DM50" s="728"/>
      <c r="DN50" s="728"/>
      <c r="DO50" s="728"/>
      <c r="DP50" s="729"/>
      <c r="DQ50" s="727"/>
      <c r="DR50" s="728"/>
      <c r="DS50" s="728"/>
      <c r="DT50" s="728"/>
      <c r="DU50" s="729"/>
      <c r="DV50" s="724"/>
      <c r="DW50" s="725"/>
      <c r="DX50" s="725"/>
      <c r="DY50" s="725"/>
      <c r="DZ50" s="730"/>
      <c r="EA50" s="53"/>
    </row>
    <row r="51" spans="1:131" ht="26.25" customHeight="1" x14ac:dyDescent="0.15">
      <c r="A51" s="57">
        <v>24</v>
      </c>
      <c r="B51" s="724"/>
      <c r="C51" s="725"/>
      <c r="D51" s="725"/>
      <c r="E51" s="725"/>
      <c r="F51" s="725"/>
      <c r="G51" s="725"/>
      <c r="H51" s="725"/>
      <c r="I51" s="725"/>
      <c r="J51" s="725"/>
      <c r="K51" s="725"/>
      <c r="L51" s="725"/>
      <c r="M51" s="725"/>
      <c r="N51" s="725"/>
      <c r="O51" s="725"/>
      <c r="P51" s="726"/>
      <c r="Q51" s="988"/>
      <c r="R51" s="989"/>
      <c r="S51" s="989"/>
      <c r="T51" s="989"/>
      <c r="U51" s="989"/>
      <c r="V51" s="989"/>
      <c r="W51" s="989"/>
      <c r="X51" s="989"/>
      <c r="Y51" s="989"/>
      <c r="Z51" s="989"/>
      <c r="AA51" s="989"/>
      <c r="AB51" s="989"/>
      <c r="AC51" s="989"/>
      <c r="AD51" s="989"/>
      <c r="AE51" s="990"/>
      <c r="AF51" s="991"/>
      <c r="AG51" s="728"/>
      <c r="AH51" s="728"/>
      <c r="AI51" s="728"/>
      <c r="AJ51" s="992"/>
      <c r="AK51" s="993"/>
      <c r="AL51" s="989"/>
      <c r="AM51" s="989"/>
      <c r="AN51" s="989"/>
      <c r="AO51" s="989"/>
      <c r="AP51" s="989"/>
      <c r="AQ51" s="989"/>
      <c r="AR51" s="989"/>
      <c r="AS51" s="989"/>
      <c r="AT51" s="989"/>
      <c r="AU51" s="989"/>
      <c r="AV51" s="989"/>
      <c r="AW51" s="989"/>
      <c r="AX51" s="989"/>
      <c r="AY51" s="989"/>
      <c r="AZ51" s="994"/>
      <c r="BA51" s="994"/>
      <c r="BB51" s="994"/>
      <c r="BC51" s="994"/>
      <c r="BD51" s="994"/>
      <c r="BE51" s="970"/>
      <c r="BF51" s="970"/>
      <c r="BG51" s="970"/>
      <c r="BH51" s="970"/>
      <c r="BI51" s="971"/>
      <c r="BJ51" s="61"/>
      <c r="BK51" s="61"/>
      <c r="BL51" s="61"/>
      <c r="BM51" s="61"/>
      <c r="BN51" s="61"/>
      <c r="BO51" s="60"/>
      <c r="BP51" s="60"/>
      <c r="BQ51" s="57">
        <v>45</v>
      </c>
      <c r="BR51" s="77"/>
      <c r="BS51" s="724"/>
      <c r="BT51" s="725"/>
      <c r="BU51" s="725"/>
      <c r="BV51" s="725"/>
      <c r="BW51" s="725"/>
      <c r="BX51" s="725"/>
      <c r="BY51" s="725"/>
      <c r="BZ51" s="725"/>
      <c r="CA51" s="725"/>
      <c r="CB51" s="725"/>
      <c r="CC51" s="725"/>
      <c r="CD51" s="725"/>
      <c r="CE51" s="725"/>
      <c r="CF51" s="725"/>
      <c r="CG51" s="726"/>
      <c r="CH51" s="727"/>
      <c r="CI51" s="728"/>
      <c r="CJ51" s="728"/>
      <c r="CK51" s="728"/>
      <c r="CL51" s="729"/>
      <c r="CM51" s="727"/>
      <c r="CN51" s="728"/>
      <c r="CO51" s="728"/>
      <c r="CP51" s="728"/>
      <c r="CQ51" s="729"/>
      <c r="CR51" s="727"/>
      <c r="CS51" s="728"/>
      <c r="CT51" s="728"/>
      <c r="CU51" s="728"/>
      <c r="CV51" s="729"/>
      <c r="CW51" s="727"/>
      <c r="CX51" s="728"/>
      <c r="CY51" s="728"/>
      <c r="CZ51" s="728"/>
      <c r="DA51" s="729"/>
      <c r="DB51" s="727"/>
      <c r="DC51" s="728"/>
      <c r="DD51" s="728"/>
      <c r="DE51" s="728"/>
      <c r="DF51" s="729"/>
      <c r="DG51" s="727"/>
      <c r="DH51" s="728"/>
      <c r="DI51" s="728"/>
      <c r="DJ51" s="728"/>
      <c r="DK51" s="729"/>
      <c r="DL51" s="727"/>
      <c r="DM51" s="728"/>
      <c r="DN51" s="728"/>
      <c r="DO51" s="728"/>
      <c r="DP51" s="729"/>
      <c r="DQ51" s="727"/>
      <c r="DR51" s="728"/>
      <c r="DS51" s="728"/>
      <c r="DT51" s="728"/>
      <c r="DU51" s="729"/>
      <c r="DV51" s="724"/>
      <c r="DW51" s="725"/>
      <c r="DX51" s="725"/>
      <c r="DY51" s="725"/>
      <c r="DZ51" s="730"/>
      <c r="EA51" s="53"/>
    </row>
    <row r="52" spans="1:131" ht="26.25" customHeight="1" x14ac:dyDescent="0.15">
      <c r="A52" s="57">
        <v>25</v>
      </c>
      <c r="B52" s="724"/>
      <c r="C52" s="725"/>
      <c r="D52" s="725"/>
      <c r="E52" s="725"/>
      <c r="F52" s="725"/>
      <c r="G52" s="725"/>
      <c r="H52" s="725"/>
      <c r="I52" s="725"/>
      <c r="J52" s="725"/>
      <c r="K52" s="725"/>
      <c r="L52" s="725"/>
      <c r="M52" s="725"/>
      <c r="N52" s="725"/>
      <c r="O52" s="725"/>
      <c r="P52" s="726"/>
      <c r="Q52" s="988"/>
      <c r="R52" s="989"/>
      <c r="S52" s="989"/>
      <c r="T52" s="989"/>
      <c r="U52" s="989"/>
      <c r="V52" s="989"/>
      <c r="W52" s="989"/>
      <c r="X52" s="989"/>
      <c r="Y52" s="989"/>
      <c r="Z52" s="989"/>
      <c r="AA52" s="989"/>
      <c r="AB52" s="989"/>
      <c r="AC52" s="989"/>
      <c r="AD52" s="989"/>
      <c r="AE52" s="990"/>
      <c r="AF52" s="991"/>
      <c r="AG52" s="728"/>
      <c r="AH52" s="728"/>
      <c r="AI52" s="728"/>
      <c r="AJ52" s="992"/>
      <c r="AK52" s="993"/>
      <c r="AL52" s="989"/>
      <c r="AM52" s="989"/>
      <c r="AN52" s="989"/>
      <c r="AO52" s="989"/>
      <c r="AP52" s="989"/>
      <c r="AQ52" s="989"/>
      <c r="AR52" s="989"/>
      <c r="AS52" s="989"/>
      <c r="AT52" s="989"/>
      <c r="AU52" s="989"/>
      <c r="AV52" s="989"/>
      <c r="AW52" s="989"/>
      <c r="AX52" s="989"/>
      <c r="AY52" s="989"/>
      <c r="AZ52" s="994"/>
      <c r="BA52" s="994"/>
      <c r="BB52" s="994"/>
      <c r="BC52" s="994"/>
      <c r="BD52" s="994"/>
      <c r="BE52" s="970"/>
      <c r="BF52" s="970"/>
      <c r="BG52" s="970"/>
      <c r="BH52" s="970"/>
      <c r="BI52" s="971"/>
      <c r="BJ52" s="61"/>
      <c r="BK52" s="61"/>
      <c r="BL52" s="61"/>
      <c r="BM52" s="61"/>
      <c r="BN52" s="61"/>
      <c r="BO52" s="60"/>
      <c r="BP52" s="60"/>
      <c r="BQ52" s="57">
        <v>46</v>
      </c>
      <c r="BR52" s="77"/>
      <c r="BS52" s="724"/>
      <c r="BT52" s="725"/>
      <c r="BU52" s="725"/>
      <c r="BV52" s="725"/>
      <c r="BW52" s="725"/>
      <c r="BX52" s="725"/>
      <c r="BY52" s="725"/>
      <c r="BZ52" s="725"/>
      <c r="CA52" s="725"/>
      <c r="CB52" s="725"/>
      <c r="CC52" s="725"/>
      <c r="CD52" s="725"/>
      <c r="CE52" s="725"/>
      <c r="CF52" s="725"/>
      <c r="CG52" s="726"/>
      <c r="CH52" s="727"/>
      <c r="CI52" s="728"/>
      <c r="CJ52" s="728"/>
      <c r="CK52" s="728"/>
      <c r="CL52" s="729"/>
      <c r="CM52" s="727"/>
      <c r="CN52" s="728"/>
      <c r="CO52" s="728"/>
      <c r="CP52" s="728"/>
      <c r="CQ52" s="729"/>
      <c r="CR52" s="727"/>
      <c r="CS52" s="728"/>
      <c r="CT52" s="728"/>
      <c r="CU52" s="728"/>
      <c r="CV52" s="729"/>
      <c r="CW52" s="727"/>
      <c r="CX52" s="728"/>
      <c r="CY52" s="728"/>
      <c r="CZ52" s="728"/>
      <c r="DA52" s="729"/>
      <c r="DB52" s="727"/>
      <c r="DC52" s="728"/>
      <c r="DD52" s="728"/>
      <c r="DE52" s="728"/>
      <c r="DF52" s="729"/>
      <c r="DG52" s="727"/>
      <c r="DH52" s="728"/>
      <c r="DI52" s="728"/>
      <c r="DJ52" s="728"/>
      <c r="DK52" s="729"/>
      <c r="DL52" s="727"/>
      <c r="DM52" s="728"/>
      <c r="DN52" s="728"/>
      <c r="DO52" s="728"/>
      <c r="DP52" s="729"/>
      <c r="DQ52" s="727"/>
      <c r="DR52" s="728"/>
      <c r="DS52" s="728"/>
      <c r="DT52" s="728"/>
      <c r="DU52" s="729"/>
      <c r="DV52" s="724"/>
      <c r="DW52" s="725"/>
      <c r="DX52" s="725"/>
      <c r="DY52" s="725"/>
      <c r="DZ52" s="730"/>
      <c r="EA52" s="53"/>
    </row>
    <row r="53" spans="1:131" ht="26.25" customHeight="1" x14ac:dyDescent="0.15">
      <c r="A53" s="57">
        <v>26</v>
      </c>
      <c r="B53" s="724"/>
      <c r="C53" s="725"/>
      <c r="D53" s="725"/>
      <c r="E53" s="725"/>
      <c r="F53" s="725"/>
      <c r="G53" s="725"/>
      <c r="H53" s="725"/>
      <c r="I53" s="725"/>
      <c r="J53" s="725"/>
      <c r="K53" s="725"/>
      <c r="L53" s="725"/>
      <c r="M53" s="725"/>
      <c r="N53" s="725"/>
      <c r="O53" s="725"/>
      <c r="P53" s="726"/>
      <c r="Q53" s="988"/>
      <c r="R53" s="989"/>
      <c r="S53" s="989"/>
      <c r="T53" s="989"/>
      <c r="U53" s="989"/>
      <c r="V53" s="989"/>
      <c r="W53" s="989"/>
      <c r="X53" s="989"/>
      <c r="Y53" s="989"/>
      <c r="Z53" s="989"/>
      <c r="AA53" s="989"/>
      <c r="AB53" s="989"/>
      <c r="AC53" s="989"/>
      <c r="AD53" s="989"/>
      <c r="AE53" s="990"/>
      <c r="AF53" s="991"/>
      <c r="AG53" s="728"/>
      <c r="AH53" s="728"/>
      <c r="AI53" s="728"/>
      <c r="AJ53" s="992"/>
      <c r="AK53" s="993"/>
      <c r="AL53" s="989"/>
      <c r="AM53" s="989"/>
      <c r="AN53" s="989"/>
      <c r="AO53" s="989"/>
      <c r="AP53" s="989"/>
      <c r="AQ53" s="989"/>
      <c r="AR53" s="989"/>
      <c r="AS53" s="989"/>
      <c r="AT53" s="989"/>
      <c r="AU53" s="989"/>
      <c r="AV53" s="989"/>
      <c r="AW53" s="989"/>
      <c r="AX53" s="989"/>
      <c r="AY53" s="989"/>
      <c r="AZ53" s="994"/>
      <c r="BA53" s="994"/>
      <c r="BB53" s="994"/>
      <c r="BC53" s="994"/>
      <c r="BD53" s="994"/>
      <c r="BE53" s="970"/>
      <c r="BF53" s="970"/>
      <c r="BG53" s="970"/>
      <c r="BH53" s="970"/>
      <c r="BI53" s="971"/>
      <c r="BJ53" s="61"/>
      <c r="BK53" s="61"/>
      <c r="BL53" s="61"/>
      <c r="BM53" s="61"/>
      <c r="BN53" s="61"/>
      <c r="BO53" s="60"/>
      <c r="BP53" s="60"/>
      <c r="BQ53" s="57">
        <v>47</v>
      </c>
      <c r="BR53" s="77"/>
      <c r="BS53" s="724"/>
      <c r="BT53" s="725"/>
      <c r="BU53" s="725"/>
      <c r="BV53" s="725"/>
      <c r="BW53" s="725"/>
      <c r="BX53" s="725"/>
      <c r="BY53" s="725"/>
      <c r="BZ53" s="725"/>
      <c r="CA53" s="725"/>
      <c r="CB53" s="725"/>
      <c r="CC53" s="725"/>
      <c r="CD53" s="725"/>
      <c r="CE53" s="725"/>
      <c r="CF53" s="725"/>
      <c r="CG53" s="726"/>
      <c r="CH53" s="727"/>
      <c r="CI53" s="728"/>
      <c r="CJ53" s="728"/>
      <c r="CK53" s="728"/>
      <c r="CL53" s="729"/>
      <c r="CM53" s="727"/>
      <c r="CN53" s="728"/>
      <c r="CO53" s="728"/>
      <c r="CP53" s="728"/>
      <c r="CQ53" s="729"/>
      <c r="CR53" s="727"/>
      <c r="CS53" s="728"/>
      <c r="CT53" s="728"/>
      <c r="CU53" s="728"/>
      <c r="CV53" s="729"/>
      <c r="CW53" s="727"/>
      <c r="CX53" s="728"/>
      <c r="CY53" s="728"/>
      <c r="CZ53" s="728"/>
      <c r="DA53" s="729"/>
      <c r="DB53" s="727"/>
      <c r="DC53" s="728"/>
      <c r="DD53" s="728"/>
      <c r="DE53" s="728"/>
      <c r="DF53" s="729"/>
      <c r="DG53" s="727"/>
      <c r="DH53" s="728"/>
      <c r="DI53" s="728"/>
      <c r="DJ53" s="728"/>
      <c r="DK53" s="729"/>
      <c r="DL53" s="727"/>
      <c r="DM53" s="728"/>
      <c r="DN53" s="728"/>
      <c r="DO53" s="728"/>
      <c r="DP53" s="729"/>
      <c r="DQ53" s="727"/>
      <c r="DR53" s="728"/>
      <c r="DS53" s="728"/>
      <c r="DT53" s="728"/>
      <c r="DU53" s="729"/>
      <c r="DV53" s="724"/>
      <c r="DW53" s="725"/>
      <c r="DX53" s="725"/>
      <c r="DY53" s="725"/>
      <c r="DZ53" s="730"/>
      <c r="EA53" s="53"/>
    </row>
    <row r="54" spans="1:131" ht="26.25" customHeight="1" x14ac:dyDescent="0.15">
      <c r="A54" s="57">
        <v>27</v>
      </c>
      <c r="B54" s="724"/>
      <c r="C54" s="725"/>
      <c r="D54" s="725"/>
      <c r="E54" s="725"/>
      <c r="F54" s="725"/>
      <c r="G54" s="725"/>
      <c r="H54" s="725"/>
      <c r="I54" s="725"/>
      <c r="J54" s="725"/>
      <c r="K54" s="725"/>
      <c r="L54" s="725"/>
      <c r="M54" s="725"/>
      <c r="N54" s="725"/>
      <c r="O54" s="725"/>
      <c r="P54" s="726"/>
      <c r="Q54" s="988"/>
      <c r="R54" s="989"/>
      <c r="S54" s="989"/>
      <c r="T54" s="989"/>
      <c r="U54" s="989"/>
      <c r="V54" s="989"/>
      <c r="W54" s="989"/>
      <c r="X54" s="989"/>
      <c r="Y54" s="989"/>
      <c r="Z54" s="989"/>
      <c r="AA54" s="989"/>
      <c r="AB54" s="989"/>
      <c r="AC54" s="989"/>
      <c r="AD54" s="989"/>
      <c r="AE54" s="990"/>
      <c r="AF54" s="991"/>
      <c r="AG54" s="728"/>
      <c r="AH54" s="728"/>
      <c r="AI54" s="728"/>
      <c r="AJ54" s="992"/>
      <c r="AK54" s="993"/>
      <c r="AL54" s="989"/>
      <c r="AM54" s="989"/>
      <c r="AN54" s="989"/>
      <c r="AO54" s="989"/>
      <c r="AP54" s="989"/>
      <c r="AQ54" s="989"/>
      <c r="AR54" s="989"/>
      <c r="AS54" s="989"/>
      <c r="AT54" s="989"/>
      <c r="AU54" s="989"/>
      <c r="AV54" s="989"/>
      <c r="AW54" s="989"/>
      <c r="AX54" s="989"/>
      <c r="AY54" s="989"/>
      <c r="AZ54" s="994"/>
      <c r="BA54" s="994"/>
      <c r="BB54" s="994"/>
      <c r="BC54" s="994"/>
      <c r="BD54" s="994"/>
      <c r="BE54" s="970"/>
      <c r="BF54" s="970"/>
      <c r="BG54" s="970"/>
      <c r="BH54" s="970"/>
      <c r="BI54" s="971"/>
      <c r="BJ54" s="61"/>
      <c r="BK54" s="61"/>
      <c r="BL54" s="61"/>
      <c r="BM54" s="61"/>
      <c r="BN54" s="61"/>
      <c r="BO54" s="60"/>
      <c r="BP54" s="60"/>
      <c r="BQ54" s="57">
        <v>48</v>
      </c>
      <c r="BR54" s="77"/>
      <c r="BS54" s="724"/>
      <c r="BT54" s="725"/>
      <c r="BU54" s="725"/>
      <c r="BV54" s="725"/>
      <c r="BW54" s="725"/>
      <c r="BX54" s="725"/>
      <c r="BY54" s="725"/>
      <c r="BZ54" s="725"/>
      <c r="CA54" s="725"/>
      <c r="CB54" s="725"/>
      <c r="CC54" s="725"/>
      <c r="CD54" s="725"/>
      <c r="CE54" s="725"/>
      <c r="CF54" s="725"/>
      <c r="CG54" s="726"/>
      <c r="CH54" s="727"/>
      <c r="CI54" s="728"/>
      <c r="CJ54" s="728"/>
      <c r="CK54" s="728"/>
      <c r="CL54" s="729"/>
      <c r="CM54" s="727"/>
      <c r="CN54" s="728"/>
      <c r="CO54" s="728"/>
      <c r="CP54" s="728"/>
      <c r="CQ54" s="729"/>
      <c r="CR54" s="727"/>
      <c r="CS54" s="728"/>
      <c r="CT54" s="728"/>
      <c r="CU54" s="728"/>
      <c r="CV54" s="729"/>
      <c r="CW54" s="727"/>
      <c r="CX54" s="728"/>
      <c r="CY54" s="728"/>
      <c r="CZ54" s="728"/>
      <c r="DA54" s="729"/>
      <c r="DB54" s="727"/>
      <c r="DC54" s="728"/>
      <c r="DD54" s="728"/>
      <c r="DE54" s="728"/>
      <c r="DF54" s="729"/>
      <c r="DG54" s="727"/>
      <c r="DH54" s="728"/>
      <c r="DI54" s="728"/>
      <c r="DJ54" s="728"/>
      <c r="DK54" s="729"/>
      <c r="DL54" s="727"/>
      <c r="DM54" s="728"/>
      <c r="DN54" s="728"/>
      <c r="DO54" s="728"/>
      <c r="DP54" s="729"/>
      <c r="DQ54" s="727"/>
      <c r="DR54" s="728"/>
      <c r="DS54" s="728"/>
      <c r="DT54" s="728"/>
      <c r="DU54" s="729"/>
      <c r="DV54" s="724"/>
      <c r="DW54" s="725"/>
      <c r="DX54" s="725"/>
      <c r="DY54" s="725"/>
      <c r="DZ54" s="730"/>
      <c r="EA54" s="53"/>
    </row>
    <row r="55" spans="1:131" ht="26.25" customHeight="1" x14ac:dyDescent="0.15">
      <c r="A55" s="57">
        <v>28</v>
      </c>
      <c r="B55" s="724"/>
      <c r="C55" s="725"/>
      <c r="D55" s="725"/>
      <c r="E55" s="725"/>
      <c r="F55" s="725"/>
      <c r="G55" s="725"/>
      <c r="H55" s="725"/>
      <c r="I55" s="725"/>
      <c r="J55" s="725"/>
      <c r="K55" s="725"/>
      <c r="L55" s="725"/>
      <c r="M55" s="725"/>
      <c r="N55" s="725"/>
      <c r="O55" s="725"/>
      <c r="P55" s="726"/>
      <c r="Q55" s="988"/>
      <c r="R55" s="989"/>
      <c r="S55" s="989"/>
      <c r="T55" s="989"/>
      <c r="U55" s="989"/>
      <c r="V55" s="989"/>
      <c r="W55" s="989"/>
      <c r="X55" s="989"/>
      <c r="Y55" s="989"/>
      <c r="Z55" s="989"/>
      <c r="AA55" s="989"/>
      <c r="AB55" s="989"/>
      <c r="AC55" s="989"/>
      <c r="AD55" s="989"/>
      <c r="AE55" s="990"/>
      <c r="AF55" s="991"/>
      <c r="AG55" s="728"/>
      <c r="AH55" s="728"/>
      <c r="AI55" s="728"/>
      <c r="AJ55" s="992"/>
      <c r="AK55" s="993"/>
      <c r="AL55" s="989"/>
      <c r="AM55" s="989"/>
      <c r="AN55" s="989"/>
      <c r="AO55" s="989"/>
      <c r="AP55" s="989"/>
      <c r="AQ55" s="989"/>
      <c r="AR55" s="989"/>
      <c r="AS55" s="989"/>
      <c r="AT55" s="989"/>
      <c r="AU55" s="989"/>
      <c r="AV55" s="989"/>
      <c r="AW55" s="989"/>
      <c r="AX55" s="989"/>
      <c r="AY55" s="989"/>
      <c r="AZ55" s="994"/>
      <c r="BA55" s="994"/>
      <c r="BB55" s="994"/>
      <c r="BC55" s="994"/>
      <c r="BD55" s="994"/>
      <c r="BE55" s="970"/>
      <c r="BF55" s="970"/>
      <c r="BG55" s="970"/>
      <c r="BH55" s="970"/>
      <c r="BI55" s="971"/>
      <c r="BJ55" s="61"/>
      <c r="BK55" s="61"/>
      <c r="BL55" s="61"/>
      <c r="BM55" s="61"/>
      <c r="BN55" s="61"/>
      <c r="BO55" s="60"/>
      <c r="BP55" s="60"/>
      <c r="BQ55" s="57">
        <v>49</v>
      </c>
      <c r="BR55" s="77"/>
      <c r="BS55" s="724"/>
      <c r="BT55" s="725"/>
      <c r="BU55" s="725"/>
      <c r="BV55" s="725"/>
      <c r="BW55" s="725"/>
      <c r="BX55" s="725"/>
      <c r="BY55" s="725"/>
      <c r="BZ55" s="725"/>
      <c r="CA55" s="725"/>
      <c r="CB55" s="725"/>
      <c r="CC55" s="725"/>
      <c r="CD55" s="725"/>
      <c r="CE55" s="725"/>
      <c r="CF55" s="725"/>
      <c r="CG55" s="726"/>
      <c r="CH55" s="727"/>
      <c r="CI55" s="728"/>
      <c r="CJ55" s="728"/>
      <c r="CK55" s="728"/>
      <c r="CL55" s="729"/>
      <c r="CM55" s="727"/>
      <c r="CN55" s="728"/>
      <c r="CO55" s="728"/>
      <c r="CP55" s="728"/>
      <c r="CQ55" s="729"/>
      <c r="CR55" s="727"/>
      <c r="CS55" s="728"/>
      <c r="CT55" s="728"/>
      <c r="CU55" s="728"/>
      <c r="CV55" s="729"/>
      <c r="CW55" s="727"/>
      <c r="CX55" s="728"/>
      <c r="CY55" s="728"/>
      <c r="CZ55" s="728"/>
      <c r="DA55" s="729"/>
      <c r="DB55" s="727"/>
      <c r="DC55" s="728"/>
      <c r="DD55" s="728"/>
      <c r="DE55" s="728"/>
      <c r="DF55" s="729"/>
      <c r="DG55" s="727"/>
      <c r="DH55" s="728"/>
      <c r="DI55" s="728"/>
      <c r="DJ55" s="728"/>
      <c r="DK55" s="729"/>
      <c r="DL55" s="727"/>
      <c r="DM55" s="728"/>
      <c r="DN55" s="728"/>
      <c r="DO55" s="728"/>
      <c r="DP55" s="729"/>
      <c r="DQ55" s="727"/>
      <c r="DR55" s="728"/>
      <c r="DS55" s="728"/>
      <c r="DT55" s="728"/>
      <c r="DU55" s="729"/>
      <c r="DV55" s="724"/>
      <c r="DW55" s="725"/>
      <c r="DX55" s="725"/>
      <c r="DY55" s="725"/>
      <c r="DZ55" s="730"/>
      <c r="EA55" s="53"/>
    </row>
    <row r="56" spans="1:131" ht="26.25" customHeight="1" x14ac:dyDescent="0.15">
      <c r="A56" s="57">
        <v>29</v>
      </c>
      <c r="B56" s="724"/>
      <c r="C56" s="725"/>
      <c r="D56" s="725"/>
      <c r="E56" s="725"/>
      <c r="F56" s="725"/>
      <c r="G56" s="725"/>
      <c r="H56" s="725"/>
      <c r="I56" s="725"/>
      <c r="J56" s="725"/>
      <c r="K56" s="725"/>
      <c r="L56" s="725"/>
      <c r="M56" s="725"/>
      <c r="N56" s="725"/>
      <c r="O56" s="725"/>
      <c r="P56" s="726"/>
      <c r="Q56" s="988"/>
      <c r="R56" s="989"/>
      <c r="S56" s="989"/>
      <c r="T56" s="989"/>
      <c r="U56" s="989"/>
      <c r="V56" s="989"/>
      <c r="W56" s="989"/>
      <c r="X56" s="989"/>
      <c r="Y56" s="989"/>
      <c r="Z56" s="989"/>
      <c r="AA56" s="989"/>
      <c r="AB56" s="989"/>
      <c r="AC56" s="989"/>
      <c r="AD56" s="989"/>
      <c r="AE56" s="990"/>
      <c r="AF56" s="991"/>
      <c r="AG56" s="728"/>
      <c r="AH56" s="728"/>
      <c r="AI56" s="728"/>
      <c r="AJ56" s="992"/>
      <c r="AK56" s="993"/>
      <c r="AL56" s="989"/>
      <c r="AM56" s="989"/>
      <c r="AN56" s="989"/>
      <c r="AO56" s="989"/>
      <c r="AP56" s="989"/>
      <c r="AQ56" s="989"/>
      <c r="AR56" s="989"/>
      <c r="AS56" s="989"/>
      <c r="AT56" s="989"/>
      <c r="AU56" s="989"/>
      <c r="AV56" s="989"/>
      <c r="AW56" s="989"/>
      <c r="AX56" s="989"/>
      <c r="AY56" s="989"/>
      <c r="AZ56" s="994"/>
      <c r="BA56" s="994"/>
      <c r="BB56" s="994"/>
      <c r="BC56" s="994"/>
      <c r="BD56" s="994"/>
      <c r="BE56" s="970"/>
      <c r="BF56" s="970"/>
      <c r="BG56" s="970"/>
      <c r="BH56" s="970"/>
      <c r="BI56" s="971"/>
      <c r="BJ56" s="61"/>
      <c r="BK56" s="61"/>
      <c r="BL56" s="61"/>
      <c r="BM56" s="61"/>
      <c r="BN56" s="61"/>
      <c r="BO56" s="60"/>
      <c r="BP56" s="60"/>
      <c r="BQ56" s="57">
        <v>50</v>
      </c>
      <c r="BR56" s="77"/>
      <c r="BS56" s="724"/>
      <c r="BT56" s="725"/>
      <c r="BU56" s="725"/>
      <c r="BV56" s="725"/>
      <c r="BW56" s="725"/>
      <c r="BX56" s="725"/>
      <c r="BY56" s="725"/>
      <c r="BZ56" s="725"/>
      <c r="CA56" s="725"/>
      <c r="CB56" s="725"/>
      <c r="CC56" s="725"/>
      <c r="CD56" s="725"/>
      <c r="CE56" s="725"/>
      <c r="CF56" s="725"/>
      <c r="CG56" s="726"/>
      <c r="CH56" s="727"/>
      <c r="CI56" s="728"/>
      <c r="CJ56" s="728"/>
      <c r="CK56" s="728"/>
      <c r="CL56" s="729"/>
      <c r="CM56" s="727"/>
      <c r="CN56" s="728"/>
      <c r="CO56" s="728"/>
      <c r="CP56" s="728"/>
      <c r="CQ56" s="729"/>
      <c r="CR56" s="727"/>
      <c r="CS56" s="728"/>
      <c r="CT56" s="728"/>
      <c r="CU56" s="728"/>
      <c r="CV56" s="729"/>
      <c r="CW56" s="727"/>
      <c r="CX56" s="728"/>
      <c r="CY56" s="728"/>
      <c r="CZ56" s="728"/>
      <c r="DA56" s="729"/>
      <c r="DB56" s="727"/>
      <c r="DC56" s="728"/>
      <c r="DD56" s="728"/>
      <c r="DE56" s="728"/>
      <c r="DF56" s="729"/>
      <c r="DG56" s="727"/>
      <c r="DH56" s="728"/>
      <c r="DI56" s="728"/>
      <c r="DJ56" s="728"/>
      <c r="DK56" s="729"/>
      <c r="DL56" s="727"/>
      <c r="DM56" s="728"/>
      <c r="DN56" s="728"/>
      <c r="DO56" s="728"/>
      <c r="DP56" s="729"/>
      <c r="DQ56" s="727"/>
      <c r="DR56" s="728"/>
      <c r="DS56" s="728"/>
      <c r="DT56" s="728"/>
      <c r="DU56" s="729"/>
      <c r="DV56" s="724"/>
      <c r="DW56" s="725"/>
      <c r="DX56" s="725"/>
      <c r="DY56" s="725"/>
      <c r="DZ56" s="730"/>
      <c r="EA56" s="53"/>
    </row>
    <row r="57" spans="1:131" ht="26.25" customHeight="1" x14ac:dyDescent="0.15">
      <c r="A57" s="57">
        <v>30</v>
      </c>
      <c r="B57" s="724"/>
      <c r="C57" s="725"/>
      <c r="D57" s="725"/>
      <c r="E57" s="725"/>
      <c r="F57" s="725"/>
      <c r="G57" s="725"/>
      <c r="H57" s="725"/>
      <c r="I57" s="725"/>
      <c r="J57" s="725"/>
      <c r="K57" s="725"/>
      <c r="L57" s="725"/>
      <c r="M57" s="725"/>
      <c r="N57" s="725"/>
      <c r="O57" s="725"/>
      <c r="P57" s="726"/>
      <c r="Q57" s="988"/>
      <c r="R57" s="989"/>
      <c r="S57" s="989"/>
      <c r="T57" s="989"/>
      <c r="U57" s="989"/>
      <c r="V57" s="989"/>
      <c r="W57" s="989"/>
      <c r="X57" s="989"/>
      <c r="Y57" s="989"/>
      <c r="Z57" s="989"/>
      <c r="AA57" s="989"/>
      <c r="AB57" s="989"/>
      <c r="AC57" s="989"/>
      <c r="AD57" s="989"/>
      <c r="AE57" s="990"/>
      <c r="AF57" s="991"/>
      <c r="AG57" s="728"/>
      <c r="AH57" s="728"/>
      <c r="AI57" s="728"/>
      <c r="AJ57" s="992"/>
      <c r="AK57" s="993"/>
      <c r="AL57" s="989"/>
      <c r="AM57" s="989"/>
      <c r="AN57" s="989"/>
      <c r="AO57" s="989"/>
      <c r="AP57" s="989"/>
      <c r="AQ57" s="989"/>
      <c r="AR57" s="989"/>
      <c r="AS57" s="989"/>
      <c r="AT57" s="989"/>
      <c r="AU57" s="989"/>
      <c r="AV57" s="989"/>
      <c r="AW57" s="989"/>
      <c r="AX57" s="989"/>
      <c r="AY57" s="989"/>
      <c r="AZ57" s="994"/>
      <c r="BA57" s="994"/>
      <c r="BB57" s="994"/>
      <c r="BC57" s="994"/>
      <c r="BD57" s="994"/>
      <c r="BE57" s="970"/>
      <c r="BF57" s="970"/>
      <c r="BG57" s="970"/>
      <c r="BH57" s="970"/>
      <c r="BI57" s="971"/>
      <c r="BJ57" s="61"/>
      <c r="BK57" s="61"/>
      <c r="BL57" s="61"/>
      <c r="BM57" s="61"/>
      <c r="BN57" s="61"/>
      <c r="BO57" s="60"/>
      <c r="BP57" s="60"/>
      <c r="BQ57" s="57">
        <v>51</v>
      </c>
      <c r="BR57" s="77"/>
      <c r="BS57" s="724"/>
      <c r="BT57" s="725"/>
      <c r="BU57" s="725"/>
      <c r="BV57" s="725"/>
      <c r="BW57" s="725"/>
      <c r="BX57" s="725"/>
      <c r="BY57" s="725"/>
      <c r="BZ57" s="725"/>
      <c r="CA57" s="725"/>
      <c r="CB57" s="725"/>
      <c r="CC57" s="725"/>
      <c r="CD57" s="725"/>
      <c r="CE57" s="725"/>
      <c r="CF57" s="725"/>
      <c r="CG57" s="726"/>
      <c r="CH57" s="727"/>
      <c r="CI57" s="728"/>
      <c r="CJ57" s="728"/>
      <c r="CK57" s="728"/>
      <c r="CL57" s="729"/>
      <c r="CM57" s="727"/>
      <c r="CN57" s="728"/>
      <c r="CO57" s="728"/>
      <c r="CP57" s="728"/>
      <c r="CQ57" s="729"/>
      <c r="CR57" s="727"/>
      <c r="CS57" s="728"/>
      <c r="CT57" s="728"/>
      <c r="CU57" s="728"/>
      <c r="CV57" s="729"/>
      <c r="CW57" s="727"/>
      <c r="CX57" s="728"/>
      <c r="CY57" s="728"/>
      <c r="CZ57" s="728"/>
      <c r="DA57" s="729"/>
      <c r="DB57" s="727"/>
      <c r="DC57" s="728"/>
      <c r="DD57" s="728"/>
      <c r="DE57" s="728"/>
      <c r="DF57" s="729"/>
      <c r="DG57" s="727"/>
      <c r="DH57" s="728"/>
      <c r="DI57" s="728"/>
      <c r="DJ57" s="728"/>
      <c r="DK57" s="729"/>
      <c r="DL57" s="727"/>
      <c r="DM57" s="728"/>
      <c r="DN57" s="728"/>
      <c r="DO57" s="728"/>
      <c r="DP57" s="729"/>
      <c r="DQ57" s="727"/>
      <c r="DR57" s="728"/>
      <c r="DS57" s="728"/>
      <c r="DT57" s="728"/>
      <c r="DU57" s="729"/>
      <c r="DV57" s="724"/>
      <c r="DW57" s="725"/>
      <c r="DX57" s="725"/>
      <c r="DY57" s="725"/>
      <c r="DZ57" s="730"/>
      <c r="EA57" s="53"/>
    </row>
    <row r="58" spans="1:131" ht="26.25" customHeight="1" x14ac:dyDescent="0.15">
      <c r="A58" s="57">
        <v>31</v>
      </c>
      <c r="B58" s="724"/>
      <c r="C58" s="725"/>
      <c r="D58" s="725"/>
      <c r="E58" s="725"/>
      <c r="F58" s="725"/>
      <c r="G58" s="725"/>
      <c r="H58" s="725"/>
      <c r="I58" s="725"/>
      <c r="J58" s="725"/>
      <c r="K58" s="725"/>
      <c r="L58" s="725"/>
      <c r="M58" s="725"/>
      <c r="N58" s="725"/>
      <c r="O58" s="725"/>
      <c r="P58" s="726"/>
      <c r="Q58" s="988"/>
      <c r="R58" s="989"/>
      <c r="S58" s="989"/>
      <c r="T58" s="989"/>
      <c r="U58" s="989"/>
      <c r="V58" s="989"/>
      <c r="W58" s="989"/>
      <c r="X58" s="989"/>
      <c r="Y58" s="989"/>
      <c r="Z58" s="989"/>
      <c r="AA58" s="989"/>
      <c r="AB58" s="989"/>
      <c r="AC58" s="989"/>
      <c r="AD58" s="989"/>
      <c r="AE58" s="990"/>
      <c r="AF58" s="991"/>
      <c r="AG58" s="728"/>
      <c r="AH58" s="728"/>
      <c r="AI58" s="728"/>
      <c r="AJ58" s="992"/>
      <c r="AK58" s="993"/>
      <c r="AL58" s="989"/>
      <c r="AM58" s="989"/>
      <c r="AN58" s="989"/>
      <c r="AO58" s="989"/>
      <c r="AP58" s="989"/>
      <c r="AQ58" s="989"/>
      <c r="AR58" s="989"/>
      <c r="AS58" s="989"/>
      <c r="AT58" s="989"/>
      <c r="AU58" s="989"/>
      <c r="AV58" s="989"/>
      <c r="AW58" s="989"/>
      <c r="AX58" s="989"/>
      <c r="AY58" s="989"/>
      <c r="AZ58" s="994"/>
      <c r="BA58" s="994"/>
      <c r="BB58" s="994"/>
      <c r="BC58" s="994"/>
      <c r="BD58" s="994"/>
      <c r="BE58" s="970"/>
      <c r="BF58" s="970"/>
      <c r="BG58" s="970"/>
      <c r="BH58" s="970"/>
      <c r="BI58" s="971"/>
      <c r="BJ58" s="61"/>
      <c r="BK58" s="61"/>
      <c r="BL58" s="61"/>
      <c r="BM58" s="61"/>
      <c r="BN58" s="61"/>
      <c r="BO58" s="60"/>
      <c r="BP58" s="60"/>
      <c r="BQ58" s="57">
        <v>52</v>
      </c>
      <c r="BR58" s="77"/>
      <c r="BS58" s="724"/>
      <c r="BT58" s="725"/>
      <c r="BU58" s="725"/>
      <c r="BV58" s="725"/>
      <c r="BW58" s="725"/>
      <c r="BX58" s="725"/>
      <c r="BY58" s="725"/>
      <c r="BZ58" s="725"/>
      <c r="CA58" s="725"/>
      <c r="CB58" s="725"/>
      <c r="CC58" s="725"/>
      <c r="CD58" s="725"/>
      <c r="CE58" s="725"/>
      <c r="CF58" s="725"/>
      <c r="CG58" s="726"/>
      <c r="CH58" s="727"/>
      <c r="CI58" s="728"/>
      <c r="CJ58" s="728"/>
      <c r="CK58" s="728"/>
      <c r="CL58" s="729"/>
      <c r="CM58" s="727"/>
      <c r="CN58" s="728"/>
      <c r="CO58" s="728"/>
      <c r="CP58" s="728"/>
      <c r="CQ58" s="729"/>
      <c r="CR58" s="727"/>
      <c r="CS58" s="728"/>
      <c r="CT58" s="728"/>
      <c r="CU58" s="728"/>
      <c r="CV58" s="729"/>
      <c r="CW58" s="727"/>
      <c r="CX58" s="728"/>
      <c r="CY58" s="728"/>
      <c r="CZ58" s="728"/>
      <c r="DA58" s="729"/>
      <c r="DB58" s="727"/>
      <c r="DC58" s="728"/>
      <c r="DD58" s="728"/>
      <c r="DE58" s="728"/>
      <c r="DF58" s="729"/>
      <c r="DG58" s="727"/>
      <c r="DH58" s="728"/>
      <c r="DI58" s="728"/>
      <c r="DJ58" s="728"/>
      <c r="DK58" s="729"/>
      <c r="DL58" s="727"/>
      <c r="DM58" s="728"/>
      <c r="DN58" s="728"/>
      <c r="DO58" s="728"/>
      <c r="DP58" s="729"/>
      <c r="DQ58" s="727"/>
      <c r="DR58" s="728"/>
      <c r="DS58" s="728"/>
      <c r="DT58" s="728"/>
      <c r="DU58" s="729"/>
      <c r="DV58" s="724"/>
      <c r="DW58" s="725"/>
      <c r="DX58" s="725"/>
      <c r="DY58" s="725"/>
      <c r="DZ58" s="730"/>
      <c r="EA58" s="53"/>
    </row>
    <row r="59" spans="1:131" ht="26.25" customHeight="1" x14ac:dyDescent="0.15">
      <c r="A59" s="57">
        <v>32</v>
      </c>
      <c r="B59" s="724"/>
      <c r="C59" s="725"/>
      <c r="D59" s="725"/>
      <c r="E59" s="725"/>
      <c r="F59" s="725"/>
      <c r="G59" s="725"/>
      <c r="H59" s="725"/>
      <c r="I59" s="725"/>
      <c r="J59" s="725"/>
      <c r="K59" s="725"/>
      <c r="L59" s="725"/>
      <c r="M59" s="725"/>
      <c r="N59" s="725"/>
      <c r="O59" s="725"/>
      <c r="P59" s="726"/>
      <c r="Q59" s="988"/>
      <c r="R59" s="989"/>
      <c r="S59" s="989"/>
      <c r="T59" s="989"/>
      <c r="U59" s="989"/>
      <c r="V59" s="989"/>
      <c r="W59" s="989"/>
      <c r="X59" s="989"/>
      <c r="Y59" s="989"/>
      <c r="Z59" s="989"/>
      <c r="AA59" s="989"/>
      <c r="AB59" s="989"/>
      <c r="AC59" s="989"/>
      <c r="AD59" s="989"/>
      <c r="AE59" s="990"/>
      <c r="AF59" s="991"/>
      <c r="AG59" s="728"/>
      <c r="AH59" s="728"/>
      <c r="AI59" s="728"/>
      <c r="AJ59" s="992"/>
      <c r="AK59" s="993"/>
      <c r="AL59" s="989"/>
      <c r="AM59" s="989"/>
      <c r="AN59" s="989"/>
      <c r="AO59" s="989"/>
      <c r="AP59" s="989"/>
      <c r="AQ59" s="989"/>
      <c r="AR59" s="989"/>
      <c r="AS59" s="989"/>
      <c r="AT59" s="989"/>
      <c r="AU59" s="989"/>
      <c r="AV59" s="989"/>
      <c r="AW59" s="989"/>
      <c r="AX59" s="989"/>
      <c r="AY59" s="989"/>
      <c r="AZ59" s="994"/>
      <c r="BA59" s="994"/>
      <c r="BB59" s="994"/>
      <c r="BC59" s="994"/>
      <c r="BD59" s="994"/>
      <c r="BE59" s="970"/>
      <c r="BF59" s="970"/>
      <c r="BG59" s="970"/>
      <c r="BH59" s="970"/>
      <c r="BI59" s="971"/>
      <c r="BJ59" s="61"/>
      <c r="BK59" s="61"/>
      <c r="BL59" s="61"/>
      <c r="BM59" s="61"/>
      <c r="BN59" s="61"/>
      <c r="BO59" s="60"/>
      <c r="BP59" s="60"/>
      <c r="BQ59" s="57">
        <v>53</v>
      </c>
      <c r="BR59" s="77"/>
      <c r="BS59" s="724"/>
      <c r="BT59" s="725"/>
      <c r="BU59" s="725"/>
      <c r="BV59" s="725"/>
      <c r="BW59" s="725"/>
      <c r="BX59" s="725"/>
      <c r="BY59" s="725"/>
      <c r="BZ59" s="725"/>
      <c r="CA59" s="725"/>
      <c r="CB59" s="725"/>
      <c r="CC59" s="725"/>
      <c r="CD59" s="725"/>
      <c r="CE59" s="725"/>
      <c r="CF59" s="725"/>
      <c r="CG59" s="726"/>
      <c r="CH59" s="727"/>
      <c r="CI59" s="728"/>
      <c r="CJ59" s="728"/>
      <c r="CK59" s="728"/>
      <c r="CL59" s="729"/>
      <c r="CM59" s="727"/>
      <c r="CN59" s="728"/>
      <c r="CO59" s="728"/>
      <c r="CP59" s="728"/>
      <c r="CQ59" s="729"/>
      <c r="CR59" s="727"/>
      <c r="CS59" s="728"/>
      <c r="CT59" s="728"/>
      <c r="CU59" s="728"/>
      <c r="CV59" s="729"/>
      <c r="CW59" s="727"/>
      <c r="CX59" s="728"/>
      <c r="CY59" s="728"/>
      <c r="CZ59" s="728"/>
      <c r="DA59" s="729"/>
      <c r="DB59" s="727"/>
      <c r="DC59" s="728"/>
      <c r="DD59" s="728"/>
      <c r="DE59" s="728"/>
      <c r="DF59" s="729"/>
      <c r="DG59" s="727"/>
      <c r="DH59" s="728"/>
      <c r="DI59" s="728"/>
      <c r="DJ59" s="728"/>
      <c r="DK59" s="729"/>
      <c r="DL59" s="727"/>
      <c r="DM59" s="728"/>
      <c r="DN59" s="728"/>
      <c r="DO59" s="728"/>
      <c r="DP59" s="729"/>
      <c r="DQ59" s="727"/>
      <c r="DR59" s="728"/>
      <c r="DS59" s="728"/>
      <c r="DT59" s="728"/>
      <c r="DU59" s="729"/>
      <c r="DV59" s="724"/>
      <c r="DW59" s="725"/>
      <c r="DX59" s="725"/>
      <c r="DY59" s="725"/>
      <c r="DZ59" s="730"/>
      <c r="EA59" s="53"/>
    </row>
    <row r="60" spans="1:131" ht="26.25" customHeight="1" x14ac:dyDescent="0.15">
      <c r="A60" s="57">
        <v>33</v>
      </c>
      <c r="B60" s="724"/>
      <c r="C60" s="725"/>
      <c r="D60" s="725"/>
      <c r="E60" s="725"/>
      <c r="F60" s="725"/>
      <c r="G60" s="725"/>
      <c r="H60" s="725"/>
      <c r="I60" s="725"/>
      <c r="J60" s="725"/>
      <c r="K60" s="725"/>
      <c r="L60" s="725"/>
      <c r="M60" s="725"/>
      <c r="N60" s="725"/>
      <c r="O60" s="725"/>
      <c r="P60" s="726"/>
      <c r="Q60" s="988"/>
      <c r="R60" s="989"/>
      <c r="S60" s="989"/>
      <c r="T60" s="989"/>
      <c r="U60" s="989"/>
      <c r="V60" s="989"/>
      <c r="W60" s="989"/>
      <c r="X60" s="989"/>
      <c r="Y60" s="989"/>
      <c r="Z60" s="989"/>
      <c r="AA60" s="989"/>
      <c r="AB60" s="989"/>
      <c r="AC60" s="989"/>
      <c r="AD60" s="989"/>
      <c r="AE60" s="990"/>
      <c r="AF60" s="991"/>
      <c r="AG60" s="728"/>
      <c r="AH60" s="728"/>
      <c r="AI60" s="728"/>
      <c r="AJ60" s="992"/>
      <c r="AK60" s="993"/>
      <c r="AL60" s="989"/>
      <c r="AM60" s="989"/>
      <c r="AN60" s="989"/>
      <c r="AO60" s="989"/>
      <c r="AP60" s="989"/>
      <c r="AQ60" s="989"/>
      <c r="AR60" s="989"/>
      <c r="AS60" s="989"/>
      <c r="AT60" s="989"/>
      <c r="AU60" s="989"/>
      <c r="AV60" s="989"/>
      <c r="AW60" s="989"/>
      <c r="AX60" s="989"/>
      <c r="AY60" s="989"/>
      <c r="AZ60" s="994"/>
      <c r="BA60" s="994"/>
      <c r="BB60" s="994"/>
      <c r="BC60" s="994"/>
      <c r="BD60" s="994"/>
      <c r="BE60" s="970"/>
      <c r="BF60" s="970"/>
      <c r="BG60" s="970"/>
      <c r="BH60" s="970"/>
      <c r="BI60" s="971"/>
      <c r="BJ60" s="61"/>
      <c r="BK60" s="61"/>
      <c r="BL60" s="61"/>
      <c r="BM60" s="61"/>
      <c r="BN60" s="61"/>
      <c r="BO60" s="60"/>
      <c r="BP60" s="60"/>
      <c r="BQ60" s="57">
        <v>54</v>
      </c>
      <c r="BR60" s="77"/>
      <c r="BS60" s="724"/>
      <c r="BT60" s="725"/>
      <c r="BU60" s="725"/>
      <c r="BV60" s="725"/>
      <c r="BW60" s="725"/>
      <c r="BX60" s="725"/>
      <c r="BY60" s="725"/>
      <c r="BZ60" s="725"/>
      <c r="CA60" s="725"/>
      <c r="CB60" s="725"/>
      <c r="CC60" s="725"/>
      <c r="CD60" s="725"/>
      <c r="CE60" s="725"/>
      <c r="CF60" s="725"/>
      <c r="CG60" s="726"/>
      <c r="CH60" s="727"/>
      <c r="CI60" s="728"/>
      <c r="CJ60" s="728"/>
      <c r="CK60" s="728"/>
      <c r="CL60" s="729"/>
      <c r="CM60" s="727"/>
      <c r="CN60" s="728"/>
      <c r="CO60" s="728"/>
      <c r="CP60" s="728"/>
      <c r="CQ60" s="729"/>
      <c r="CR60" s="727"/>
      <c r="CS60" s="728"/>
      <c r="CT60" s="728"/>
      <c r="CU60" s="728"/>
      <c r="CV60" s="729"/>
      <c r="CW60" s="727"/>
      <c r="CX60" s="728"/>
      <c r="CY60" s="728"/>
      <c r="CZ60" s="728"/>
      <c r="DA60" s="729"/>
      <c r="DB60" s="727"/>
      <c r="DC60" s="728"/>
      <c r="DD60" s="728"/>
      <c r="DE60" s="728"/>
      <c r="DF60" s="729"/>
      <c r="DG60" s="727"/>
      <c r="DH60" s="728"/>
      <c r="DI60" s="728"/>
      <c r="DJ60" s="728"/>
      <c r="DK60" s="729"/>
      <c r="DL60" s="727"/>
      <c r="DM60" s="728"/>
      <c r="DN60" s="728"/>
      <c r="DO60" s="728"/>
      <c r="DP60" s="729"/>
      <c r="DQ60" s="727"/>
      <c r="DR60" s="728"/>
      <c r="DS60" s="728"/>
      <c r="DT60" s="728"/>
      <c r="DU60" s="729"/>
      <c r="DV60" s="724"/>
      <c r="DW60" s="725"/>
      <c r="DX60" s="725"/>
      <c r="DY60" s="725"/>
      <c r="DZ60" s="730"/>
      <c r="EA60" s="53"/>
    </row>
    <row r="61" spans="1:131" ht="26.25" customHeight="1" x14ac:dyDescent="0.15">
      <c r="A61" s="57">
        <v>34</v>
      </c>
      <c r="B61" s="724"/>
      <c r="C61" s="725"/>
      <c r="D61" s="725"/>
      <c r="E61" s="725"/>
      <c r="F61" s="725"/>
      <c r="G61" s="725"/>
      <c r="H61" s="725"/>
      <c r="I61" s="725"/>
      <c r="J61" s="725"/>
      <c r="K61" s="725"/>
      <c r="L61" s="725"/>
      <c r="M61" s="725"/>
      <c r="N61" s="725"/>
      <c r="O61" s="725"/>
      <c r="P61" s="726"/>
      <c r="Q61" s="988"/>
      <c r="R61" s="989"/>
      <c r="S61" s="989"/>
      <c r="T61" s="989"/>
      <c r="U61" s="989"/>
      <c r="V61" s="989"/>
      <c r="W61" s="989"/>
      <c r="X61" s="989"/>
      <c r="Y61" s="989"/>
      <c r="Z61" s="989"/>
      <c r="AA61" s="989"/>
      <c r="AB61" s="989"/>
      <c r="AC61" s="989"/>
      <c r="AD61" s="989"/>
      <c r="AE61" s="990"/>
      <c r="AF61" s="991"/>
      <c r="AG61" s="728"/>
      <c r="AH61" s="728"/>
      <c r="AI61" s="728"/>
      <c r="AJ61" s="992"/>
      <c r="AK61" s="993"/>
      <c r="AL61" s="989"/>
      <c r="AM61" s="989"/>
      <c r="AN61" s="989"/>
      <c r="AO61" s="989"/>
      <c r="AP61" s="989"/>
      <c r="AQ61" s="989"/>
      <c r="AR61" s="989"/>
      <c r="AS61" s="989"/>
      <c r="AT61" s="989"/>
      <c r="AU61" s="989"/>
      <c r="AV61" s="989"/>
      <c r="AW61" s="989"/>
      <c r="AX61" s="989"/>
      <c r="AY61" s="989"/>
      <c r="AZ61" s="994"/>
      <c r="BA61" s="994"/>
      <c r="BB61" s="994"/>
      <c r="BC61" s="994"/>
      <c r="BD61" s="994"/>
      <c r="BE61" s="970"/>
      <c r="BF61" s="970"/>
      <c r="BG61" s="970"/>
      <c r="BH61" s="970"/>
      <c r="BI61" s="971"/>
      <c r="BJ61" s="61"/>
      <c r="BK61" s="61"/>
      <c r="BL61" s="61"/>
      <c r="BM61" s="61"/>
      <c r="BN61" s="61"/>
      <c r="BO61" s="60"/>
      <c r="BP61" s="60"/>
      <c r="BQ61" s="57">
        <v>55</v>
      </c>
      <c r="BR61" s="77"/>
      <c r="BS61" s="724"/>
      <c r="BT61" s="725"/>
      <c r="BU61" s="725"/>
      <c r="BV61" s="725"/>
      <c r="BW61" s="725"/>
      <c r="BX61" s="725"/>
      <c r="BY61" s="725"/>
      <c r="BZ61" s="725"/>
      <c r="CA61" s="725"/>
      <c r="CB61" s="725"/>
      <c r="CC61" s="725"/>
      <c r="CD61" s="725"/>
      <c r="CE61" s="725"/>
      <c r="CF61" s="725"/>
      <c r="CG61" s="726"/>
      <c r="CH61" s="727"/>
      <c r="CI61" s="728"/>
      <c r="CJ61" s="728"/>
      <c r="CK61" s="728"/>
      <c r="CL61" s="729"/>
      <c r="CM61" s="727"/>
      <c r="CN61" s="728"/>
      <c r="CO61" s="728"/>
      <c r="CP61" s="728"/>
      <c r="CQ61" s="729"/>
      <c r="CR61" s="727"/>
      <c r="CS61" s="728"/>
      <c r="CT61" s="728"/>
      <c r="CU61" s="728"/>
      <c r="CV61" s="729"/>
      <c r="CW61" s="727"/>
      <c r="CX61" s="728"/>
      <c r="CY61" s="728"/>
      <c r="CZ61" s="728"/>
      <c r="DA61" s="729"/>
      <c r="DB61" s="727"/>
      <c r="DC61" s="728"/>
      <c r="DD61" s="728"/>
      <c r="DE61" s="728"/>
      <c r="DF61" s="729"/>
      <c r="DG61" s="727"/>
      <c r="DH61" s="728"/>
      <c r="DI61" s="728"/>
      <c r="DJ61" s="728"/>
      <c r="DK61" s="729"/>
      <c r="DL61" s="727"/>
      <c r="DM61" s="728"/>
      <c r="DN61" s="728"/>
      <c r="DO61" s="728"/>
      <c r="DP61" s="729"/>
      <c r="DQ61" s="727"/>
      <c r="DR61" s="728"/>
      <c r="DS61" s="728"/>
      <c r="DT61" s="728"/>
      <c r="DU61" s="729"/>
      <c r="DV61" s="724"/>
      <c r="DW61" s="725"/>
      <c r="DX61" s="725"/>
      <c r="DY61" s="725"/>
      <c r="DZ61" s="730"/>
      <c r="EA61" s="53"/>
    </row>
    <row r="62" spans="1:131" ht="26.25" customHeight="1" x14ac:dyDescent="0.15">
      <c r="A62" s="57">
        <v>35</v>
      </c>
      <c r="B62" s="724"/>
      <c r="C62" s="725"/>
      <c r="D62" s="725"/>
      <c r="E62" s="725"/>
      <c r="F62" s="725"/>
      <c r="G62" s="725"/>
      <c r="H62" s="725"/>
      <c r="I62" s="725"/>
      <c r="J62" s="725"/>
      <c r="K62" s="725"/>
      <c r="L62" s="725"/>
      <c r="M62" s="725"/>
      <c r="N62" s="725"/>
      <c r="O62" s="725"/>
      <c r="P62" s="726"/>
      <c r="Q62" s="988"/>
      <c r="R62" s="989"/>
      <c r="S62" s="989"/>
      <c r="T62" s="989"/>
      <c r="U62" s="989"/>
      <c r="V62" s="989"/>
      <c r="W62" s="989"/>
      <c r="X62" s="989"/>
      <c r="Y62" s="989"/>
      <c r="Z62" s="989"/>
      <c r="AA62" s="989"/>
      <c r="AB62" s="989"/>
      <c r="AC62" s="989"/>
      <c r="AD62" s="989"/>
      <c r="AE62" s="990"/>
      <c r="AF62" s="991"/>
      <c r="AG62" s="728"/>
      <c r="AH62" s="728"/>
      <c r="AI62" s="728"/>
      <c r="AJ62" s="992"/>
      <c r="AK62" s="993"/>
      <c r="AL62" s="989"/>
      <c r="AM62" s="989"/>
      <c r="AN62" s="989"/>
      <c r="AO62" s="989"/>
      <c r="AP62" s="989"/>
      <c r="AQ62" s="989"/>
      <c r="AR62" s="989"/>
      <c r="AS62" s="989"/>
      <c r="AT62" s="989"/>
      <c r="AU62" s="989"/>
      <c r="AV62" s="989"/>
      <c r="AW62" s="989"/>
      <c r="AX62" s="989"/>
      <c r="AY62" s="989"/>
      <c r="AZ62" s="994"/>
      <c r="BA62" s="994"/>
      <c r="BB62" s="994"/>
      <c r="BC62" s="994"/>
      <c r="BD62" s="994"/>
      <c r="BE62" s="970"/>
      <c r="BF62" s="970"/>
      <c r="BG62" s="970"/>
      <c r="BH62" s="970"/>
      <c r="BI62" s="971"/>
      <c r="BJ62" s="995" t="s">
        <v>461</v>
      </c>
      <c r="BK62" s="996"/>
      <c r="BL62" s="996"/>
      <c r="BM62" s="996"/>
      <c r="BN62" s="997"/>
      <c r="BO62" s="60"/>
      <c r="BP62" s="60"/>
      <c r="BQ62" s="57">
        <v>56</v>
      </c>
      <c r="BR62" s="77"/>
      <c r="BS62" s="724"/>
      <c r="BT62" s="725"/>
      <c r="BU62" s="725"/>
      <c r="BV62" s="725"/>
      <c r="BW62" s="725"/>
      <c r="BX62" s="725"/>
      <c r="BY62" s="725"/>
      <c r="BZ62" s="725"/>
      <c r="CA62" s="725"/>
      <c r="CB62" s="725"/>
      <c r="CC62" s="725"/>
      <c r="CD62" s="725"/>
      <c r="CE62" s="725"/>
      <c r="CF62" s="725"/>
      <c r="CG62" s="726"/>
      <c r="CH62" s="727"/>
      <c r="CI62" s="728"/>
      <c r="CJ62" s="728"/>
      <c r="CK62" s="728"/>
      <c r="CL62" s="729"/>
      <c r="CM62" s="727"/>
      <c r="CN62" s="728"/>
      <c r="CO62" s="728"/>
      <c r="CP62" s="728"/>
      <c r="CQ62" s="729"/>
      <c r="CR62" s="727"/>
      <c r="CS62" s="728"/>
      <c r="CT62" s="728"/>
      <c r="CU62" s="728"/>
      <c r="CV62" s="729"/>
      <c r="CW62" s="727"/>
      <c r="CX62" s="728"/>
      <c r="CY62" s="728"/>
      <c r="CZ62" s="728"/>
      <c r="DA62" s="729"/>
      <c r="DB62" s="727"/>
      <c r="DC62" s="728"/>
      <c r="DD62" s="728"/>
      <c r="DE62" s="728"/>
      <c r="DF62" s="729"/>
      <c r="DG62" s="727"/>
      <c r="DH62" s="728"/>
      <c r="DI62" s="728"/>
      <c r="DJ62" s="728"/>
      <c r="DK62" s="729"/>
      <c r="DL62" s="727"/>
      <c r="DM62" s="728"/>
      <c r="DN62" s="728"/>
      <c r="DO62" s="728"/>
      <c r="DP62" s="729"/>
      <c r="DQ62" s="727"/>
      <c r="DR62" s="728"/>
      <c r="DS62" s="728"/>
      <c r="DT62" s="728"/>
      <c r="DU62" s="729"/>
      <c r="DV62" s="724"/>
      <c r="DW62" s="725"/>
      <c r="DX62" s="725"/>
      <c r="DY62" s="725"/>
      <c r="DZ62" s="730"/>
      <c r="EA62" s="53"/>
    </row>
    <row r="63" spans="1:131" ht="26.25" customHeight="1" x14ac:dyDescent="0.15">
      <c r="A63" s="58" t="s">
        <v>255</v>
      </c>
      <c r="B63" s="946" t="s">
        <v>372</v>
      </c>
      <c r="C63" s="947"/>
      <c r="D63" s="947"/>
      <c r="E63" s="947"/>
      <c r="F63" s="947"/>
      <c r="G63" s="947"/>
      <c r="H63" s="947"/>
      <c r="I63" s="947"/>
      <c r="J63" s="947"/>
      <c r="K63" s="947"/>
      <c r="L63" s="947"/>
      <c r="M63" s="947"/>
      <c r="N63" s="947"/>
      <c r="O63" s="947"/>
      <c r="P63" s="948"/>
      <c r="Q63" s="956"/>
      <c r="R63" s="957"/>
      <c r="S63" s="957"/>
      <c r="T63" s="957"/>
      <c r="U63" s="957"/>
      <c r="V63" s="957"/>
      <c r="W63" s="957"/>
      <c r="X63" s="957"/>
      <c r="Y63" s="957"/>
      <c r="Z63" s="957"/>
      <c r="AA63" s="957"/>
      <c r="AB63" s="957"/>
      <c r="AC63" s="957"/>
      <c r="AD63" s="957"/>
      <c r="AE63" s="981"/>
      <c r="AF63" s="982">
        <v>47</v>
      </c>
      <c r="AG63" s="958"/>
      <c r="AH63" s="958"/>
      <c r="AI63" s="958"/>
      <c r="AJ63" s="983"/>
      <c r="AK63" s="984"/>
      <c r="AL63" s="957"/>
      <c r="AM63" s="957"/>
      <c r="AN63" s="957"/>
      <c r="AO63" s="957"/>
      <c r="AP63" s="958">
        <v>513</v>
      </c>
      <c r="AQ63" s="958"/>
      <c r="AR63" s="958"/>
      <c r="AS63" s="958"/>
      <c r="AT63" s="958"/>
      <c r="AU63" s="958">
        <v>404</v>
      </c>
      <c r="AV63" s="958"/>
      <c r="AW63" s="958"/>
      <c r="AX63" s="958"/>
      <c r="AY63" s="958"/>
      <c r="AZ63" s="985"/>
      <c r="BA63" s="985"/>
      <c r="BB63" s="985"/>
      <c r="BC63" s="985"/>
      <c r="BD63" s="985"/>
      <c r="BE63" s="959"/>
      <c r="BF63" s="959"/>
      <c r="BG63" s="959"/>
      <c r="BH63" s="959"/>
      <c r="BI63" s="960"/>
      <c r="BJ63" s="986" t="s">
        <v>206</v>
      </c>
      <c r="BK63" s="953"/>
      <c r="BL63" s="953"/>
      <c r="BM63" s="953"/>
      <c r="BN63" s="987"/>
      <c r="BO63" s="60"/>
      <c r="BP63" s="60"/>
      <c r="BQ63" s="57">
        <v>57</v>
      </c>
      <c r="BR63" s="77"/>
      <c r="BS63" s="724"/>
      <c r="BT63" s="725"/>
      <c r="BU63" s="725"/>
      <c r="BV63" s="725"/>
      <c r="BW63" s="725"/>
      <c r="BX63" s="725"/>
      <c r="BY63" s="725"/>
      <c r="BZ63" s="725"/>
      <c r="CA63" s="725"/>
      <c r="CB63" s="725"/>
      <c r="CC63" s="725"/>
      <c r="CD63" s="725"/>
      <c r="CE63" s="725"/>
      <c r="CF63" s="725"/>
      <c r="CG63" s="726"/>
      <c r="CH63" s="727"/>
      <c r="CI63" s="728"/>
      <c r="CJ63" s="728"/>
      <c r="CK63" s="728"/>
      <c r="CL63" s="729"/>
      <c r="CM63" s="727"/>
      <c r="CN63" s="728"/>
      <c r="CO63" s="728"/>
      <c r="CP63" s="728"/>
      <c r="CQ63" s="729"/>
      <c r="CR63" s="727"/>
      <c r="CS63" s="728"/>
      <c r="CT63" s="728"/>
      <c r="CU63" s="728"/>
      <c r="CV63" s="729"/>
      <c r="CW63" s="727"/>
      <c r="CX63" s="728"/>
      <c r="CY63" s="728"/>
      <c r="CZ63" s="728"/>
      <c r="DA63" s="729"/>
      <c r="DB63" s="727"/>
      <c r="DC63" s="728"/>
      <c r="DD63" s="728"/>
      <c r="DE63" s="728"/>
      <c r="DF63" s="729"/>
      <c r="DG63" s="727"/>
      <c r="DH63" s="728"/>
      <c r="DI63" s="728"/>
      <c r="DJ63" s="728"/>
      <c r="DK63" s="729"/>
      <c r="DL63" s="727"/>
      <c r="DM63" s="728"/>
      <c r="DN63" s="728"/>
      <c r="DO63" s="728"/>
      <c r="DP63" s="729"/>
      <c r="DQ63" s="727"/>
      <c r="DR63" s="728"/>
      <c r="DS63" s="728"/>
      <c r="DT63" s="728"/>
      <c r="DU63" s="729"/>
      <c r="DV63" s="724"/>
      <c r="DW63" s="725"/>
      <c r="DX63" s="725"/>
      <c r="DY63" s="725"/>
      <c r="DZ63" s="730"/>
      <c r="EA63" s="53"/>
    </row>
    <row r="64" spans="1:131" ht="26.25" customHeight="1" x14ac:dyDescent="0.15">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57">
        <v>58</v>
      </c>
      <c r="BR64" s="77"/>
      <c r="BS64" s="724"/>
      <c r="BT64" s="725"/>
      <c r="BU64" s="725"/>
      <c r="BV64" s="725"/>
      <c r="BW64" s="725"/>
      <c r="BX64" s="725"/>
      <c r="BY64" s="725"/>
      <c r="BZ64" s="725"/>
      <c r="CA64" s="725"/>
      <c r="CB64" s="725"/>
      <c r="CC64" s="725"/>
      <c r="CD64" s="725"/>
      <c r="CE64" s="725"/>
      <c r="CF64" s="725"/>
      <c r="CG64" s="726"/>
      <c r="CH64" s="727"/>
      <c r="CI64" s="728"/>
      <c r="CJ64" s="728"/>
      <c r="CK64" s="728"/>
      <c r="CL64" s="729"/>
      <c r="CM64" s="727"/>
      <c r="CN64" s="728"/>
      <c r="CO64" s="728"/>
      <c r="CP64" s="728"/>
      <c r="CQ64" s="729"/>
      <c r="CR64" s="727"/>
      <c r="CS64" s="728"/>
      <c r="CT64" s="728"/>
      <c r="CU64" s="728"/>
      <c r="CV64" s="729"/>
      <c r="CW64" s="727"/>
      <c r="CX64" s="728"/>
      <c r="CY64" s="728"/>
      <c r="CZ64" s="728"/>
      <c r="DA64" s="729"/>
      <c r="DB64" s="727"/>
      <c r="DC64" s="728"/>
      <c r="DD64" s="728"/>
      <c r="DE64" s="728"/>
      <c r="DF64" s="729"/>
      <c r="DG64" s="727"/>
      <c r="DH64" s="728"/>
      <c r="DI64" s="728"/>
      <c r="DJ64" s="728"/>
      <c r="DK64" s="729"/>
      <c r="DL64" s="727"/>
      <c r="DM64" s="728"/>
      <c r="DN64" s="728"/>
      <c r="DO64" s="728"/>
      <c r="DP64" s="729"/>
      <c r="DQ64" s="727"/>
      <c r="DR64" s="728"/>
      <c r="DS64" s="728"/>
      <c r="DT64" s="728"/>
      <c r="DU64" s="729"/>
      <c r="DV64" s="724"/>
      <c r="DW64" s="725"/>
      <c r="DX64" s="725"/>
      <c r="DY64" s="725"/>
      <c r="DZ64" s="730"/>
      <c r="EA64" s="53"/>
    </row>
    <row r="65" spans="1:131" ht="26.25" customHeight="1" x14ac:dyDescent="0.15">
      <c r="A65" s="61" t="s">
        <v>453</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0"/>
      <c r="BF65" s="60"/>
      <c r="BG65" s="60"/>
      <c r="BH65" s="60"/>
      <c r="BI65" s="60"/>
      <c r="BJ65" s="60"/>
      <c r="BK65" s="60"/>
      <c r="BL65" s="60"/>
      <c r="BM65" s="60"/>
      <c r="BN65" s="60"/>
      <c r="BO65" s="60"/>
      <c r="BP65" s="60"/>
      <c r="BQ65" s="57">
        <v>59</v>
      </c>
      <c r="BR65" s="77"/>
      <c r="BS65" s="724"/>
      <c r="BT65" s="725"/>
      <c r="BU65" s="725"/>
      <c r="BV65" s="725"/>
      <c r="BW65" s="725"/>
      <c r="BX65" s="725"/>
      <c r="BY65" s="725"/>
      <c r="BZ65" s="725"/>
      <c r="CA65" s="725"/>
      <c r="CB65" s="725"/>
      <c r="CC65" s="725"/>
      <c r="CD65" s="725"/>
      <c r="CE65" s="725"/>
      <c r="CF65" s="725"/>
      <c r="CG65" s="726"/>
      <c r="CH65" s="727"/>
      <c r="CI65" s="728"/>
      <c r="CJ65" s="728"/>
      <c r="CK65" s="728"/>
      <c r="CL65" s="729"/>
      <c r="CM65" s="727"/>
      <c r="CN65" s="728"/>
      <c r="CO65" s="728"/>
      <c r="CP65" s="728"/>
      <c r="CQ65" s="729"/>
      <c r="CR65" s="727"/>
      <c r="CS65" s="728"/>
      <c r="CT65" s="728"/>
      <c r="CU65" s="728"/>
      <c r="CV65" s="729"/>
      <c r="CW65" s="727"/>
      <c r="CX65" s="728"/>
      <c r="CY65" s="728"/>
      <c r="CZ65" s="728"/>
      <c r="DA65" s="729"/>
      <c r="DB65" s="727"/>
      <c r="DC65" s="728"/>
      <c r="DD65" s="728"/>
      <c r="DE65" s="728"/>
      <c r="DF65" s="729"/>
      <c r="DG65" s="727"/>
      <c r="DH65" s="728"/>
      <c r="DI65" s="728"/>
      <c r="DJ65" s="728"/>
      <c r="DK65" s="729"/>
      <c r="DL65" s="727"/>
      <c r="DM65" s="728"/>
      <c r="DN65" s="728"/>
      <c r="DO65" s="728"/>
      <c r="DP65" s="729"/>
      <c r="DQ65" s="727"/>
      <c r="DR65" s="728"/>
      <c r="DS65" s="728"/>
      <c r="DT65" s="728"/>
      <c r="DU65" s="729"/>
      <c r="DV65" s="724"/>
      <c r="DW65" s="725"/>
      <c r="DX65" s="725"/>
      <c r="DY65" s="725"/>
      <c r="DZ65" s="730"/>
      <c r="EA65" s="53"/>
    </row>
    <row r="66" spans="1:131" ht="26.25" customHeight="1" x14ac:dyDescent="0.15">
      <c r="A66" s="707" t="s">
        <v>445</v>
      </c>
      <c r="B66" s="708"/>
      <c r="C66" s="708"/>
      <c r="D66" s="708"/>
      <c r="E66" s="708"/>
      <c r="F66" s="708"/>
      <c r="G66" s="708"/>
      <c r="H66" s="708"/>
      <c r="I66" s="708"/>
      <c r="J66" s="708"/>
      <c r="K66" s="708"/>
      <c r="L66" s="708"/>
      <c r="M66" s="708"/>
      <c r="N66" s="708"/>
      <c r="O66" s="708"/>
      <c r="P66" s="709"/>
      <c r="Q66" s="699" t="s">
        <v>456</v>
      </c>
      <c r="R66" s="700"/>
      <c r="S66" s="700"/>
      <c r="T66" s="700"/>
      <c r="U66" s="701"/>
      <c r="V66" s="699" t="s">
        <v>457</v>
      </c>
      <c r="W66" s="700"/>
      <c r="X66" s="700"/>
      <c r="Y66" s="700"/>
      <c r="Z66" s="701"/>
      <c r="AA66" s="699" t="s">
        <v>458</v>
      </c>
      <c r="AB66" s="700"/>
      <c r="AC66" s="700"/>
      <c r="AD66" s="700"/>
      <c r="AE66" s="701"/>
      <c r="AF66" s="719" t="s">
        <v>252</v>
      </c>
      <c r="AG66" s="714"/>
      <c r="AH66" s="714"/>
      <c r="AI66" s="714"/>
      <c r="AJ66" s="720"/>
      <c r="AK66" s="699" t="s">
        <v>384</v>
      </c>
      <c r="AL66" s="708"/>
      <c r="AM66" s="708"/>
      <c r="AN66" s="708"/>
      <c r="AO66" s="709"/>
      <c r="AP66" s="699" t="s">
        <v>359</v>
      </c>
      <c r="AQ66" s="700"/>
      <c r="AR66" s="700"/>
      <c r="AS66" s="700"/>
      <c r="AT66" s="701"/>
      <c r="AU66" s="699" t="s">
        <v>462</v>
      </c>
      <c r="AV66" s="700"/>
      <c r="AW66" s="700"/>
      <c r="AX66" s="700"/>
      <c r="AY66" s="701"/>
      <c r="AZ66" s="699" t="s">
        <v>442</v>
      </c>
      <c r="BA66" s="700"/>
      <c r="BB66" s="700"/>
      <c r="BC66" s="700"/>
      <c r="BD66" s="705"/>
      <c r="BE66" s="60"/>
      <c r="BF66" s="60"/>
      <c r="BG66" s="60"/>
      <c r="BH66" s="60"/>
      <c r="BI66" s="60"/>
      <c r="BJ66" s="60"/>
      <c r="BK66" s="60"/>
      <c r="BL66" s="60"/>
      <c r="BM66" s="60"/>
      <c r="BN66" s="60"/>
      <c r="BO66" s="60"/>
      <c r="BP66" s="60"/>
      <c r="BQ66" s="57">
        <v>60</v>
      </c>
      <c r="BR66" s="78"/>
      <c r="BS66" s="939"/>
      <c r="BT66" s="940"/>
      <c r="BU66" s="940"/>
      <c r="BV66" s="940"/>
      <c r="BW66" s="940"/>
      <c r="BX66" s="940"/>
      <c r="BY66" s="940"/>
      <c r="BZ66" s="940"/>
      <c r="CA66" s="940"/>
      <c r="CB66" s="940"/>
      <c r="CC66" s="940"/>
      <c r="CD66" s="940"/>
      <c r="CE66" s="940"/>
      <c r="CF66" s="940"/>
      <c r="CG66" s="941"/>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5"/>
      <c r="EA66" s="53"/>
    </row>
    <row r="67" spans="1:131" ht="26.25" customHeight="1" x14ac:dyDescent="0.15">
      <c r="A67" s="710"/>
      <c r="B67" s="711"/>
      <c r="C67" s="711"/>
      <c r="D67" s="711"/>
      <c r="E67" s="711"/>
      <c r="F67" s="711"/>
      <c r="G67" s="711"/>
      <c r="H67" s="711"/>
      <c r="I67" s="711"/>
      <c r="J67" s="711"/>
      <c r="K67" s="711"/>
      <c r="L67" s="711"/>
      <c r="M67" s="711"/>
      <c r="N67" s="711"/>
      <c r="O67" s="711"/>
      <c r="P67" s="712"/>
      <c r="Q67" s="702"/>
      <c r="R67" s="703"/>
      <c r="S67" s="703"/>
      <c r="T67" s="703"/>
      <c r="U67" s="704"/>
      <c r="V67" s="702"/>
      <c r="W67" s="703"/>
      <c r="X67" s="703"/>
      <c r="Y67" s="703"/>
      <c r="Z67" s="704"/>
      <c r="AA67" s="702"/>
      <c r="AB67" s="703"/>
      <c r="AC67" s="703"/>
      <c r="AD67" s="703"/>
      <c r="AE67" s="704"/>
      <c r="AF67" s="721"/>
      <c r="AG67" s="717"/>
      <c r="AH67" s="717"/>
      <c r="AI67" s="717"/>
      <c r="AJ67" s="722"/>
      <c r="AK67" s="723"/>
      <c r="AL67" s="711"/>
      <c r="AM67" s="711"/>
      <c r="AN67" s="711"/>
      <c r="AO67" s="712"/>
      <c r="AP67" s="702"/>
      <c r="AQ67" s="703"/>
      <c r="AR67" s="703"/>
      <c r="AS67" s="703"/>
      <c r="AT67" s="704"/>
      <c r="AU67" s="702"/>
      <c r="AV67" s="703"/>
      <c r="AW67" s="703"/>
      <c r="AX67" s="703"/>
      <c r="AY67" s="704"/>
      <c r="AZ67" s="702"/>
      <c r="BA67" s="703"/>
      <c r="BB67" s="703"/>
      <c r="BC67" s="703"/>
      <c r="BD67" s="706"/>
      <c r="BE67" s="60"/>
      <c r="BF67" s="60"/>
      <c r="BG67" s="60"/>
      <c r="BH67" s="60"/>
      <c r="BI67" s="60"/>
      <c r="BJ67" s="60"/>
      <c r="BK67" s="60"/>
      <c r="BL67" s="60"/>
      <c r="BM67" s="60"/>
      <c r="BN67" s="60"/>
      <c r="BO67" s="60"/>
      <c r="BP67" s="60"/>
      <c r="BQ67" s="57">
        <v>61</v>
      </c>
      <c r="BR67" s="78"/>
      <c r="BS67" s="939"/>
      <c r="BT67" s="940"/>
      <c r="BU67" s="940"/>
      <c r="BV67" s="940"/>
      <c r="BW67" s="940"/>
      <c r="BX67" s="940"/>
      <c r="BY67" s="940"/>
      <c r="BZ67" s="940"/>
      <c r="CA67" s="940"/>
      <c r="CB67" s="940"/>
      <c r="CC67" s="940"/>
      <c r="CD67" s="940"/>
      <c r="CE67" s="940"/>
      <c r="CF67" s="940"/>
      <c r="CG67" s="941"/>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5"/>
      <c r="EA67" s="53"/>
    </row>
    <row r="68" spans="1:131" ht="26.25" customHeight="1" x14ac:dyDescent="0.15">
      <c r="A68" s="56">
        <v>1</v>
      </c>
      <c r="B68" s="974" t="s">
        <v>536</v>
      </c>
      <c r="C68" s="975"/>
      <c r="D68" s="975"/>
      <c r="E68" s="975"/>
      <c r="F68" s="975"/>
      <c r="G68" s="975"/>
      <c r="H68" s="975"/>
      <c r="I68" s="975"/>
      <c r="J68" s="975"/>
      <c r="K68" s="975"/>
      <c r="L68" s="975"/>
      <c r="M68" s="975"/>
      <c r="N68" s="975"/>
      <c r="O68" s="975"/>
      <c r="P68" s="976"/>
      <c r="Q68" s="977">
        <v>17</v>
      </c>
      <c r="R68" s="978"/>
      <c r="S68" s="978"/>
      <c r="T68" s="978"/>
      <c r="U68" s="978"/>
      <c r="V68" s="978">
        <v>16</v>
      </c>
      <c r="W68" s="978"/>
      <c r="X68" s="978"/>
      <c r="Y68" s="978"/>
      <c r="Z68" s="978"/>
      <c r="AA68" s="978">
        <v>0</v>
      </c>
      <c r="AB68" s="978"/>
      <c r="AC68" s="978"/>
      <c r="AD68" s="978"/>
      <c r="AE68" s="978"/>
      <c r="AF68" s="978">
        <v>0</v>
      </c>
      <c r="AG68" s="978"/>
      <c r="AH68" s="978"/>
      <c r="AI68" s="978"/>
      <c r="AJ68" s="978"/>
      <c r="AK68" s="978" t="s">
        <v>206</v>
      </c>
      <c r="AL68" s="978"/>
      <c r="AM68" s="978"/>
      <c r="AN68" s="978"/>
      <c r="AO68" s="978"/>
      <c r="AP68" s="978" t="s">
        <v>206</v>
      </c>
      <c r="AQ68" s="978"/>
      <c r="AR68" s="978"/>
      <c r="AS68" s="978"/>
      <c r="AT68" s="978"/>
      <c r="AU68" s="978" t="s">
        <v>206</v>
      </c>
      <c r="AV68" s="978"/>
      <c r="AW68" s="978"/>
      <c r="AX68" s="978"/>
      <c r="AY68" s="978"/>
      <c r="AZ68" s="979"/>
      <c r="BA68" s="979"/>
      <c r="BB68" s="979"/>
      <c r="BC68" s="979"/>
      <c r="BD68" s="980"/>
      <c r="BE68" s="60"/>
      <c r="BF68" s="60"/>
      <c r="BG68" s="60"/>
      <c r="BH68" s="60"/>
      <c r="BI68" s="60"/>
      <c r="BJ68" s="60"/>
      <c r="BK68" s="60"/>
      <c r="BL68" s="60"/>
      <c r="BM68" s="60"/>
      <c r="BN68" s="60"/>
      <c r="BO68" s="60"/>
      <c r="BP68" s="60"/>
      <c r="BQ68" s="57">
        <v>62</v>
      </c>
      <c r="BR68" s="78"/>
      <c r="BS68" s="939"/>
      <c r="BT68" s="940"/>
      <c r="BU68" s="940"/>
      <c r="BV68" s="940"/>
      <c r="BW68" s="940"/>
      <c r="BX68" s="940"/>
      <c r="BY68" s="940"/>
      <c r="BZ68" s="940"/>
      <c r="CA68" s="940"/>
      <c r="CB68" s="940"/>
      <c r="CC68" s="940"/>
      <c r="CD68" s="940"/>
      <c r="CE68" s="940"/>
      <c r="CF68" s="940"/>
      <c r="CG68" s="941"/>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5"/>
      <c r="EA68" s="53"/>
    </row>
    <row r="69" spans="1:131" ht="26.25" customHeight="1" x14ac:dyDescent="0.15">
      <c r="A69" s="57">
        <v>2</v>
      </c>
      <c r="B69" s="724" t="s">
        <v>537</v>
      </c>
      <c r="C69" s="725"/>
      <c r="D69" s="725"/>
      <c r="E69" s="725"/>
      <c r="F69" s="725"/>
      <c r="G69" s="725"/>
      <c r="H69" s="725"/>
      <c r="I69" s="725"/>
      <c r="J69" s="725"/>
      <c r="K69" s="725"/>
      <c r="L69" s="725"/>
      <c r="M69" s="725"/>
      <c r="N69" s="725"/>
      <c r="O69" s="725"/>
      <c r="P69" s="726"/>
      <c r="Q69" s="968">
        <v>802</v>
      </c>
      <c r="R69" s="969"/>
      <c r="S69" s="969"/>
      <c r="T69" s="969"/>
      <c r="U69" s="969"/>
      <c r="V69" s="969">
        <v>778</v>
      </c>
      <c r="W69" s="969"/>
      <c r="X69" s="969"/>
      <c r="Y69" s="969"/>
      <c r="Z69" s="969"/>
      <c r="AA69" s="969">
        <v>24</v>
      </c>
      <c r="AB69" s="969"/>
      <c r="AC69" s="969"/>
      <c r="AD69" s="969"/>
      <c r="AE69" s="969"/>
      <c r="AF69" s="969">
        <v>24</v>
      </c>
      <c r="AG69" s="969"/>
      <c r="AH69" s="969"/>
      <c r="AI69" s="969"/>
      <c r="AJ69" s="969"/>
      <c r="AK69" s="969" t="s">
        <v>206</v>
      </c>
      <c r="AL69" s="969"/>
      <c r="AM69" s="969"/>
      <c r="AN69" s="969"/>
      <c r="AO69" s="969"/>
      <c r="AP69" s="969">
        <v>155</v>
      </c>
      <c r="AQ69" s="969"/>
      <c r="AR69" s="969"/>
      <c r="AS69" s="969"/>
      <c r="AT69" s="969"/>
      <c r="AU69" s="969">
        <v>48</v>
      </c>
      <c r="AV69" s="969"/>
      <c r="AW69" s="969"/>
      <c r="AX69" s="969"/>
      <c r="AY69" s="969"/>
      <c r="AZ69" s="970"/>
      <c r="BA69" s="970"/>
      <c r="BB69" s="970"/>
      <c r="BC69" s="970"/>
      <c r="BD69" s="971"/>
      <c r="BE69" s="60"/>
      <c r="BF69" s="60"/>
      <c r="BG69" s="60"/>
      <c r="BH69" s="60"/>
      <c r="BI69" s="60"/>
      <c r="BJ69" s="60"/>
      <c r="BK69" s="60"/>
      <c r="BL69" s="60"/>
      <c r="BM69" s="60"/>
      <c r="BN69" s="60"/>
      <c r="BO69" s="60"/>
      <c r="BP69" s="60"/>
      <c r="BQ69" s="57">
        <v>63</v>
      </c>
      <c r="BR69" s="78"/>
      <c r="BS69" s="939"/>
      <c r="BT69" s="940"/>
      <c r="BU69" s="940"/>
      <c r="BV69" s="940"/>
      <c r="BW69" s="940"/>
      <c r="BX69" s="940"/>
      <c r="BY69" s="940"/>
      <c r="BZ69" s="940"/>
      <c r="CA69" s="940"/>
      <c r="CB69" s="940"/>
      <c r="CC69" s="940"/>
      <c r="CD69" s="940"/>
      <c r="CE69" s="940"/>
      <c r="CF69" s="940"/>
      <c r="CG69" s="941"/>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5"/>
      <c r="EA69" s="53"/>
    </row>
    <row r="70" spans="1:131" ht="26.25" customHeight="1" x14ac:dyDescent="0.15">
      <c r="A70" s="57">
        <v>3</v>
      </c>
      <c r="B70" s="724" t="s">
        <v>282</v>
      </c>
      <c r="C70" s="725"/>
      <c r="D70" s="725"/>
      <c r="E70" s="725"/>
      <c r="F70" s="725"/>
      <c r="G70" s="725"/>
      <c r="H70" s="725"/>
      <c r="I70" s="725"/>
      <c r="J70" s="725"/>
      <c r="K70" s="725"/>
      <c r="L70" s="725"/>
      <c r="M70" s="725"/>
      <c r="N70" s="725"/>
      <c r="O70" s="725"/>
      <c r="P70" s="726"/>
      <c r="Q70" s="968">
        <v>4</v>
      </c>
      <c r="R70" s="969"/>
      <c r="S70" s="969"/>
      <c r="T70" s="969"/>
      <c r="U70" s="969"/>
      <c r="V70" s="969">
        <v>3</v>
      </c>
      <c r="W70" s="969"/>
      <c r="X70" s="969"/>
      <c r="Y70" s="969"/>
      <c r="Z70" s="969"/>
      <c r="AA70" s="969">
        <v>0</v>
      </c>
      <c r="AB70" s="969"/>
      <c r="AC70" s="969"/>
      <c r="AD70" s="969"/>
      <c r="AE70" s="969"/>
      <c r="AF70" s="969">
        <v>0</v>
      </c>
      <c r="AG70" s="969"/>
      <c r="AH70" s="969"/>
      <c r="AI70" s="969"/>
      <c r="AJ70" s="969"/>
      <c r="AK70" s="969" t="s">
        <v>206</v>
      </c>
      <c r="AL70" s="969"/>
      <c r="AM70" s="969"/>
      <c r="AN70" s="969"/>
      <c r="AO70" s="969"/>
      <c r="AP70" s="969" t="s">
        <v>206</v>
      </c>
      <c r="AQ70" s="969"/>
      <c r="AR70" s="969"/>
      <c r="AS70" s="969"/>
      <c r="AT70" s="969"/>
      <c r="AU70" s="969" t="s">
        <v>206</v>
      </c>
      <c r="AV70" s="969"/>
      <c r="AW70" s="969"/>
      <c r="AX70" s="969"/>
      <c r="AY70" s="969"/>
      <c r="AZ70" s="970"/>
      <c r="BA70" s="970"/>
      <c r="BB70" s="970"/>
      <c r="BC70" s="970"/>
      <c r="BD70" s="971"/>
      <c r="BE70" s="60"/>
      <c r="BF70" s="60"/>
      <c r="BG70" s="60"/>
      <c r="BH70" s="60"/>
      <c r="BI70" s="60"/>
      <c r="BJ70" s="60"/>
      <c r="BK70" s="60"/>
      <c r="BL70" s="60"/>
      <c r="BM70" s="60"/>
      <c r="BN70" s="60"/>
      <c r="BO70" s="60"/>
      <c r="BP70" s="60"/>
      <c r="BQ70" s="57">
        <v>64</v>
      </c>
      <c r="BR70" s="78"/>
      <c r="BS70" s="939"/>
      <c r="BT70" s="940"/>
      <c r="BU70" s="940"/>
      <c r="BV70" s="940"/>
      <c r="BW70" s="940"/>
      <c r="BX70" s="940"/>
      <c r="BY70" s="940"/>
      <c r="BZ70" s="940"/>
      <c r="CA70" s="940"/>
      <c r="CB70" s="940"/>
      <c r="CC70" s="940"/>
      <c r="CD70" s="940"/>
      <c r="CE70" s="940"/>
      <c r="CF70" s="940"/>
      <c r="CG70" s="941"/>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5"/>
      <c r="EA70" s="53"/>
    </row>
    <row r="71" spans="1:131" ht="26.25" customHeight="1" x14ac:dyDescent="0.15">
      <c r="A71" s="57">
        <v>4</v>
      </c>
      <c r="B71" s="724" t="s">
        <v>53</v>
      </c>
      <c r="C71" s="725"/>
      <c r="D71" s="725"/>
      <c r="E71" s="725"/>
      <c r="F71" s="725"/>
      <c r="G71" s="725"/>
      <c r="H71" s="725"/>
      <c r="I71" s="725"/>
      <c r="J71" s="725"/>
      <c r="K71" s="725"/>
      <c r="L71" s="725"/>
      <c r="M71" s="725"/>
      <c r="N71" s="725"/>
      <c r="O71" s="725"/>
      <c r="P71" s="726"/>
      <c r="Q71" s="968">
        <v>131</v>
      </c>
      <c r="R71" s="969"/>
      <c r="S71" s="969"/>
      <c r="T71" s="969"/>
      <c r="U71" s="969"/>
      <c r="V71" s="969">
        <v>122</v>
      </c>
      <c r="W71" s="969"/>
      <c r="X71" s="969"/>
      <c r="Y71" s="969"/>
      <c r="Z71" s="969"/>
      <c r="AA71" s="969">
        <v>9</v>
      </c>
      <c r="AB71" s="969"/>
      <c r="AC71" s="969"/>
      <c r="AD71" s="969"/>
      <c r="AE71" s="969"/>
      <c r="AF71" s="969">
        <v>9</v>
      </c>
      <c r="AG71" s="969"/>
      <c r="AH71" s="969"/>
      <c r="AI71" s="969"/>
      <c r="AJ71" s="969"/>
      <c r="AK71" s="969" t="s">
        <v>206</v>
      </c>
      <c r="AL71" s="969"/>
      <c r="AM71" s="969"/>
      <c r="AN71" s="969"/>
      <c r="AO71" s="969"/>
      <c r="AP71" s="969" t="s">
        <v>206</v>
      </c>
      <c r="AQ71" s="969"/>
      <c r="AR71" s="969"/>
      <c r="AS71" s="969"/>
      <c r="AT71" s="969"/>
      <c r="AU71" s="969" t="s">
        <v>206</v>
      </c>
      <c r="AV71" s="969"/>
      <c r="AW71" s="969"/>
      <c r="AX71" s="969"/>
      <c r="AY71" s="969"/>
      <c r="AZ71" s="970"/>
      <c r="BA71" s="970"/>
      <c r="BB71" s="970"/>
      <c r="BC71" s="970"/>
      <c r="BD71" s="971"/>
      <c r="BE71" s="60"/>
      <c r="BF71" s="60"/>
      <c r="BG71" s="60"/>
      <c r="BH71" s="60"/>
      <c r="BI71" s="60"/>
      <c r="BJ71" s="60"/>
      <c r="BK71" s="60"/>
      <c r="BL71" s="60"/>
      <c r="BM71" s="60"/>
      <c r="BN71" s="60"/>
      <c r="BO71" s="60"/>
      <c r="BP71" s="60"/>
      <c r="BQ71" s="57">
        <v>65</v>
      </c>
      <c r="BR71" s="78"/>
      <c r="BS71" s="939"/>
      <c r="BT71" s="940"/>
      <c r="BU71" s="940"/>
      <c r="BV71" s="940"/>
      <c r="BW71" s="940"/>
      <c r="BX71" s="940"/>
      <c r="BY71" s="940"/>
      <c r="BZ71" s="940"/>
      <c r="CA71" s="940"/>
      <c r="CB71" s="940"/>
      <c r="CC71" s="940"/>
      <c r="CD71" s="940"/>
      <c r="CE71" s="940"/>
      <c r="CF71" s="940"/>
      <c r="CG71" s="941"/>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5"/>
      <c r="EA71" s="53"/>
    </row>
    <row r="72" spans="1:131" ht="26.25" customHeight="1" x14ac:dyDescent="0.15">
      <c r="A72" s="57">
        <v>5</v>
      </c>
      <c r="B72" s="724" t="s">
        <v>446</v>
      </c>
      <c r="C72" s="725"/>
      <c r="D72" s="725"/>
      <c r="E72" s="725"/>
      <c r="F72" s="725"/>
      <c r="G72" s="725"/>
      <c r="H72" s="725"/>
      <c r="I72" s="725"/>
      <c r="J72" s="725"/>
      <c r="K72" s="725"/>
      <c r="L72" s="725"/>
      <c r="M72" s="725"/>
      <c r="N72" s="725"/>
      <c r="O72" s="725"/>
      <c r="P72" s="726"/>
      <c r="Q72" s="968">
        <v>5084</v>
      </c>
      <c r="R72" s="969"/>
      <c r="S72" s="969"/>
      <c r="T72" s="969"/>
      <c r="U72" s="969"/>
      <c r="V72" s="969">
        <v>4696</v>
      </c>
      <c r="W72" s="969"/>
      <c r="X72" s="969"/>
      <c r="Y72" s="969"/>
      <c r="Z72" s="969"/>
      <c r="AA72" s="969">
        <v>388</v>
      </c>
      <c r="AB72" s="969"/>
      <c r="AC72" s="969"/>
      <c r="AD72" s="969"/>
      <c r="AE72" s="969"/>
      <c r="AF72" s="969">
        <v>388</v>
      </c>
      <c r="AG72" s="969"/>
      <c r="AH72" s="969"/>
      <c r="AI72" s="969"/>
      <c r="AJ72" s="969"/>
      <c r="AK72" s="969">
        <v>3</v>
      </c>
      <c r="AL72" s="969"/>
      <c r="AM72" s="969"/>
      <c r="AN72" s="969"/>
      <c r="AO72" s="969"/>
      <c r="AP72" s="969" t="s">
        <v>206</v>
      </c>
      <c r="AQ72" s="969"/>
      <c r="AR72" s="969"/>
      <c r="AS72" s="969"/>
      <c r="AT72" s="969"/>
      <c r="AU72" s="969" t="s">
        <v>206</v>
      </c>
      <c r="AV72" s="969"/>
      <c r="AW72" s="969"/>
      <c r="AX72" s="969"/>
      <c r="AY72" s="969"/>
      <c r="AZ72" s="970"/>
      <c r="BA72" s="970"/>
      <c r="BB72" s="970"/>
      <c r="BC72" s="970"/>
      <c r="BD72" s="971"/>
      <c r="BE72" s="60"/>
      <c r="BF72" s="60"/>
      <c r="BG72" s="60"/>
      <c r="BH72" s="60"/>
      <c r="BI72" s="60"/>
      <c r="BJ72" s="60"/>
      <c r="BK72" s="60"/>
      <c r="BL72" s="60"/>
      <c r="BM72" s="60"/>
      <c r="BN72" s="60"/>
      <c r="BO72" s="60"/>
      <c r="BP72" s="60"/>
      <c r="BQ72" s="57">
        <v>66</v>
      </c>
      <c r="BR72" s="78"/>
      <c r="BS72" s="939"/>
      <c r="BT72" s="940"/>
      <c r="BU72" s="940"/>
      <c r="BV72" s="940"/>
      <c r="BW72" s="940"/>
      <c r="BX72" s="940"/>
      <c r="BY72" s="940"/>
      <c r="BZ72" s="940"/>
      <c r="CA72" s="940"/>
      <c r="CB72" s="940"/>
      <c r="CC72" s="940"/>
      <c r="CD72" s="940"/>
      <c r="CE72" s="940"/>
      <c r="CF72" s="940"/>
      <c r="CG72" s="941"/>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5"/>
      <c r="EA72" s="53"/>
    </row>
    <row r="73" spans="1:131" ht="26.25" customHeight="1" x14ac:dyDescent="0.15">
      <c r="A73" s="57">
        <v>6</v>
      </c>
      <c r="B73" s="724" t="s">
        <v>25</v>
      </c>
      <c r="C73" s="725"/>
      <c r="D73" s="725"/>
      <c r="E73" s="725"/>
      <c r="F73" s="725"/>
      <c r="G73" s="725"/>
      <c r="H73" s="725"/>
      <c r="I73" s="725"/>
      <c r="J73" s="725"/>
      <c r="K73" s="725"/>
      <c r="L73" s="725"/>
      <c r="M73" s="725"/>
      <c r="N73" s="725"/>
      <c r="O73" s="725"/>
      <c r="P73" s="726"/>
      <c r="Q73" s="968">
        <v>7</v>
      </c>
      <c r="R73" s="969"/>
      <c r="S73" s="969"/>
      <c r="T73" s="969"/>
      <c r="U73" s="969"/>
      <c r="V73" s="969">
        <v>7</v>
      </c>
      <c r="W73" s="969"/>
      <c r="X73" s="969"/>
      <c r="Y73" s="969"/>
      <c r="Z73" s="969"/>
      <c r="AA73" s="969">
        <v>0</v>
      </c>
      <c r="AB73" s="969"/>
      <c r="AC73" s="969"/>
      <c r="AD73" s="969"/>
      <c r="AE73" s="969"/>
      <c r="AF73" s="969">
        <v>0</v>
      </c>
      <c r="AG73" s="969"/>
      <c r="AH73" s="969"/>
      <c r="AI73" s="969"/>
      <c r="AJ73" s="969"/>
      <c r="AK73" s="969" t="s">
        <v>206</v>
      </c>
      <c r="AL73" s="969"/>
      <c r="AM73" s="969"/>
      <c r="AN73" s="969"/>
      <c r="AO73" s="969"/>
      <c r="AP73" s="969" t="s">
        <v>206</v>
      </c>
      <c r="AQ73" s="969"/>
      <c r="AR73" s="969"/>
      <c r="AS73" s="969"/>
      <c r="AT73" s="969"/>
      <c r="AU73" s="969" t="s">
        <v>206</v>
      </c>
      <c r="AV73" s="969"/>
      <c r="AW73" s="969"/>
      <c r="AX73" s="969"/>
      <c r="AY73" s="969"/>
      <c r="AZ73" s="970"/>
      <c r="BA73" s="970"/>
      <c r="BB73" s="970"/>
      <c r="BC73" s="970"/>
      <c r="BD73" s="971"/>
      <c r="BE73" s="60"/>
      <c r="BF73" s="60"/>
      <c r="BG73" s="60"/>
      <c r="BH73" s="60"/>
      <c r="BI73" s="60"/>
      <c r="BJ73" s="60"/>
      <c r="BK73" s="60"/>
      <c r="BL73" s="60"/>
      <c r="BM73" s="60"/>
      <c r="BN73" s="60"/>
      <c r="BO73" s="60"/>
      <c r="BP73" s="60"/>
      <c r="BQ73" s="57">
        <v>67</v>
      </c>
      <c r="BR73" s="78"/>
      <c r="BS73" s="939"/>
      <c r="BT73" s="940"/>
      <c r="BU73" s="940"/>
      <c r="BV73" s="940"/>
      <c r="BW73" s="940"/>
      <c r="BX73" s="940"/>
      <c r="BY73" s="940"/>
      <c r="BZ73" s="940"/>
      <c r="CA73" s="940"/>
      <c r="CB73" s="940"/>
      <c r="CC73" s="940"/>
      <c r="CD73" s="940"/>
      <c r="CE73" s="940"/>
      <c r="CF73" s="940"/>
      <c r="CG73" s="941"/>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5"/>
      <c r="EA73" s="53"/>
    </row>
    <row r="74" spans="1:131" ht="26.25" customHeight="1" x14ac:dyDescent="0.15">
      <c r="A74" s="57">
        <v>7</v>
      </c>
      <c r="B74" s="724" t="s">
        <v>538</v>
      </c>
      <c r="C74" s="725"/>
      <c r="D74" s="725"/>
      <c r="E74" s="725"/>
      <c r="F74" s="725"/>
      <c r="G74" s="725"/>
      <c r="H74" s="725"/>
      <c r="I74" s="725"/>
      <c r="J74" s="725"/>
      <c r="K74" s="725"/>
      <c r="L74" s="725"/>
      <c r="M74" s="725"/>
      <c r="N74" s="725"/>
      <c r="O74" s="725"/>
      <c r="P74" s="726"/>
      <c r="Q74" s="968">
        <v>61</v>
      </c>
      <c r="R74" s="969"/>
      <c r="S74" s="969"/>
      <c r="T74" s="969"/>
      <c r="U74" s="969"/>
      <c r="V74" s="969">
        <v>51</v>
      </c>
      <c r="W74" s="969"/>
      <c r="X74" s="969"/>
      <c r="Y74" s="969"/>
      <c r="Z74" s="969"/>
      <c r="AA74" s="969">
        <v>10</v>
      </c>
      <c r="AB74" s="969"/>
      <c r="AC74" s="969"/>
      <c r="AD74" s="969"/>
      <c r="AE74" s="969"/>
      <c r="AF74" s="969">
        <v>10</v>
      </c>
      <c r="AG74" s="969"/>
      <c r="AH74" s="969"/>
      <c r="AI74" s="969"/>
      <c r="AJ74" s="969"/>
      <c r="AK74" s="969" t="s">
        <v>206</v>
      </c>
      <c r="AL74" s="969"/>
      <c r="AM74" s="969"/>
      <c r="AN74" s="969"/>
      <c r="AO74" s="969"/>
      <c r="AP74" s="969" t="s">
        <v>206</v>
      </c>
      <c r="AQ74" s="969"/>
      <c r="AR74" s="969"/>
      <c r="AS74" s="969"/>
      <c r="AT74" s="969"/>
      <c r="AU74" s="969" t="s">
        <v>206</v>
      </c>
      <c r="AV74" s="969"/>
      <c r="AW74" s="969"/>
      <c r="AX74" s="969"/>
      <c r="AY74" s="969"/>
      <c r="AZ74" s="970"/>
      <c r="BA74" s="970"/>
      <c r="BB74" s="970"/>
      <c r="BC74" s="970"/>
      <c r="BD74" s="971"/>
      <c r="BE74" s="60"/>
      <c r="BF74" s="60"/>
      <c r="BG74" s="60"/>
      <c r="BH74" s="60"/>
      <c r="BI74" s="60"/>
      <c r="BJ74" s="60"/>
      <c r="BK74" s="60"/>
      <c r="BL74" s="60"/>
      <c r="BM74" s="60"/>
      <c r="BN74" s="60"/>
      <c r="BO74" s="60"/>
      <c r="BP74" s="60"/>
      <c r="BQ74" s="57">
        <v>68</v>
      </c>
      <c r="BR74" s="78"/>
      <c r="BS74" s="939"/>
      <c r="BT74" s="940"/>
      <c r="BU74" s="940"/>
      <c r="BV74" s="940"/>
      <c r="BW74" s="940"/>
      <c r="BX74" s="940"/>
      <c r="BY74" s="940"/>
      <c r="BZ74" s="940"/>
      <c r="CA74" s="940"/>
      <c r="CB74" s="940"/>
      <c r="CC74" s="940"/>
      <c r="CD74" s="940"/>
      <c r="CE74" s="940"/>
      <c r="CF74" s="940"/>
      <c r="CG74" s="941"/>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5"/>
      <c r="EA74" s="53"/>
    </row>
    <row r="75" spans="1:131" ht="26.25" customHeight="1" x14ac:dyDescent="0.15">
      <c r="A75" s="57">
        <v>8</v>
      </c>
      <c r="B75" s="724" t="s">
        <v>539</v>
      </c>
      <c r="C75" s="725"/>
      <c r="D75" s="725"/>
      <c r="E75" s="725"/>
      <c r="F75" s="725"/>
      <c r="G75" s="725"/>
      <c r="H75" s="725"/>
      <c r="I75" s="725"/>
      <c r="J75" s="725"/>
      <c r="K75" s="725"/>
      <c r="L75" s="725"/>
      <c r="M75" s="725"/>
      <c r="N75" s="725"/>
      <c r="O75" s="725"/>
      <c r="P75" s="726"/>
      <c r="Q75" s="727">
        <v>147690</v>
      </c>
      <c r="R75" s="728"/>
      <c r="S75" s="728"/>
      <c r="T75" s="728"/>
      <c r="U75" s="972"/>
      <c r="V75" s="973">
        <v>143296</v>
      </c>
      <c r="W75" s="728"/>
      <c r="X75" s="728"/>
      <c r="Y75" s="728"/>
      <c r="Z75" s="972"/>
      <c r="AA75" s="973">
        <v>4394</v>
      </c>
      <c r="AB75" s="728"/>
      <c r="AC75" s="728"/>
      <c r="AD75" s="728"/>
      <c r="AE75" s="972"/>
      <c r="AF75" s="973">
        <v>4394</v>
      </c>
      <c r="AG75" s="728"/>
      <c r="AH75" s="728"/>
      <c r="AI75" s="728"/>
      <c r="AJ75" s="972"/>
      <c r="AK75" s="969" t="s">
        <v>206</v>
      </c>
      <c r="AL75" s="969"/>
      <c r="AM75" s="969"/>
      <c r="AN75" s="969"/>
      <c r="AO75" s="969"/>
      <c r="AP75" s="969" t="s">
        <v>206</v>
      </c>
      <c r="AQ75" s="969"/>
      <c r="AR75" s="969"/>
      <c r="AS75" s="969"/>
      <c r="AT75" s="969"/>
      <c r="AU75" s="969" t="s">
        <v>206</v>
      </c>
      <c r="AV75" s="969"/>
      <c r="AW75" s="969"/>
      <c r="AX75" s="969"/>
      <c r="AY75" s="969"/>
      <c r="AZ75" s="970"/>
      <c r="BA75" s="970"/>
      <c r="BB75" s="970"/>
      <c r="BC75" s="970"/>
      <c r="BD75" s="971"/>
      <c r="BE75" s="60"/>
      <c r="BF75" s="60"/>
      <c r="BG75" s="60"/>
      <c r="BH75" s="60"/>
      <c r="BI75" s="60"/>
      <c r="BJ75" s="60"/>
      <c r="BK75" s="60"/>
      <c r="BL75" s="60"/>
      <c r="BM75" s="60"/>
      <c r="BN75" s="60"/>
      <c r="BO75" s="60"/>
      <c r="BP75" s="60"/>
      <c r="BQ75" s="57">
        <v>69</v>
      </c>
      <c r="BR75" s="78"/>
      <c r="BS75" s="939"/>
      <c r="BT75" s="940"/>
      <c r="BU75" s="940"/>
      <c r="BV75" s="940"/>
      <c r="BW75" s="940"/>
      <c r="BX75" s="940"/>
      <c r="BY75" s="940"/>
      <c r="BZ75" s="940"/>
      <c r="CA75" s="940"/>
      <c r="CB75" s="940"/>
      <c r="CC75" s="940"/>
      <c r="CD75" s="940"/>
      <c r="CE75" s="940"/>
      <c r="CF75" s="940"/>
      <c r="CG75" s="941"/>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5"/>
      <c r="EA75" s="53"/>
    </row>
    <row r="76" spans="1:131" ht="26.25" customHeight="1" x14ac:dyDescent="0.15">
      <c r="A76" s="57">
        <v>9</v>
      </c>
      <c r="B76" s="724"/>
      <c r="C76" s="725"/>
      <c r="D76" s="725"/>
      <c r="E76" s="725"/>
      <c r="F76" s="725"/>
      <c r="G76" s="725"/>
      <c r="H76" s="725"/>
      <c r="I76" s="725"/>
      <c r="J76" s="725"/>
      <c r="K76" s="725"/>
      <c r="L76" s="725"/>
      <c r="M76" s="725"/>
      <c r="N76" s="725"/>
      <c r="O76" s="725"/>
      <c r="P76" s="726"/>
      <c r="Q76" s="727"/>
      <c r="R76" s="728"/>
      <c r="S76" s="728"/>
      <c r="T76" s="728"/>
      <c r="U76" s="972"/>
      <c r="V76" s="973"/>
      <c r="W76" s="728"/>
      <c r="X76" s="728"/>
      <c r="Y76" s="728"/>
      <c r="Z76" s="972"/>
      <c r="AA76" s="973"/>
      <c r="AB76" s="728"/>
      <c r="AC76" s="728"/>
      <c r="AD76" s="728"/>
      <c r="AE76" s="972"/>
      <c r="AF76" s="973"/>
      <c r="AG76" s="728"/>
      <c r="AH76" s="728"/>
      <c r="AI76" s="728"/>
      <c r="AJ76" s="972"/>
      <c r="AK76" s="973"/>
      <c r="AL76" s="728"/>
      <c r="AM76" s="728"/>
      <c r="AN76" s="728"/>
      <c r="AO76" s="972"/>
      <c r="AP76" s="973"/>
      <c r="AQ76" s="728"/>
      <c r="AR76" s="728"/>
      <c r="AS76" s="728"/>
      <c r="AT76" s="972"/>
      <c r="AU76" s="973"/>
      <c r="AV76" s="728"/>
      <c r="AW76" s="728"/>
      <c r="AX76" s="728"/>
      <c r="AY76" s="972"/>
      <c r="AZ76" s="970"/>
      <c r="BA76" s="970"/>
      <c r="BB76" s="970"/>
      <c r="BC76" s="970"/>
      <c r="BD76" s="971"/>
      <c r="BE76" s="60"/>
      <c r="BF76" s="60"/>
      <c r="BG76" s="60"/>
      <c r="BH76" s="60"/>
      <c r="BI76" s="60"/>
      <c r="BJ76" s="60"/>
      <c r="BK76" s="60"/>
      <c r="BL76" s="60"/>
      <c r="BM76" s="60"/>
      <c r="BN76" s="60"/>
      <c r="BO76" s="60"/>
      <c r="BP76" s="60"/>
      <c r="BQ76" s="57">
        <v>70</v>
      </c>
      <c r="BR76" s="78"/>
      <c r="BS76" s="939"/>
      <c r="BT76" s="940"/>
      <c r="BU76" s="940"/>
      <c r="BV76" s="940"/>
      <c r="BW76" s="940"/>
      <c r="BX76" s="940"/>
      <c r="BY76" s="940"/>
      <c r="BZ76" s="940"/>
      <c r="CA76" s="940"/>
      <c r="CB76" s="940"/>
      <c r="CC76" s="940"/>
      <c r="CD76" s="940"/>
      <c r="CE76" s="940"/>
      <c r="CF76" s="940"/>
      <c r="CG76" s="941"/>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5"/>
      <c r="EA76" s="53"/>
    </row>
    <row r="77" spans="1:131" ht="26.25" customHeight="1" x14ac:dyDescent="0.15">
      <c r="A77" s="57">
        <v>10</v>
      </c>
      <c r="B77" s="724"/>
      <c r="C77" s="725"/>
      <c r="D77" s="725"/>
      <c r="E77" s="725"/>
      <c r="F77" s="725"/>
      <c r="G77" s="725"/>
      <c r="H77" s="725"/>
      <c r="I77" s="725"/>
      <c r="J77" s="725"/>
      <c r="K77" s="725"/>
      <c r="L77" s="725"/>
      <c r="M77" s="725"/>
      <c r="N77" s="725"/>
      <c r="O77" s="725"/>
      <c r="P77" s="726"/>
      <c r="Q77" s="727"/>
      <c r="R77" s="728"/>
      <c r="S77" s="728"/>
      <c r="T77" s="728"/>
      <c r="U77" s="972"/>
      <c r="V77" s="973"/>
      <c r="W77" s="728"/>
      <c r="X77" s="728"/>
      <c r="Y77" s="728"/>
      <c r="Z77" s="972"/>
      <c r="AA77" s="973"/>
      <c r="AB77" s="728"/>
      <c r="AC77" s="728"/>
      <c r="AD77" s="728"/>
      <c r="AE77" s="972"/>
      <c r="AF77" s="973"/>
      <c r="AG77" s="728"/>
      <c r="AH77" s="728"/>
      <c r="AI77" s="728"/>
      <c r="AJ77" s="972"/>
      <c r="AK77" s="973"/>
      <c r="AL77" s="728"/>
      <c r="AM77" s="728"/>
      <c r="AN77" s="728"/>
      <c r="AO77" s="972"/>
      <c r="AP77" s="973"/>
      <c r="AQ77" s="728"/>
      <c r="AR77" s="728"/>
      <c r="AS77" s="728"/>
      <c r="AT77" s="972"/>
      <c r="AU77" s="973"/>
      <c r="AV77" s="728"/>
      <c r="AW77" s="728"/>
      <c r="AX77" s="728"/>
      <c r="AY77" s="972"/>
      <c r="AZ77" s="970"/>
      <c r="BA77" s="970"/>
      <c r="BB77" s="970"/>
      <c r="BC77" s="970"/>
      <c r="BD77" s="971"/>
      <c r="BE77" s="60"/>
      <c r="BF77" s="60"/>
      <c r="BG77" s="60"/>
      <c r="BH77" s="60"/>
      <c r="BI77" s="60"/>
      <c r="BJ77" s="60"/>
      <c r="BK77" s="60"/>
      <c r="BL77" s="60"/>
      <c r="BM77" s="60"/>
      <c r="BN77" s="60"/>
      <c r="BO77" s="60"/>
      <c r="BP77" s="60"/>
      <c r="BQ77" s="57">
        <v>71</v>
      </c>
      <c r="BR77" s="78"/>
      <c r="BS77" s="939"/>
      <c r="BT77" s="940"/>
      <c r="BU77" s="940"/>
      <c r="BV77" s="940"/>
      <c r="BW77" s="940"/>
      <c r="BX77" s="940"/>
      <c r="BY77" s="940"/>
      <c r="BZ77" s="940"/>
      <c r="CA77" s="940"/>
      <c r="CB77" s="940"/>
      <c r="CC77" s="940"/>
      <c r="CD77" s="940"/>
      <c r="CE77" s="940"/>
      <c r="CF77" s="940"/>
      <c r="CG77" s="941"/>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5"/>
      <c r="EA77" s="53"/>
    </row>
    <row r="78" spans="1:131" ht="26.25" customHeight="1" x14ac:dyDescent="0.15">
      <c r="A78" s="57">
        <v>11</v>
      </c>
      <c r="B78" s="724"/>
      <c r="C78" s="725"/>
      <c r="D78" s="725"/>
      <c r="E78" s="725"/>
      <c r="F78" s="725"/>
      <c r="G78" s="725"/>
      <c r="H78" s="725"/>
      <c r="I78" s="725"/>
      <c r="J78" s="725"/>
      <c r="K78" s="725"/>
      <c r="L78" s="725"/>
      <c r="M78" s="725"/>
      <c r="N78" s="725"/>
      <c r="O78" s="725"/>
      <c r="P78" s="726"/>
      <c r="Q78" s="968"/>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60"/>
      <c r="BF78" s="60"/>
      <c r="BG78" s="60"/>
      <c r="BH78" s="60"/>
      <c r="BI78" s="60"/>
      <c r="BJ78" s="53"/>
      <c r="BK78" s="53"/>
      <c r="BL78" s="53"/>
      <c r="BM78" s="53"/>
      <c r="BN78" s="53"/>
      <c r="BO78" s="60"/>
      <c r="BP78" s="60"/>
      <c r="BQ78" s="57">
        <v>72</v>
      </c>
      <c r="BR78" s="78"/>
      <c r="BS78" s="939"/>
      <c r="BT78" s="940"/>
      <c r="BU78" s="940"/>
      <c r="BV78" s="940"/>
      <c r="BW78" s="940"/>
      <c r="BX78" s="940"/>
      <c r="BY78" s="940"/>
      <c r="BZ78" s="940"/>
      <c r="CA78" s="940"/>
      <c r="CB78" s="940"/>
      <c r="CC78" s="940"/>
      <c r="CD78" s="940"/>
      <c r="CE78" s="940"/>
      <c r="CF78" s="940"/>
      <c r="CG78" s="941"/>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5"/>
      <c r="EA78" s="53"/>
    </row>
    <row r="79" spans="1:131" ht="26.25" customHeight="1" x14ac:dyDescent="0.15">
      <c r="A79" s="57">
        <v>12</v>
      </c>
      <c r="B79" s="724"/>
      <c r="C79" s="725"/>
      <c r="D79" s="725"/>
      <c r="E79" s="725"/>
      <c r="F79" s="725"/>
      <c r="G79" s="725"/>
      <c r="H79" s="725"/>
      <c r="I79" s="725"/>
      <c r="J79" s="725"/>
      <c r="K79" s="725"/>
      <c r="L79" s="725"/>
      <c r="M79" s="725"/>
      <c r="N79" s="725"/>
      <c r="O79" s="725"/>
      <c r="P79" s="726"/>
      <c r="Q79" s="968"/>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60"/>
      <c r="BF79" s="60"/>
      <c r="BG79" s="60"/>
      <c r="BH79" s="60"/>
      <c r="BI79" s="60"/>
      <c r="BJ79" s="53"/>
      <c r="BK79" s="53"/>
      <c r="BL79" s="53"/>
      <c r="BM79" s="53"/>
      <c r="BN79" s="53"/>
      <c r="BO79" s="60"/>
      <c r="BP79" s="60"/>
      <c r="BQ79" s="57">
        <v>73</v>
      </c>
      <c r="BR79" s="78"/>
      <c r="BS79" s="939"/>
      <c r="BT79" s="940"/>
      <c r="BU79" s="940"/>
      <c r="BV79" s="940"/>
      <c r="BW79" s="940"/>
      <c r="BX79" s="940"/>
      <c r="BY79" s="940"/>
      <c r="BZ79" s="940"/>
      <c r="CA79" s="940"/>
      <c r="CB79" s="940"/>
      <c r="CC79" s="940"/>
      <c r="CD79" s="940"/>
      <c r="CE79" s="940"/>
      <c r="CF79" s="940"/>
      <c r="CG79" s="941"/>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5"/>
      <c r="EA79" s="53"/>
    </row>
    <row r="80" spans="1:131" ht="26.25" customHeight="1" x14ac:dyDescent="0.15">
      <c r="A80" s="57">
        <v>13</v>
      </c>
      <c r="B80" s="724"/>
      <c r="C80" s="725"/>
      <c r="D80" s="725"/>
      <c r="E80" s="725"/>
      <c r="F80" s="725"/>
      <c r="G80" s="725"/>
      <c r="H80" s="725"/>
      <c r="I80" s="725"/>
      <c r="J80" s="725"/>
      <c r="K80" s="725"/>
      <c r="L80" s="725"/>
      <c r="M80" s="725"/>
      <c r="N80" s="725"/>
      <c r="O80" s="725"/>
      <c r="P80" s="726"/>
      <c r="Q80" s="968"/>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60"/>
      <c r="BF80" s="60"/>
      <c r="BG80" s="60"/>
      <c r="BH80" s="60"/>
      <c r="BI80" s="60"/>
      <c r="BJ80" s="60"/>
      <c r="BK80" s="60"/>
      <c r="BL80" s="60"/>
      <c r="BM80" s="60"/>
      <c r="BN80" s="60"/>
      <c r="BO80" s="60"/>
      <c r="BP80" s="60"/>
      <c r="BQ80" s="57">
        <v>74</v>
      </c>
      <c r="BR80" s="78"/>
      <c r="BS80" s="939"/>
      <c r="BT80" s="940"/>
      <c r="BU80" s="940"/>
      <c r="BV80" s="940"/>
      <c r="BW80" s="940"/>
      <c r="BX80" s="940"/>
      <c r="BY80" s="940"/>
      <c r="BZ80" s="940"/>
      <c r="CA80" s="940"/>
      <c r="CB80" s="940"/>
      <c r="CC80" s="940"/>
      <c r="CD80" s="940"/>
      <c r="CE80" s="940"/>
      <c r="CF80" s="940"/>
      <c r="CG80" s="941"/>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5"/>
      <c r="EA80" s="53"/>
    </row>
    <row r="81" spans="1:131" ht="26.25" customHeight="1" x14ac:dyDescent="0.15">
      <c r="A81" s="57">
        <v>14</v>
      </c>
      <c r="B81" s="724"/>
      <c r="C81" s="725"/>
      <c r="D81" s="725"/>
      <c r="E81" s="725"/>
      <c r="F81" s="725"/>
      <c r="G81" s="725"/>
      <c r="H81" s="725"/>
      <c r="I81" s="725"/>
      <c r="J81" s="725"/>
      <c r="K81" s="725"/>
      <c r="L81" s="725"/>
      <c r="M81" s="725"/>
      <c r="N81" s="725"/>
      <c r="O81" s="725"/>
      <c r="P81" s="726"/>
      <c r="Q81" s="968"/>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60"/>
      <c r="BF81" s="60"/>
      <c r="BG81" s="60"/>
      <c r="BH81" s="60"/>
      <c r="BI81" s="60"/>
      <c r="BJ81" s="60"/>
      <c r="BK81" s="60"/>
      <c r="BL81" s="60"/>
      <c r="BM81" s="60"/>
      <c r="BN81" s="60"/>
      <c r="BO81" s="60"/>
      <c r="BP81" s="60"/>
      <c r="BQ81" s="57">
        <v>75</v>
      </c>
      <c r="BR81" s="78"/>
      <c r="BS81" s="939"/>
      <c r="BT81" s="940"/>
      <c r="BU81" s="940"/>
      <c r="BV81" s="940"/>
      <c r="BW81" s="940"/>
      <c r="BX81" s="940"/>
      <c r="BY81" s="940"/>
      <c r="BZ81" s="940"/>
      <c r="CA81" s="940"/>
      <c r="CB81" s="940"/>
      <c r="CC81" s="940"/>
      <c r="CD81" s="940"/>
      <c r="CE81" s="940"/>
      <c r="CF81" s="940"/>
      <c r="CG81" s="941"/>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5"/>
      <c r="EA81" s="53"/>
    </row>
    <row r="82" spans="1:131" ht="26.25" customHeight="1" x14ac:dyDescent="0.15">
      <c r="A82" s="57">
        <v>15</v>
      </c>
      <c r="B82" s="724"/>
      <c r="C82" s="725"/>
      <c r="D82" s="725"/>
      <c r="E82" s="725"/>
      <c r="F82" s="725"/>
      <c r="G82" s="725"/>
      <c r="H82" s="725"/>
      <c r="I82" s="725"/>
      <c r="J82" s="725"/>
      <c r="K82" s="725"/>
      <c r="L82" s="725"/>
      <c r="M82" s="725"/>
      <c r="N82" s="725"/>
      <c r="O82" s="725"/>
      <c r="P82" s="726"/>
      <c r="Q82" s="968"/>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60"/>
      <c r="BF82" s="60"/>
      <c r="BG82" s="60"/>
      <c r="BH82" s="60"/>
      <c r="BI82" s="60"/>
      <c r="BJ82" s="60"/>
      <c r="BK82" s="60"/>
      <c r="BL82" s="60"/>
      <c r="BM82" s="60"/>
      <c r="BN82" s="60"/>
      <c r="BO82" s="60"/>
      <c r="BP82" s="60"/>
      <c r="BQ82" s="57">
        <v>76</v>
      </c>
      <c r="BR82" s="78"/>
      <c r="BS82" s="939"/>
      <c r="BT82" s="940"/>
      <c r="BU82" s="940"/>
      <c r="BV82" s="940"/>
      <c r="BW82" s="940"/>
      <c r="BX82" s="940"/>
      <c r="BY82" s="940"/>
      <c r="BZ82" s="940"/>
      <c r="CA82" s="940"/>
      <c r="CB82" s="940"/>
      <c r="CC82" s="940"/>
      <c r="CD82" s="940"/>
      <c r="CE82" s="940"/>
      <c r="CF82" s="940"/>
      <c r="CG82" s="941"/>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5"/>
      <c r="EA82" s="53"/>
    </row>
    <row r="83" spans="1:131" ht="26.25" customHeight="1" x14ac:dyDescent="0.15">
      <c r="A83" s="57">
        <v>16</v>
      </c>
      <c r="B83" s="724"/>
      <c r="C83" s="725"/>
      <c r="D83" s="725"/>
      <c r="E83" s="725"/>
      <c r="F83" s="725"/>
      <c r="G83" s="725"/>
      <c r="H83" s="725"/>
      <c r="I83" s="725"/>
      <c r="J83" s="725"/>
      <c r="K83" s="725"/>
      <c r="L83" s="725"/>
      <c r="M83" s="725"/>
      <c r="N83" s="725"/>
      <c r="O83" s="725"/>
      <c r="P83" s="726"/>
      <c r="Q83" s="968"/>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60"/>
      <c r="BF83" s="60"/>
      <c r="BG83" s="60"/>
      <c r="BH83" s="60"/>
      <c r="BI83" s="60"/>
      <c r="BJ83" s="60"/>
      <c r="BK83" s="60"/>
      <c r="BL83" s="60"/>
      <c r="BM83" s="60"/>
      <c r="BN83" s="60"/>
      <c r="BO83" s="60"/>
      <c r="BP83" s="60"/>
      <c r="BQ83" s="57">
        <v>77</v>
      </c>
      <c r="BR83" s="78"/>
      <c r="BS83" s="939"/>
      <c r="BT83" s="940"/>
      <c r="BU83" s="940"/>
      <c r="BV83" s="940"/>
      <c r="BW83" s="940"/>
      <c r="BX83" s="940"/>
      <c r="BY83" s="940"/>
      <c r="BZ83" s="940"/>
      <c r="CA83" s="940"/>
      <c r="CB83" s="940"/>
      <c r="CC83" s="940"/>
      <c r="CD83" s="940"/>
      <c r="CE83" s="940"/>
      <c r="CF83" s="940"/>
      <c r="CG83" s="941"/>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5"/>
      <c r="EA83" s="53"/>
    </row>
    <row r="84" spans="1:131" ht="26.25" customHeight="1" x14ac:dyDescent="0.15">
      <c r="A84" s="57">
        <v>17</v>
      </c>
      <c r="B84" s="724"/>
      <c r="C84" s="725"/>
      <c r="D84" s="725"/>
      <c r="E84" s="725"/>
      <c r="F84" s="725"/>
      <c r="G84" s="725"/>
      <c r="H84" s="725"/>
      <c r="I84" s="725"/>
      <c r="J84" s="725"/>
      <c r="K84" s="725"/>
      <c r="L84" s="725"/>
      <c r="M84" s="725"/>
      <c r="N84" s="725"/>
      <c r="O84" s="725"/>
      <c r="P84" s="726"/>
      <c r="Q84" s="968"/>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60"/>
      <c r="BF84" s="60"/>
      <c r="BG84" s="60"/>
      <c r="BH84" s="60"/>
      <c r="BI84" s="60"/>
      <c r="BJ84" s="60"/>
      <c r="BK84" s="60"/>
      <c r="BL84" s="60"/>
      <c r="BM84" s="60"/>
      <c r="BN84" s="60"/>
      <c r="BO84" s="60"/>
      <c r="BP84" s="60"/>
      <c r="BQ84" s="57">
        <v>78</v>
      </c>
      <c r="BR84" s="78"/>
      <c r="BS84" s="939"/>
      <c r="BT84" s="940"/>
      <c r="BU84" s="940"/>
      <c r="BV84" s="940"/>
      <c r="BW84" s="940"/>
      <c r="BX84" s="940"/>
      <c r="BY84" s="940"/>
      <c r="BZ84" s="940"/>
      <c r="CA84" s="940"/>
      <c r="CB84" s="940"/>
      <c r="CC84" s="940"/>
      <c r="CD84" s="940"/>
      <c r="CE84" s="940"/>
      <c r="CF84" s="940"/>
      <c r="CG84" s="941"/>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5"/>
      <c r="EA84" s="53"/>
    </row>
    <row r="85" spans="1:131" ht="26.25" customHeight="1" x14ac:dyDescent="0.15">
      <c r="A85" s="57">
        <v>18</v>
      </c>
      <c r="B85" s="724"/>
      <c r="C85" s="725"/>
      <c r="D85" s="725"/>
      <c r="E85" s="725"/>
      <c r="F85" s="725"/>
      <c r="G85" s="725"/>
      <c r="H85" s="725"/>
      <c r="I85" s="725"/>
      <c r="J85" s="725"/>
      <c r="K85" s="725"/>
      <c r="L85" s="725"/>
      <c r="M85" s="725"/>
      <c r="N85" s="725"/>
      <c r="O85" s="725"/>
      <c r="P85" s="726"/>
      <c r="Q85" s="968"/>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60"/>
      <c r="BF85" s="60"/>
      <c r="BG85" s="60"/>
      <c r="BH85" s="60"/>
      <c r="BI85" s="60"/>
      <c r="BJ85" s="60"/>
      <c r="BK85" s="60"/>
      <c r="BL85" s="60"/>
      <c r="BM85" s="60"/>
      <c r="BN85" s="60"/>
      <c r="BO85" s="60"/>
      <c r="BP85" s="60"/>
      <c r="BQ85" s="57">
        <v>79</v>
      </c>
      <c r="BR85" s="78"/>
      <c r="BS85" s="939"/>
      <c r="BT85" s="940"/>
      <c r="BU85" s="940"/>
      <c r="BV85" s="940"/>
      <c r="BW85" s="940"/>
      <c r="BX85" s="940"/>
      <c r="BY85" s="940"/>
      <c r="BZ85" s="940"/>
      <c r="CA85" s="940"/>
      <c r="CB85" s="940"/>
      <c r="CC85" s="940"/>
      <c r="CD85" s="940"/>
      <c r="CE85" s="940"/>
      <c r="CF85" s="940"/>
      <c r="CG85" s="941"/>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5"/>
      <c r="EA85" s="53"/>
    </row>
    <row r="86" spans="1:131" ht="26.25" customHeight="1" x14ac:dyDescent="0.15">
      <c r="A86" s="57">
        <v>19</v>
      </c>
      <c r="B86" s="724"/>
      <c r="C86" s="725"/>
      <c r="D86" s="725"/>
      <c r="E86" s="725"/>
      <c r="F86" s="725"/>
      <c r="G86" s="725"/>
      <c r="H86" s="725"/>
      <c r="I86" s="725"/>
      <c r="J86" s="725"/>
      <c r="K86" s="725"/>
      <c r="L86" s="725"/>
      <c r="M86" s="725"/>
      <c r="N86" s="725"/>
      <c r="O86" s="725"/>
      <c r="P86" s="726"/>
      <c r="Q86" s="968"/>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60"/>
      <c r="BF86" s="60"/>
      <c r="BG86" s="60"/>
      <c r="BH86" s="60"/>
      <c r="BI86" s="60"/>
      <c r="BJ86" s="60"/>
      <c r="BK86" s="60"/>
      <c r="BL86" s="60"/>
      <c r="BM86" s="60"/>
      <c r="BN86" s="60"/>
      <c r="BO86" s="60"/>
      <c r="BP86" s="60"/>
      <c r="BQ86" s="57">
        <v>80</v>
      </c>
      <c r="BR86" s="78"/>
      <c r="BS86" s="939"/>
      <c r="BT86" s="940"/>
      <c r="BU86" s="940"/>
      <c r="BV86" s="940"/>
      <c r="BW86" s="940"/>
      <c r="BX86" s="940"/>
      <c r="BY86" s="940"/>
      <c r="BZ86" s="940"/>
      <c r="CA86" s="940"/>
      <c r="CB86" s="940"/>
      <c r="CC86" s="940"/>
      <c r="CD86" s="940"/>
      <c r="CE86" s="940"/>
      <c r="CF86" s="940"/>
      <c r="CG86" s="941"/>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5"/>
      <c r="EA86" s="53"/>
    </row>
    <row r="87" spans="1:131" ht="26.25" customHeight="1" x14ac:dyDescent="0.15">
      <c r="A87" s="62">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60"/>
      <c r="BF87" s="60"/>
      <c r="BG87" s="60"/>
      <c r="BH87" s="60"/>
      <c r="BI87" s="60"/>
      <c r="BJ87" s="60"/>
      <c r="BK87" s="60"/>
      <c r="BL87" s="60"/>
      <c r="BM87" s="60"/>
      <c r="BN87" s="60"/>
      <c r="BO87" s="60"/>
      <c r="BP87" s="60"/>
      <c r="BQ87" s="57">
        <v>81</v>
      </c>
      <c r="BR87" s="78"/>
      <c r="BS87" s="939"/>
      <c r="BT87" s="940"/>
      <c r="BU87" s="940"/>
      <c r="BV87" s="940"/>
      <c r="BW87" s="940"/>
      <c r="BX87" s="940"/>
      <c r="BY87" s="940"/>
      <c r="BZ87" s="940"/>
      <c r="CA87" s="940"/>
      <c r="CB87" s="940"/>
      <c r="CC87" s="940"/>
      <c r="CD87" s="940"/>
      <c r="CE87" s="940"/>
      <c r="CF87" s="940"/>
      <c r="CG87" s="941"/>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5"/>
      <c r="EA87" s="53"/>
    </row>
    <row r="88" spans="1:131" ht="26.25" customHeight="1" x14ac:dyDescent="0.15">
      <c r="A88" s="58" t="s">
        <v>255</v>
      </c>
      <c r="B88" s="946" t="s">
        <v>189</v>
      </c>
      <c r="C88" s="947"/>
      <c r="D88" s="947"/>
      <c r="E88" s="947"/>
      <c r="F88" s="947"/>
      <c r="G88" s="947"/>
      <c r="H88" s="947"/>
      <c r="I88" s="947"/>
      <c r="J88" s="947"/>
      <c r="K88" s="947"/>
      <c r="L88" s="947"/>
      <c r="M88" s="947"/>
      <c r="N88" s="947"/>
      <c r="O88" s="947"/>
      <c r="P88" s="948"/>
      <c r="Q88" s="956"/>
      <c r="R88" s="957"/>
      <c r="S88" s="957"/>
      <c r="T88" s="957"/>
      <c r="U88" s="957"/>
      <c r="V88" s="957"/>
      <c r="W88" s="957"/>
      <c r="X88" s="957"/>
      <c r="Y88" s="957"/>
      <c r="Z88" s="957"/>
      <c r="AA88" s="957"/>
      <c r="AB88" s="957"/>
      <c r="AC88" s="957"/>
      <c r="AD88" s="957"/>
      <c r="AE88" s="957"/>
      <c r="AF88" s="958">
        <v>4825</v>
      </c>
      <c r="AG88" s="958"/>
      <c r="AH88" s="958"/>
      <c r="AI88" s="958"/>
      <c r="AJ88" s="958"/>
      <c r="AK88" s="957"/>
      <c r="AL88" s="957"/>
      <c r="AM88" s="957"/>
      <c r="AN88" s="957"/>
      <c r="AO88" s="957"/>
      <c r="AP88" s="958">
        <v>155</v>
      </c>
      <c r="AQ88" s="958"/>
      <c r="AR88" s="958"/>
      <c r="AS88" s="958"/>
      <c r="AT88" s="958"/>
      <c r="AU88" s="958">
        <v>48</v>
      </c>
      <c r="AV88" s="958"/>
      <c r="AW88" s="958"/>
      <c r="AX88" s="958"/>
      <c r="AY88" s="958"/>
      <c r="AZ88" s="959"/>
      <c r="BA88" s="959"/>
      <c r="BB88" s="959"/>
      <c r="BC88" s="959"/>
      <c r="BD88" s="960"/>
      <c r="BE88" s="60"/>
      <c r="BF88" s="60"/>
      <c r="BG88" s="60"/>
      <c r="BH88" s="60"/>
      <c r="BI88" s="60"/>
      <c r="BJ88" s="60"/>
      <c r="BK88" s="60"/>
      <c r="BL88" s="60"/>
      <c r="BM88" s="60"/>
      <c r="BN88" s="60"/>
      <c r="BO88" s="60"/>
      <c r="BP88" s="60"/>
      <c r="BQ88" s="57">
        <v>82</v>
      </c>
      <c r="BR88" s="78"/>
      <c r="BS88" s="939"/>
      <c r="BT88" s="940"/>
      <c r="BU88" s="940"/>
      <c r="BV88" s="940"/>
      <c r="BW88" s="940"/>
      <c r="BX88" s="940"/>
      <c r="BY88" s="940"/>
      <c r="BZ88" s="940"/>
      <c r="CA88" s="940"/>
      <c r="CB88" s="940"/>
      <c r="CC88" s="940"/>
      <c r="CD88" s="940"/>
      <c r="CE88" s="940"/>
      <c r="CF88" s="940"/>
      <c r="CG88" s="941"/>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5"/>
      <c r="EA88" s="53"/>
    </row>
    <row r="89" spans="1:131" ht="26.25" hidden="1" customHeight="1" x14ac:dyDescent="0.15">
      <c r="A89" s="63"/>
      <c r="B89" s="67"/>
      <c r="C89" s="67"/>
      <c r="D89" s="67"/>
      <c r="E89" s="67"/>
      <c r="F89" s="67"/>
      <c r="G89" s="67"/>
      <c r="H89" s="67"/>
      <c r="I89" s="67"/>
      <c r="J89" s="67"/>
      <c r="K89" s="67"/>
      <c r="L89" s="67"/>
      <c r="M89" s="67"/>
      <c r="N89" s="67"/>
      <c r="O89" s="67"/>
      <c r="P89" s="67"/>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3"/>
      <c r="BA89" s="73"/>
      <c r="BB89" s="73"/>
      <c r="BC89" s="73"/>
      <c r="BD89" s="73"/>
      <c r="BE89" s="60"/>
      <c r="BF89" s="60"/>
      <c r="BG89" s="60"/>
      <c r="BH89" s="60"/>
      <c r="BI89" s="60"/>
      <c r="BJ89" s="60"/>
      <c r="BK89" s="60"/>
      <c r="BL89" s="60"/>
      <c r="BM89" s="60"/>
      <c r="BN89" s="60"/>
      <c r="BO89" s="60"/>
      <c r="BP89" s="60"/>
      <c r="BQ89" s="57">
        <v>83</v>
      </c>
      <c r="BR89" s="78"/>
      <c r="BS89" s="939"/>
      <c r="BT89" s="940"/>
      <c r="BU89" s="940"/>
      <c r="BV89" s="940"/>
      <c r="BW89" s="940"/>
      <c r="BX89" s="940"/>
      <c r="BY89" s="940"/>
      <c r="BZ89" s="940"/>
      <c r="CA89" s="940"/>
      <c r="CB89" s="940"/>
      <c r="CC89" s="940"/>
      <c r="CD89" s="940"/>
      <c r="CE89" s="940"/>
      <c r="CF89" s="940"/>
      <c r="CG89" s="941"/>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5"/>
      <c r="EA89" s="53"/>
    </row>
    <row r="90" spans="1:131" ht="26.25" hidden="1" customHeight="1" x14ac:dyDescent="0.15">
      <c r="A90" s="63"/>
      <c r="B90" s="67"/>
      <c r="C90" s="67"/>
      <c r="D90" s="67"/>
      <c r="E90" s="67"/>
      <c r="F90" s="67"/>
      <c r="G90" s="67"/>
      <c r="H90" s="67"/>
      <c r="I90" s="67"/>
      <c r="J90" s="67"/>
      <c r="K90" s="67"/>
      <c r="L90" s="67"/>
      <c r="M90" s="67"/>
      <c r="N90" s="67"/>
      <c r="O90" s="67"/>
      <c r="P90" s="67"/>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3"/>
      <c r="BA90" s="73"/>
      <c r="BB90" s="73"/>
      <c r="BC90" s="73"/>
      <c r="BD90" s="73"/>
      <c r="BE90" s="60"/>
      <c r="BF90" s="60"/>
      <c r="BG90" s="60"/>
      <c r="BH90" s="60"/>
      <c r="BI90" s="60"/>
      <c r="BJ90" s="60"/>
      <c r="BK90" s="60"/>
      <c r="BL90" s="60"/>
      <c r="BM90" s="60"/>
      <c r="BN90" s="60"/>
      <c r="BO90" s="60"/>
      <c r="BP90" s="60"/>
      <c r="BQ90" s="57">
        <v>84</v>
      </c>
      <c r="BR90" s="78"/>
      <c r="BS90" s="939"/>
      <c r="BT90" s="940"/>
      <c r="BU90" s="940"/>
      <c r="BV90" s="940"/>
      <c r="BW90" s="940"/>
      <c r="BX90" s="940"/>
      <c r="BY90" s="940"/>
      <c r="BZ90" s="940"/>
      <c r="CA90" s="940"/>
      <c r="CB90" s="940"/>
      <c r="CC90" s="940"/>
      <c r="CD90" s="940"/>
      <c r="CE90" s="940"/>
      <c r="CF90" s="940"/>
      <c r="CG90" s="941"/>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5"/>
      <c r="EA90" s="53"/>
    </row>
    <row r="91" spans="1:131" ht="26.25" hidden="1" customHeight="1" x14ac:dyDescent="0.15">
      <c r="A91" s="63"/>
      <c r="B91" s="67"/>
      <c r="C91" s="67"/>
      <c r="D91" s="67"/>
      <c r="E91" s="67"/>
      <c r="F91" s="67"/>
      <c r="G91" s="67"/>
      <c r="H91" s="67"/>
      <c r="I91" s="67"/>
      <c r="J91" s="67"/>
      <c r="K91" s="67"/>
      <c r="L91" s="67"/>
      <c r="M91" s="67"/>
      <c r="N91" s="67"/>
      <c r="O91" s="67"/>
      <c r="P91" s="67"/>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3"/>
      <c r="BA91" s="73"/>
      <c r="BB91" s="73"/>
      <c r="BC91" s="73"/>
      <c r="BD91" s="73"/>
      <c r="BE91" s="60"/>
      <c r="BF91" s="60"/>
      <c r="BG91" s="60"/>
      <c r="BH91" s="60"/>
      <c r="BI91" s="60"/>
      <c r="BJ91" s="60"/>
      <c r="BK91" s="60"/>
      <c r="BL91" s="60"/>
      <c r="BM91" s="60"/>
      <c r="BN91" s="60"/>
      <c r="BO91" s="60"/>
      <c r="BP91" s="60"/>
      <c r="BQ91" s="57">
        <v>85</v>
      </c>
      <c r="BR91" s="78"/>
      <c r="BS91" s="939"/>
      <c r="BT91" s="940"/>
      <c r="BU91" s="940"/>
      <c r="BV91" s="940"/>
      <c r="BW91" s="940"/>
      <c r="BX91" s="940"/>
      <c r="BY91" s="940"/>
      <c r="BZ91" s="940"/>
      <c r="CA91" s="940"/>
      <c r="CB91" s="940"/>
      <c r="CC91" s="940"/>
      <c r="CD91" s="940"/>
      <c r="CE91" s="940"/>
      <c r="CF91" s="940"/>
      <c r="CG91" s="941"/>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5"/>
      <c r="EA91" s="53"/>
    </row>
    <row r="92" spans="1:131" ht="26.25" hidden="1" customHeight="1" x14ac:dyDescent="0.15">
      <c r="A92" s="63"/>
      <c r="B92" s="67"/>
      <c r="C92" s="67"/>
      <c r="D92" s="67"/>
      <c r="E92" s="67"/>
      <c r="F92" s="67"/>
      <c r="G92" s="67"/>
      <c r="H92" s="67"/>
      <c r="I92" s="67"/>
      <c r="J92" s="67"/>
      <c r="K92" s="67"/>
      <c r="L92" s="67"/>
      <c r="M92" s="67"/>
      <c r="N92" s="67"/>
      <c r="O92" s="67"/>
      <c r="P92" s="67"/>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3"/>
      <c r="BA92" s="73"/>
      <c r="BB92" s="73"/>
      <c r="BC92" s="73"/>
      <c r="BD92" s="73"/>
      <c r="BE92" s="60"/>
      <c r="BF92" s="60"/>
      <c r="BG92" s="60"/>
      <c r="BH92" s="60"/>
      <c r="BI92" s="60"/>
      <c r="BJ92" s="60"/>
      <c r="BK92" s="60"/>
      <c r="BL92" s="60"/>
      <c r="BM92" s="60"/>
      <c r="BN92" s="60"/>
      <c r="BO92" s="60"/>
      <c r="BP92" s="60"/>
      <c r="BQ92" s="57">
        <v>86</v>
      </c>
      <c r="BR92" s="78"/>
      <c r="BS92" s="939"/>
      <c r="BT92" s="940"/>
      <c r="BU92" s="940"/>
      <c r="BV92" s="940"/>
      <c r="BW92" s="940"/>
      <c r="BX92" s="940"/>
      <c r="BY92" s="940"/>
      <c r="BZ92" s="940"/>
      <c r="CA92" s="940"/>
      <c r="CB92" s="940"/>
      <c r="CC92" s="940"/>
      <c r="CD92" s="940"/>
      <c r="CE92" s="940"/>
      <c r="CF92" s="940"/>
      <c r="CG92" s="941"/>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5"/>
      <c r="EA92" s="53"/>
    </row>
    <row r="93" spans="1:131" ht="26.25" hidden="1" customHeight="1" x14ac:dyDescent="0.15">
      <c r="A93" s="63"/>
      <c r="B93" s="67"/>
      <c r="C93" s="67"/>
      <c r="D93" s="67"/>
      <c r="E93" s="67"/>
      <c r="F93" s="67"/>
      <c r="G93" s="67"/>
      <c r="H93" s="67"/>
      <c r="I93" s="67"/>
      <c r="J93" s="67"/>
      <c r="K93" s="67"/>
      <c r="L93" s="67"/>
      <c r="M93" s="67"/>
      <c r="N93" s="67"/>
      <c r="O93" s="67"/>
      <c r="P93" s="67"/>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3"/>
      <c r="BA93" s="73"/>
      <c r="BB93" s="73"/>
      <c r="BC93" s="73"/>
      <c r="BD93" s="73"/>
      <c r="BE93" s="60"/>
      <c r="BF93" s="60"/>
      <c r="BG93" s="60"/>
      <c r="BH93" s="60"/>
      <c r="BI93" s="60"/>
      <c r="BJ93" s="60"/>
      <c r="BK93" s="60"/>
      <c r="BL93" s="60"/>
      <c r="BM93" s="60"/>
      <c r="BN93" s="60"/>
      <c r="BO93" s="60"/>
      <c r="BP93" s="60"/>
      <c r="BQ93" s="57">
        <v>87</v>
      </c>
      <c r="BR93" s="78"/>
      <c r="BS93" s="939"/>
      <c r="BT93" s="940"/>
      <c r="BU93" s="940"/>
      <c r="BV93" s="940"/>
      <c r="BW93" s="940"/>
      <c r="BX93" s="940"/>
      <c r="BY93" s="940"/>
      <c r="BZ93" s="940"/>
      <c r="CA93" s="940"/>
      <c r="CB93" s="940"/>
      <c r="CC93" s="940"/>
      <c r="CD93" s="940"/>
      <c r="CE93" s="940"/>
      <c r="CF93" s="940"/>
      <c r="CG93" s="941"/>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5"/>
      <c r="EA93" s="53"/>
    </row>
    <row r="94" spans="1:131" ht="26.25" hidden="1" customHeight="1" x14ac:dyDescent="0.15">
      <c r="A94" s="63"/>
      <c r="B94" s="67"/>
      <c r="C94" s="67"/>
      <c r="D94" s="67"/>
      <c r="E94" s="67"/>
      <c r="F94" s="67"/>
      <c r="G94" s="67"/>
      <c r="H94" s="67"/>
      <c r="I94" s="67"/>
      <c r="J94" s="67"/>
      <c r="K94" s="67"/>
      <c r="L94" s="67"/>
      <c r="M94" s="67"/>
      <c r="N94" s="67"/>
      <c r="O94" s="67"/>
      <c r="P94" s="67"/>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3"/>
      <c r="BA94" s="73"/>
      <c r="BB94" s="73"/>
      <c r="BC94" s="73"/>
      <c r="BD94" s="73"/>
      <c r="BE94" s="60"/>
      <c r="BF94" s="60"/>
      <c r="BG94" s="60"/>
      <c r="BH94" s="60"/>
      <c r="BI94" s="60"/>
      <c r="BJ94" s="60"/>
      <c r="BK94" s="60"/>
      <c r="BL94" s="60"/>
      <c r="BM94" s="60"/>
      <c r="BN94" s="60"/>
      <c r="BO94" s="60"/>
      <c r="BP94" s="60"/>
      <c r="BQ94" s="57">
        <v>88</v>
      </c>
      <c r="BR94" s="78"/>
      <c r="BS94" s="939"/>
      <c r="BT94" s="940"/>
      <c r="BU94" s="940"/>
      <c r="BV94" s="940"/>
      <c r="BW94" s="940"/>
      <c r="BX94" s="940"/>
      <c r="BY94" s="940"/>
      <c r="BZ94" s="940"/>
      <c r="CA94" s="940"/>
      <c r="CB94" s="940"/>
      <c r="CC94" s="940"/>
      <c r="CD94" s="940"/>
      <c r="CE94" s="940"/>
      <c r="CF94" s="940"/>
      <c r="CG94" s="941"/>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5"/>
      <c r="EA94" s="53"/>
    </row>
    <row r="95" spans="1:131" ht="26.25" hidden="1" customHeight="1" x14ac:dyDescent="0.15">
      <c r="A95" s="63"/>
      <c r="B95" s="67"/>
      <c r="C95" s="67"/>
      <c r="D95" s="67"/>
      <c r="E95" s="67"/>
      <c r="F95" s="67"/>
      <c r="G95" s="67"/>
      <c r="H95" s="67"/>
      <c r="I95" s="67"/>
      <c r="J95" s="67"/>
      <c r="K95" s="67"/>
      <c r="L95" s="67"/>
      <c r="M95" s="67"/>
      <c r="N95" s="67"/>
      <c r="O95" s="67"/>
      <c r="P95" s="67"/>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3"/>
      <c r="BA95" s="73"/>
      <c r="BB95" s="73"/>
      <c r="BC95" s="73"/>
      <c r="BD95" s="73"/>
      <c r="BE95" s="60"/>
      <c r="BF95" s="60"/>
      <c r="BG95" s="60"/>
      <c r="BH95" s="60"/>
      <c r="BI95" s="60"/>
      <c r="BJ95" s="60"/>
      <c r="BK95" s="60"/>
      <c r="BL95" s="60"/>
      <c r="BM95" s="60"/>
      <c r="BN95" s="60"/>
      <c r="BO95" s="60"/>
      <c r="BP95" s="60"/>
      <c r="BQ95" s="57">
        <v>89</v>
      </c>
      <c r="BR95" s="78"/>
      <c r="BS95" s="939"/>
      <c r="BT95" s="940"/>
      <c r="BU95" s="940"/>
      <c r="BV95" s="940"/>
      <c r="BW95" s="940"/>
      <c r="BX95" s="940"/>
      <c r="BY95" s="940"/>
      <c r="BZ95" s="940"/>
      <c r="CA95" s="940"/>
      <c r="CB95" s="940"/>
      <c r="CC95" s="940"/>
      <c r="CD95" s="940"/>
      <c r="CE95" s="940"/>
      <c r="CF95" s="940"/>
      <c r="CG95" s="941"/>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5"/>
      <c r="EA95" s="53"/>
    </row>
    <row r="96" spans="1:131" ht="26.25" hidden="1" customHeight="1" x14ac:dyDescent="0.15">
      <c r="A96" s="63"/>
      <c r="B96" s="67"/>
      <c r="C96" s="67"/>
      <c r="D96" s="67"/>
      <c r="E96" s="67"/>
      <c r="F96" s="67"/>
      <c r="G96" s="67"/>
      <c r="H96" s="67"/>
      <c r="I96" s="67"/>
      <c r="J96" s="67"/>
      <c r="K96" s="67"/>
      <c r="L96" s="67"/>
      <c r="M96" s="67"/>
      <c r="N96" s="67"/>
      <c r="O96" s="67"/>
      <c r="P96" s="67"/>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3"/>
      <c r="BA96" s="73"/>
      <c r="BB96" s="73"/>
      <c r="BC96" s="73"/>
      <c r="BD96" s="73"/>
      <c r="BE96" s="60"/>
      <c r="BF96" s="60"/>
      <c r="BG96" s="60"/>
      <c r="BH96" s="60"/>
      <c r="BI96" s="60"/>
      <c r="BJ96" s="60"/>
      <c r="BK96" s="60"/>
      <c r="BL96" s="60"/>
      <c r="BM96" s="60"/>
      <c r="BN96" s="60"/>
      <c r="BO96" s="60"/>
      <c r="BP96" s="60"/>
      <c r="BQ96" s="57">
        <v>90</v>
      </c>
      <c r="BR96" s="78"/>
      <c r="BS96" s="939"/>
      <c r="BT96" s="940"/>
      <c r="BU96" s="940"/>
      <c r="BV96" s="940"/>
      <c r="BW96" s="940"/>
      <c r="BX96" s="940"/>
      <c r="BY96" s="940"/>
      <c r="BZ96" s="940"/>
      <c r="CA96" s="940"/>
      <c r="CB96" s="940"/>
      <c r="CC96" s="940"/>
      <c r="CD96" s="940"/>
      <c r="CE96" s="940"/>
      <c r="CF96" s="940"/>
      <c r="CG96" s="941"/>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5"/>
      <c r="EA96" s="53"/>
    </row>
    <row r="97" spans="1:131" ht="26.25" hidden="1" customHeight="1" x14ac:dyDescent="0.15">
      <c r="A97" s="63"/>
      <c r="B97" s="67"/>
      <c r="C97" s="67"/>
      <c r="D97" s="67"/>
      <c r="E97" s="67"/>
      <c r="F97" s="67"/>
      <c r="G97" s="67"/>
      <c r="H97" s="67"/>
      <c r="I97" s="67"/>
      <c r="J97" s="67"/>
      <c r="K97" s="67"/>
      <c r="L97" s="67"/>
      <c r="M97" s="67"/>
      <c r="N97" s="67"/>
      <c r="O97" s="67"/>
      <c r="P97" s="67"/>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3"/>
      <c r="BA97" s="73"/>
      <c r="BB97" s="73"/>
      <c r="BC97" s="73"/>
      <c r="BD97" s="73"/>
      <c r="BE97" s="60"/>
      <c r="BF97" s="60"/>
      <c r="BG97" s="60"/>
      <c r="BH97" s="60"/>
      <c r="BI97" s="60"/>
      <c r="BJ97" s="60"/>
      <c r="BK97" s="60"/>
      <c r="BL97" s="60"/>
      <c r="BM97" s="60"/>
      <c r="BN97" s="60"/>
      <c r="BO97" s="60"/>
      <c r="BP97" s="60"/>
      <c r="BQ97" s="57">
        <v>91</v>
      </c>
      <c r="BR97" s="78"/>
      <c r="BS97" s="939"/>
      <c r="BT97" s="940"/>
      <c r="BU97" s="940"/>
      <c r="BV97" s="940"/>
      <c r="BW97" s="940"/>
      <c r="BX97" s="940"/>
      <c r="BY97" s="940"/>
      <c r="BZ97" s="940"/>
      <c r="CA97" s="940"/>
      <c r="CB97" s="940"/>
      <c r="CC97" s="940"/>
      <c r="CD97" s="940"/>
      <c r="CE97" s="940"/>
      <c r="CF97" s="940"/>
      <c r="CG97" s="941"/>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5"/>
      <c r="EA97" s="53"/>
    </row>
    <row r="98" spans="1:131" ht="26.25" hidden="1" customHeight="1" x14ac:dyDescent="0.15">
      <c r="A98" s="63"/>
      <c r="B98" s="67"/>
      <c r="C98" s="67"/>
      <c r="D98" s="67"/>
      <c r="E98" s="67"/>
      <c r="F98" s="67"/>
      <c r="G98" s="67"/>
      <c r="H98" s="67"/>
      <c r="I98" s="67"/>
      <c r="J98" s="67"/>
      <c r="K98" s="67"/>
      <c r="L98" s="67"/>
      <c r="M98" s="67"/>
      <c r="N98" s="67"/>
      <c r="O98" s="67"/>
      <c r="P98" s="67"/>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3"/>
      <c r="BA98" s="73"/>
      <c r="BB98" s="73"/>
      <c r="BC98" s="73"/>
      <c r="BD98" s="73"/>
      <c r="BE98" s="60"/>
      <c r="BF98" s="60"/>
      <c r="BG98" s="60"/>
      <c r="BH98" s="60"/>
      <c r="BI98" s="60"/>
      <c r="BJ98" s="60"/>
      <c r="BK98" s="60"/>
      <c r="BL98" s="60"/>
      <c r="BM98" s="60"/>
      <c r="BN98" s="60"/>
      <c r="BO98" s="60"/>
      <c r="BP98" s="60"/>
      <c r="BQ98" s="57">
        <v>92</v>
      </c>
      <c r="BR98" s="78"/>
      <c r="BS98" s="939"/>
      <c r="BT98" s="940"/>
      <c r="BU98" s="940"/>
      <c r="BV98" s="940"/>
      <c r="BW98" s="940"/>
      <c r="BX98" s="940"/>
      <c r="BY98" s="940"/>
      <c r="BZ98" s="940"/>
      <c r="CA98" s="940"/>
      <c r="CB98" s="940"/>
      <c r="CC98" s="940"/>
      <c r="CD98" s="940"/>
      <c r="CE98" s="940"/>
      <c r="CF98" s="940"/>
      <c r="CG98" s="941"/>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5"/>
      <c r="EA98" s="53"/>
    </row>
    <row r="99" spans="1:131" ht="26.25" hidden="1" customHeight="1" x14ac:dyDescent="0.15">
      <c r="A99" s="63"/>
      <c r="B99" s="67"/>
      <c r="C99" s="67"/>
      <c r="D99" s="67"/>
      <c r="E99" s="67"/>
      <c r="F99" s="67"/>
      <c r="G99" s="67"/>
      <c r="H99" s="67"/>
      <c r="I99" s="67"/>
      <c r="J99" s="67"/>
      <c r="K99" s="67"/>
      <c r="L99" s="67"/>
      <c r="M99" s="67"/>
      <c r="N99" s="67"/>
      <c r="O99" s="67"/>
      <c r="P99" s="67"/>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3"/>
      <c r="BA99" s="73"/>
      <c r="BB99" s="73"/>
      <c r="BC99" s="73"/>
      <c r="BD99" s="73"/>
      <c r="BE99" s="60"/>
      <c r="BF99" s="60"/>
      <c r="BG99" s="60"/>
      <c r="BH99" s="60"/>
      <c r="BI99" s="60"/>
      <c r="BJ99" s="60"/>
      <c r="BK99" s="60"/>
      <c r="BL99" s="60"/>
      <c r="BM99" s="60"/>
      <c r="BN99" s="60"/>
      <c r="BO99" s="60"/>
      <c r="BP99" s="60"/>
      <c r="BQ99" s="57">
        <v>93</v>
      </c>
      <c r="BR99" s="78"/>
      <c r="BS99" s="939"/>
      <c r="BT99" s="940"/>
      <c r="BU99" s="940"/>
      <c r="BV99" s="940"/>
      <c r="BW99" s="940"/>
      <c r="BX99" s="940"/>
      <c r="BY99" s="940"/>
      <c r="BZ99" s="940"/>
      <c r="CA99" s="940"/>
      <c r="CB99" s="940"/>
      <c r="CC99" s="940"/>
      <c r="CD99" s="940"/>
      <c r="CE99" s="940"/>
      <c r="CF99" s="940"/>
      <c r="CG99" s="941"/>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5"/>
      <c r="EA99" s="53"/>
    </row>
    <row r="100" spans="1:131" ht="26.25" hidden="1" customHeight="1" x14ac:dyDescent="0.15">
      <c r="A100" s="63"/>
      <c r="B100" s="67"/>
      <c r="C100" s="67"/>
      <c r="D100" s="67"/>
      <c r="E100" s="67"/>
      <c r="F100" s="67"/>
      <c r="G100" s="67"/>
      <c r="H100" s="67"/>
      <c r="I100" s="67"/>
      <c r="J100" s="67"/>
      <c r="K100" s="67"/>
      <c r="L100" s="67"/>
      <c r="M100" s="67"/>
      <c r="N100" s="67"/>
      <c r="O100" s="67"/>
      <c r="P100" s="67"/>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3"/>
      <c r="BA100" s="73"/>
      <c r="BB100" s="73"/>
      <c r="BC100" s="73"/>
      <c r="BD100" s="73"/>
      <c r="BE100" s="60"/>
      <c r="BF100" s="60"/>
      <c r="BG100" s="60"/>
      <c r="BH100" s="60"/>
      <c r="BI100" s="60"/>
      <c r="BJ100" s="60"/>
      <c r="BK100" s="60"/>
      <c r="BL100" s="60"/>
      <c r="BM100" s="60"/>
      <c r="BN100" s="60"/>
      <c r="BO100" s="60"/>
      <c r="BP100" s="60"/>
      <c r="BQ100" s="57">
        <v>94</v>
      </c>
      <c r="BR100" s="78"/>
      <c r="BS100" s="939"/>
      <c r="BT100" s="940"/>
      <c r="BU100" s="940"/>
      <c r="BV100" s="940"/>
      <c r="BW100" s="940"/>
      <c r="BX100" s="940"/>
      <c r="BY100" s="940"/>
      <c r="BZ100" s="940"/>
      <c r="CA100" s="940"/>
      <c r="CB100" s="940"/>
      <c r="CC100" s="940"/>
      <c r="CD100" s="940"/>
      <c r="CE100" s="940"/>
      <c r="CF100" s="940"/>
      <c r="CG100" s="941"/>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5"/>
      <c r="EA100" s="53"/>
    </row>
    <row r="101" spans="1:131" ht="26.25" hidden="1" customHeight="1" x14ac:dyDescent="0.15">
      <c r="A101" s="63"/>
      <c r="B101" s="67"/>
      <c r="C101" s="67"/>
      <c r="D101" s="67"/>
      <c r="E101" s="67"/>
      <c r="F101" s="67"/>
      <c r="G101" s="67"/>
      <c r="H101" s="67"/>
      <c r="I101" s="67"/>
      <c r="J101" s="67"/>
      <c r="K101" s="67"/>
      <c r="L101" s="67"/>
      <c r="M101" s="67"/>
      <c r="N101" s="67"/>
      <c r="O101" s="67"/>
      <c r="P101" s="67"/>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3"/>
      <c r="BA101" s="73"/>
      <c r="BB101" s="73"/>
      <c r="BC101" s="73"/>
      <c r="BD101" s="73"/>
      <c r="BE101" s="60"/>
      <c r="BF101" s="60"/>
      <c r="BG101" s="60"/>
      <c r="BH101" s="60"/>
      <c r="BI101" s="60"/>
      <c r="BJ101" s="60"/>
      <c r="BK101" s="60"/>
      <c r="BL101" s="60"/>
      <c r="BM101" s="60"/>
      <c r="BN101" s="60"/>
      <c r="BO101" s="60"/>
      <c r="BP101" s="60"/>
      <c r="BQ101" s="57">
        <v>95</v>
      </c>
      <c r="BR101" s="78"/>
      <c r="BS101" s="939"/>
      <c r="BT101" s="940"/>
      <c r="BU101" s="940"/>
      <c r="BV101" s="940"/>
      <c r="BW101" s="940"/>
      <c r="BX101" s="940"/>
      <c r="BY101" s="940"/>
      <c r="BZ101" s="940"/>
      <c r="CA101" s="940"/>
      <c r="CB101" s="940"/>
      <c r="CC101" s="940"/>
      <c r="CD101" s="940"/>
      <c r="CE101" s="940"/>
      <c r="CF101" s="940"/>
      <c r="CG101" s="941"/>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5"/>
      <c r="EA101" s="53"/>
    </row>
    <row r="102" spans="1:131" ht="26.25" customHeight="1" x14ac:dyDescent="0.15">
      <c r="A102" s="63"/>
      <c r="B102" s="67"/>
      <c r="C102" s="67"/>
      <c r="D102" s="67"/>
      <c r="E102" s="67"/>
      <c r="F102" s="67"/>
      <c r="G102" s="67"/>
      <c r="H102" s="67"/>
      <c r="I102" s="67"/>
      <c r="J102" s="67"/>
      <c r="K102" s="67"/>
      <c r="L102" s="67"/>
      <c r="M102" s="67"/>
      <c r="N102" s="67"/>
      <c r="O102" s="67"/>
      <c r="P102" s="67"/>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3"/>
      <c r="BA102" s="73"/>
      <c r="BB102" s="73"/>
      <c r="BC102" s="73"/>
      <c r="BD102" s="73"/>
      <c r="BE102" s="60"/>
      <c r="BF102" s="60"/>
      <c r="BG102" s="60"/>
      <c r="BH102" s="60"/>
      <c r="BI102" s="60"/>
      <c r="BJ102" s="60"/>
      <c r="BK102" s="60"/>
      <c r="BL102" s="60"/>
      <c r="BM102" s="60"/>
      <c r="BN102" s="60"/>
      <c r="BO102" s="60"/>
      <c r="BP102" s="60"/>
      <c r="BQ102" s="58" t="s">
        <v>255</v>
      </c>
      <c r="BR102" s="946" t="s">
        <v>451</v>
      </c>
      <c r="BS102" s="947"/>
      <c r="BT102" s="947"/>
      <c r="BU102" s="947"/>
      <c r="BV102" s="947"/>
      <c r="BW102" s="947"/>
      <c r="BX102" s="947"/>
      <c r="BY102" s="947"/>
      <c r="BZ102" s="947"/>
      <c r="CA102" s="947"/>
      <c r="CB102" s="947"/>
      <c r="CC102" s="947"/>
      <c r="CD102" s="947"/>
      <c r="CE102" s="947"/>
      <c r="CF102" s="947"/>
      <c r="CG102" s="948"/>
      <c r="CH102" s="949"/>
      <c r="CI102" s="950"/>
      <c r="CJ102" s="950"/>
      <c r="CK102" s="950"/>
      <c r="CL102" s="951"/>
      <c r="CM102" s="949"/>
      <c r="CN102" s="950"/>
      <c r="CO102" s="950"/>
      <c r="CP102" s="950"/>
      <c r="CQ102" s="951"/>
      <c r="CR102" s="952">
        <v>69</v>
      </c>
      <c r="CS102" s="953"/>
      <c r="CT102" s="953"/>
      <c r="CU102" s="953"/>
      <c r="CV102" s="954"/>
      <c r="CW102" s="952">
        <v>30</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46"/>
      <c r="DW102" s="947"/>
      <c r="DX102" s="947"/>
      <c r="DY102" s="947"/>
      <c r="DZ102" s="955"/>
      <c r="EA102" s="53"/>
    </row>
    <row r="103" spans="1:131" ht="26.25" customHeight="1" x14ac:dyDescent="0.15">
      <c r="A103" s="63"/>
      <c r="B103" s="67"/>
      <c r="C103" s="67"/>
      <c r="D103" s="67"/>
      <c r="E103" s="67"/>
      <c r="F103" s="67"/>
      <c r="G103" s="67"/>
      <c r="H103" s="67"/>
      <c r="I103" s="67"/>
      <c r="J103" s="67"/>
      <c r="K103" s="67"/>
      <c r="L103" s="67"/>
      <c r="M103" s="67"/>
      <c r="N103" s="67"/>
      <c r="O103" s="67"/>
      <c r="P103" s="67"/>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3"/>
      <c r="BA103" s="73"/>
      <c r="BB103" s="73"/>
      <c r="BC103" s="73"/>
      <c r="BD103" s="73"/>
      <c r="BE103" s="60"/>
      <c r="BF103" s="60"/>
      <c r="BG103" s="60"/>
      <c r="BH103" s="60"/>
      <c r="BI103" s="60"/>
      <c r="BJ103" s="60"/>
      <c r="BK103" s="60"/>
      <c r="BL103" s="60"/>
      <c r="BM103" s="60"/>
      <c r="BN103" s="60"/>
      <c r="BO103" s="60"/>
      <c r="BP103" s="60"/>
      <c r="BQ103" s="934" t="s">
        <v>463</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53"/>
    </row>
    <row r="104" spans="1:131" ht="26.25" customHeight="1" x14ac:dyDescent="0.15">
      <c r="A104" s="63"/>
      <c r="B104" s="67"/>
      <c r="C104" s="67"/>
      <c r="D104" s="67"/>
      <c r="E104" s="67"/>
      <c r="F104" s="67"/>
      <c r="G104" s="67"/>
      <c r="H104" s="67"/>
      <c r="I104" s="67"/>
      <c r="J104" s="67"/>
      <c r="K104" s="67"/>
      <c r="L104" s="67"/>
      <c r="M104" s="67"/>
      <c r="N104" s="67"/>
      <c r="O104" s="67"/>
      <c r="P104" s="67"/>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3"/>
      <c r="BA104" s="73"/>
      <c r="BB104" s="73"/>
      <c r="BC104" s="73"/>
      <c r="BD104" s="73"/>
      <c r="BE104" s="60"/>
      <c r="BF104" s="60"/>
      <c r="BG104" s="60"/>
      <c r="BH104" s="60"/>
      <c r="BI104" s="60"/>
      <c r="BJ104" s="60"/>
      <c r="BK104" s="60"/>
      <c r="BL104" s="60"/>
      <c r="BM104" s="60"/>
      <c r="BN104" s="60"/>
      <c r="BO104" s="60"/>
      <c r="BP104" s="60"/>
      <c r="BQ104" s="767" t="s">
        <v>464</v>
      </c>
      <c r="BR104" s="767"/>
      <c r="BS104" s="767"/>
      <c r="BT104" s="767"/>
      <c r="BU104" s="767"/>
      <c r="BV104" s="767"/>
      <c r="BW104" s="767"/>
      <c r="BX104" s="767"/>
      <c r="BY104" s="767"/>
      <c r="BZ104" s="767"/>
      <c r="CA104" s="767"/>
      <c r="CB104" s="767"/>
      <c r="CC104" s="767"/>
      <c r="CD104" s="767"/>
      <c r="CE104" s="767"/>
      <c r="CF104" s="767"/>
      <c r="CG104" s="767"/>
      <c r="CH104" s="767"/>
      <c r="CI104" s="767"/>
      <c r="CJ104" s="767"/>
      <c r="CK104" s="767"/>
      <c r="CL104" s="767"/>
      <c r="CM104" s="767"/>
      <c r="CN104" s="767"/>
      <c r="CO104" s="767"/>
      <c r="CP104" s="767"/>
      <c r="CQ104" s="767"/>
      <c r="CR104" s="767"/>
      <c r="CS104" s="767"/>
      <c r="CT104" s="767"/>
      <c r="CU104" s="767"/>
      <c r="CV104" s="767"/>
      <c r="CW104" s="767"/>
      <c r="CX104" s="767"/>
      <c r="CY104" s="767"/>
      <c r="CZ104" s="767"/>
      <c r="DA104" s="767"/>
      <c r="DB104" s="767"/>
      <c r="DC104" s="767"/>
      <c r="DD104" s="767"/>
      <c r="DE104" s="767"/>
      <c r="DF104" s="767"/>
      <c r="DG104" s="767"/>
      <c r="DH104" s="767"/>
      <c r="DI104" s="767"/>
      <c r="DJ104" s="767"/>
      <c r="DK104" s="767"/>
      <c r="DL104" s="767"/>
      <c r="DM104" s="767"/>
      <c r="DN104" s="767"/>
      <c r="DO104" s="767"/>
      <c r="DP104" s="767"/>
      <c r="DQ104" s="767"/>
      <c r="DR104" s="767"/>
      <c r="DS104" s="767"/>
      <c r="DT104" s="767"/>
      <c r="DU104" s="767"/>
      <c r="DV104" s="767"/>
      <c r="DW104" s="767"/>
      <c r="DX104" s="767"/>
      <c r="DY104" s="767"/>
      <c r="DZ104" s="767"/>
      <c r="EA104" s="53"/>
    </row>
    <row r="105" spans="1:131" ht="11.25" customHeight="1" x14ac:dyDescent="0.15">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ht="11.25" customHeight="1" x14ac:dyDescent="0.15">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4" t="s">
        <v>465</v>
      </c>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4" t="s">
        <v>285</v>
      </c>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row>
    <row r="108" spans="1:131" s="53" customFormat="1" ht="26.25" customHeight="1" x14ac:dyDescent="0.15">
      <c r="A108" s="935" t="s">
        <v>466</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68</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53" customFormat="1" ht="26.25" customHeight="1" x14ac:dyDescent="0.15">
      <c r="A109" s="778" t="s">
        <v>467</v>
      </c>
      <c r="B109" s="779"/>
      <c r="C109" s="779"/>
      <c r="D109" s="779"/>
      <c r="E109" s="779"/>
      <c r="F109" s="779"/>
      <c r="G109" s="779"/>
      <c r="H109" s="779"/>
      <c r="I109" s="779"/>
      <c r="J109" s="779"/>
      <c r="K109" s="779"/>
      <c r="L109" s="779"/>
      <c r="M109" s="779"/>
      <c r="N109" s="779"/>
      <c r="O109" s="779"/>
      <c r="P109" s="779"/>
      <c r="Q109" s="779"/>
      <c r="R109" s="779"/>
      <c r="S109" s="779"/>
      <c r="T109" s="779"/>
      <c r="U109" s="779"/>
      <c r="V109" s="779"/>
      <c r="W109" s="779"/>
      <c r="X109" s="779"/>
      <c r="Y109" s="779"/>
      <c r="Z109" s="780"/>
      <c r="AA109" s="781" t="s">
        <v>14</v>
      </c>
      <c r="AB109" s="779"/>
      <c r="AC109" s="779"/>
      <c r="AD109" s="779"/>
      <c r="AE109" s="780"/>
      <c r="AF109" s="781" t="s">
        <v>431</v>
      </c>
      <c r="AG109" s="779"/>
      <c r="AH109" s="779"/>
      <c r="AI109" s="779"/>
      <c r="AJ109" s="780"/>
      <c r="AK109" s="781" t="s">
        <v>387</v>
      </c>
      <c r="AL109" s="779"/>
      <c r="AM109" s="779"/>
      <c r="AN109" s="779"/>
      <c r="AO109" s="780"/>
      <c r="AP109" s="781" t="s">
        <v>468</v>
      </c>
      <c r="AQ109" s="779"/>
      <c r="AR109" s="779"/>
      <c r="AS109" s="779"/>
      <c r="AT109" s="782"/>
      <c r="AU109" s="778" t="s">
        <v>467</v>
      </c>
      <c r="AV109" s="779"/>
      <c r="AW109" s="779"/>
      <c r="AX109" s="779"/>
      <c r="AY109" s="779"/>
      <c r="AZ109" s="779"/>
      <c r="BA109" s="779"/>
      <c r="BB109" s="779"/>
      <c r="BC109" s="779"/>
      <c r="BD109" s="779"/>
      <c r="BE109" s="779"/>
      <c r="BF109" s="779"/>
      <c r="BG109" s="779"/>
      <c r="BH109" s="779"/>
      <c r="BI109" s="779"/>
      <c r="BJ109" s="779"/>
      <c r="BK109" s="779"/>
      <c r="BL109" s="779"/>
      <c r="BM109" s="779"/>
      <c r="BN109" s="779"/>
      <c r="BO109" s="779"/>
      <c r="BP109" s="780"/>
      <c r="BQ109" s="781" t="s">
        <v>14</v>
      </c>
      <c r="BR109" s="779"/>
      <c r="BS109" s="779"/>
      <c r="BT109" s="779"/>
      <c r="BU109" s="780"/>
      <c r="BV109" s="781" t="s">
        <v>431</v>
      </c>
      <c r="BW109" s="779"/>
      <c r="BX109" s="779"/>
      <c r="BY109" s="779"/>
      <c r="BZ109" s="780"/>
      <c r="CA109" s="781" t="s">
        <v>387</v>
      </c>
      <c r="CB109" s="779"/>
      <c r="CC109" s="779"/>
      <c r="CD109" s="779"/>
      <c r="CE109" s="780"/>
      <c r="CF109" s="938" t="s">
        <v>468</v>
      </c>
      <c r="CG109" s="938"/>
      <c r="CH109" s="938"/>
      <c r="CI109" s="938"/>
      <c r="CJ109" s="938"/>
      <c r="CK109" s="781" t="s">
        <v>106</v>
      </c>
      <c r="CL109" s="779"/>
      <c r="CM109" s="779"/>
      <c r="CN109" s="779"/>
      <c r="CO109" s="779"/>
      <c r="CP109" s="779"/>
      <c r="CQ109" s="779"/>
      <c r="CR109" s="779"/>
      <c r="CS109" s="779"/>
      <c r="CT109" s="779"/>
      <c r="CU109" s="779"/>
      <c r="CV109" s="779"/>
      <c r="CW109" s="779"/>
      <c r="CX109" s="779"/>
      <c r="CY109" s="779"/>
      <c r="CZ109" s="779"/>
      <c r="DA109" s="779"/>
      <c r="DB109" s="779"/>
      <c r="DC109" s="779"/>
      <c r="DD109" s="779"/>
      <c r="DE109" s="779"/>
      <c r="DF109" s="780"/>
      <c r="DG109" s="781" t="s">
        <v>14</v>
      </c>
      <c r="DH109" s="779"/>
      <c r="DI109" s="779"/>
      <c r="DJ109" s="779"/>
      <c r="DK109" s="780"/>
      <c r="DL109" s="781" t="s">
        <v>431</v>
      </c>
      <c r="DM109" s="779"/>
      <c r="DN109" s="779"/>
      <c r="DO109" s="779"/>
      <c r="DP109" s="780"/>
      <c r="DQ109" s="781" t="s">
        <v>387</v>
      </c>
      <c r="DR109" s="779"/>
      <c r="DS109" s="779"/>
      <c r="DT109" s="779"/>
      <c r="DU109" s="780"/>
      <c r="DV109" s="781" t="s">
        <v>468</v>
      </c>
      <c r="DW109" s="779"/>
      <c r="DX109" s="779"/>
      <c r="DY109" s="779"/>
      <c r="DZ109" s="782"/>
    </row>
    <row r="110" spans="1:131" s="53" customFormat="1" ht="26.25" customHeight="1" x14ac:dyDescent="0.15">
      <c r="A110" s="822" t="s">
        <v>329</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815">
        <v>372403</v>
      </c>
      <c r="AB110" s="816"/>
      <c r="AC110" s="816"/>
      <c r="AD110" s="816"/>
      <c r="AE110" s="817"/>
      <c r="AF110" s="818">
        <v>406390</v>
      </c>
      <c r="AG110" s="816"/>
      <c r="AH110" s="816"/>
      <c r="AI110" s="816"/>
      <c r="AJ110" s="817"/>
      <c r="AK110" s="818">
        <v>465157</v>
      </c>
      <c r="AL110" s="816"/>
      <c r="AM110" s="816"/>
      <c r="AN110" s="816"/>
      <c r="AO110" s="817"/>
      <c r="AP110" s="911">
        <v>14.1</v>
      </c>
      <c r="AQ110" s="912"/>
      <c r="AR110" s="912"/>
      <c r="AS110" s="912"/>
      <c r="AT110" s="913"/>
      <c r="AU110" s="914" t="s">
        <v>116</v>
      </c>
      <c r="AV110" s="915"/>
      <c r="AW110" s="915"/>
      <c r="AX110" s="915"/>
      <c r="AY110" s="915"/>
      <c r="AZ110" s="875" t="s">
        <v>469</v>
      </c>
      <c r="BA110" s="823"/>
      <c r="BB110" s="823"/>
      <c r="BC110" s="823"/>
      <c r="BD110" s="823"/>
      <c r="BE110" s="823"/>
      <c r="BF110" s="823"/>
      <c r="BG110" s="823"/>
      <c r="BH110" s="823"/>
      <c r="BI110" s="823"/>
      <c r="BJ110" s="823"/>
      <c r="BK110" s="823"/>
      <c r="BL110" s="823"/>
      <c r="BM110" s="823"/>
      <c r="BN110" s="823"/>
      <c r="BO110" s="823"/>
      <c r="BP110" s="824"/>
      <c r="BQ110" s="876">
        <v>5182785</v>
      </c>
      <c r="BR110" s="877"/>
      <c r="BS110" s="877"/>
      <c r="BT110" s="877"/>
      <c r="BU110" s="877"/>
      <c r="BV110" s="877">
        <v>5580439</v>
      </c>
      <c r="BW110" s="877"/>
      <c r="BX110" s="877"/>
      <c r="BY110" s="877"/>
      <c r="BZ110" s="877"/>
      <c r="CA110" s="877">
        <v>6465093</v>
      </c>
      <c r="CB110" s="877"/>
      <c r="CC110" s="877"/>
      <c r="CD110" s="877"/>
      <c r="CE110" s="877"/>
      <c r="CF110" s="901">
        <v>196.5</v>
      </c>
      <c r="CG110" s="902"/>
      <c r="CH110" s="902"/>
      <c r="CI110" s="902"/>
      <c r="CJ110" s="902"/>
      <c r="CK110" s="920" t="s">
        <v>382</v>
      </c>
      <c r="CL110" s="761"/>
      <c r="CM110" s="875" t="s">
        <v>470</v>
      </c>
      <c r="CN110" s="823"/>
      <c r="CO110" s="823"/>
      <c r="CP110" s="823"/>
      <c r="CQ110" s="823"/>
      <c r="CR110" s="823"/>
      <c r="CS110" s="823"/>
      <c r="CT110" s="823"/>
      <c r="CU110" s="823"/>
      <c r="CV110" s="823"/>
      <c r="CW110" s="823"/>
      <c r="CX110" s="823"/>
      <c r="CY110" s="823"/>
      <c r="CZ110" s="823"/>
      <c r="DA110" s="823"/>
      <c r="DB110" s="823"/>
      <c r="DC110" s="823"/>
      <c r="DD110" s="823"/>
      <c r="DE110" s="823"/>
      <c r="DF110" s="824"/>
      <c r="DG110" s="876" t="s">
        <v>206</v>
      </c>
      <c r="DH110" s="877"/>
      <c r="DI110" s="877"/>
      <c r="DJ110" s="877"/>
      <c r="DK110" s="877"/>
      <c r="DL110" s="877" t="s">
        <v>206</v>
      </c>
      <c r="DM110" s="877"/>
      <c r="DN110" s="877"/>
      <c r="DO110" s="877"/>
      <c r="DP110" s="877"/>
      <c r="DQ110" s="877" t="s">
        <v>206</v>
      </c>
      <c r="DR110" s="877"/>
      <c r="DS110" s="877"/>
      <c r="DT110" s="877"/>
      <c r="DU110" s="877"/>
      <c r="DV110" s="878" t="s">
        <v>206</v>
      </c>
      <c r="DW110" s="878"/>
      <c r="DX110" s="878"/>
      <c r="DY110" s="878"/>
      <c r="DZ110" s="879"/>
    </row>
    <row r="111" spans="1:131" s="53" customFormat="1" ht="26.25" customHeight="1" x14ac:dyDescent="0.15">
      <c r="A111" s="766" t="s">
        <v>455</v>
      </c>
      <c r="B111" s="767"/>
      <c r="C111" s="767"/>
      <c r="D111" s="767"/>
      <c r="E111" s="767"/>
      <c r="F111" s="767"/>
      <c r="G111" s="767"/>
      <c r="H111" s="767"/>
      <c r="I111" s="767"/>
      <c r="J111" s="767"/>
      <c r="K111" s="767"/>
      <c r="L111" s="767"/>
      <c r="M111" s="767"/>
      <c r="N111" s="767"/>
      <c r="O111" s="767"/>
      <c r="P111" s="767"/>
      <c r="Q111" s="767"/>
      <c r="R111" s="767"/>
      <c r="S111" s="767"/>
      <c r="T111" s="767"/>
      <c r="U111" s="767"/>
      <c r="V111" s="767"/>
      <c r="W111" s="767"/>
      <c r="X111" s="767"/>
      <c r="Y111" s="767"/>
      <c r="Z111" s="933"/>
      <c r="AA111" s="771" t="s">
        <v>206</v>
      </c>
      <c r="AB111" s="772"/>
      <c r="AC111" s="772"/>
      <c r="AD111" s="772"/>
      <c r="AE111" s="773"/>
      <c r="AF111" s="774" t="s">
        <v>206</v>
      </c>
      <c r="AG111" s="772"/>
      <c r="AH111" s="772"/>
      <c r="AI111" s="772"/>
      <c r="AJ111" s="773"/>
      <c r="AK111" s="774" t="s">
        <v>206</v>
      </c>
      <c r="AL111" s="772"/>
      <c r="AM111" s="772"/>
      <c r="AN111" s="772"/>
      <c r="AO111" s="773"/>
      <c r="AP111" s="848" t="s">
        <v>206</v>
      </c>
      <c r="AQ111" s="849"/>
      <c r="AR111" s="849"/>
      <c r="AS111" s="849"/>
      <c r="AT111" s="850"/>
      <c r="AU111" s="916"/>
      <c r="AV111" s="917"/>
      <c r="AW111" s="917"/>
      <c r="AX111" s="917"/>
      <c r="AY111" s="917"/>
      <c r="AZ111" s="847" t="s">
        <v>472</v>
      </c>
      <c r="BA111" s="783"/>
      <c r="BB111" s="783"/>
      <c r="BC111" s="783"/>
      <c r="BD111" s="783"/>
      <c r="BE111" s="783"/>
      <c r="BF111" s="783"/>
      <c r="BG111" s="783"/>
      <c r="BH111" s="783"/>
      <c r="BI111" s="783"/>
      <c r="BJ111" s="783"/>
      <c r="BK111" s="783"/>
      <c r="BL111" s="783"/>
      <c r="BM111" s="783"/>
      <c r="BN111" s="783"/>
      <c r="BO111" s="783"/>
      <c r="BP111" s="784"/>
      <c r="BQ111" s="851" t="s">
        <v>206</v>
      </c>
      <c r="BR111" s="852"/>
      <c r="BS111" s="852"/>
      <c r="BT111" s="852"/>
      <c r="BU111" s="852"/>
      <c r="BV111" s="852" t="s">
        <v>206</v>
      </c>
      <c r="BW111" s="852"/>
      <c r="BX111" s="852"/>
      <c r="BY111" s="852"/>
      <c r="BZ111" s="852"/>
      <c r="CA111" s="852" t="s">
        <v>206</v>
      </c>
      <c r="CB111" s="852"/>
      <c r="CC111" s="852"/>
      <c r="CD111" s="852"/>
      <c r="CE111" s="852"/>
      <c r="CF111" s="909" t="s">
        <v>206</v>
      </c>
      <c r="CG111" s="910"/>
      <c r="CH111" s="910"/>
      <c r="CI111" s="910"/>
      <c r="CJ111" s="910"/>
      <c r="CK111" s="921"/>
      <c r="CL111" s="763"/>
      <c r="CM111" s="847" t="s">
        <v>140</v>
      </c>
      <c r="CN111" s="783"/>
      <c r="CO111" s="783"/>
      <c r="CP111" s="783"/>
      <c r="CQ111" s="783"/>
      <c r="CR111" s="783"/>
      <c r="CS111" s="783"/>
      <c r="CT111" s="783"/>
      <c r="CU111" s="783"/>
      <c r="CV111" s="783"/>
      <c r="CW111" s="783"/>
      <c r="CX111" s="783"/>
      <c r="CY111" s="783"/>
      <c r="CZ111" s="783"/>
      <c r="DA111" s="783"/>
      <c r="DB111" s="783"/>
      <c r="DC111" s="783"/>
      <c r="DD111" s="783"/>
      <c r="DE111" s="783"/>
      <c r="DF111" s="784"/>
      <c r="DG111" s="851" t="s">
        <v>206</v>
      </c>
      <c r="DH111" s="852"/>
      <c r="DI111" s="852"/>
      <c r="DJ111" s="852"/>
      <c r="DK111" s="852"/>
      <c r="DL111" s="852" t="s">
        <v>206</v>
      </c>
      <c r="DM111" s="852"/>
      <c r="DN111" s="852"/>
      <c r="DO111" s="852"/>
      <c r="DP111" s="852"/>
      <c r="DQ111" s="852" t="s">
        <v>206</v>
      </c>
      <c r="DR111" s="852"/>
      <c r="DS111" s="852"/>
      <c r="DT111" s="852"/>
      <c r="DU111" s="852"/>
      <c r="DV111" s="853" t="s">
        <v>206</v>
      </c>
      <c r="DW111" s="853"/>
      <c r="DX111" s="853"/>
      <c r="DY111" s="853"/>
      <c r="DZ111" s="854"/>
    </row>
    <row r="112" spans="1:131" s="53" customFormat="1" ht="26.25" customHeight="1" x14ac:dyDescent="0.15">
      <c r="A112" s="750" t="s">
        <v>159</v>
      </c>
      <c r="B112" s="751"/>
      <c r="C112" s="783" t="s">
        <v>473</v>
      </c>
      <c r="D112" s="783"/>
      <c r="E112" s="783"/>
      <c r="F112" s="783"/>
      <c r="G112" s="783"/>
      <c r="H112" s="783"/>
      <c r="I112" s="783"/>
      <c r="J112" s="783"/>
      <c r="K112" s="783"/>
      <c r="L112" s="783"/>
      <c r="M112" s="783"/>
      <c r="N112" s="783"/>
      <c r="O112" s="783"/>
      <c r="P112" s="783"/>
      <c r="Q112" s="783"/>
      <c r="R112" s="783"/>
      <c r="S112" s="783"/>
      <c r="T112" s="783"/>
      <c r="U112" s="783"/>
      <c r="V112" s="783"/>
      <c r="W112" s="783"/>
      <c r="X112" s="783"/>
      <c r="Y112" s="783"/>
      <c r="Z112" s="784"/>
      <c r="AA112" s="771" t="s">
        <v>206</v>
      </c>
      <c r="AB112" s="772"/>
      <c r="AC112" s="772"/>
      <c r="AD112" s="772"/>
      <c r="AE112" s="773"/>
      <c r="AF112" s="774" t="s">
        <v>206</v>
      </c>
      <c r="AG112" s="772"/>
      <c r="AH112" s="772"/>
      <c r="AI112" s="772"/>
      <c r="AJ112" s="773"/>
      <c r="AK112" s="774" t="s">
        <v>206</v>
      </c>
      <c r="AL112" s="772"/>
      <c r="AM112" s="772"/>
      <c r="AN112" s="772"/>
      <c r="AO112" s="773"/>
      <c r="AP112" s="848" t="s">
        <v>206</v>
      </c>
      <c r="AQ112" s="849"/>
      <c r="AR112" s="849"/>
      <c r="AS112" s="849"/>
      <c r="AT112" s="850"/>
      <c r="AU112" s="916"/>
      <c r="AV112" s="917"/>
      <c r="AW112" s="917"/>
      <c r="AX112" s="917"/>
      <c r="AY112" s="917"/>
      <c r="AZ112" s="847" t="s">
        <v>272</v>
      </c>
      <c r="BA112" s="783"/>
      <c r="BB112" s="783"/>
      <c r="BC112" s="783"/>
      <c r="BD112" s="783"/>
      <c r="BE112" s="783"/>
      <c r="BF112" s="783"/>
      <c r="BG112" s="783"/>
      <c r="BH112" s="783"/>
      <c r="BI112" s="783"/>
      <c r="BJ112" s="783"/>
      <c r="BK112" s="783"/>
      <c r="BL112" s="783"/>
      <c r="BM112" s="783"/>
      <c r="BN112" s="783"/>
      <c r="BO112" s="783"/>
      <c r="BP112" s="784"/>
      <c r="BQ112" s="851">
        <v>446032</v>
      </c>
      <c r="BR112" s="852"/>
      <c r="BS112" s="852"/>
      <c r="BT112" s="852"/>
      <c r="BU112" s="852"/>
      <c r="BV112" s="852">
        <v>428957</v>
      </c>
      <c r="BW112" s="852"/>
      <c r="BX112" s="852"/>
      <c r="BY112" s="852"/>
      <c r="BZ112" s="852"/>
      <c r="CA112" s="852">
        <v>403935</v>
      </c>
      <c r="CB112" s="852"/>
      <c r="CC112" s="852"/>
      <c r="CD112" s="852"/>
      <c r="CE112" s="852"/>
      <c r="CF112" s="909">
        <v>12.3</v>
      </c>
      <c r="CG112" s="910"/>
      <c r="CH112" s="910"/>
      <c r="CI112" s="910"/>
      <c r="CJ112" s="910"/>
      <c r="CK112" s="921"/>
      <c r="CL112" s="763"/>
      <c r="CM112" s="847" t="s">
        <v>394</v>
      </c>
      <c r="CN112" s="783"/>
      <c r="CO112" s="783"/>
      <c r="CP112" s="783"/>
      <c r="CQ112" s="783"/>
      <c r="CR112" s="783"/>
      <c r="CS112" s="783"/>
      <c r="CT112" s="783"/>
      <c r="CU112" s="783"/>
      <c r="CV112" s="783"/>
      <c r="CW112" s="783"/>
      <c r="CX112" s="783"/>
      <c r="CY112" s="783"/>
      <c r="CZ112" s="783"/>
      <c r="DA112" s="783"/>
      <c r="DB112" s="783"/>
      <c r="DC112" s="783"/>
      <c r="DD112" s="783"/>
      <c r="DE112" s="783"/>
      <c r="DF112" s="784"/>
      <c r="DG112" s="851" t="s">
        <v>206</v>
      </c>
      <c r="DH112" s="852"/>
      <c r="DI112" s="852"/>
      <c r="DJ112" s="852"/>
      <c r="DK112" s="852"/>
      <c r="DL112" s="852" t="s">
        <v>206</v>
      </c>
      <c r="DM112" s="852"/>
      <c r="DN112" s="852"/>
      <c r="DO112" s="852"/>
      <c r="DP112" s="852"/>
      <c r="DQ112" s="852" t="s">
        <v>206</v>
      </c>
      <c r="DR112" s="852"/>
      <c r="DS112" s="852"/>
      <c r="DT112" s="852"/>
      <c r="DU112" s="852"/>
      <c r="DV112" s="853" t="s">
        <v>206</v>
      </c>
      <c r="DW112" s="853"/>
      <c r="DX112" s="853"/>
      <c r="DY112" s="853"/>
      <c r="DZ112" s="854"/>
    </row>
    <row r="113" spans="1:130" s="53" customFormat="1" ht="26.25" customHeight="1" x14ac:dyDescent="0.15">
      <c r="A113" s="752"/>
      <c r="B113" s="753"/>
      <c r="C113" s="783" t="s">
        <v>475</v>
      </c>
      <c r="D113" s="783"/>
      <c r="E113" s="783"/>
      <c r="F113" s="783"/>
      <c r="G113" s="783"/>
      <c r="H113" s="783"/>
      <c r="I113" s="783"/>
      <c r="J113" s="783"/>
      <c r="K113" s="783"/>
      <c r="L113" s="783"/>
      <c r="M113" s="783"/>
      <c r="N113" s="783"/>
      <c r="O113" s="783"/>
      <c r="P113" s="783"/>
      <c r="Q113" s="783"/>
      <c r="R113" s="783"/>
      <c r="S113" s="783"/>
      <c r="T113" s="783"/>
      <c r="U113" s="783"/>
      <c r="V113" s="783"/>
      <c r="W113" s="783"/>
      <c r="X113" s="783"/>
      <c r="Y113" s="783"/>
      <c r="Z113" s="784"/>
      <c r="AA113" s="771">
        <v>53510</v>
      </c>
      <c r="AB113" s="772"/>
      <c r="AC113" s="772"/>
      <c r="AD113" s="772"/>
      <c r="AE113" s="773"/>
      <c r="AF113" s="774">
        <v>53347</v>
      </c>
      <c r="AG113" s="772"/>
      <c r="AH113" s="772"/>
      <c r="AI113" s="772"/>
      <c r="AJ113" s="773"/>
      <c r="AK113" s="774">
        <v>61878</v>
      </c>
      <c r="AL113" s="772"/>
      <c r="AM113" s="772"/>
      <c r="AN113" s="772"/>
      <c r="AO113" s="773"/>
      <c r="AP113" s="848">
        <v>1.9</v>
      </c>
      <c r="AQ113" s="849"/>
      <c r="AR113" s="849"/>
      <c r="AS113" s="849"/>
      <c r="AT113" s="850"/>
      <c r="AU113" s="916"/>
      <c r="AV113" s="917"/>
      <c r="AW113" s="917"/>
      <c r="AX113" s="917"/>
      <c r="AY113" s="917"/>
      <c r="AZ113" s="847" t="s">
        <v>210</v>
      </c>
      <c r="BA113" s="783"/>
      <c r="BB113" s="783"/>
      <c r="BC113" s="783"/>
      <c r="BD113" s="783"/>
      <c r="BE113" s="783"/>
      <c r="BF113" s="783"/>
      <c r="BG113" s="783"/>
      <c r="BH113" s="783"/>
      <c r="BI113" s="783"/>
      <c r="BJ113" s="783"/>
      <c r="BK113" s="783"/>
      <c r="BL113" s="783"/>
      <c r="BM113" s="783"/>
      <c r="BN113" s="783"/>
      <c r="BO113" s="783"/>
      <c r="BP113" s="784"/>
      <c r="BQ113" s="851">
        <v>61219</v>
      </c>
      <c r="BR113" s="852"/>
      <c r="BS113" s="852"/>
      <c r="BT113" s="852"/>
      <c r="BU113" s="852"/>
      <c r="BV113" s="852">
        <v>54482</v>
      </c>
      <c r="BW113" s="852"/>
      <c r="BX113" s="852"/>
      <c r="BY113" s="852"/>
      <c r="BZ113" s="852"/>
      <c r="CA113" s="852">
        <v>47717</v>
      </c>
      <c r="CB113" s="852"/>
      <c r="CC113" s="852"/>
      <c r="CD113" s="852"/>
      <c r="CE113" s="852"/>
      <c r="CF113" s="909">
        <v>1.5</v>
      </c>
      <c r="CG113" s="910"/>
      <c r="CH113" s="910"/>
      <c r="CI113" s="910"/>
      <c r="CJ113" s="910"/>
      <c r="CK113" s="921"/>
      <c r="CL113" s="763"/>
      <c r="CM113" s="847" t="s">
        <v>405</v>
      </c>
      <c r="CN113" s="783"/>
      <c r="CO113" s="783"/>
      <c r="CP113" s="783"/>
      <c r="CQ113" s="783"/>
      <c r="CR113" s="783"/>
      <c r="CS113" s="783"/>
      <c r="CT113" s="783"/>
      <c r="CU113" s="783"/>
      <c r="CV113" s="783"/>
      <c r="CW113" s="783"/>
      <c r="CX113" s="783"/>
      <c r="CY113" s="783"/>
      <c r="CZ113" s="783"/>
      <c r="DA113" s="783"/>
      <c r="DB113" s="783"/>
      <c r="DC113" s="783"/>
      <c r="DD113" s="783"/>
      <c r="DE113" s="783"/>
      <c r="DF113" s="784"/>
      <c r="DG113" s="771" t="s">
        <v>206</v>
      </c>
      <c r="DH113" s="772"/>
      <c r="DI113" s="772"/>
      <c r="DJ113" s="772"/>
      <c r="DK113" s="773"/>
      <c r="DL113" s="774" t="s">
        <v>206</v>
      </c>
      <c r="DM113" s="772"/>
      <c r="DN113" s="772"/>
      <c r="DO113" s="772"/>
      <c r="DP113" s="773"/>
      <c r="DQ113" s="774" t="s">
        <v>206</v>
      </c>
      <c r="DR113" s="772"/>
      <c r="DS113" s="772"/>
      <c r="DT113" s="772"/>
      <c r="DU113" s="773"/>
      <c r="DV113" s="848" t="s">
        <v>206</v>
      </c>
      <c r="DW113" s="849"/>
      <c r="DX113" s="849"/>
      <c r="DY113" s="849"/>
      <c r="DZ113" s="850"/>
    </row>
    <row r="114" spans="1:130" s="53" customFormat="1" ht="26.25" customHeight="1" x14ac:dyDescent="0.15">
      <c r="A114" s="752"/>
      <c r="B114" s="753"/>
      <c r="C114" s="783" t="s">
        <v>477</v>
      </c>
      <c r="D114" s="783"/>
      <c r="E114" s="783"/>
      <c r="F114" s="783"/>
      <c r="G114" s="783"/>
      <c r="H114" s="783"/>
      <c r="I114" s="783"/>
      <c r="J114" s="783"/>
      <c r="K114" s="783"/>
      <c r="L114" s="783"/>
      <c r="M114" s="783"/>
      <c r="N114" s="783"/>
      <c r="O114" s="783"/>
      <c r="P114" s="783"/>
      <c r="Q114" s="783"/>
      <c r="R114" s="783"/>
      <c r="S114" s="783"/>
      <c r="T114" s="783"/>
      <c r="U114" s="783"/>
      <c r="V114" s="783"/>
      <c r="W114" s="783"/>
      <c r="X114" s="783"/>
      <c r="Y114" s="783"/>
      <c r="Z114" s="784"/>
      <c r="AA114" s="771">
        <v>5689</v>
      </c>
      <c r="AB114" s="772"/>
      <c r="AC114" s="772"/>
      <c r="AD114" s="772"/>
      <c r="AE114" s="773"/>
      <c r="AF114" s="774">
        <v>7014</v>
      </c>
      <c r="AG114" s="772"/>
      <c r="AH114" s="772"/>
      <c r="AI114" s="772"/>
      <c r="AJ114" s="773"/>
      <c r="AK114" s="774">
        <v>7014</v>
      </c>
      <c r="AL114" s="772"/>
      <c r="AM114" s="772"/>
      <c r="AN114" s="772"/>
      <c r="AO114" s="773"/>
      <c r="AP114" s="848">
        <v>0.2</v>
      </c>
      <c r="AQ114" s="849"/>
      <c r="AR114" s="849"/>
      <c r="AS114" s="849"/>
      <c r="AT114" s="850"/>
      <c r="AU114" s="916"/>
      <c r="AV114" s="917"/>
      <c r="AW114" s="917"/>
      <c r="AX114" s="917"/>
      <c r="AY114" s="917"/>
      <c r="AZ114" s="847" t="s">
        <v>478</v>
      </c>
      <c r="BA114" s="783"/>
      <c r="BB114" s="783"/>
      <c r="BC114" s="783"/>
      <c r="BD114" s="783"/>
      <c r="BE114" s="783"/>
      <c r="BF114" s="783"/>
      <c r="BG114" s="783"/>
      <c r="BH114" s="783"/>
      <c r="BI114" s="783"/>
      <c r="BJ114" s="783"/>
      <c r="BK114" s="783"/>
      <c r="BL114" s="783"/>
      <c r="BM114" s="783"/>
      <c r="BN114" s="783"/>
      <c r="BO114" s="783"/>
      <c r="BP114" s="784"/>
      <c r="BQ114" s="851">
        <v>1108573</v>
      </c>
      <c r="BR114" s="852"/>
      <c r="BS114" s="852"/>
      <c r="BT114" s="852"/>
      <c r="BU114" s="852"/>
      <c r="BV114" s="852">
        <v>1051293</v>
      </c>
      <c r="BW114" s="852"/>
      <c r="BX114" s="852"/>
      <c r="BY114" s="852"/>
      <c r="BZ114" s="852"/>
      <c r="CA114" s="852">
        <v>1029968</v>
      </c>
      <c r="CB114" s="852"/>
      <c r="CC114" s="852"/>
      <c r="CD114" s="852"/>
      <c r="CE114" s="852"/>
      <c r="CF114" s="909">
        <v>31.3</v>
      </c>
      <c r="CG114" s="910"/>
      <c r="CH114" s="910"/>
      <c r="CI114" s="910"/>
      <c r="CJ114" s="910"/>
      <c r="CK114" s="921"/>
      <c r="CL114" s="763"/>
      <c r="CM114" s="847" t="s">
        <v>479</v>
      </c>
      <c r="CN114" s="783"/>
      <c r="CO114" s="783"/>
      <c r="CP114" s="783"/>
      <c r="CQ114" s="783"/>
      <c r="CR114" s="783"/>
      <c r="CS114" s="783"/>
      <c r="CT114" s="783"/>
      <c r="CU114" s="783"/>
      <c r="CV114" s="783"/>
      <c r="CW114" s="783"/>
      <c r="CX114" s="783"/>
      <c r="CY114" s="783"/>
      <c r="CZ114" s="783"/>
      <c r="DA114" s="783"/>
      <c r="DB114" s="783"/>
      <c r="DC114" s="783"/>
      <c r="DD114" s="783"/>
      <c r="DE114" s="783"/>
      <c r="DF114" s="784"/>
      <c r="DG114" s="771" t="s">
        <v>206</v>
      </c>
      <c r="DH114" s="772"/>
      <c r="DI114" s="772"/>
      <c r="DJ114" s="772"/>
      <c r="DK114" s="773"/>
      <c r="DL114" s="774" t="s">
        <v>206</v>
      </c>
      <c r="DM114" s="772"/>
      <c r="DN114" s="772"/>
      <c r="DO114" s="772"/>
      <c r="DP114" s="773"/>
      <c r="DQ114" s="774" t="s">
        <v>206</v>
      </c>
      <c r="DR114" s="772"/>
      <c r="DS114" s="772"/>
      <c r="DT114" s="772"/>
      <c r="DU114" s="773"/>
      <c r="DV114" s="848" t="s">
        <v>206</v>
      </c>
      <c r="DW114" s="849"/>
      <c r="DX114" s="849"/>
      <c r="DY114" s="849"/>
      <c r="DZ114" s="850"/>
    </row>
    <row r="115" spans="1:130" s="53" customFormat="1" ht="26.25" customHeight="1" x14ac:dyDescent="0.15">
      <c r="A115" s="752"/>
      <c r="B115" s="753"/>
      <c r="C115" s="783" t="s">
        <v>373</v>
      </c>
      <c r="D115" s="783"/>
      <c r="E115" s="783"/>
      <c r="F115" s="783"/>
      <c r="G115" s="783"/>
      <c r="H115" s="783"/>
      <c r="I115" s="783"/>
      <c r="J115" s="783"/>
      <c r="K115" s="783"/>
      <c r="L115" s="783"/>
      <c r="M115" s="783"/>
      <c r="N115" s="783"/>
      <c r="O115" s="783"/>
      <c r="P115" s="783"/>
      <c r="Q115" s="783"/>
      <c r="R115" s="783"/>
      <c r="S115" s="783"/>
      <c r="T115" s="783"/>
      <c r="U115" s="783"/>
      <c r="V115" s="783"/>
      <c r="W115" s="783"/>
      <c r="X115" s="783"/>
      <c r="Y115" s="783"/>
      <c r="Z115" s="784"/>
      <c r="AA115" s="771" t="s">
        <v>206</v>
      </c>
      <c r="AB115" s="772"/>
      <c r="AC115" s="772"/>
      <c r="AD115" s="772"/>
      <c r="AE115" s="773"/>
      <c r="AF115" s="774" t="s">
        <v>206</v>
      </c>
      <c r="AG115" s="772"/>
      <c r="AH115" s="772"/>
      <c r="AI115" s="772"/>
      <c r="AJ115" s="773"/>
      <c r="AK115" s="774" t="s">
        <v>206</v>
      </c>
      <c r="AL115" s="772"/>
      <c r="AM115" s="772"/>
      <c r="AN115" s="772"/>
      <c r="AO115" s="773"/>
      <c r="AP115" s="848" t="s">
        <v>206</v>
      </c>
      <c r="AQ115" s="849"/>
      <c r="AR115" s="849"/>
      <c r="AS115" s="849"/>
      <c r="AT115" s="850"/>
      <c r="AU115" s="916"/>
      <c r="AV115" s="917"/>
      <c r="AW115" s="917"/>
      <c r="AX115" s="917"/>
      <c r="AY115" s="917"/>
      <c r="AZ115" s="847" t="s">
        <v>347</v>
      </c>
      <c r="BA115" s="783"/>
      <c r="BB115" s="783"/>
      <c r="BC115" s="783"/>
      <c r="BD115" s="783"/>
      <c r="BE115" s="783"/>
      <c r="BF115" s="783"/>
      <c r="BG115" s="783"/>
      <c r="BH115" s="783"/>
      <c r="BI115" s="783"/>
      <c r="BJ115" s="783"/>
      <c r="BK115" s="783"/>
      <c r="BL115" s="783"/>
      <c r="BM115" s="783"/>
      <c r="BN115" s="783"/>
      <c r="BO115" s="783"/>
      <c r="BP115" s="784"/>
      <c r="BQ115" s="851" t="s">
        <v>206</v>
      </c>
      <c r="BR115" s="852"/>
      <c r="BS115" s="852"/>
      <c r="BT115" s="852"/>
      <c r="BU115" s="852"/>
      <c r="BV115" s="852" t="s">
        <v>206</v>
      </c>
      <c r="BW115" s="852"/>
      <c r="BX115" s="852"/>
      <c r="BY115" s="852"/>
      <c r="BZ115" s="852"/>
      <c r="CA115" s="852" t="s">
        <v>206</v>
      </c>
      <c r="CB115" s="852"/>
      <c r="CC115" s="852"/>
      <c r="CD115" s="852"/>
      <c r="CE115" s="852"/>
      <c r="CF115" s="909" t="s">
        <v>206</v>
      </c>
      <c r="CG115" s="910"/>
      <c r="CH115" s="910"/>
      <c r="CI115" s="910"/>
      <c r="CJ115" s="910"/>
      <c r="CK115" s="921"/>
      <c r="CL115" s="763"/>
      <c r="CM115" s="847" t="s">
        <v>35</v>
      </c>
      <c r="CN115" s="783"/>
      <c r="CO115" s="783"/>
      <c r="CP115" s="783"/>
      <c r="CQ115" s="783"/>
      <c r="CR115" s="783"/>
      <c r="CS115" s="783"/>
      <c r="CT115" s="783"/>
      <c r="CU115" s="783"/>
      <c r="CV115" s="783"/>
      <c r="CW115" s="783"/>
      <c r="CX115" s="783"/>
      <c r="CY115" s="783"/>
      <c r="CZ115" s="783"/>
      <c r="DA115" s="783"/>
      <c r="DB115" s="783"/>
      <c r="DC115" s="783"/>
      <c r="DD115" s="783"/>
      <c r="DE115" s="783"/>
      <c r="DF115" s="784"/>
      <c r="DG115" s="771" t="s">
        <v>206</v>
      </c>
      <c r="DH115" s="772"/>
      <c r="DI115" s="772"/>
      <c r="DJ115" s="772"/>
      <c r="DK115" s="773"/>
      <c r="DL115" s="774" t="s">
        <v>206</v>
      </c>
      <c r="DM115" s="772"/>
      <c r="DN115" s="772"/>
      <c r="DO115" s="772"/>
      <c r="DP115" s="773"/>
      <c r="DQ115" s="774" t="s">
        <v>206</v>
      </c>
      <c r="DR115" s="772"/>
      <c r="DS115" s="772"/>
      <c r="DT115" s="772"/>
      <c r="DU115" s="773"/>
      <c r="DV115" s="848" t="s">
        <v>206</v>
      </c>
      <c r="DW115" s="849"/>
      <c r="DX115" s="849"/>
      <c r="DY115" s="849"/>
      <c r="DZ115" s="850"/>
    </row>
    <row r="116" spans="1:130" s="53" customFormat="1" ht="26.25" customHeight="1" x14ac:dyDescent="0.15">
      <c r="A116" s="754"/>
      <c r="B116" s="755"/>
      <c r="C116" s="856" t="s">
        <v>3</v>
      </c>
      <c r="D116" s="856"/>
      <c r="E116" s="856"/>
      <c r="F116" s="856"/>
      <c r="G116" s="856"/>
      <c r="H116" s="856"/>
      <c r="I116" s="856"/>
      <c r="J116" s="856"/>
      <c r="K116" s="856"/>
      <c r="L116" s="856"/>
      <c r="M116" s="856"/>
      <c r="N116" s="856"/>
      <c r="O116" s="856"/>
      <c r="P116" s="856"/>
      <c r="Q116" s="856"/>
      <c r="R116" s="856"/>
      <c r="S116" s="856"/>
      <c r="T116" s="856"/>
      <c r="U116" s="856"/>
      <c r="V116" s="856"/>
      <c r="W116" s="856"/>
      <c r="X116" s="856"/>
      <c r="Y116" s="856"/>
      <c r="Z116" s="857"/>
      <c r="AA116" s="771" t="s">
        <v>206</v>
      </c>
      <c r="AB116" s="772"/>
      <c r="AC116" s="772"/>
      <c r="AD116" s="772"/>
      <c r="AE116" s="773"/>
      <c r="AF116" s="774" t="s">
        <v>206</v>
      </c>
      <c r="AG116" s="772"/>
      <c r="AH116" s="772"/>
      <c r="AI116" s="772"/>
      <c r="AJ116" s="773"/>
      <c r="AK116" s="774" t="s">
        <v>206</v>
      </c>
      <c r="AL116" s="772"/>
      <c r="AM116" s="772"/>
      <c r="AN116" s="772"/>
      <c r="AO116" s="773"/>
      <c r="AP116" s="848" t="s">
        <v>206</v>
      </c>
      <c r="AQ116" s="849"/>
      <c r="AR116" s="849"/>
      <c r="AS116" s="849"/>
      <c r="AT116" s="850"/>
      <c r="AU116" s="916"/>
      <c r="AV116" s="917"/>
      <c r="AW116" s="917"/>
      <c r="AX116" s="917"/>
      <c r="AY116" s="917"/>
      <c r="AZ116" s="923" t="s">
        <v>230</v>
      </c>
      <c r="BA116" s="924"/>
      <c r="BB116" s="924"/>
      <c r="BC116" s="924"/>
      <c r="BD116" s="924"/>
      <c r="BE116" s="924"/>
      <c r="BF116" s="924"/>
      <c r="BG116" s="924"/>
      <c r="BH116" s="924"/>
      <c r="BI116" s="924"/>
      <c r="BJ116" s="924"/>
      <c r="BK116" s="924"/>
      <c r="BL116" s="924"/>
      <c r="BM116" s="924"/>
      <c r="BN116" s="924"/>
      <c r="BO116" s="924"/>
      <c r="BP116" s="925"/>
      <c r="BQ116" s="851" t="s">
        <v>206</v>
      </c>
      <c r="BR116" s="852"/>
      <c r="BS116" s="852"/>
      <c r="BT116" s="852"/>
      <c r="BU116" s="852"/>
      <c r="BV116" s="852" t="s">
        <v>206</v>
      </c>
      <c r="BW116" s="852"/>
      <c r="BX116" s="852"/>
      <c r="BY116" s="852"/>
      <c r="BZ116" s="852"/>
      <c r="CA116" s="852" t="s">
        <v>206</v>
      </c>
      <c r="CB116" s="852"/>
      <c r="CC116" s="852"/>
      <c r="CD116" s="852"/>
      <c r="CE116" s="852"/>
      <c r="CF116" s="909" t="s">
        <v>206</v>
      </c>
      <c r="CG116" s="910"/>
      <c r="CH116" s="910"/>
      <c r="CI116" s="910"/>
      <c r="CJ116" s="910"/>
      <c r="CK116" s="921"/>
      <c r="CL116" s="763"/>
      <c r="CM116" s="847" t="s">
        <v>480</v>
      </c>
      <c r="CN116" s="783"/>
      <c r="CO116" s="783"/>
      <c r="CP116" s="783"/>
      <c r="CQ116" s="783"/>
      <c r="CR116" s="783"/>
      <c r="CS116" s="783"/>
      <c r="CT116" s="783"/>
      <c r="CU116" s="783"/>
      <c r="CV116" s="783"/>
      <c r="CW116" s="783"/>
      <c r="CX116" s="783"/>
      <c r="CY116" s="783"/>
      <c r="CZ116" s="783"/>
      <c r="DA116" s="783"/>
      <c r="DB116" s="783"/>
      <c r="DC116" s="783"/>
      <c r="DD116" s="783"/>
      <c r="DE116" s="783"/>
      <c r="DF116" s="784"/>
      <c r="DG116" s="771" t="s">
        <v>206</v>
      </c>
      <c r="DH116" s="772"/>
      <c r="DI116" s="772"/>
      <c r="DJ116" s="772"/>
      <c r="DK116" s="773"/>
      <c r="DL116" s="774" t="s">
        <v>206</v>
      </c>
      <c r="DM116" s="772"/>
      <c r="DN116" s="772"/>
      <c r="DO116" s="772"/>
      <c r="DP116" s="773"/>
      <c r="DQ116" s="774" t="s">
        <v>206</v>
      </c>
      <c r="DR116" s="772"/>
      <c r="DS116" s="772"/>
      <c r="DT116" s="772"/>
      <c r="DU116" s="773"/>
      <c r="DV116" s="848" t="s">
        <v>206</v>
      </c>
      <c r="DW116" s="849"/>
      <c r="DX116" s="849"/>
      <c r="DY116" s="849"/>
      <c r="DZ116" s="850"/>
    </row>
    <row r="117" spans="1:130" s="53" customFormat="1" ht="26.25" customHeight="1" x14ac:dyDescent="0.15">
      <c r="A117" s="778" t="s">
        <v>276</v>
      </c>
      <c r="B117" s="779"/>
      <c r="C117" s="779"/>
      <c r="D117" s="779"/>
      <c r="E117" s="779"/>
      <c r="F117" s="779"/>
      <c r="G117" s="779"/>
      <c r="H117" s="779"/>
      <c r="I117" s="779"/>
      <c r="J117" s="779"/>
      <c r="K117" s="779"/>
      <c r="L117" s="779"/>
      <c r="M117" s="779"/>
      <c r="N117" s="779"/>
      <c r="O117" s="779"/>
      <c r="P117" s="779"/>
      <c r="Q117" s="779"/>
      <c r="R117" s="779"/>
      <c r="S117" s="779"/>
      <c r="T117" s="779"/>
      <c r="U117" s="779"/>
      <c r="V117" s="779"/>
      <c r="W117" s="779"/>
      <c r="X117" s="779"/>
      <c r="Y117" s="888" t="s">
        <v>324</v>
      </c>
      <c r="Z117" s="780"/>
      <c r="AA117" s="926">
        <v>431602</v>
      </c>
      <c r="AB117" s="927"/>
      <c r="AC117" s="927"/>
      <c r="AD117" s="927"/>
      <c r="AE117" s="928"/>
      <c r="AF117" s="929">
        <v>466751</v>
      </c>
      <c r="AG117" s="927"/>
      <c r="AH117" s="927"/>
      <c r="AI117" s="927"/>
      <c r="AJ117" s="928"/>
      <c r="AK117" s="929">
        <v>534049</v>
      </c>
      <c r="AL117" s="927"/>
      <c r="AM117" s="927"/>
      <c r="AN117" s="927"/>
      <c r="AO117" s="928"/>
      <c r="AP117" s="930"/>
      <c r="AQ117" s="931"/>
      <c r="AR117" s="931"/>
      <c r="AS117" s="931"/>
      <c r="AT117" s="932"/>
      <c r="AU117" s="916"/>
      <c r="AV117" s="917"/>
      <c r="AW117" s="917"/>
      <c r="AX117" s="917"/>
      <c r="AY117" s="917"/>
      <c r="AZ117" s="906" t="s">
        <v>481</v>
      </c>
      <c r="BA117" s="907"/>
      <c r="BB117" s="907"/>
      <c r="BC117" s="907"/>
      <c r="BD117" s="907"/>
      <c r="BE117" s="907"/>
      <c r="BF117" s="907"/>
      <c r="BG117" s="907"/>
      <c r="BH117" s="907"/>
      <c r="BI117" s="907"/>
      <c r="BJ117" s="907"/>
      <c r="BK117" s="907"/>
      <c r="BL117" s="907"/>
      <c r="BM117" s="907"/>
      <c r="BN117" s="907"/>
      <c r="BO117" s="907"/>
      <c r="BP117" s="908"/>
      <c r="BQ117" s="851" t="s">
        <v>206</v>
      </c>
      <c r="BR117" s="852"/>
      <c r="BS117" s="852"/>
      <c r="BT117" s="852"/>
      <c r="BU117" s="852"/>
      <c r="BV117" s="852" t="s">
        <v>206</v>
      </c>
      <c r="BW117" s="852"/>
      <c r="BX117" s="852"/>
      <c r="BY117" s="852"/>
      <c r="BZ117" s="852"/>
      <c r="CA117" s="852" t="s">
        <v>206</v>
      </c>
      <c r="CB117" s="852"/>
      <c r="CC117" s="852"/>
      <c r="CD117" s="852"/>
      <c r="CE117" s="852"/>
      <c r="CF117" s="909" t="s">
        <v>206</v>
      </c>
      <c r="CG117" s="910"/>
      <c r="CH117" s="910"/>
      <c r="CI117" s="910"/>
      <c r="CJ117" s="910"/>
      <c r="CK117" s="921"/>
      <c r="CL117" s="763"/>
      <c r="CM117" s="847" t="s">
        <v>339</v>
      </c>
      <c r="CN117" s="783"/>
      <c r="CO117" s="783"/>
      <c r="CP117" s="783"/>
      <c r="CQ117" s="783"/>
      <c r="CR117" s="783"/>
      <c r="CS117" s="783"/>
      <c r="CT117" s="783"/>
      <c r="CU117" s="783"/>
      <c r="CV117" s="783"/>
      <c r="CW117" s="783"/>
      <c r="CX117" s="783"/>
      <c r="CY117" s="783"/>
      <c r="CZ117" s="783"/>
      <c r="DA117" s="783"/>
      <c r="DB117" s="783"/>
      <c r="DC117" s="783"/>
      <c r="DD117" s="783"/>
      <c r="DE117" s="783"/>
      <c r="DF117" s="784"/>
      <c r="DG117" s="771" t="s">
        <v>206</v>
      </c>
      <c r="DH117" s="772"/>
      <c r="DI117" s="772"/>
      <c r="DJ117" s="772"/>
      <c r="DK117" s="773"/>
      <c r="DL117" s="774" t="s">
        <v>206</v>
      </c>
      <c r="DM117" s="772"/>
      <c r="DN117" s="772"/>
      <c r="DO117" s="772"/>
      <c r="DP117" s="773"/>
      <c r="DQ117" s="774" t="s">
        <v>206</v>
      </c>
      <c r="DR117" s="772"/>
      <c r="DS117" s="772"/>
      <c r="DT117" s="772"/>
      <c r="DU117" s="773"/>
      <c r="DV117" s="848" t="s">
        <v>206</v>
      </c>
      <c r="DW117" s="849"/>
      <c r="DX117" s="849"/>
      <c r="DY117" s="849"/>
      <c r="DZ117" s="850"/>
    </row>
    <row r="118" spans="1:130" s="53" customFormat="1" ht="26.25" customHeight="1" x14ac:dyDescent="0.15">
      <c r="A118" s="778" t="s">
        <v>106</v>
      </c>
      <c r="B118" s="779"/>
      <c r="C118" s="779"/>
      <c r="D118" s="779"/>
      <c r="E118" s="779"/>
      <c r="F118" s="779"/>
      <c r="G118" s="779"/>
      <c r="H118" s="779"/>
      <c r="I118" s="779"/>
      <c r="J118" s="779"/>
      <c r="K118" s="779"/>
      <c r="L118" s="779"/>
      <c r="M118" s="779"/>
      <c r="N118" s="779"/>
      <c r="O118" s="779"/>
      <c r="P118" s="779"/>
      <c r="Q118" s="779"/>
      <c r="R118" s="779"/>
      <c r="S118" s="779"/>
      <c r="T118" s="779"/>
      <c r="U118" s="779"/>
      <c r="V118" s="779"/>
      <c r="W118" s="779"/>
      <c r="X118" s="779"/>
      <c r="Y118" s="779"/>
      <c r="Z118" s="780"/>
      <c r="AA118" s="781" t="s">
        <v>14</v>
      </c>
      <c r="AB118" s="779"/>
      <c r="AC118" s="779"/>
      <c r="AD118" s="779"/>
      <c r="AE118" s="780"/>
      <c r="AF118" s="781" t="s">
        <v>431</v>
      </c>
      <c r="AG118" s="779"/>
      <c r="AH118" s="779"/>
      <c r="AI118" s="779"/>
      <c r="AJ118" s="780"/>
      <c r="AK118" s="781" t="s">
        <v>387</v>
      </c>
      <c r="AL118" s="779"/>
      <c r="AM118" s="779"/>
      <c r="AN118" s="779"/>
      <c r="AO118" s="780"/>
      <c r="AP118" s="781" t="s">
        <v>468</v>
      </c>
      <c r="AQ118" s="779"/>
      <c r="AR118" s="779"/>
      <c r="AS118" s="779"/>
      <c r="AT118" s="782"/>
      <c r="AU118" s="916"/>
      <c r="AV118" s="917"/>
      <c r="AW118" s="917"/>
      <c r="AX118" s="917"/>
      <c r="AY118" s="917"/>
      <c r="AZ118" s="855" t="s">
        <v>482</v>
      </c>
      <c r="BA118" s="856"/>
      <c r="BB118" s="856"/>
      <c r="BC118" s="856"/>
      <c r="BD118" s="856"/>
      <c r="BE118" s="856"/>
      <c r="BF118" s="856"/>
      <c r="BG118" s="856"/>
      <c r="BH118" s="856"/>
      <c r="BI118" s="856"/>
      <c r="BJ118" s="856"/>
      <c r="BK118" s="856"/>
      <c r="BL118" s="856"/>
      <c r="BM118" s="856"/>
      <c r="BN118" s="856"/>
      <c r="BO118" s="856"/>
      <c r="BP118" s="857"/>
      <c r="BQ118" s="884" t="s">
        <v>206</v>
      </c>
      <c r="BR118" s="885"/>
      <c r="BS118" s="885"/>
      <c r="BT118" s="885"/>
      <c r="BU118" s="885"/>
      <c r="BV118" s="885" t="s">
        <v>206</v>
      </c>
      <c r="BW118" s="885"/>
      <c r="BX118" s="885"/>
      <c r="BY118" s="885"/>
      <c r="BZ118" s="885"/>
      <c r="CA118" s="885" t="s">
        <v>206</v>
      </c>
      <c r="CB118" s="885"/>
      <c r="CC118" s="885"/>
      <c r="CD118" s="885"/>
      <c r="CE118" s="885"/>
      <c r="CF118" s="909" t="s">
        <v>206</v>
      </c>
      <c r="CG118" s="910"/>
      <c r="CH118" s="910"/>
      <c r="CI118" s="910"/>
      <c r="CJ118" s="910"/>
      <c r="CK118" s="921"/>
      <c r="CL118" s="763"/>
      <c r="CM118" s="847" t="s">
        <v>483</v>
      </c>
      <c r="CN118" s="783"/>
      <c r="CO118" s="783"/>
      <c r="CP118" s="783"/>
      <c r="CQ118" s="783"/>
      <c r="CR118" s="783"/>
      <c r="CS118" s="783"/>
      <c r="CT118" s="783"/>
      <c r="CU118" s="783"/>
      <c r="CV118" s="783"/>
      <c r="CW118" s="783"/>
      <c r="CX118" s="783"/>
      <c r="CY118" s="783"/>
      <c r="CZ118" s="783"/>
      <c r="DA118" s="783"/>
      <c r="DB118" s="783"/>
      <c r="DC118" s="783"/>
      <c r="DD118" s="783"/>
      <c r="DE118" s="783"/>
      <c r="DF118" s="784"/>
      <c r="DG118" s="771" t="s">
        <v>206</v>
      </c>
      <c r="DH118" s="772"/>
      <c r="DI118" s="772"/>
      <c r="DJ118" s="772"/>
      <c r="DK118" s="773"/>
      <c r="DL118" s="774" t="s">
        <v>206</v>
      </c>
      <c r="DM118" s="772"/>
      <c r="DN118" s="772"/>
      <c r="DO118" s="772"/>
      <c r="DP118" s="773"/>
      <c r="DQ118" s="774" t="s">
        <v>206</v>
      </c>
      <c r="DR118" s="772"/>
      <c r="DS118" s="772"/>
      <c r="DT118" s="772"/>
      <c r="DU118" s="773"/>
      <c r="DV118" s="848" t="s">
        <v>206</v>
      </c>
      <c r="DW118" s="849"/>
      <c r="DX118" s="849"/>
      <c r="DY118" s="849"/>
      <c r="DZ118" s="850"/>
    </row>
    <row r="119" spans="1:130" s="53" customFormat="1" ht="26.25" customHeight="1" x14ac:dyDescent="0.15">
      <c r="A119" s="760" t="s">
        <v>382</v>
      </c>
      <c r="B119" s="761"/>
      <c r="C119" s="875" t="s">
        <v>470</v>
      </c>
      <c r="D119" s="823"/>
      <c r="E119" s="823"/>
      <c r="F119" s="823"/>
      <c r="G119" s="823"/>
      <c r="H119" s="823"/>
      <c r="I119" s="823"/>
      <c r="J119" s="823"/>
      <c r="K119" s="823"/>
      <c r="L119" s="823"/>
      <c r="M119" s="823"/>
      <c r="N119" s="823"/>
      <c r="O119" s="823"/>
      <c r="P119" s="823"/>
      <c r="Q119" s="823"/>
      <c r="R119" s="823"/>
      <c r="S119" s="823"/>
      <c r="T119" s="823"/>
      <c r="U119" s="823"/>
      <c r="V119" s="823"/>
      <c r="W119" s="823"/>
      <c r="X119" s="823"/>
      <c r="Y119" s="823"/>
      <c r="Z119" s="824"/>
      <c r="AA119" s="815" t="s">
        <v>206</v>
      </c>
      <c r="AB119" s="816"/>
      <c r="AC119" s="816"/>
      <c r="AD119" s="816"/>
      <c r="AE119" s="817"/>
      <c r="AF119" s="818" t="s">
        <v>206</v>
      </c>
      <c r="AG119" s="816"/>
      <c r="AH119" s="816"/>
      <c r="AI119" s="816"/>
      <c r="AJ119" s="817"/>
      <c r="AK119" s="818" t="s">
        <v>206</v>
      </c>
      <c r="AL119" s="816"/>
      <c r="AM119" s="816"/>
      <c r="AN119" s="816"/>
      <c r="AO119" s="817"/>
      <c r="AP119" s="911" t="s">
        <v>206</v>
      </c>
      <c r="AQ119" s="912"/>
      <c r="AR119" s="912"/>
      <c r="AS119" s="912"/>
      <c r="AT119" s="913"/>
      <c r="AU119" s="918"/>
      <c r="AV119" s="919"/>
      <c r="AW119" s="919"/>
      <c r="AX119" s="919"/>
      <c r="AY119" s="919"/>
      <c r="AZ119" s="74" t="s">
        <v>276</v>
      </c>
      <c r="BA119" s="74"/>
      <c r="BB119" s="74"/>
      <c r="BC119" s="74"/>
      <c r="BD119" s="74"/>
      <c r="BE119" s="74"/>
      <c r="BF119" s="74"/>
      <c r="BG119" s="74"/>
      <c r="BH119" s="74"/>
      <c r="BI119" s="74"/>
      <c r="BJ119" s="74"/>
      <c r="BK119" s="74"/>
      <c r="BL119" s="74"/>
      <c r="BM119" s="74"/>
      <c r="BN119" s="74"/>
      <c r="BO119" s="888" t="s">
        <v>174</v>
      </c>
      <c r="BP119" s="889"/>
      <c r="BQ119" s="884">
        <v>6798609</v>
      </c>
      <c r="BR119" s="885"/>
      <c r="BS119" s="885"/>
      <c r="BT119" s="885"/>
      <c r="BU119" s="885"/>
      <c r="BV119" s="885">
        <v>7115171</v>
      </c>
      <c r="BW119" s="885"/>
      <c r="BX119" s="885"/>
      <c r="BY119" s="885"/>
      <c r="BZ119" s="885"/>
      <c r="CA119" s="885">
        <v>7946713</v>
      </c>
      <c r="CB119" s="885"/>
      <c r="CC119" s="885"/>
      <c r="CD119" s="885"/>
      <c r="CE119" s="885"/>
      <c r="CF119" s="737"/>
      <c r="CG119" s="738"/>
      <c r="CH119" s="738"/>
      <c r="CI119" s="738"/>
      <c r="CJ119" s="892"/>
      <c r="CK119" s="922"/>
      <c r="CL119" s="765"/>
      <c r="CM119" s="855" t="s">
        <v>484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95" t="s">
        <v>206</v>
      </c>
      <c r="DH119" s="796"/>
      <c r="DI119" s="796"/>
      <c r="DJ119" s="796"/>
      <c r="DK119" s="797"/>
      <c r="DL119" s="798" t="s">
        <v>206</v>
      </c>
      <c r="DM119" s="796"/>
      <c r="DN119" s="796"/>
      <c r="DO119" s="796"/>
      <c r="DP119" s="797"/>
      <c r="DQ119" s="798" t="s">
        <v>206</v>
      </c>
      <c r="DR119" s="796"/>
      <c r="DS119" s="796"/>
      <c r="DT119" s="796"/>
      <c r="DU119" s="797"/>
      <c r="DV119" s="872" t="s">
        <v>206</v>
      </c>
      <c r="DW119" s="873"/>
      <c r="DX119" s="873"/>
      <c r="DY119" s="873"/>
      <c r="DZ119" s="874"/>
    </row>
    <row r="120" spans="1:130" s="53" customFormat="1" ht="26.25" customHeight="1" x14ac:dyDescent="0.15">
      <c r="A120" s="762"/>
      <c r="B120" s="763"/>
      <c r="C120" s="847" t="s">
        <v>140</v>
      </c>
      <c r="D120" s="783"/>
      <c r="E120" s="783"/>
      <c r="F120" s="783"/>
      <c r="G120" s="783"/>
      <c r="H120" s="783"/>
      <c r="I120" s="783"/>
      <c r="J120" s="783"/>
      <c r="K120" s="783"/>
      <c r="L120" s="783"/>
      <c r="M120" s="783"/>
      <c r="N120" s="783"/>
      <c r="O120" s="783"/>
      <c r="P120" s="783"/>
      <c r="Q120" s="783"/>
      <c r="R120" s="783"/>
      <c r="S120" s="783"/>
      <c r="T120" s="783"/>
      <c r="U120" s="783"/>
      <c r="V120" s="783"/>
      <c r="W120" s="783"/>
      <c r="X120" s="783"/>
      <c r="Y120" s="783"/>
      <c r="Z120" s="784"/>
      <c r="AA120" s="771" t="s">
        <v>206</v>
      </c>
      <c r="AB120" s="772"/>
      <c r="AC120" s="772"/>
      <c r="AD120" s="772"/>
      <c r="AE120" s="773"/>
      <c r="AF120" s="774" t="s">
        <v>206</v>
      </c>
      <c r="AG120" s="772"/>
      <c r="AH120" s="772"/>
      <c r="AI120" s="772"/>
      <c r="AJ120" s="773"/>
      <c r="AK120" s="774" t="s">
        <v>206</v>
      </c>
      <c r="AL120" s="772"/>
      <c r="AM120" s="772"/>
      <c r="AN120" s="772"/>
      <c r="AO120" s="773"/>
      <c r="AP120" s="848" t="s">
        <v>206</v>
      </c>
      <c r="AQ120" s="849"/>
      <c r="AR120" s="849"/>
      <c r="AS120" s="849"/>
      <c r="AT120" s="850"/>
      <c r="AU120" s="893" t="s">
        <v>474</v>
      </c>
      <c r="AV120" s="894"/>
      <c r="AW120" s="894"/>
      <c r="AX120" s="894"/>
      <c r="AY120" s="895"/>
      <c r="AZ120" s="875" t="s">
        <v>220</v>
      </c>
      <c r="BA120" s="823"/>
      <c r="BB120" s="823"/>
      <c r="BC120" s="823"/>
      <c r="BD120" s="823"/>
      <c r="BE120" s="823"/>
      <c r="BF120" s="823"/>
      <c r="BG120" s="823"/>
      <c r="BH120" s="823"/>
      <c r="BI120" s="823"/>
      <c r="BJ120" s="823"/>
      <c r="BK120" s="823"/>
      <c r="BL120" s="823"/>
      <c r="BM120" s="823"/>
      <c r="BN120" s="823"/>
      <c r="BO120" s="823"/>
      <c r="BP120" s="824"/>
      <c r="BQ120" s="876">
        <v>5010680</v>
      </c>
      <c r="BR120" s="877"/>
      <c r="BS120" s="877"/>
      <c r="BT120" s="877"/>
      <c r="BU120" s="877"/>
      <c r="BV120" s="877">
        <v>6345177</v>
      </c>
      <c r="BW120" s="877"/>
      <c r="BX120" s="877"/>
      <c r="BY120" s="877"/>
      <c r="BZ120" s="877"/>
      <c r="CA120" s="877">
        <v>7530749</v>
      </c>
      <c r="CB120" s="877"/>
      <c r="CC120" s="877"/>
      <c r="CD120" s="877"/>
      <c r="CE120" s="877"/>
      <c r="CF120" s="901">
        <v>228.8</v>
      </c>
      <c r="CG120" s="902"/>
      <c r="CH120" s="902"/>
      <c r="CI120" s="902"/>
      <c r="CJ120" s="902"/>
      <c r="CK120" s="880" t="s">
        <v>273</v>
      </c>
      <c r="CL120" s="839"/>
      <c r="CM120" s="839"/>
      <c r="CN120" s="839"/>
      <c r="CO120" s="840"/>
      <c r="CP120" s="903" t="s">
        <v>55</v>
      </c>
      <c r="CQ120" s="904"/>
      <c r="CR120" s="904"/>
      <c r="CS120" s="904"/>
      <c r="CT120" s="904"/>
      <c r="CU120" s="904"/>
      <c r="CV120" s="904"/>
      <c r="CW120" s="904"/>
      <c r="CX120" s="904"/>
      <c r="CY120" s="904"/>
      <c r="CZ120" s="904"/>
      <c r="DA120" s="904"/>
      <c r="DB120" s="904"/>
      <c r="DC120" s="904"/>
      <c r="DD120" s="904"/>
      <c r="DE120" s="904"/>
      <c r="DF120" s="905"/>
      <c r="DG120" s="876">
        <v>446032</v>
      </c>
      <c r="DH120" s="877"/>
      <c r="DI120" s="877"/>
      <c r="DJ120" s="877"/>
      <c r="DK120" s="877"/>
      <c r="DL120" s="877">
        <v>428957</v>
      </c>
      <c r="DM120" s="877"/>
      <c r="DN120" s="877"/>
      <c r="DO120" s="877"/>
      <c r="DP120" s="877"/>
      <c r="DQ120" s="877">
        <v>403935</v>
      </c>
      <c r="DR120" s="877"/>
      <c r="DS120" s="877"/>
      <c r="DT120" s="877"/>
      <c r="DU120" s="877"/>
      <c r="DV120" s="878">
        <v>12.3</v>
      </c>
      <c r="DW120" s="878"/>
      <c r="DX120" s="878"/>
      <c r="DY120" s="878"/>
      <c r="DZ120" s="879"/>
    </row>
    <row r="121" spans="1:130" s="53" customFormat="1" ht="26.25" customHeight="1" x14ac:dyDescent="0.15">
      <c r="A121" s="762"/>
      <c r="B121" s="763"/>
      <c r="C121" s="906" t="s">
        <v>142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771" t="s">
        <v>206</v>
      </c>
      <c r="AB121" s="772"/>
      <c r="AC121" s="772"/>
      <c r="AD121" s="772"/>
      <c r="AE121" s="773"/>
      <c r="AF121" s="774" t="s">
        <v>206</v>
      </c>
      <c r="AG121" s="772"/>
      <c r="AH121" s="772"/>
      <c r="AI121" s="772"/>
      <c r="AJ121" s="773"/>
      <c r="AK121" s="774" t="s">
        <v>206</v>
      </c>
      <c r="AL121" s="772"/>
      <c r="AM121" s="772"/>
      <c r="AN121" s="772"/>
      <c r="AO121" s="773"/>
      <c r="AP121" s="848" t="s">
        <v>206</v>
      </c>
      <c r="AQ121" s="849"/>
      <c r="AR121" s="849"/>
      <c r="AS121" s="849"/>
      <c r="AT121" s="850"/>
      <c r="AU121" s="896"/>
      <c r="AV121" s="897"/>
      <c r="AW121" s="897"/>
      <c r="AX121" s="897"/>
      <c r="AY121" s="898"/>
      <c r="AZ121" s="847" t="s">
        <v>485</v>
      </c>
      <c r="BA121" s="783"/>
      <c r="BB121" s="783"/>
      <c r="BC121" s="783"/>
      <c r="BD121" s="783"/>
      <c r="BE121" s="783"/>
      <c r="BF121" s="783"/>
      <c r="BG121" s="783"/>
      <c r="BH121" s="783"/>
      <c r="BI121" s="783"/>
      <c r="BJ121" s="783"/>
      <c r="BK121" s="783"/>
      <c r="BL121" s="783"/>
      <c r="BM121" s="783"/>
      <c r="BN121" s="783"/>
      <c r="BO121" s="783"/>
      <c r="BP121" s="784"/>
      <c r="BQ121" s="851" t="s">
        <v>206</v>
      </c>
      <c r="BR121" s="852"/>
      <c r="BS121" s="852"/>
      <c r="BT121" s="852"/>
      <c r="BU121" s="852"/>
      <c r="BV121" s="852" t="s">
        <v>206</v>
      </c>
      <c r="BW121" s="852"/>
      <c r="BX121" s="852"/>
      <c r="BY121" s="852"/>
      <c r="BZ121" s="852"/>
      <c r="CA121" s="852" t="s">
        <v>206</v>
      </c>
      <c r="CB121" s="852"/>
      <c r="CC121" s="852"/>
      <c r="CD121" s="852"/>
      <c r="CE121" s="852"/>
      <c r="CF121" s="909" t="s">
        <v>206</v>
      </c>
      <c r="CG121" s="910"/>
      <c r="CH121" s="910"/>
      <c r="CI121" s="910"/>
      <c r="CJ121" s="910"/>
      <c r="CK121" s="881"/>
      <c r="CL121" s="842"/>
      <c r="CM121" s="842"/>
      <c r="CN121" s="842"/>
      <c r="CO121" s="843"/>
      <c r="CP121" s="869" t="s">
        <v>29</v>
      </c>
      <c r="CQ121" s="870"/>
      <c r="CR121" s="870"/>
      <c r="CS121" s="870"/>
      <c r="CT121" s="870"/>
      <c r="CU121" s="870"/>
      <c r="CV121" s="870"/>
      <c r="CW121" s="870"/>
      <c r="CX121" s="870"/>
      <c r="CY121" s="870"/>
      <c r="CZ121" s="870"/>
      <c r="DA121" s="870"/>
      <c r="DB121" s="870"/>
      <c r="DC121" s="870"/>
      <c r="DD121" s="870"/>
      <c r="DE121" s="870"/>
      <c r="DF121" s="871"/>
      <c r="DG121" s="851" t="s">
        <v>206</v>
      </c>
      <c r="DH121" s="852"/>
      <c r="DI121" s="852"/>
      <c r="DJ121" s="852"/>
      <c r="DK121" s="852"/>
      <c r="DL121" s="852" t="s">
        <v>206</v>
      </c>
      <c r="DM121" s="852"/>
      <c r="DN121" s="852"/>
      <c r="DO121" s="852"/>
      <c r="DP121" s="852"/>
      <c r="DQ121" s="852" t="s">
        <v>206</v>
      </c>
      <c r="DR121" s="852"/>
      <c r="DS121" s="852"/>
      <c r="DT121" s="852"/>
      <c r="DU121" s="852"/>
      <c r="DV121" s="853" t="s">
        <v>206</v>
      </c>
      <c r="DW121" s="853"/>
      <c r="DX121" s="853"/>
      <c r="DY121" s="853"/>
      <c r="DZ121" s="854"/>
    </row>
    <row r="122" spans="1:130" s="53" customFormat="1" ht="26.25" customHeight="1" x14ac:dyDescent="0.15">
      <c r="A122" s="762"/>
      <c r="B122" s="763"/>
      <c r="C122" s="847" t="s">
        <v>479</v>
      </c>
      <c r="D122" s="783"/>
      <c r="E122" s="783"/>
      <c r="F122" s="783"/>
      <c r="G122" s="783"/>
      <c r="H122" s="783"/>
      <c r="I122" s="783"/>
      <c r="J122" s="783"/>
      <c r="K122" s="783"/>
      <c r="L122" s="783"/>
      <c r="M122" s="783"/>
      <c r="N122" s="783"/>
      <c r="O122" s="783"/>
      <c r="P122" s="783"/>
      <c r="Q122" s="783"/>
      <c r="R122" s="783"/>
      <c r="S122" s="783"/>
      <c r="T122" s="783"/>
      <c r="U122" s="783"/>
      <c r="V122" s="783"/>
      <c r="W122" s="783"/>
      <c r="X122" s="783"/>
      <c r="Y122" s="783"/>
      <c r="Z122" s="784"/>
      <c r="AA122" s="771" t="s">
        <v>206</v>
      </c>
      <c r="AB122" s="772"/>
      <c r="AC122" s="772"/>
      <c r="AD122" s="772"/>
      <c r="AE122" s="773"/>
      <c r="AF122" s="774" t="s">
        <v>206</v>
      </c>
      <c r="AG122" s="772"/>
      <c r="AH122" s="772"/>
      <c r="AI122" s="772"/>
      <c r="AJ122" s="773"/>
      <c r="AK122" s="774" t="s">
        <v>206</v>
      </c>
      <c r="AL122" s="772"/>
      <c r="AM122" s="772"/>
      <c r="AN122" s="772"/>
      <c r="AO122" s="773"/>
      <c r="AP122" s="848" t="s">
        <v>206</v>
      </c>
      <c r="AQ122" s="849"/>
      <c r="AR122" s="849"/>
      <c r="AS122" s="849"/>
      <c r="AT122" s="850"/>
      <c r="AU122" s="896"/>
      <c r="AV122" s="897"/>
      <c r="AW122" s="897"/>
      <c r="AX122" s="897"/>
      <c r="AY122" s="898"/>
      <c r="AZ122" s="855" t="s">
        <v>487</v>
      </c>
      <c r="BA122" s="856"/>
      <c r="BB122" s="856"/>
      <c r="BC122" s="856"/>
      <c r="BD122" s="856"/>
      <c r="BE122" s="856"/>
      <c r="BF122" s="856"/>
      <c r="BG122" s="856"/>
      <c r="BH122" s="856"/>
      <c r="BI122" s="856"/>
      <c r="BJ122" s="856"/>
      <c r="BK122" s="856"/>
      <c r="BL122" s="856"/>
      <c r="BM122" s="856"/>
      <c r="BN122" s="856"/>
      <c r="BO122" s="856"/>
      <c r="BP122" s="857"/>
      <c r="BQ122" s="884">
        <v>4978770</v>
      </c>
      <c r="BR122" s="885"/>
      <c r="BS122" s="885"/>
      <c r="BT122" s="885"/>
      <c r="BU122" s="885"/>
      <c r="BV122" s="885">
        <v>5242414</v>
      </c>
      <c r="BW122" s="885"/>
      <c r="BX122" s="885"/>
      <c r="BY122" s="885"/>
      <c r="BZ122" s="885"/>
      <c r="CA122" s="885">
        <v>5796195</v>
      </c>
      <c r="CB122" s="885"/>
      <c r="CC122" s="885"/>
      <c r="CD122" s="885"/>
      <c r="CE122" s="885"/>
      <c r="CF122" s="886">
        <v>176.1</v>
      </c>
      <c r="CG122" s="887"/>
      <c r="CH122" s="887"/>
      <c r="CI122" s="887"/>
      <c r="CJ122" s="887"/>
      <c r="CK122" s="881"/>
      <c r="CL122" s="842"/>
      <c r="CM122" s="842"/>
      <c r="CN122" s="842"/>
      <c r="CO122" s="843"/>
      <c r="CP122" s="869" t="s">
        <v>232</v>
      </c>
      <c r="CQ122" s="870"/>
      <c r="CR122" s="870"/>
      <c r="CS122" s="870"/>
      <c r="CT122" s="870"/>
      <c r="CU122" s="870"/>
      <c r="CV122" s="870"/>
      <c r="CW122" s="870"/>
      <c r="CX122" s="870"/>
      <c r="CY122" s="870"/>
      <c r="CZ122" s="870"/>
      <c r="DA122" s="870"/>
      <c r="DB122" s="870"/>
      <c r="DC122" s="870"/>
      <c r="DD122" s="870"/>
      <c r="DE122" s="870"/>
      <c r="DF122" s="871"/>
      <c r="DG122" s="851" t="s">
        <v>206</v>
      </c>
      <c r="DH122" s="852"/>
      <c r="DI122" s="852"/>
      <c r="DJ122" s="852"/>
      <c r="DK122" s="852"/>
      <c r="DL122" s="852" t="s">
        <v>206</v>
      </c>
      <c r="DM122" s="852"/>
      <c r="DN122" s="852"/>
      <c r="DO122" s="852"/>
      <c r="DP122" s="852"/>
      <c r="DQ122" s="852" t="s">
        <v>206</v>
      </c>
      <c r="DR122" s="852"/>
      <c r="DS122" s="852"/>
      <c r="DT122" s="852"/>
      <c r="DU122" s="852"/>
      <c r="DV122" s="853" t="s">
        <v>206</v>
      </c>
      <c r="DW122" s="853"/>
      <c r="DX122" s="853"/>
      <c r="DY122" s="853"/>
      <c r="DZ122" s="854"/>
    </row>
    <row r="123" spans="1:130" s="53" customFormat="1" ht="26.25" customHeight="1" x14ac:dyDescent="0.15">
      <c r="A123" s="762"/>
      <c r="B123" s="763"/>
      <c r="C123" s="847" t="s">
        <v>480</v>
      </c>
      <c r="D123" s="783"/>
      <c r="E123" s="783"/>
      <c r="F123" s="783"/>
      <c r="G123" s="783"/>
      <c r="H123" s="783"/>
      <c r="I123" s="783"/>
      <c r="J123" s="783"/>
      <c r="K123" s="783"/>
      <c r="L123" s="783"/>
      <c r="M123" s="783"/>
      <c r="N123" s="783"/>
      <c r="O123" s="783"/>
      <c r="P123" s="783"/>
      <c r="Q123" s="783"/>
      <c r="R123" s="783"/>
      <c r="S123" s="783"/>
      <c r="T123" s="783"/>
      <c r="U123" s="783"/>
      <c r="V123" s="783"/>
      <c r="W123" s="783"/>
      <c r="X123" s="783"/>
      <c r="Y123" s="783"/>
      <c r="Z123" s="784"/>
      <c r="AA123" s="771" t="s">
        <v>206</v>
      </c>
      <c r="AB123" s="772"/>
      <c r="AC123" s="772"/>
      <c r="AD123" s="772"/>
      <c r="AE123" s="773"/>
      <c r="AF123" s="774" t="s">
        <v>206</v>
      </c>
      <c r="AG123" s="772"/>
      <c r="AH123" s="772"/>
      <c r="AI123" s="772"/>
      <c r="AJ123" s="773"/>
      <c r="AK123" s="774" t="s">
        <v>206</v>
      </c>
      <c r="AL123" s="772"/>
      <c r="AM123" s="772"/>
      <c r="AN123" s="772"/>
      <c r="AO123" s="773"/>
      <c r="AP123" s="848" t="s">
        <v>206</v>
      </c>
      <c r="AQ123" s="849"/>
      <c r="AR123" s="849"/>
      <c r="AS123" s="849"/>
      <c r="AT123" s="850"/>
      <c r="AU123" s="899"/>
      <c r="AV123" s="900"/>
      <c r="AW123" s="900"/>
      <c r="AX123" s="900"/>
      <c r="AY123" s="900"/>
      <c r="AZ123" s="74" t="s">
        <v>276</v>
      </c>
      <c r="BA123" s="74"/>
      <c r="BB123" s="74"/>
      <c r="BC123" s="74"/>
      <c r="BD123" s="74"/>
      <c r="BE123" s="74"/>
      <c r="BF123" s="74"/>
      <c r="BG123" s="74"/>
      <c r="BH123" s="74"/>
      <c r="BI123" s="74"/>
      <c r="BJ123" s="74"/>
      <c r="BK123" s="74"/>
      <c r="BL123" s="74"/>
      <c r="BM123" s="74"/>
      <c r="BN123" s="74"/>
      <c r="BO123" s="888" t="s">
        <v>489</v>
      </c>
      <c r="BP123" s="889"/>
      <c r="BQ123" s="890">
        <v>9989450</v>
      </c>
      <c r="BR123" s="891"/>
      <c r="BS123" s="891"/>
      <c r="BT123" s="891"/>
      <c r="BU123" s="891"/>
      <c r="BV123" s="891">
        <v>11587591</v>
      </c>
      <c r="BW123" s="891"/>
      <c r="BX123" s="891"/>
      <c r="BY123" s="891"/>
      <c r="BZ123" s="891"/>
      <c r="CA123" s="891">
        <v>13326944</v>
      </c>
      <c r="CB123" s="891"/>
      <c r="CC123" s="891"/>
      <c r="CD123" s="891"/>
      <c r="CE123" s="891"/>
      <c r="CF123" s="737"/>
      <c r="CG123" s="738"/>
      <c r="CH123" s="738"/>
      <c r="CI123" s="738"/>
      <c r="CJ123" s="892"/>
      <c r="CK123" s="881"/>
      <c r="CL123" s="842"/>
      <c r="CM123" s="842"/>
      <c r="CN123" s="842"/>
      <c r="CO123" s="843"/>
      <c r="CP123" s="869" t="s">
        <v>242</v>
      </c>
      <c r="CQ123" s="870"/>
      <c r="CR123" s="870"/>
      <c r="CS123" s="870"/>
      <c r="CT123" s="870"/>
      <c r="CU123" s="870"/>
      <c r="CV123" s="870"/>
      <c r="CW123" s="870"/>
      <c r="CX123" s="870"/>
      <c r="CY123" s="870"/>
      <c r="CZ123" s="870"/>
      <c r="DA123" s="870"/>
      <c r="DB123" s="870"/>
      <c r="DC123" s="870"/>
      <c r="DD123" s="870"/>
      <c r="DE123" s="870"/>
      <c r="DF123" s="871"/>
      <c r="DG123" s="771" t="s">
        <v>206</v>
      </c>
      <c r="DH123" s="772"/>
      <c r="DI123" s="772"/>
      <c r="DJ123" s="772"/>
      <c r="DK123" s="773"/>
      <c r="DL123" s="774" t="s">
        <v>206</v>
      </c>
      <c r="DM123" s="772"/>
      <c r="DN123" s="772"/>
      <c r="DO123" s="772"/>
      <c r="DP123" s="773"/>
      <c r="DQ123" s="774" t="s">
        <v>206</v>
      </c>
      <c r="DR123" s="772"/>
      <c r="DS123" s="772"/>
      <c r="DT123" s="772"/>
      <c r="DU123" s="773"/>
      <c r="DV123" s="848" t="s">
        <v>206</v>
      </c>
      <c r="DW123" s="849"/>
      <c r="DX123" s="849"/>
      <c r="DY123" s="849"/>
      <c r="DZ123" s="850"/>
    </row>
    <row r="124" spans="1:130" s="53" customFormat="1" ht="26.25" customHeight="1" x14ac:dyDescent="0.15">
      <c r="A124" s="762"/>
      <c r="B124" s="763"/>
      <c r="C124" s="847" t="s">
        <v>339</v>
      </c>
      <c r="D124" s="783"/>
      <c r="E124" s="783"/>
      <c r="F124" s="783"/>
      <c r="G124" s="783"/>
      <c r="H124" s="783"/>
      <c r="I124" s="783"/>
      <c r="J124" s="783"/>
      <c r="K124" s="783"/>
      <c r="L124" s="783"/>
      <c r="M124" s="783"/>
      <c r="N124" s="783"/>
      <c r="O124" s="783"/>
      <c r="P124" s="783"/>
      <c r="Q124" s="783"/>
      <c r="R124" s="783"/>
      <c r="S124" s="783"/>
      <c r="T124" s="783"/>
      <c r="U124" s="783"/>
      <c r="V124" s="783"/>
      <c r="W124" s="783"/>
      <c r="X124" s="783"/>
      <c r="Y124" s="783"/>
      <c r="Z124" s="784"/>
      <c r="AA124" s="771" t="s">
        <v>206</v>
      </c>
      <c r="AB124" s="772"/>
      <c r="AC124" s="772"/>
      <c r="AD124" s="772"/>
      <c r="AE124" s="773"/>
      <c r="AF124" s="774" t="s">
        <v>206</v>
      </c>
      <c r="AG124" s="772"/>
      <c r="AH124" s="772"/>
      <c r="AI124" s="772"/>
      <c r="AJ124" s="773"/>
      <c r="AK124" s="774" t="s">
        <v>206</v>
      </c>
      <c r="AL124" s="772"/>
      <c r="AM124" s="772"/>
      <c r="AN124" s="772"/>
      <c r="AO124" s="773"/>
      <c r="AP124" s="848" t="s">
        <v>206</v>
      </c>
      <c r="AQ124" s="849"/>
      <c r="AR124" s="849"/>
      <c r="AS124" s="849"/>
      <c r="AT124" s="850"/>
      <c r="AU124" s="863" t="s">
        <v>490</v>
      </c>
      <c r="AV124" s="864"/>
      <c r="AW124" s="864"/>
      <c r="AX124" s="864"/>
      <c r="AY124" s="864"/>
      <c r="AZ124" s="864"/>
      <c r="BA124" s="864"/>
      <c r="BB124" s="864"/>
      <c r="BC124" s="864"/>
      <c r="BD124" s="864"/>
      <c r="BE124" s="864"/>
      <c r="BF124" s="864"/>
      <c r="BG124" s="864"/>
      <c r="BH124" s="864"/>
      <c r="BI124" s="864"/>
      <c r="BJ124" s="864"/>
      <c r="BK124" s="864"/>
      <c r="BL124" s="864"/>
      <c r="BM124" s="864"/>
      <c r="BN124" s="864"/>
      <c r="BO124" s="864"/>
      <c r="BP124" s="865"/>
      <c r="BQ124" s="866" t="s">
        <v>206</v>
      </c>
      <c r="BR124" s="867"/>
      <c r="BS124" s="867"/>
      <c r="BT124" s="867"/>
      <c r="BU124" s="867"/>
      <c r="BV124" s="867" t="s">
        <v>206</v>
      </c>
      <c r="BW124" s="867"/>
      <c r="BX124" s="867"/>
      <c r="BY124" s="867"/>
      <c r="BZ124" s="867"/>
      <c r="CA124" s="867" t="s">
        <v>206</v>
      </c>
      <c r="CB124" s="867"/>
      <c r="CC124" s="867"/>
      <c r="CD124" s="867"/>
      <c r="CE124" s="867"/>
      <c r="CF124" s="745"/>
      <c r="CG124" s="746"/>
      <c r="CH124" s="746"/>
      <c r="CI124" s="746"/>
      <c r="CJ124" s="868"/>
      <c r="CK124" s="882"/>
      <c r="CL124" s="882"/>
      <c r="CM124" s="882"/>
      <c r="CN124" s="882"/>
      <c r="CO124" s="883"/>
      <c r="CP124" s="869" t="s">
        <v>491</v>
      </c>
      <c r="CQ124" s="870"/>
      <c r="CR124" s="870"/>
      <c r="CS124" s="870"/>
      <c r="CT124" s="870"/>
      <c r="CU124" s="870"/>
      <c r="CV124" s="870"/>
      <c r="CW124" s="870"/>
      <c r="CX124" s="870"/>
      <c r="CY124" s="870"/>
      <c r="CZ124" s="870"/>
      <c r="DA124" s="870"/>
      <c r="DB124" s="870"/>
      <c r="DC124" s="870"/>
      <c r="DD124" s="870"/>
      <c r="DE124" s="870"/>
      <c r="DF124" s="871"/>
      <c r="DG124" s="795" t="s">
        <v>206</v>
      </c>
      <c r="DH124" s="796"/>
      <c r="DI124" s="796"/>
      <c r="DJ124" s="796"/>
      <c r="DK124" s="797"/>
      <c r="DL124" s="798" t="s">
        <v>206</v>
      </c>
      <c r="DM124" s="796"/>
      <c r="DN124" s="796"/>
      <c r="DO124" s="796"/>
      <c r="DP124" s="797"/>
      <c r="DQ124" s="798" t="s">
        <v>206</v>
      </c>
      <c r="DR124" s="796"/>
      <c r="DS124" s="796"/>
      <c r="DT124" s="796"/>
      <c r="DU124" s="797"/>
      <c r="DV124" s="872" t="s">
        <v>206</v>
      </c>
      <c r="DW124" s="873"/>
      <c r="DX124" s="873"/>
      <c r="DY124" s="873"/>
      <c r="DZ124" s="874"/>
    </row>
    <row r="125" spans="1:130" s="53" customFormat="1" ht="26.25" customHeight="1" x14ac:dyDescent="0.15">
      <c r="A125" s="762"/>
      <c r="B125" s="763"/>
      <c r="C125" s="847" t="s">
        <v>483</v>
      </c>
      <c r="D125" s="783"/>
      <c r="E125" s="783"/>
      <c r="F125" s="783"/>
      <c r="G125" s="783"/>
      <c r="H125" s="783"/>
      <c r="I125" s="783"/>
      <c r="J125" s="783"/>
      <c r="K125" s="783"/>
      <c r="L125" s="783"/>
      <c r="M125" s="783"/>
      <c r="N125" s="783"/>
      <c r="O125" s="783"/>
      <c r="P125" s="783"/>
      <c r="Q125" s="783"/>
      <c r="R125" s="783"/>
      <c r="S125" s="783"/>
      <c r="T125" s="783"/>
      <c r="U125" s="783"/>
      <c r="V125" s="783"/>
      <c r="W125" s="783"/>
      <c r="X125" s="783"/>
      <c r="Y125" s="783"/>
      <c r="Z125" s="784"/>
      <c r="AA125" s="771" t="s">
        <v>206</v>
      </c>
      <c r="AB125" s="772"/>
      <c r="AC125" s="772"/>
      <c r="AD125" s="772"/>
      <c r="AE125" s="773"/>
      <c r="AF125" s="774" t="s">
        <v>206</v>
      </c>
      <c r="AG125" s="772"/>
      <c r="AH125" s="772"/>
      <c r="AI125" s="772"/>
      <c r="AJ125" s="773"/>
      <c r="AK125" s="774" t="s">
        <v>206</v>
      </c>
      <c r="AL125" s="772"/>
      <c r="AM125" s="772"/>
      <c r="AN125" s="772"/>
      <c r="AO125" s="773"/>
      <c r="AP125" s="848" t="s">
        <v>206</v>
      </c>
      <c r="AQ125" s="849"/>
      <c r="AR125" s="849"/>
      <c r="AS125" s="849"/>
      <c r="AT125" s="850"/>
      <c r="AU125" s="65"/>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1"/>
      <c r="BR125" s="61"/>
      <c r="BS125" s="61"/>
      <c r="BT125" s="61"/>
      <c r="BU125" s="61"/>
      <c r="BV125" s="61"/>
      <c r="BW125" s="61"/>
      <c r="BX125" s="61"/>
      <c r="BY125" s="61"/>
      <c r="BZ125" s="61"/>
      <c r="CA125" s="61"/>
      <c r="CB125" s="61"/>
      <c r="CC125" s="61"/>
      <c r="CD125" s="61"/>
      <c r="CE125" s="61"/>
      <c r="CF125" s="61"/>
      <c r="CG125" s="61"/>
      <c r="CH125" s="61"/>
      <c r="CI125" s="61"/>
      <c r="CJ125" s="80"/>
      <c r="CK125" s="838" t="s">
        <v>492</v>
      </c>
      <c r="CL125" s="839"/>
      <c r="CM125" s="839"/>
      <c r="CN125" s="839"/>
      <c r="CO125" s="840"/>
      <c r="CP125" s="875" t="s">
        <v>146</v>
      </c>
      <c r="CQ125" s="823"/>
      <c r="CR125" s="823"/>
      <c r="CS125" s="823"/>
      <c r="CT125" s="823"/>
      <c r="CU125" s="823"/>
      <c r="CV125" s="823"/>
      <c r="CW125" s="823"/>
      <c r="CX125" s="823"/>
      <c r="CY125" s="823"/>
      <c r="CZ125" s="823"/>
      <c r="DA125" s="823"/>
      <c r="DB125" s="823"/>
      <c r="DC125" s="823"/>
      <c r="DD125" s="823"/>
      <c r="DE125" s="823"/>
      <c r="DF125" s="824"/>
      <c r="DG125" s="876" t="s">
        <v>206</v>
      </c>
      <c r="DH125" s="877"/>
      <c r="DI125" s="877"/>
      <c r="DJ125" s="877"/>
      <c r="DK125" s="877"/>
      <c r="DL125" s="877" t="s">
        <v>206</v>
      </c>
      <c r="DM125" s="877"/>
      <c r="DN125" s="877"/>
      <c r="DO125" s="877"/>
      <c r="DP125" s="877"/>
      <c r="DQ125" s="877" t="s">
        <v>206</v>
      </c>
      <c r="DR125" s="877"/>
      <c r="DS125" s="877"/>
      <c r="DT125" s="877"/>
      <c r="DU125" s="877"/>
      <c r="DV125" s="878" t="s">
        <v>206</v>
      </c>
      <c r="DW125" s="878"/>
      <c r="DX125" s="878"/>
      <c r="DY125" s="878"/>
      <c r="DZ125" s="879"/>
    </row>
    <row r="126" spans="1:130" s="53" customFormat="1" ht="26.25" customHeight="1" x14ac:dyDescent="0.15">
      <c r="A126" s="762"/>
      <c r="B126" s="763"/>
      <c r="C126" s="847" t="s">
        <v>484</v>
      </c>
      <c r="D126" s="783"/>
      <c r="E126" s="783"/>
      <c r="F126" s="783"/>
      <c r="G126" s="783"/>
      <c r="H126" s="783"/>
      <c r="I126" s="783"/>
      <c r="J126" s="783"/>
      <c r="K126" s="783"/>
      <c r="L126" s="783"/>
      <c r="M126" s="783"/>
      <c r="N126" s="783"/>
      <c r="O126" s="783"/>
      <c r="P126" s="783"/>
      <c r="Q126" s="783"/>
      <c r="R126" s="783"/>
      <c r="S126" s="783"/>
      <c r="T126" s="783"/>
      <c r="U126" s="783"/>
      <c r="V126" s="783"/>
      <c r="W126" s="783"/>
      <c r="X126" s="783"/>
      <c r="Y126" s="783"/>
      <c r="Z126" s="784"/>
      <c r="AA126" s="771" t="s">
        <v>206</v>
      </c>
      <c r="AB126" s="772"/>
      <c r="AC126" s="772"/>
      <c r="AD126" s="772"/>
      <c r="AE126" s="773"/>
      <c r="AF126" s="774" t="s">
        <v>206</v>
      </c>
      <c r="AG126" s="772"/>
      <c r="AH126" s="772"/>
      <c r="AI126" s="772"/>
      <c r="AJ126" s="773"/>
      <c r="AK126" s="774" t="s">
        <v>206</v>
      </c>
      <c r="AL126" s="772"/>
      <c r="AM126" s="772"/>
      <c r="AN126" s="772"/>
      <c r="AO126" s="773"/>
      <c r="AP126" s="848" t="s">
        <v>206</v>
      </c>
      <c r="AQ126" s="849"/>
      <c r="AR126" s="849"/>
      <c r="AS126" s="849"/>
      <c r="AT126" s="850"/>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79"/>
      <c r="CE126" s="79"/>
      <c r="CF126" s="79"/>
      <c r="CG126" s="61"/>
      <c r="CH126" s="61"/>
      <c r="CI126" s="61"/>
      <c r="CJ126" s="80"/>
      <c r="CK126" s="841"/>
      <c r="CL126" s="842"/>
      <c r="CM126" s="842"/>
      <c r="CN126" s="842"/>
      <c r="CO126" s="843"/>
      <c r="CP126" s="847" t="s">
        <v>417</v>
      </c>
      <c r="CQ126" s="783"/>
      <c r="CR126" s="783"/>
      <c r="CS126" s="783"/>
      <c r="CT126" s="783"/>
      <c r="CU126" s="783"/>
      <c r="CV126" s="783"/>
      <c r="CW126" s="783"/>
      <c r="CX126" s="783"/>
      <c r="CY126" s="783"/>
      <c r="CZ126" s="783"/>
      <c r="DA126" s="783"/>
      <c r="DB126" s="783"/>
      <c r="DC126" s="783"/>
      <c r="DD126" s="783"/>
      <c r="DE126" s="783"/>
      <c r="DF126" s="784"/>
      <c r="DG126" s="851" t="s">
        <v>206</v>
      </c>
      <c r="DH126" s="852"/>
      <c r="DI126" s="852"/>
      <c r="DJ126" s="852"/>
      <c r="DK126" s="852"/>
      <c r="DL126" s="852" t="s">
        <v>206</v>
      </c>
      <c r="DM126" s="852"/>
      <c r="DN126" s="852"/>
      <c r="DO126" s="852"/>
      <c r="DP126" s="852"/>
      <c r="DQ126" s="852" t="s">
        <v>206</v>
      </c>
      <c r="DR126" s="852"/>
      <c r="DS126" s="852"/>
      <c r="DT126" s="852"/>
      <c r="DU126" s="852"/>
      <c r="DV126" s="853" t="s">
        <v>206</v>
      </c>
      <c r="DW126" s="853"/>
      <c r="DX126" s="853"/>
      <c r="DY126" s="853"/>
      <c r="DZ126" s="854"/>
    </row>
    <row r="127" spans="1:130" s="53" customFormat="1" ht="26.25" customHeight="1" x14ac:dyDescent="0.15">
      <c r="A127" s="764"/>
      <c r="B127" s="765"/>
      <c r="C127" s="855" t="s">
        <v>87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771" t="s">
        <v>206</v>
      </c>
      <c r="AB127" s="772"/>
      <c r="AC127" s="772"/>
      <c r="AD127" s="772"/>
      <c r="AE127" s="773"/>
      <c r="AF127" s="774" t="s">
        <v>206</v>
      </c>
      <c r="AG127" s="772"/>
      <c r="AH127" s="772"/>
      <c r="AI127" s="772"/>
      <c r="AJ127" s="773"/>
      <c r="AK127" s="774" t="s">
        <v>206</v>
      </c>
      <c r="AL127" s="772"/>
      <c r="AM127" s="772"/>
      <c r="AN127" s="772"/>
      <c r="AO127" s="773"/>
      <c r="AP127" s="848" t="s">
        <v>206</v>
      </c>
      <c r="AQ127" s="849"/>
      <c r="AR127" s="849"/>
      <c r="AS127" s="849"/>
      <c r="AT127" s="850"/>
      <c r="AU127" s="61"/>
      <c r="AV127" s="61"/>
      <c r="AW127" s="61"/>
      <c r="AX127" s="858" t="s">
        <v>495</v>
      </c>
      <c r="AY127" s="859"/>
      <c r="AZ127" s="859"/>
      <c r="BA127" s="859"/>
      <c r="BB127" s="859"/>
      <c r="BC127" s="859"/>
      <c r="BD127" s="859"/>
      <c r="BE127" s="860"/>
      <c r="BF127" s="861" t="s">
        <v>496</v>
      </c>
      <c r="BG127" s="859"/>
      <c r="BH127" s="859"/>
      <c r="BI127" s="859"/>
      <c r="BJ127" s="859"/>
      <c r="BK127" s="859"/>
      <c r="BL127" s="860"/>
      <c r="BM127" s="861" t="s">
        <v>418</v>
      </c>
      <c r="BN127" s="859"/>
      <c r="BO127" s="859"/>
      <c r="BP127" s="859"/>
      <c r="BQ127" s="859"/>
      <c r="BR127" s="859"/>
      <c r="BS127" s="860"/>
      <c r="BT127" s="861" t="s">
        <v>411</v>
      </c>
      <c r="BU127" s="859"/>
      <c r="BV127" s="859"/>
      <c r="BW127" s="859"/>
      <c r="BX127" s="859"/>
      <c r="BY127" s="859"/>
      <c r="BZ127" s="862"/>
      <c r="CA127" s="61"/>
      <c r="CB127" s="61"/>
      <c r="CC127" s="61"/>
      <c r="CD127" s="79"/>
      <c r="CE127" s="79"/>
      <c r="CF127" s="79"/>
      <c r="CG127" s="61"/>
      <c r="CH127" s="61"/>
      <c r="CI127" s="61"/>
      <c r="CJ127" s="80"/>
      <c r="CK127" s="841"/>
      <c r="CL127" s="842"/>
      <c r="CM127" s="842"/>
      <c r="CN127" s="842"/>
      <c r="CO127" s="843"/>
      <c r="CP127" s="847" t="s">
        <v>447</v>
      </c>
      <c r="CQ127" s="783"/>
      <c r="CR127" s="783"/>
      <c r="CS127" s="783"/>
      <c r="CT127" s="783"/>
      <c r="CU127" s="783"/>
      <c r="CV127" s="783"/>
      <c r="CW127" s="783"/>
      <c r="CX127" s="783"/>
      <c r="CY127" s="783"/>
      <c r="CZ127" s="783"/>
      <c r="DA127" s="783"/>
      <c r="DB127" s="783"/>
      <c r="DC127" s="783"/>
      <c r="DD127" s="783"/>
      <c r="DE127" s="783"/>
      <c r="DF127" s="784"/>
      <c r="DG127" s="851" t="s">
        <v>206</v>
      </c>
      <c r="DH127" s="852"/>
      <c r="DI127" s="852"/>
      <c r="DJ127" s="852"/>
      <c r="DK127" s="852"/>
      <c r="DL127" s="852" t="s">
        <v>206</v>
      </c>
      <c r="DM127" s="852"/>
      <c r="DN127" s="852"/>
      <c r="DO127" s="852"/>
      <c r="DP127" s="852"/>
      <c r="DQ127" s="852" t="s">
        <v>206</v>
      </c>
      <c r="DR127" s="852"/>
      <c r="DS127" s="852"/>
      <c r="DT127" s="852"/>
      <c r="DU127" s="852"/>
      <c r="DV127" s="853" t="s">
        <v>206</v>
      </c>
      <c r="DW127" s="853"/>
      <c r="DX127" s="853"/>
      <c r="DY127" s="853"/>
      <c r="DZ127" s="854"/>
    </row>
    <row r="128" spans="1:130" s="53" customFormat="1" ht="26.25" customHeight="1" x14ac:dyDescent="0.15">
      <c r="A128" s="811" t="s">
        <v>497</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7</v>
      </c>
      <c r="X128" s="813"/>
      <c r="Y128" s="813"/>
      <c r="Z128" s="814"/>
      <c r="AA128" s="815" t="s">
        <v>206</v>
      </c>
      <c r="AB128" s="816"/>
      <c r="AC128" s="816"/>
      <c r="AD128" s="816"/>
      <c r="AE128" s="817"/>
      <c r="AF128" s="818" t="s">
        <v>206</v>
      </c>
      <c r="AG128" s="816"/>
      <c r="AH128" s="816"/>
      <c r="AI128" s="816"/>
      <c r="AJ128" s="817"/>
      <c r="AK128" s="818" t="s">
        <v>206</v>
      </c>
      <c r="AL128" s="816"/>
      <c r="AM128" s="816"/>
      <c r="AN128" s="816"/>
      <c r="AO128" s="817"/>
      <c r="AP128" s="819"/>
      <c r="AQ128" s="820"/>
      <c r="AR128" s="820"/>
      <c r="AS128" s="820"/>
      <c r="AT128" s="821"/>
      <c r="AU128" s="61"/>
      <c r="AV128" s="61"/>
      <c r="AW128" s="61"/>
      <c r="AX128" s="822" t="s">
        <v>308</v>
      </c>
      <c r="AY128" s="823"/>
      <c r="AZ128" s="823"/>
      <c r="BA128" s="823"/>
      <c r="BB128" s="823"/>
      <c r="BC128" s="823"/>
      <c r="BD128" s="823"/>
      <c r="BE128" s="824"/>
      <c r="BF128" s="825" t="s">
        <v>206</v>
      </c>
      <c r="BG128" s="826"/>
      <c r="BH128" s="826"/>
      <c r="BI128" s="826"/>
      <c r="BJ128" s="826"/>
      <c r="BK128" s="826"/>
      <c r="BL128" s="827"/>
      <c r="BM128" s="825">
        <v>15</v>
      </c>
      <c r="BN128" s="826"/>
      <c r="BO128" s="826"/>
      <c r="BP128" s="826"/>
      <c r="BQ128" s="826"/>
      <c r="BR128" s="826"/>
      <c r="BS128" s="827"/>
      <c r="BT128" s="825">
        <v>20</v>
      </c>
      <c r="BU128" s="826"/>
      <c r="BV128" s="826"/>
      <c r="BW128" s="826"/>
      <c r="BX128" s="826"/>
      <c r="BY128" s="826"/>
      <c r="BZ128" s="828"/>
      <c r="CA128" s="79"/>
      <c r="CB128" s="79"/>
      <c r="CC128" s="79"/>
      <c r="CD128" s="79"/>
      <c r="CE128" s="79"/>
      <c r="CF128" s="79"/>
      <c r="CG128" s="61"/>
      <c r="CH128" s="61"/>
      <c r="CI128" s="61"/>
      <c r="CJ128" s="80"/>
      <c r="CK128" s="844"/>
      <c r="CL128" s="845"/>
      <c r="CM128" s="845"/>
      <c r="CN128" s="845"/>
      <c r="CO128" s="846"/>
      <c r="CP128" s="829" t="s">
        <v>401</v>
      </c>
      <c r="CQ128" s="803"/>
      <c r="CR128" s="803"/>
      <c r="CS128" s="803"/>
      <c r="CT128" s="803"/>
      <c r="CU128" s="803"/>
      <c r="CV128" s="803"/>
      <c r="CW128" s="803"/>
      <c r="CX128" s="803"/>
      <c r="CY128" s="803"/>
      <c r="CZ128" s="803"/>
      <c r="DA128" s="803"/>
      <c r="DB128" s="803"/>
      <c r="DC128" s="803"/>
      <c r="DD128" s="803"/>
      <c r="DE128" s="803"/>
      <c r="DF128" s="804"/>
      <c r="DG128" s="830" t="s">
        <v>206</v>
      </c>
      <c r="DH128" s="831"/>
      <c r="DI128" s="831"/>
      <c r="DJ128" s="831"/>
      <c r="DK128" s="831"/>
      <c r="DL128" s="831" t="s">
        <v>206</v>
      </c>
      <c r="DM128" s="831"/>
      <c r="DN128" s="831"/>
      <c r="DO128" s="831"/>
      <c r="DP128" s="831"/>
      <c r="DQ128" s="831" t="s">
        <v>206</v>
      </c>
      <c r="DR128" s="831"/>
      <c r="DS128" s="831"/>
      <c r="DT128" s="831"/>
      <c r="DU128" s="831"/>
      <c r="DV128" s="832" t="s">
        <v>206</v>
      </c>
      <c r="DW128" s="832"/>
      <c r="DX128" s="832"/>
      <c r="DY128" s="832"/>
      <c r="DZ128" s="833"/>
    </row>
    <row r="129" spans="1:131" s="53" customFormat="1" ht="26.25" customHeight="1" x14ac:dyDescent="0.15">
      <c r="A129" s="766" t="s">
        <v>178</v>
      </c>
      <c r="B129" s="767"/>
      <c r="C129" s="767"/>
      <c r="D129" s="767"/>
      <c r="E129" s="767"/>
      <c r="F129" s="767"/>
      <c r="G129" s="767"/>
      <c r="H129" s="767"/>
      <c r="I129" s="767"/>
      <c r="J129" s="767"/>
      <c r="K129" s="767"/>
      <c r="L129" s="767"/>
      <c r="M129" s="767"/>
      <c r="N129" s="767"/>
      <c r="O129" s="767"/>
      <c r="P129" s="767"/>
      <c r="Q129" s="767"/>
      <c r="R129" s="767"/>
      <c r="S129" s="767"/>
      <c r="T129" s="767"/>
      <c r="U129" s="767"/>
      <c r="V129" s="767"/>
      <c r="W129" s="768" t="s">
        <v>240</v>
      </c>
      <c r="X129" s="769"/>
      <c r="Y129" s="769"/>
      <c r="Z129" s="770"/>
      <c r="AA129" s="771">
        <v>3181414</v>
      </c>
      <c r="AB129" s="772"/>
      <c r="AC129" s="772"/>
      <c r="AD129" s="772"/>
      <c r="AE129" s="773"/>
      <c r="AF129" s="774">
        <v>3422916</v>
      </c>
      <c r="AG129" s="772"/>
      <c r="AH129" s="772"/>
      <c r="AI129" s="772"/>
      <c r="AJ129" s="773"/>
      <c r="AK129" s="774">
        <v>3682199</v>
      </c>
      <c r="AL129" s="772"/>
      <c r="AM129" s="772"/>
      <c r="AN129" s="772"/>
      <c r="AO129" s="773"/>
      <c r="AP129" s="775"/>
      <c r="AQ129" s="776"/>
      <c r="AR129" s="776"/>
      <c r="AS129" s="776"/>
      <c r="AT129" s="777"/>
      <c r="AU129" s="72"/>
      <c r="AV129" s="72"/>
      <c r="AW129" s="72"/>
      <c r="AX129" s="785" t="s">
        <v>130</v>
      </c>
      <c r="AY129" s="783"/>
      <c r="AZ129" s="783"/>
      <c r="BA129" s="783"/>
      <c r="BB129" s="783"/>
      <c r="BC129" s="783"/>
      <c r="BD129" s="783"/>
      <c r="BE129" s="784"/>
      <c r="BF129" s="834" t="s">
        <v>206</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2"/>
      <c r="DQ129" s="72"/>
      <c r="DR129" s="72"/>
      <c r="DS129" s="72"/>
      <c r="DT129" s="72"/>
      <c r="DU129" s="72"/>
      <c r="DV129" s="72"/>
      <c r="DW129" s="72"/>
      <c r="DX129" s="72"/>
      <c r="DY129" s="72"/>
      <c r="DZ129" s="72"/>
    </row>
    <row r="130" spans="1:131" s="53" customFormat="1" ht="26.25" customHeight="1" x14ac:dyDescent="0.15">
      <c r="A130" s="766" t="s">
        <v>498</v>
      </c>
      <c r="B130" s="767"/>
      <c r="C130" s="767"/>
      <c r="D130" s="767"/>
      <c r="E130" s="767"/>
      <c r="F130" s="767"/>
      <c r="G130" s="767"/>
      <c r="H130" s="767"/>
      <c r="I130" s="767"/>
      <c r="J130" s="767"/>
      <c r="K130" s="767"/>
      <c r="L130" s="767"/>
      <c r="M130" s="767"/>
      <c r="N130" s="767"/>
      <c r="O130" s="767"/>
      <c r="P130" s="767"/>
      <c r="Q130" s="767"/>
      <c r="R130" s="767"/>
      <c r="S130" s="767"/>
      <c r="T130" s="767"/>
      <c r="U130" s="767"/>
      <c r="V130" s="767"/>
      <c r="W130" s="768" t="s">
        <v>499</v>
      </c>
      <c r="X130" s="769"/>
      <c r="Y130" s="769"/>
      <c r="Z130" s="770"/>
      <c r="AA130" s="771">
        <v>372498</v>
      </c>
      <c r="AB130" s="772"/>
      <c r="AC130" s="772"/>
      <c r="AD130" s="772"/>
      <c r="AE130" s="773"/>
      <c r="AF130" s="774">
        <v>379791</v>
      </c>
      <c r="AG130" s="772"/>
      <c r="AH130" s="772"/>
      <c r="AI130" s="772"/>
      <c r="AJ130" s="773"/>
      <c r="AK130" s="774">
        <v>391478</v>
      </c>
      <c r="AL130" s="772"/>
      <c r="AM130" s="772"/>
      <c r="AN130" s="772"/>
      <c r="AO130" s="773"/>
      <c r="AP130" s="775"/>
      <c r="AQ130" s="776"/>
      <c r="AR130" s="776"/>
      <c r="AS130" s="776"/>
      <c r="AT130" s="777"/>
      <c r="AU130" s="72"/>
      <c r="AV130" s="72"/>
      <c r="AW130" s="72"/>
      <c r="AX130" s="785" t="s">
        <v>433</v>
      </c>
      <c r="AY130" s="783"/>
      <c r="AZ130" s="783"/>
      <c r="BA130" s="783"/>
      <c r="BB130" s="783"/>
      <c r="BC130" s="783"/>
      <c r="BD130" s="783"/>
      <c r="BE130" s="784"/>
      <c r="BF130" s="786">
        <v>3</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c r="DJ130" s="75"/>
      <c r="DK130" s="75"/>
      <c r="DL130" s="75"/>
      <c r="DM130" s="75"/>
      <c r="DN130" s="75"/>
      <c r="DO130" s="75"/>
      <c r="DP130" s="72"/>
      <c r="DQ130" s="72"/>
      <c r="DR130" s="72"/>
      <c r="DS130" s="72"/>
      <c r="DT130" s="72"/>
      <c r="DU130" s="72"/>
      <c r="DV130" s="72"/>
      <c r="DW130" s="72"/>
      <c r="DX130" s="72"/>
      <c r="DY130" s="72"/>
      <c r="DZ130" s="72"/>
    </row>
    <row r="131" spans="1:131" s="53" customFormat="1" ht="26.25" customHeight="1" x14ac:dyDescent="0.15">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181</v>
      </c>
      <c r="X131" s="793"/>
      <c r="Y131" s="793"/>
      <c r="Z131" s="794"/>
      <c r="AA131" s="795">
        <v>2808916</v>
      </c>
      <c r="AB131" s="796"/>
      <c r="AC131" s="796"/>
      <c r="AD131" s="796"/>
      <c r="AE131" s="797"/>
      <c r="AF131" s="798">
        <v>3043125</v>
      </c>
      <c r="AG131" s="796"/>
      <c r="AH131" s="796"/>
      <c r="AI131" s="796"/>
      <c r="AJ131" s="797"/>
      <c r="AK131" s="798">
        <v>3290721</v>
      </c>
      <c r="AL131" s="796"/>
      <c r="AM131" s="796"/>
      <c r="AN131" s="796"/>
      <c r="AO131" s="797"/>
      <c r="AP131" s="799"/>
      <c r="AQ131" s="800"/>
      <c r="AR131" s="800"/>
      <c r="AS131" s="800"/>
      <c r="AT131" s="801"/>
      <c r="AU131" s="72"/>
      <c r="AV131" s="72"/>
      <c r="AW131" s="72"/>
      <c r="AX131" s="802" t="s">
        <v>471</v>
      </c>
      <c r="AY131" s="803"/>
      <c r="AZ131" s="803"/>
      <c r="BA131" s="803"/>
      <c r="BB131" s="803"/>
      <c r="BC131" s="803"/>
      <c r="BD131" s="803"/>
      <c r="BE131" s="804"/>
      <c r="BF131" s="805" t="s">
        <v>206</v>
      </c>
      <c r="BG131" s="806"/>
      <c r="BH131" s="806"/>
      <c r="BI131" s="806"/>
      <c r="BJ131" s="806"/>
      <c r="BK131" s="806"/>
      <c r="BL131" s="807"/>
      <c r="BM131" s="805">
        <v>350</v>
      </c>
      <c r="BN131" s="806"/>
      <c r="BO131" s="806"/>
      <c r="BP131" s="806"/>
      <c r="BQ131" s="806"/>
      <c r="BR131" s="806"/>
      <c r="BS131" s="807"/>
      <c r="BT131" s="808"/>
      <c r="BU131" s="809"/>
      <c r="BV131" s="809"/>
      <c r="BW131" s="809"/>
      <c r="BX131" s="809"/>
      <c r="BY131" s="809"/>
      <c r="BZ131" s="810"/>
      <c r="CA131" s="75"/>
      <c r="CB131" s="75"/>
      <c r="CC131" s="75"/>
      <c r="CD131" s="75"/>
      <c r="CE131" s="75"/>
      <c r="CF131" s="75"/>
      <c r="CG131" s="75"/>
      <c r="CH131" s="75"/>
      <c r="CI131" s="75"/>
      <c r="CJ131" s="75"/>
      <c r="CK131" s="75"/>
      <c r="CL131" s="75"/>
      <c r="CM131" s="75"/>
      <c r="CN131" s="75"/>
      <c r="CO131" s="75"/>
      <c r="CP131" s="75"/>
      <c r="CQ131" s="75"/>
      <c r="CR131" s="75"/>
      <c r="CS131" s="75"/>
      <c r="CT131" s="75"/>
      <c r="CU131" s="75"/>
      <c r="CV131" s="75"/>
      <c r="CW131" s="75"/>
      <c r="CX131" s="75"/>
      <c r="CY131" s="75"/>
      <c r="CZ131" s="75"/>
      <c r="DA131" s="75"/>
      <c r="DB131" s="75"/>
      <c r="DC131" s="75"/>
      <c r="DD131" s="75"/>
      <c r="DE131" s="75"/>
      <c r="DF131" s="75"/>
      <c r="DG131" s="75"/>
      <c r="DH131" s="75"/>
      <c r="DI131" s="75"/>
      <c r="DJ131" s="75"/>
      <c r="DK131" s="75"/>
      <c r="DL131" s="75"/>
      <c r="DM131" s="75"/>
      <c r="DN131" s="75"/>
      <c r="DO131" s="75"/>
      <c r="DP131" s="72"/>
      <c r="DQ131" s="72"/>
      <c r="DR131" s="72"/>
      <c r="DS131" s="72"/>
      <c r="DT131" s="72"/>
      <c r="DU131" s="72"/>
      <c r="DV131" s="72"/>
      <c r="DW131" s="72"/>
      <c r="DX131" s="72"/>
      <c r="DY131" s="72"/>
      <c r="DZ131" s="72"/>
    </row>
    <row r="132" spans="1:131" s="53" customFormat="1" ht="26.25" customHeight="1" x14ac:dyDescent="0.15">
      <c r="A132" s="756" t="s">
        <v>33</v>
      </c>
      <c r="B132" s="757"/>
      <c r="C132" s="757"/>
      <c r="D132" s="757"/>
      <c r="E132" s="757"/>
      <c r="F132" s="757"/>
      <c r="G132" s="757"/>
      <c r="H132" s="757"/>
      <c r="I132" s="757"/>
      <c r="J132" s="757"/>
      <c r="K132" s="757"/>
      <c r="L132" s="757"/>
      <c r="M132" s="757"/>
      <c r="N132" s="757"/>
      <c r="O132" s="757"/>
      <c r="P132" s="757"/>
      <c r="Q132" s="757"/>
      <c r="R132" s="757"/>
      <c r="S132" s="757"/>
      <c r="T132" s="757"/>
      <c r="U132" s="757"/>
      <c r="V132" s="731" t="s">
        <v>500</v>
      </c>
      <c r="W132" s="731"/>
      <c r="X132" s="731"/>
      <c r="Y132" s="731"/>
      <c r="Z132" s="732"/>
      <c r="AA132" s="733">
        <v>2.104156906</v>
      </c>
      <c r="AB132" s="734"/>
      <c r="AC132" s="734"/>
      <c r="AD132" s="734"/>
      <c r="AE132" s="735"/>
      <c r="AF132" s="736">
        <v>2.8575888269999998</v>
      </c>
      <c r="AG132" s="734"/>
      <c r="AH132" s="734"/>
      <c r="AI132" s="734"/>
      <c r="AJ132" s="735"/>
      <c r="AK132" s="736">
        <v>4.3325155789999998</v>
      </c>
      <c r="AL132" s="734"/>
      <c r="AM132" s="734"/>
      <c r="AN132" s="734"/>
      <c r="AO132" s="735"/>
      <c r="AP132" s="737"/>
      <c r="AQ132" s="738"/>
      <c r="AR132" s="738"/>
      <c r="AS132" s="738"/>
      <c r="AT132" s="739"/>
      <c r="AU132" s="71"/>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c r="CY132" s="75"/>
      <c r="CZ132" s="75"/>
      <c r="DA132" s="75"/>
      <c r="DB132" s="75"/>
      <c r="DC132" s="75"/>
      <c r="DD132" s="75"/>
      <c r="DE132" s="75"/>
      <c r="DF132" s="75"/>
      <c r="DG132" s="75"/>
      <c r="DH132" s="75"/>
      <c r="DI132" s="75"/>
      <c r="DJ132" s="75"/>
      <c r="DK132" s="75"/>
      <c r="DL132" s="75"/>
      <c r="DM132" s="75"/>
      <c r="DN132" s="75"/>
      <c r="DO132" s="75"/>
      <c r="DP132" s="72"/>
      <c r="DQ132" s="72"/>
      <c r="DR132" s="72"/>
      <c r="DS132" s="72"/>
      <c r="DT132" s="72"/>
      <c r="DU132" s="72"/>
      <c r="DV132" s="72"/>
      <c r="DW132" s="72"/>
      <c r="DX132" s="72"/>
      <c r="DY132" s="72"/>
      <c r="DZ132" s="72"/>
    </row>
    <row r="133" spans="1:131" s="53" customFormat="1" ht="26.25" customHeight="1" x14ac:dyDescent="0.15">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40" t="s">
        <v>93</v>
      </c>
      <c r="W133" s="740"/>
      <c r="X133" s="740"/>
      <c r="Y133" s="740"/>
      <c r="Z133" s="741"/>
      <c r="AA133" s="742">
        <v>2</v>
      </c>
      <c r="AB133" s="743"/>
      <c r="AC133" s="743"/>
      <c r="AD133" s="743"/>
      <c r="AE133" s="744"/>
      <c r="AF133" s="742">
        <v>2.4</v>
      </c>
      <c r="AG133" s="743"/>
      <c r="AH133" s="743"/>
      <c r="AI133" s="743"/>
      <c r="AJ133" s="744"/>
      <c r="AK133" s="742">
        <v>3</v>
      </c>
      <c r="AL133" s="743"/>
      <c r="AM133" s="743"/>
      <c r="AN133" s="743"/>
      <c r="AO133" s="744"/>
      <c r="AP133" s="745"/>
      <c r="AQ133" s="746"/>
      <c r="AR133" s="746"/>
      <c r="AS133" s="746"/>
      <c r="AT133" s="747"/>
      <c r="AU133" s="72"/>
      <c r="AV133" s="72"/>
      <c r="AW133" s="72"/>
      <c r="AX133" s="72"/>
      <c r="AY133" s="72"/>
      <c r="AZ133" s="72"/>
      <c r="BA133" s="72"/>
      <c r="BB133" s="72"/>
      <c r="BC133" s="72"/>
      <c r="BD133" s="72"/>
      <c r="BE133" s="72"/>
      <c r="BF133" s="72"/>
      <c r="BG133" s="72"/>
      <c r="BH133" s="72"/>
      <c r="BI133" s="72"/>
      <c r="BJ133" s="72"/>
      <c r="BK133" s="72"/>
      <c r="BL133" s="72"/>
      <c r="BM133" s="72"/>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2"/>
      <c r="DQ133" s="72"/>
      <c r="DR133" s="72"/>
      <c r="DS133" s="72"/>
      <c r="DT133" s="72"/>
      <c r="DU133" s="72"/>
      <c r="DV133" s="72"/>
      <c r="DW133" s="72"/>
      <c r="DX133" s="72"/>
      <c r="DY133" s="72"/>
      <c r="DZ133" s="72"/>
    </row>
    <row r="134" spans="1:131" ht="11.25" customHeight="1" x14ac:dyDescent="0.15">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72"/>
      <c r="AV134" s="72"/>
      <c r="AW134" s="72"/>
      <c r="AX134" s="72"/>
      <c r="AY134" s="72"/>
      <c r="AZ134" s="72"/>
      <c r="BA134" s="72"/>
      <c r="BB134" s="72"/>
      <c r="BC134" s="72"/>
      <c r="BD134" s="72"/>
      <c r="BE134" s="72"/>
      <c r="BF134" s="72"/>
      <c r="BG134" s="72"/>
      <c r="BH134" s="72"/>
      <c r="BI134" s="72"/>
      <c r="BJ134" s="72"/>
      <c r="BK134" s="72"/>
      <c r="BL134" s="72"/>
      <c r="BM134" s="72"/>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2"/>
      <c r="DQ134" s="72"/>
      <c r="DR134" s="72"/>
      <c r="DS134" s="72"/>
      <c r="DT134" s="72"/>
      <c r="DU134" s="72"/>
      <c r="DV134" s="72"/>
      <c r="DW134" s="72"/>
      <c r="DX134" s="72"/>
      <c r="DY134" s="72"/>
      <c r="DZ134" s="72"/>
      <c r="EA134" s="53"/>
    </row>
    <row r="135" spans="1:131" ht="14.25" hidden="1" x14ac:dyDescent="0.15">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c r="CX135" s="66"/>
      <c r="CY135" s="66"/>
      <c r="CZ135" s="66"/>
      <c r="DA135" s="66"/>
      <c r="DB135" s="66"/>
      <c r="DC135" s="66"/>
      <c r="DD135" s="66"/>
      <c r="DE135" s="66"/>
      <c r="DF135" s="66"/>
      <c r="DG135" s="66"/>
      <c r="DH135" s="66"/>
      <c r="DI135" s="66"/>
      <c r="DJ135" s="66"/>
      <c r="DK135" s="66"/>
      <c r="DL135" s="66"/>
      <c r="DM135" s="66"/>
      <c r="DN135" s="66"/>
      <c r="DO135" s="66"/>
      <c r="DP135" s="66"/>
      <c r="DQ135" s="66"/>
      <c r="DR135" s="66"/>
      <c r="DS135" s="66"/>
      <c r="DT135" s="66"/>
      <c r="DU135" s="66"/>
      <c r="DV135" s="66"/>
      <c r="DW135" s="66"/>
      <c r="DX135" s="66"/>
      <c r="DY135" s="66"/>
      <c r="DZ135" s="66"/>
    </row>
  </sheetData>
  <sheetProtection algorithmName="SHA-512" hashValue="Aoit29etPOWM3uLVMMrq23B7+zKo4bKDTgi2n3bA85boh1sbp6lJTBu7cgg9xmL3EWw7WEFCK/elsP3hiGIcKQ==" saltValue="zPRObFphfwwcQZzCpmIV1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82" customWidth="1"/>
    <col min="121" max="121" width="0" style="83" hidden="1" customWidth="1"/>
    <col min="122" max="122" width="9" style="83" hidden="1" customWidth="1"/>
    <col min="123" max="16384" width="9" style="83" hidden="1"/>
  </cols>
  <sheetData>
    <row r="1" spans="1:120" x14ac:dyDescent="0.1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3"/>
    </row>
    <row r="17" spans="119:120" x14ac:dyDescent="0.15">
      <c r="DP17" s="83"/>
    </row>
    <row r="18" spans="119:120" x14ac:dyDescent="0.15"/>
    <row r="19" spans="119:120" x14ac:dyDescent="0.15"/>
    <row r="20" spans="119:120" x14ac:dyDescent="0.15">
      <c r="DO20" s="83"/>
      <c r="DP20" s="83"/>
    </row>
    <row r="21" spans="119:120" x14ac:dyDescent="0.15">
      <c r="DP21" s="83"/>
    </row>
    <row r="22" spans="119:120" x14ac:dyDescent="0.15"/>
    <row r="23" spans="119:120" x14ac:dyDescent="0.15">
      <c r="DO23" s="83"/>
      <c r="DP23" s="83"/>
    </row>
    <row r="24" spans="119:120" x14ac:dyDescent="0.15">
      <c r="DP24" s="83"/>
    </row>
    <row r="25" spans="119:120" x14ac:dyDescent="0.15">
      <c r="DP25" s="83"/>
    </row>
    <row r="26" spans="119:120" x14ac:dyDescent="0.15">
      <c r="DO26" s="83"/>
      <c r="DP26" s="83"/>
    </row>
    <row r="27" spans="119:120" x14ac:dyDescent="0.15"/>
    <row r="28" spans="119:120" x14ac:dyDescent="0.15">
      <c r="DO28" s="83"/>
      <c r="DP28" s="83"/>
    </row>
    <row r="29" spans="119:120" x14ac:dyDescent="0.15">
      <c r="DP29" s="83"/>
    </row>
    <row r="30" spans="119:120" x14ac:dyDescent="0.15"/>
    <row r="31" spans="119:120" x14ac:dyDescent="0.15">
      <c r="DO31" s="83"/>
      <c r="DP31" s="83"/>
    </row>
    <row r="32" spans="119:120" x14ac:dyDescent="0.15"/>
    <row r="33" spans="98:120" x14ac:dyDescent="0.15">
      <c r="DO33" s="83"/>
      <c r="DP33" s="83"/>
    </row>
    <row r="34" spans="98:120" x14ac:dyDescent="0.15">
      <c r="DM34" s="83"/>
    </row>
    <row r="35" spans="98:120" x14ac:dyDescent="0.15">
      <c r="CT35" s="83"/>
      <c r="CU35" s="83"/>
      <c r="CV35" s="83"/>
      <c r="CY35" s="83"/>
      <c r="CZ35" s="83"/>
      <c r="DA35" s="83"/>
      <c r="DD35" s="83"/>
      <c r="DE35" s="83"/>
      <c r="DF35" s="83"/>
      <c r="DI35" s="83"/>
      <c r="DJ35" s="83"/>
      <c r="DK35" s="83"/>
      <c r="DM35" s="83"/>
      <c r="DN35" s="83"/>
      <c r="DO35" s="83"/>
      <c r="DP35" s="83"/>
    </row>
    <row r="36" spans="98:120" x14ac:dyDescent="0.15"/>
    <row r="37" spans="98:120" x14ac:dyDescent="0.15">
      <c r="CW37" s="83"/>
      <c r="DB37" s="83"/>
      <c r="DG37" s="83"/>
      <c r="DL37" s="83"/>
      <c r="DP37" s="83"/>
    </row>
    <row r="38" spans="98:120" x14ac:dyDescent="0.15">
      <c r="CT38" s="83"/>
      <c r="CU38" s="83"/>
      <c r="CV38" s="83"/>
      <c r="CW38" s="83"/>
      <c r="CY38" s="83"/>
      <c r="CZ38" s="83"/>
      <c r="DA38" s="83"/>
      <c r="DB38" s="83"/>
      <c r="DD38" s="83"/>
      <c r="DE38" s="83"/>
      <c r="DF38" s="83"/>
      <c r="DG38" s="83"/>
      <c r="DI38" s="83"/>
      <c r="DJ38" s="83"/>
      <c r="DK38" s="83"/>
      <c r="DL38" s="83"/>
      <c r="DN38" s="83"/>
      <c r="DO38" s="83"/>
      <c r="DP38" s="8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3"/>
      <c r="DO49" s="83"/>
      <c r="DP49" s="8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3"/>
      <c r="CS63" s="83"/>
      <c r="CX63" s="83"/>
      <c r="DC63" s="83"/>
      <c r="DH63" s="83"/>
    </row>
    <row r="64" spans="22:120" x14ac:dyDescent="0.15">
      <c r="V64" s="83"/>
    </row>
    <row r="65" spans="15:120" x14ac:dyDescent="0.15">
      <c r="X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U65" s="83"/>
      <c r="CZ65" s="83"/>
      <c r="DE65" s="83"/>
      <c r="DJ65" s="83"/>
    </row>
    <row r="66" spans="15:120" x14ac:dyDescent="0.15">
      <c r="Q66" s="83"/>
      <c r="S66" s="83"/>
      <c r="U66" s="83"/>
      <c r="DM66" s="83"/>
    </row>
    <row r="67" spans="15:120" x14ac:dyDescent="0.15">
      <c r="O67" s="83"/>
      <c r="P67" s="83"/>
      <c r="R67" s="83"/>
      <c r="T67" s="83"/>
      <c r="Y67" s="83"/>
      <c r="CT67" s="83"/>
      <c r="CV67" s="83"/>
      <c r="CW67" s="83"/>
      <c r="CY67" s="83"/>
      <c r="DA67" s="83"/>
      <c r="DB67" s="83"/>
      <c r="DD67" s="83"/>
      <c r="DF67" s="83"/>
      <c r="DG67" s="83"/>
      <c r="DI67" s="83"/>
      <c r="DK67" s="83"/>
      <c r="DL67" s="83"/>
      <c r="DN67" s="83"/>
      <c r="DO67" s="83"/>
      <c r="DP67" s="83"/>
    </row>
    <row r="68" spans="15:120" x14ac:dyDescent="0.15"/>
    <row r="69" spans="15:120" x14ac:dyDescent="0.15"/>
    <row r="70" spans="15:120" x14ac:dyDescent="0.15"/>
    <row r="71" spans="15:120" x14ac:dyDescent="0.15"/>
    <row r="72" spans="15:120" x14ac:dyDescent="0.15">
      <c r="DP72" s="83"/>
    </row>
    <row r="73" spans="15:120" x14ac:dyDescent="0.15">
      <c r="DP73" s="8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3"/>
      <c r="CX96" s="83"/>
      <c r="DC96" s="83"/>
      <c r="DH96" s="83"/>
    </row>
    <row r="97" spans="24:120" x14ac:dyDescent="0.15">
      <c r="CS97" s="83"/>
      <c r="CX97" s="83"/>
      <c r="DC97" s="83"/>
      <c r="DH97" s="83"/>
      <c r="DP97" s="82" t="s">
        <v>110</v>
      </c>
    </row>
    <row r="98" spans="24:120" hidden="1" x14ac:dyDescent="0.15">
      <c r="CS98" s="83"/>
      <c r="CX98" s="83"/>
      <c r="DC98" s="83"/>
      <c r="DH98" s="83"/>
    </row>
    <row r="99" spans="24:120" hidden="1" x14ac:dyDescent="0.15">
      <c r="CS99" s="83"/>
      <c r="CX99" s="83"/>
      <c r="DC99" s="83"/>
      <c r="DH99" s="83"/>
    </row>
    <row r="101" spans="24:120" ht="12" hidden="1" customHeight="1" x14ac:dyDescent="0.15">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U101" s="83"/>
      <c r="CZ101" s="83"/>
      <c r="DE101" s="83"/>
      <c r="DJ101" s="83"/>
    </row>
    <row r="102" spans="24:120" ht="1.5" hidden="1" customHeight="1" x14ac:dyDescent="0.15">
      <c r="CU102" s="83"/>
      <c r="CZ102" s="83"/>
      <c r="DE102" s="83"/>
      <c r="DJ102" s="83"/>
      <c r="DM102" s="83"/>
    </row>
    <row r="103" spans="24:120" hidden="1" x14ac:dyDescent="0.15">
      <c r="CT103" s="83"/>
      <c r="CV103" s="83"/>
      <c r="CW103" s="83"/>
      <c r="CY103" s="83"/>
      <c r="DA103" s="83"/>
      <c r="DB103" s="83"/>
      <c r="DD103" s="83"/>
      <c r="DF103" s="83"/>
      <c r="DG103" s="83"/>
      <c r="DI103" s="83"/>
      <c r="DK103" s="83"/>
      <c r="DL103" s="83"/>
      <c r="DM103" s="83"/>
      <c r="DN103" s="83"/>
      <c r="DO103" s="83"/>
      <c r="DP103" s="83"/>
    </row>
    <row r="104" spans="24:120" hidden="1" x14ac:dyDescent="0.15">
      <c r="CV104" s="83"/>
      <c r="CW104" s="83"/>
      <c r="DA104" s="83"/>
      <c r="DB104" s="83"/>
      <c r="DF104" s="83"/>
      <c r="DG104" s="83"/>
      <c r="DK104" s="83"/>
      <c r="DL104" s="83"/>
      <c r="DN104" s="83"/>
      <c r="DO104" s="83"/>
      <c r="DP104" s="83"/>
    </row>
    <row r="105" spans="24:120" ht="12.75" hidden="1" customHeight="1" x14ac:dyDescent="0.15"/>
  </sheetData>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82" customWidth="1"/>
    <col min="117" max="117" width="9" style="83" hidden="1" customWidth="1"/>
    <col min="118" max="16384" width="9" style="83" hidden="1"/>
  </cols>
  <sheetData>
    <row r="1" spans="2:116" ht="13.5" customHeight="1" x14ac:dyDescent="0.15">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row>
    <row r="2" spans="2:116" ht="13.5" customHeight="1" x14ac:dyDescent="0.15"/>
    <row r="3" spans="2:116" ht="13.5" customHeight="1" x14ac:dyDescent="0.15"/>
    <row r="4" spans="2:116" ht="13.5" customHeight="1" x14ac:dyDescent="0.15">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row>
    <row r="5" spans="2:116" ht="13.5" customHeight="1" x14ac:dyDescent="0.15">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row>
    <row r="19" spans="9:116" ht="13.5" customHeight="1" x14ac:dyDescent="0.15"/>
    <row r="20" spans="9:116" ht="13.5" customHeight="1" x14ac:dyDescent="0.15"/>
    <row r="21" spans="9:116" ht="13.5" customHeight="1" x14ac:dyDescent="0.15">
      <c r="DL21" s="83"/>
    </row>
    <row r="22" spans="9:116" ht="13.5" customHeight="1" x14ac:dyDescent="0.15">
      <c r="DI22" s="83"/>
      <c r="DJ22" s="83"/>
      <c r="DK22" s="83"/>
      <c r="DL22" s="83"/>
    </row>
    <row r="23" spans="9:116" ht="13.5" customHeight="1" x14ac:dyDescent="0.15">
      <c r="CY23" s="83"/>
      <c r="CZ23" s="83"/>
      <c r="DA23" s="83"/>
      <c r="DB23" s="83"/>
      <c r="DC23" s="83"/>
      <c r="DD23" s="83"/>
      <c r="DE23" s="83"/>
      <c r="DF23" s="83"/>
      <c r="DG23" s="83"/>
      <c r="DH23" s="83"/>
      <c r="DI23" s="83"/>
      <c r="DJ23" s="83"/>
      <c r="DK23" s="83"/>
      <c r="DL23" s="83"/>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3"/>
      <c r="DA35" s="83"/>
      <c r="DB35" s="83"/>
      <c r="DC35" s="83"/>
      <c r="DD35" s="83"/>
      <c r="DE35" s="83"/>
      <c r="DF35" s="83"/>
      <c r="DG35" s="83"/>
      <c r="DH35" s="83"/>
      <c r="DI35" s="83"/>
      <c r="DJ35" s="83"/>
      <c r="DK35" s="83"/>
      <c r="DL35" s="83"/>
    </row>
    <row r="36" spans="15:116" ht="13.5" customHeight="1" x14ac:dyDescent="0.15"/>
    <row r="37" spans="15:116" ht="13.5" customHeight="1" x14ac:dyDescent="0.15">
      <c r="DL37" s="83"/>
    </row>
    <row r="38" spans="15:116" ht="13.5" customHeight="1" x14ac:dyDescent="0.15">
      <c r="DI38" s="83"/>
      <c r="DJ38" s="83"/>
      <c r="DK38" s="83"/>
      <c r="DL38" s="83"/>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row>
    <row r="44" spans="15:116" ht="13.5" customHeight="1" x14ac:dyDescent="0.15">
      <c r="DL44" s="83"/>
    </row>
    <row r="45" spans="15:116" ht="13.5" customHeight="1" x14ac:dyDescent="0.15"/>
    <row r="46" spans="15:116" ht="13.5" customHeight="1" x14ac:dyDescent="0.15">
      <c r="DA46" s="83"/>
      <c r="DB46" s="83"/>
      <c r="DC46" s="83"/>
      <c r="DD46" s="83"/>
      <c r="DE46" s="83"/>
      <c r="DF46" s="83"/>
      <c r="DG46" s="83"/>
      <c r="DH46" s="83"/>
      <c r="DI46" s="83"/>
      <c r="DJ46" s="83"/>
      <c r="DK46" s="83"/>
      <c r="DL46" s="83"/>
    </row>
    <row r="47" spans="15:116" ht="13.5" customHeight="1" x14ac:dyDescent="0.15"/>
    <row r="48" spans="15:116" ht="13.5" customHeight="1" x14ac:dyDescent="0.15"/>
    <row r="49" spans="104:116" ht="13.5" customHeight="1" x14ac:dyDescent="0.15"/>
    <row r="50" spans="104:116" ht="13.5" customHeight="1" x14ac:dyDescent="0.15">
      <c r="CZ50" s="83"/>
      <c r="DA50" s="83"/>
      <c r="DB50" s="83"/>
      <c r="DC50" s="83"/>
      <c r="DD50" s="83"/>
      <c r="DE50" s="83"/>
      <c r="DF50" s="83"/>
      <c r="DG50" s="83"/>
      <c r="DH50" s="83"/>
      <c r="DI50" s="83"/>
      <c r="DJ50" s="83"/>
      <c r="DK50" s="83"/>
      <c r="DL50" s="83"/>
    </row>
    <row r="51" spans="104:116" ht="13.5" customHeight="1" x14ac:dyDescent="0.15"/>
    <row r="52" spans="104:116" ht="13.5" customHeight="1" x14ac:dyDescent="0.15"/>
    <row r="53" spans="104:116" ht="13.5" customHeight="1" x14ac:dyDescent="0.15">
      <c r="DL53" s="83"/>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3"/>
      <c r="DD67" s="83"/>
      <c r="DE67" s="83"/>
      <c r="DF67" s="83"/>
      <c r="DG67" s="83"/>
      <c r="DH67" s="83"/>
      <c r="DI67" s="83"/>
      <c r="DJ67" s="83"/>
      <c r="DK67" s="83"/>
      <c r="DL67" s="83"/>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BCa11YI6oMTzwCsE1BMYjTSyE7xwfa6JZFnj51qLu9u2ucqehf+DizuCaLd8fulAy1rH+v0p0dSEOBOCt4OXlA==" saltValue="QgnReenUhtvi9Qj4bLQJrQ=="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84" customWidth="1"/>
    <col min="46" max="46" width="3" style="85"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95"/>
      <c r="AT1" s="95"/>
    </row>
    <row r="2" spans="1:46" x14ac:dyDescent="0.15">
      <c r="AS2" s="95"/>
      <c r="AT2" s="95"/>
    </row>
    <row r="3" spans="1:46" x14ac:dyDescent="0.15">
      <c r="AS3" s="95"/>
      <c r="AT3" s="95"/>
    </row>
    <row r="4" spans="1:46" x14ac:dyDescent="0.15">
      <c r="AS4" s="95"/>
      <c r="AT4" s="95"/>
    </row>
    <row r="5" spans="1:46" ht="17.25" x14ac:dyDescent="0.15">
      <c r="A5" s="87" t="s">
        <v>501</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166"/>
    </row>
    <row r="6" spans="1:46" x14ac:dyDescent="0.15">
      <c r="A6" s="8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6" t="s">
        <v>332</v>
      </c>
      <c r="AL6" s="96"/>
      <c r="AM6" s="96"/>
      <c r="AN6" s="96"/>
      <c r="AO6" s="95"/>
      <c r="AP6" s="95"/>
      <c r="AQ6" s="95"/>
      <c r="AR6" s="95"/>
    </row>
    <row r="7" spans="1:46" ht="13.5" customHeight="1" x14ac:dyDescent="0.15">
      <c r="A7" s="8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8"/>
      <c r="AL7" s="105"/>
      <c r="AM7" s="105"/>
      <c r="AN7" s="115"/>
      <c r="AO7" s="1043" t="s">
        <v>97</v>
      </c>
      <c r="AP7" s="132"/>
      <c r="AQ7" s="143" t="s">
        <v>502</v>
      </c>
      <c r="AR7" s="157"/>
    </row>
    <row r="8" spans="1:46" x14ac:dyDescent="0.15">
      <c r="A8" s="8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9"/>
      <c r="AL8" s="106"/>
      <c r="AM8" s="106"/>
      <c r="AN8" s="116"/>
      <c r="AO8" s="1044"/>
      <c r="AP8" s="133" t="s">
        <v>503</v>
      </c>
      <c r="AQ8" s="144" t="s">
        <v>505</v>
      </c>
      <c r="AR8" s="158" t="s">
        <v>18</v>
      </c>
    </row>
    <row r="9" spans="1:46" x14ac:dyDescent="0.15">
      <c r="A9" s="8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1054" t="s">
        <v>506</v>
      </c>
      <c r="AL9" s="1055"/>
      <c r="AM9" s="1055"/>
      <c r="AN9" s="1056"/>
      <c r="AO9" s="122">
        <v>752675</v>
      </c>
      <c r="AP9" s="122">
        <v>225217</v>
      </c>
      <c r="AQ9" s="145">
        <v>231388</v>
      </c>
      <c r="AR9" s="159">
        <v>-2.7</v>
      </c>
    </row>
    <row r="10" spans="1:46" ht="13.5" customHeight="1" x14ac:dyDescent="0.15">
      <c r="A10" s="8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1054" t="s">
        <v>212</v>
      </c>
      <c r="AL10" s="1055"/>
      <c r="AM10" s="1055"/>
      <c r="AN10" s="1056"/>
      <c r="AO10" s="123">
        <v>116111</v>
      </c>
      <c r="AP10" s="123">
        <v>34743</v>
      </c>
      <c r="AQ10" s="146">
        <v>33497</v>
      </c>
      <c r="AR10" s="160">
        <v>3.7</v>
      </c>
    </row>
    <row r="11" spans="1:46" ht="13.5" customHeight="1" x14ac:dyDescent="0.15">
      <c r="A11" s="8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1054" t="s">
        <v>397</v>
      </c>
      <c r="AL11" s="1055"/>
      <c r="AM11" s="1055"/>
      <c r="AN11" s="1056"/>
      <c r="AO11" s="123" t="s">
        <v>206</v>
      </c>
      <c r="AP11" s="123" t="s">
        <v>206</v>
      </c>
      <c r="AQ11" s="146">
        <v>3588</v>
      </c>
      <c r="AR11" s="160" t="s">
        <v>206</v>
      </c>
    </row>
    <row r="12" spans="1:46" ht="13.5" customHeight="1" x14ac:dyDescent="0.15">
      <c r="A12" s="8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1054" t="s">
        <v>227</v>
      </c>
      <c r="AL12" s="1055"/>
      <c r="AM12" s="1055"/>
      <c r="AN12" s="1056"/>
      <c r="AO12" s="123" t="s">
        <v>206</v>
      </c>
      <c r="AP12" s="123" t="s">
        <v>206</v>
      </c>
      <c r="AQ12" s="146" t="s">
        <v>206</v>
      </c>
      <c r="AR12" s="160" t="s">
        <v>206</v>
      </c>
    </row>
    <row r="13" spans="1:46" ht="13.5" customHeight="1" x14ac:dyDescent="0.15">
      <c r="A13" s="8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1054" t="s">
        <v>507</v>
      </c>
      <c r="AL13" s="1055"/>
      <c r="AM13" s="1055"/>
      <c r="AN13" s="1056"/>
      <c r="AO13" s="123">
        <v>64407</v>
      </c>
      <c r="AP13" s="123">
        <v>19272</v>
      </c>
      <c r="AQ13" s="146">
        <v>10932</v>
      </c>
      <c r="AR13" s="160">
        <v>76.3</v>
      </c>
    </row>
    <row r="14" spans="1:46" ht="13.5" customHeight="1" x14ac:dyDescent="0.15">
      <c r="A14" s="8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1054" t="s">
        <v>508</v>
      </c>
      <c r="AL14" s="1055"/>
      <c r="AM14" s="1055"/>
      <c r="AN14" s="1056"/>
      <c r="AO14" s="123">
        <v>13551</v>
      </c>
      <c r="AP14" s="123">
        <v>4055</v>
      </c>
      <c r="AQ14" s="146">
        <v>4261</v>
      </c>
      <c r="AR14" s="160">
        <v>-4.8</v>
      </c>
    </row>
    <row r="15" spans="1:46" ht="13.5" customHeight="1" x14ac:dyDescent="0.15">
      <c r="A15" s="8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1057" t="s">
        <v>311</v>
      </c>
      <c r="AL15" s="1058"/>
      <c r="AM15" s="1058"/>
      <c r="AN15" s="1059"/>
      <c r="AO15" s="123">
        <v>-72473</v>
      </c>
      <c r="AP15" s="123">
        <v>-21686</v>
      </c>
      <c r="AQ15" s="146">
        <v>-17972</v>
      </c>
      <c r="AR15" s="160">
        <v>20.7</v>
      </c>
    </row>
    <row r="16" spans="1:46" x14ac:dyDescent="0.15">
      <c r="A16" s="8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1057" t="s">
        <v>276</v>
      </c>
      <c r="AL16" s="1058"/>
      <c r="AM16" s="1058"/>
      <c r="AN16" s="1059"/>
      <c r="AO16" s="123">
        <v>874271</v>
      </c>
      <c r="AP16" s="123">
        <v>261601</v>
      </c>
      <c r="AQ16" s="146">
        <v>265695</v>
      </c>
      <c r="AR16" s="160">
        <v>-1.5</v>
      </c>
    </row>
    <row r="17" spans="1:46" x14ac:dyDescent="0.15">
      <c r="A17" s="8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row>
    <row r="18" spans="1:46" x14ac:dyDescent="0.15">
      <c r="A18" s="8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137"/>
      <c r="AR18" s="137"/>
    </row>
    <row r="19" spans="1:46" x14ac:dyDescent="0.15">
      <c r="A19" s="8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t="s">
        <v>193</v>
      </c>
      <c r="AL19" s="95"/>
      <c r="AM19" s="95"/>
      <c r="AN19" s="95"/>
      <c r="AO19" s="95"/>
      <c r="AP19" s="95"/>
      <c r="AQ19" s="95"/>
      <c r="AR19" s="95"/>
    </row>
    <row r="20" spans="1:46" x14ac:dyDescent="0.15">
      <c r="A20" s="8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100"/>
      <c r="AL20" s="107"/>
      <c r="AM20" s="107"/>
      <c r="AN20" s="117"/>
      <c r="AO20" s="124" t="s">
        <v>509</v>
      </c>
      <c r="AP20" s="134" t="s">
        <v>337</v>
      </c>
      <c r="AQ20" s="147" t="s">
        <v>43</v>
      </c>
      <c r="AR20" s="161"/>
    </row>
    <row r="21" spans="1:46" s="86" customFormat="1" x14ac:dyDescent="0.15">
      <c r="A21" s="88"/>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1060" t="s">
        <v>510</v>
      </c>
      <c r="AL21" s="1061"/>
      <c r="AM21" s="1061"/>
      <c r="AN21" s="1062"/>
      <c r="AO21" s="125">
        <v>23.34</v>
      </c>
      <c r="AP21" s="135">
        <v>23.14</v>
      </c>
      <c r="AQ21" s="148">
        <v>0.2</v>
      </c>
      <c r="AR21" s="96"/>
      <c r="AS21" s="167"/>
      <c r="AT21" s="88"/>
    </row>
    <row r="22" spans="1:46" s="86" customFormat="1" x14ac:dyDescent="0.15">
      <c r="A22" s="88"/>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1060" t="s">
        <v>511</v>
      </c>
      <c r="AL22" s="1061"/>
      <c r="AM22" s="1061"/>
      <c r="AN22" s="1062"/>
      <c r="AO22" s="126">
        <v>91.6</v>
      </c>
      <c r="AP22" s="136">
        <v>95.7</v>
      </c>
      <c r="AQ22" s="149">
        <v>-4.0999999999999996</v>
      </c>
      <c r="AR22" s="137"/>
      <c r="AS22" s="167"/>
      <c r="AT22" s="88"/>
    </row>
    <row r="23" spans="1:46" s="86" customFormat="1" x14ac:dyDescent="0.15">
      <c r="A23" s="88"/>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137"/>
      <c r="AQ23" s="137"/>
      <c r="AR23" s="137"/>
      <c r="AS23" s="167"/>
      <c r="AT23" s="88"/>
    </row>
    <row r="24" spans="1:46" s="86" customFormat="1" x14ac:dyDescent="0.15">
      <c r="A24" s="88"/>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137"/>
      <c r="AQ24" s="137"/>
      <c r="AR24" s="137"/>
      <c r="AS24" s="167"/>
      <c r="AT24" s="88"/>
    </row>
    <row r="25" spans="1:46" s="86" customFormat="1" x14ac:dyDescent="0.15">
      <c r="A25" s="89"/>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138"/>
      <c r="AQ25" s="138"/>
      <c r="AR25" s="138"/>
      <c r="AS25" s="168"/>
      <c r="AT25" s="88"/>
    </row>
    <row r="26" spans="1:46" s="86" customFormat="1" x14ac:dyDescent="0.15">
      <c r="A26" s="1053" t="s">
        <v>512</v>
      </c>
      <c r="B26" s="1053"/>
      <c r="C26" s="1053"/>
      <c r="D26" s="1053"/>
      <c r="E26" s="1053"/>
      <c r="F26" s="1053"/>
      <c r="G26" s="1053"/>
      <c r="H26" s="1053"/>
      <c r="I26" s="1053"/>
      <c r="J26" s="1053"/>
      <c r="K26" s="1053"/>
      <c r="L26" s="1053"/>
      <c r="M26" s="1053"/>
      <c r="N26" s="1053"/>
      <c r="O26" s="1053"/>
      <c r="P26" s="1053"/>
      <c r="Q26" s="1053"/>
      <c r="R26" s="1053"/>
      <c r="S26" s="1053"/>
      <c r="T26" s="1053"/>
      <c r="U26" s="1053"/>
      <c r="V26" s="1053"/>
      <c r="W26" s="1053"/>
      <c r="X26" s="1053"/>
      <c r="Y26" s="1053"/>
      <c r="Z26" s="1053"/>
      <c r="AA26" s="1053"/>
      <c r="AB26" s="1053"/>
      <c r="AC26" s="1053"/>
      <c r="AD26" s="1053"/>
      <c r="AE26" s="1053"/>
      <c r="AF26" s="1053"/>
      <c r="AG26" s="1053"/>
      <c r="AH26" s="1053"/>
      <c r="AI26" s="1053"/>
      <c r="AJ26" s="1053"/>
      <c r="AK26" s="1053"/>
      <c r="AL26" s="1053"/>
      <c r="AM26" s="1053"/>
      <c r="AN26" s="1053"/>
      <c r="AO26" s="1053"/>
      <c r="AP26" s="1053"/>
      <c r="AQ26" s="1053"/>
      <c r="AR26" s="1053"/>
      <c r="AS26" s="1053"/>
      <c r="AT26" s="96"/>
    </row>
    <row r="27" spans="1:46" x14ac:dyDescent="0.15">
      <c r="A27" s="90"/>
      <c r="AO27" s="95"/>
      <c r="AP27" s="95"/>
      <c r="AQ27" s="95"/>
      <c r="AR27" s="95"/>
      <c r="AS27" s="95"/>
      <c r="AT27" s="95"/>
    </row>
    <row r="28" spans="1:46" ht="17.25" x14ac:dyDescent="0.15">
      <c r="A28" s="87" t="s">
        <v>268</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169"/>
    </row>
    <row r="29" spans="1:46" x14ac:dyDescent="0.15">
      <c r="A29" s="8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6" t="s">
        <v>63</v>
      </c>
      <c r="AL29" s="96"/>
      <c r="AM29" s="96"/>
      <c r="AN29" s="96"/>
      <c r="AO29" s="95"/>
      <c r="AP29" s="95"/>
      <c r="AQ29" s="95"/>
      <c r="AR29" s="95"/>
      <c r="AS29" s="170"/>
    </row>
    <row r="30" spans="1:46" ht="13.5" customHeight="1" x14ac:dyDescent="0.15">
      <c r="A30" s="8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8"/>
      <c r="AL30" s="105"/>
      <c r="AM30" s="105"/>
      <c r="AN30" s="115"/>
      <c r="AO30" s="1043" t="s">
        <v>97</v>
      </c>
      <c r="AP30" s="132"/>
      <c r="AQ30" s="143" t="s">
        <v>502</v>
      </c>
      <c r="AR30" s="157"/>
    </row>
    <row r="31" spans="1:46" x14ac:dyDescent="0.15">
      <c r="A31" s="8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9"/>
      <c r="AL31" s="106"/>
      <c r="AM31" s="106"/>
      <c r="AN31" s="116"/>
      <c r="AO31" s="1044"/>
      <c r="AP31" s="133" t="s">
        <v>503</v>
      </c>
      <c r="AQ31" s="144" t="s">
        <v>505</v>
      </c>
      <c r="AR31" s="158" t="s">
        <v>18</v>
      </c>
    </row>
    <row r="32" spans="1:46" ht="27" customHeight="1" x14ac:dyDescent="0.15">
      <c r="A32" s="8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1047" t="s">
        <v>513</v>
      </c>
      <c r="AL32" s="1048"/>
      <c r="AM32" s="1048"/>
      <c r="AN32" s="1049"/>
      <c r="AO32" s="123">
        <v>465157</v>
      </c>
      <c r="AP32" s="123">
        <v>139185</v>
      </c>
      <c r="AQ32" s="150">
        <v>153945</v>
      </c>
      <c r="AR32" s="160">
        <v>-9.6</v>
      </c>
    </row>
    <row r="33" spans="1:46" ht="13.5" customHeight="1" x14ac:dyDescent="0.15">
      <c r="A33" s="8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1047" t="s">
        <v>514</v>
      </c>
      <c r="AL33" s="1048"/>
      <c r="AM33" s="1048"/>
      <c r="AN33" s="1049"/>
      <c r="AO33" s="123" t="s">
        <v>206</v>
      </c>
      <c r="AP33" s="123" t="s">
        <v>206</v>
      </c>
      <c r="AQ33" s="150" t="s">
        <v>206</v>
      </c>
      <c r="AR33" s="160" t="s">
        <v>206</v>
      </c>
    </row>
    <row r="34" spans="1:46" ht="27" customHeight="1" x14ac:dyDescent="0.15">
      <c r="A34" s="8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1047" t="s">
        <v>71</v>
      </c>
      <c r="AL34" s="1048"/>
      <c r="AM34" s="1048"/>
      <c r="AN34" s="1049"/>
      <c r="AO34" s="123" t="s">
        <v>206</v>
      </c>
      <c r="AP34" s="123" t="s">
        <v>206</v>
      </c>
      <c r="AQ34" s="150">
        <v>4</v>
      </c>
      <c r="AR34" s="160" t="s">
        <v>206</v>
      </c>
    </row>
    <row r="35" spans="1:46" ht="27" customHeight="1" x14ac:dyDescent="0.15">
      <c r="A35" s="8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1047" t="s">
        <v>515</v>
      </c>
      <c r="AL35" s="1048"/>
      <c r="AM35" s="1048"/>
      <c r="AN35" s="1049"/>
      <c r="AO35" s="123">
        <v>61878</v>
      </c>
      <c r="AP35" s="123">
        <v>18515</v>
      </c>
      <c r="AQ35" s="150">
        <v>31105</v>
      </c>
      <c r="AR35" s="160">
        <v>-40.5</v>
      </c>
    </row>
    <row r="36" spans="1:46" ht="27" customHeight="1" x14ac:dyDescent="0.15">
      <c r="A36" s="8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1047" t="s">
        <v>37</v>
      </c>
      <c r="AL36" s="1048"/>
      <c r="AM36" s="1048"/>
      <c r="AN36" s="1049"/>
      <c r="AO36" s="123">
        <v>7014</v>
      </c>
      <c r="AP36" s="123">
        <v>2099</v>
      </c>
      <c r="AQ36" s="150">
        <v>3257</v>
      </c>
      <c r="AR36" s="160">
        <v>-35.6</v>
      </c>
    </row>
    <row r="37" spans="1:46" ht="13.5" customHeight="1" x14ac:dyDescent="0.15">
      <c r="A37" s="8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1047" t="s">
        <v>350</v>
      </c>
      <c r="AL37" s="1048"/>
      <c r="AM37" s="1048"/>
      <c r="AN37" s="1049"/>
      <c r="AO37" s="123" t="s">
        <v>206</v>
      </c>
      <c r="AP37" s="123" t="s">
        <v>206</v>
      </c>
      <c r="AQ37" s="150">
        <v>1590</v>
      </c>
      <c r="AR37" s="160" t="s">
        <v>206</v>
      </c>
    </row>
    <row r="38" spans="1:46" ht="27" customHeight="1" x14ac:dyDescent="0.15">
      <c r="A38" s="8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1050" t="s">
        <v>516</v>
      </c>
      <c r="AL38" s="1051"/>
      <c r="AM38" s="1051"/>
      <c r="AN38" s="1052"/>
      <c r="AO38" s="127" t="s">
        <v>206</v>
      </c>
      <c r="AP38" s="127" t="s">
        <v>206</v>
      </c>
      <c r="AQ38" s="151">
        <v>20</v>
      </c>
      <c r="AR38" s="149" t="s">
        <v>206</v>
      </c>
      <c r="AS38" s="170"/>
    </row>
    <row r="39" spans="1:46" x14ac:dyDescent="0.15">
      <c r="A39" s="8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1050" t="s">
        <v>95</v>
      </c>
      <c r="AL39" s="1051"/>
      <c r="AM39" s="1051"/>
      <c r="AN39" s="1052"/>
      <c r="AO39" s="123" t="s">
        <v>206</v>
      </c>
      <c r="AP39" s="123" t="s">
        <v>206</v>
      </c>
      <c r="AQ39" s="150">
        <v>-7358</v>
      </c>
      <c r="AR39" s="160" t="s">
        <v>206</v>
      </c>
      <c r="AS39" s="170"/>
    </row>
    <row r="40" spans="1:46" ht="27" customHeight="1" x14ac:dyDescent="0.15">
      <c r="A40" s="8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1047" t="s">
        <v>517</v>
      </c>
      <c r="AL40" s="1048"/>
      <c r="AM40" s="1048"/>
      <c r="AN40" s="1049"/>
      <c r="AO40" s="123">
        <v>-391478</v>
      </c>
      <c r="AP40" s="123">
        <v>-117139</v>
      </c>
      <c r="AQ40" s="150">
        <v>-130450</v>
      </c>
      <c r="AR40" s="160">
        <v>-10.199999999999999</v>
      </c>
      <c r="AS40" s="170"/>
    </row>
    <row r="41" spans="1:46" x14ac:dyDescent="0.15">
      <c r="A41" s="8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1037" t="s">
        <v>383</v>
      </c>
      <c r="AL41" s="1038"/>
      <c r="AM41" s="1038"/>
      <c r="AN41" s="1039"/>
      <c r="AO41" s="123">
        <v>142571</v>
      </c>
      <c r="AP41" s="123">
        <v>42660</v>
      </c>
      <c r="AQ41" s="150">
        <v>52112</v>
      </c>
      <c r="AR41" s="160">
        <v>-18.100000000000001</v>
      </c>
      <c r="AS41" s="170"/>
    </row>
    <row r="42" spans="1:46" x14ac:dyDescent="0.15">
      <c r="A42" s="8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101" t="s">
        <v>399</v>
      </c>
      <c r="AL42" s="95"/>
      <c r="AM42" s="95"/>
      <c r="AN42" s="95"/>
      <c r="AO42" s="95"/>
      <c r="AP42" s="95"/>
      <c r="AQ42" s="137"/>
      <c r="AR42" s="137"/>
      <c r="AS42" s="170"/>
    </row>
    <row r="43" spans="1:46" x14ac:dyDescent="0.15">
      <c r="A43" s="8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139"/>
      <c r="AQ43" s="137"/>
      <c r="AR43" s="95"/>
      <c r="AS43" s="170"/>
    </row>
    <row r="44" spans="1:46" x14ac:dyDescent="0.15">
      <c r="A44" s="8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137"/>
      <c r="AR44" s="95"/>
    </row>
    <row r="45" spans="1:46" x14ac:dyDescent="0.15">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152"/>
      <c r="AR45" s="91"/>
      <c r="AS45" s="91"/>
      <c r="AT45" s="95"/>
    </row>
    <row r="46" spans="1:46" x14ac:dyDescent="0.15">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5"/>
    </row>
    <row r="47" spans="1:46" ht="17.25" customHeight="1" x14ac:dyDescent="0.15">
      <c r="A47" s="93" t="s">
        <v>518</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row>
    <row r="48" spans="1:46" x14ac:dyDescent="0.15">
      <c r="A48" s="8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2" t="s">
        <v>519</v>
      </c>
      <c r="AL48" s="92"/>
      <c r="AM48" s="92"/>
      <c r="AN48" s="92"/>
      <c r="AO48" s="92"/>
      <c r="AP48" s="92"/>
      <c r="AQ48" s="138"/>
      <c r="AR48" s="92"/>
    </row>
    <row r="49" spans="1:44" ht="13.5" customHeight="1" x14ac:dyDescent="0.15">
      <c r="A49" s="8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102"/>
      <c r="AL49" s="108"/>
      <c r="AM49" s="1045" t="s">
        <v>97</v>
      </c>
      <c r="AN49" s="1040" t="s">
        <v>441</v>
      </c>
      <c r="AO49" s="1041"/>
      <c r="AP49" s="1041"/>
      <c r="AQ49" s="1041"/>
      <c r="AR49" s="1042"/>
    </row>
    <row r="50" spans="1:44" x14ac:dyDescent="0.15">
      <c r="A50" s="8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103"/>
      <c r="AL50" s="109"/>
      <c r="AM50" s="1046"/>
      <c r="AN50" s="119" t="s">
        <v>493</v>
      </c>
      <c r="AO50" s="129" t="s">
        <v>494</v>
      </c>
      <c r="AP50" s="140" t="s">
        <v>520</v>
      </c>
      <c r="AQ50" s="153" t="s">
        <v>379</v>
      </c>
      <c r="AR50" s="163" t="s">
        <v>521</v>
      </c>
    </row>
    <row r="51" spans="1:44" x14ac:dyDescent="0.15">
      <c r="A51" s="8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102" t="s">
        <v>237</v>
      </c>
      <c r="AL51" s="108"/>
      <c r="AM51" s="113">
        <v>887804</v>
      </c>
      <c r="AN51" s="120">
        <v>232592</v>
      </c>
      <c r="AO51" s="130">
        <v>30.3</v>
      </c>
      <c r="AP51" s="141">
        <v>291173</v>
      </c>
      <c r="AQ51" s="154">
        <v>-0.3</v>
      </c>
      <c r="AR51" s="164">
        <v>30.6</v>
      </c>
    </row>
    <row r="52" spans="1:44" x14ac:dyDescent="0.15">
      <c r="A52" s="8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104"/>
      <c r="AL52" s="110" t="s">
        <v>278</v>
      </c>
      <c r="AM52" s="114">
        <v>568303</v>
      </c>
      <c r="AN52" s="121">
        <v>148887</v>
      </c>
      <c r="AO52" s="131">
        <v>33.200000000000003</v>
      </c>
      <c r="AP52" s="142">
        <v>119071</v>
      </c>
      <c r="AQ52" s="155">
        <v>-6.7</v>
      </c>
      <c r="AR52" s="165">
        <v>39.9</v>
      </c>
    </row>
    <row r="53" spans="1:44" x14ac:dyDescent="0.15">
      <c r="A53" s="8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102" t="s">
        <v>504</v>
      </c>
      <c r="AL53" s="108"/>
      <c r="AM53" s="113">
        <v>1603866</v>
      </c>
      <c r="AN53" s="120">
        <v>434299</v>
      </c>
      <c r="AO53" s="130">
        <v>86.7</v>
      </c>
      <c r="AP53" s="141">
        <v>271581</v>
      </c>
      <c r="AQ53" s="154">
        <v>-6.7</v>
      </c>
      <c r="AR53" s="164">
        <v>93.4</v>
      </c>
    </row>
    <row r="54" spans="1:44" x14ac:dyDescent="0.15">
      <c r="A54" s="8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104"/>
      <c r="AL54" s="110" t="s">
        <v>278</v>
      </c>
      <c r="AM54" s="114">
        <v>807028</v>
      </c>
      <c r="AN54" s="121">
        <v>218529</v>
      </c>
      <c r="AO54" s="131">
        <v>46.8</v>
      </c>
      <c r="AP54" s="142">
        <v>117844</v>
      </c>
      <c r="AQ54" s="155">
        <v>-1</v>
      </c>
      <c r="AR54" s="165">
        <v>47.8</v>
      </c>
    </row>
    <row r="55" spans="1:44" x14ac:dyDescent="0.15">
      <c r="A55" s="8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102" t="s">
        <v>522</v>
      </c>
      <c r="AL55" s="108"/>
      <c r="AM55" s="113">
        <v>1875140</v>
      </c>
      <c r="AN55" s="120">
        <v>529252</v>
      </c>
      <c r="AO55" s="130">
        <v>21.9</v>
      </c>
      <c r="AP55" s="141">
        <v>268375</v>
      </c>
      <c r="AQ55" s="154">
        <v>-1.2</v>
      </c>
      <c r="AR55" s="164">
        <v>23.1</v>
      </c>
    </row>
    <row r="56" spans="1:44" x14ac:dyDescent="0.15">
      <c r="A56" s="8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104"/>
      <c r="AL56" s="110" t="s">
        <v>278</v>
      </c>
      <c r="AM56" s="114">
        <v>940138</v>
      </c>
      <c r="AN56" s="121">
        <v>265351</v>
      </c>
      <c r="AO56" s="131">
        <v>21.4</v>
      </c>
      <c r="AP56" s="142">
        <v>119602</v>
      </c>
      <c r="AQ56" s="155">
        <v>1.5</v>
      </c>
      <c r="AR56" s="165">
        <v>19.899999999999999</v>
      </c>
    </row>
    <row r="57" spans="1:44" x14ac:dyDescent="0.15">
      <c r="A57" s="8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102" t="s">
        <v>476</v>
      </c>
      <c r="AL57" s="108"/>
      <c r="AM57" s="113">
        <v>1091830</v>
      </c>
      <c r="AN57" s="120">
        <v>319435</v>
      </c>
      <c r="AO57" s="130">
        <v>-39.6</v>
      </c>
      <c r="AP57" s="141">
        <v>301035</v>
      </c>
      <c r="AQ57" s="154">
        <v>12.2</v>
      </c>
      <c r="AR57" s="164">
        <v>-51.8</v>
      </c>
    </row>
    <row r="58" spans="1:44" x14ac:dyDescent="0.15">
      <c r="A58" s="8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104"/>
      <c r="AL58" s="110" t="s">
        <v>278</v>
      </c>
      <c r="AM58" s="114">
        <v>844493</v>
      </c>
      <c r="AN58" s="121">
        <v>247072</v>
      </c>
      <c r="AO58" s="131">
        <v>-6.9</v>
      </c>
      <c r="AP58" s="142">
        <v>154376</v>
      </c>
      <c r="AQ58" s="155">
        <v>29.1</v>
      </c>
      <c r="AR58" s="165">
        <v>-36</v>
      </c>
    </row>
    <row r="59" spans="1:44" x14ac:dyDescent="0.15">
      <c r="A59" s="8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102" t="s">
        <v>320</v>
      </c>
      <c r="AL59" s="108"/>
      <c r="AM59" s="113">
        <v>1849842</v>
      </c>
      <c r="AN59" s="120">
        <v>553513</v>
      </c>
      <c r="AO59" s="130">
        <v>73.3</v>
      </c>
      <c r="AP59" s="141">
        <v>277467</v>
      </c>
      <c r="AQ59" s="154">
        <v>-7.8</v>
      </c>
      <c r="AR59" s="164">
        <v>81.099999999999994</v>
      </c>
    </row>
    <row r="60" spans="1:44" x14ac:dyDescent="0.15">
      <c r="A60" s="8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104"/>
      <c r="AL60" s="110" t="s">
        <v>278</v>
      </c>
      <c r="AM60" s="114">
        <v>814672</v>
      </c>
      <c r="AN60" s="121">
        <v>243768</v>
      </c>
      <c r="AO60" s="131">
        <v>-1.3</v>
      </c>
      <c r="AP60" s="142">
        <v>128378</v>
      </c>
      <c r="AQ60" s="155">
        <v>-16.8</v>
      </c>
      <c r="AR60" s="165">
        <v>15.5</v>
      </c>
    </row>
    <row r="61" spans="1:44" x14ac:dyDescent="0.15">
      <c r="A61" s="8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102" t="s">
        <v>409</v>
      </c>
      <c r="AL61" s="111"/>
      <c r="AM61" s="113">
        <v>1461696</v>
      </c>
      <c r="AN61" s="120">
        <v>413818</v>
      </c>
      <c r="AO61" s="130">
        <v>34.5</v>
      </c>
      <c r="AP61" s="141">
        <v>281926</v>
      </c>
      <c r="AQ61" s="156">
        <v>-0.8</v>
      </c>
      <c r="AR61" s="164">
        <v>35.299999999999997</v>
      </c>
    </row>
    <row r="62" spans="1:44" x14ac:dyDescent="0.15">
      <c r="A62" s="8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104"/>
      <c r="AL62" s="110" t="s">
        <v>278</v>
      </c>
      <c r="AM62" s="114">
        <v>794927</v>
      </c>
      <c r="AN62" s="121">
        <v>224721</v>
      </c>
      <c r="AO62" s="131">
        <v>18.600000000000001</v>
      </c>
      <c r="AP62" s="142">
        <v>127854</v>
      </c>
      <c r="AQ62" s="155">
        <v>1.2</v>
      </c>
      <c r="AR62" s="165">
        <v>17.399999999999999</v>
      </c>
    </row>
    <row r="63" spans="1:44" x14ac:dyDescent="0.15">
      <c r="A63" s="8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row>
    <row r="64" spans="1:44" x14ac:dyDescent="0.15">
      <c r="A64" s="8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row>
    <row r="65" spans="1:46" x14ac:dyDescent="0.15">
      <c r="A65" s="8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row>
    <row r="66" spans="1:46" x14ac:dyDescent="0.15">
      <c r="A66" s="94"/>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171"/>
    </row>
    <row r="67" spans="1:46" ht="13.5" hidden="1" customHeight="1" x14ac:dyDescent="0.15">
      <c r="AK67" s="95"/>
      <c r="AL67" s="95"/>
      <c r="AM67" s="95"/>
      <c r="AN67" s="95"/>
      <c r="AO67" s="95"/>
      <c r="AP67" s="95"/>
      <c r="AQ67" s="95"/>
      <c r="AR67" s="95"/>
      <c r="AS67" s="95"/>
      <c r="AT67" s="95"/>
    </row>
    <row r="68" spans="1:46" ht="13.5" hidden="1" customHeight="1" x14ac:dyDescent="0.15">
      <c r="AK68" s="95"/>
      <c r="AL68" s="95"/>
      <c r="AM68" s="95"/>
      <c r="AN68" s="95"/>
      <c r="AO68" s="95"/>
      <c r="AP68" s="95"/>
      <c r="AQ68" s="95"/>
      <c r="AR68" s="95"/>
    </row>
    <row r="69" spans="1:46" ht="13.5" hidden="1" customHeight="1" x14ac:dyDescent="0.15">
      <c r="AK69" s="95"/>
      <c r="AL69" s="95"/>
      <c r="AM69" s="95"/>
      <c r="AN69" s="95"/>
      <c r="AO69" s="95"/>
      <c r="AP69" s="95"/>
      <c r="AQ69" s="95"/>
      <c r="AR69" s="95"/>
    </row>
    <row r="70" spans="1:46" hidden="1" x14ac:dyDescent="0.15">
      <c r="AK70" s="95"/>
      <c r="AL70" s="95"/>
      <c r="AM70" s="95"/>
      <c r="AN70" s="95"/>
      <c r="AO70" s="95"/>
      <c r="AP70" s="95"/>
      <c r="AQ70" s="95"/>
      <c r="AR70" s="95"/>
    </row>
    <row r="71" spans="1:46" hidden="1" x14ac:dyDescent="0.15">
      <c r="AK71" s="95"/>
      <c r="AL71" s="95"/>
      <c r="AM71" s="95"/>
      <c r="AN71" s="95"/>
      <c r="AO71" s="95"/>
      <c r="AP71" s="95"/>
      <c r="AQ71" s="95"/>
      <c r="AR71" s="95"/>
    </row>
    <row r="72" spans="1:46" hidden="1" x14ac:dyDescent="0.15">
      <c r="AK72" s="95"/>
      <c r="AL72" s="95"/>
      <c r="AM72" s="95"/>
      <c r="AN72" s="95"/>
      <c r="AO72" s="95"/>
      <c r="AP72" s="95"/>
      <c r="AQ72" s="95"/>
      <c r="AR72" s="95"/>
    </row>
    <row r="73" spans="1:46" hidden="1" x14ac:dyDescent="0.15">
      <c r="AK73" s="95"/>
      <c r="AL73" s="95"/>
      <c r="AM73" s="95"/>
      <c r="AN73" s="95"/>
      <c r="AO73" s="95"/>
      <c r="AP73" s="95"/>
      <c r="AQ73" s="95"/>
      <c r="AR73" s="95"/>
    </row>
  </sheetData>
  <sheetProtection algorithmName="SHA-512" hashValue="jZ10oZMFIhxv0oqvUPXetvXSvF1QiXgnIz/UcAxX0DRi7iDABwrMpQMoGcI6haKC+HBkPhF2FgQEP9SQkWpNMQ==" saltValue="G29N3+EaCY0k4DwRHUmpag=="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82" customWidth="1"/>
    <col min="126" max="126" width="9" style="83" hidden="1" customWidth="1"/>
    <col min="127" max="16384" width="9" style="83" hidden="1"/>
  </cols>
  <sheetData>
    <row r="1" spans="2:125" ht="13.5" customHeight="1" x14ac:dyDescent="0.15">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2:125" x14ac:dyDescent="0.15">
      <c r="B2" s="83"/>
      <c r="DG2" s="83"/>
    </row>
    <row r="3" spans="2:125" x14ac:dyDescent="0.15">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H3" s="83"/>
      <c r="DI3" s="83"/>
      <c r="DJ3" s="83"/>
      <c r="DK3" s="83"/>
      <c r="DL3" s="83"/>
      <c r="DM3" s="83"/>
      <c r="DN3" s="83"/>
      <c r="DO3" s="83"/>
      <c r="DP3" s="83"/>
      <c r="DQ3" s="83"/>
      <c r="DR3" s="83"/>
      <c r="DS3" s="83"/>
      <c r="DT3" s="83"/>
      <c r="DU3" s="83"/>
    </row>
    <row r="4" spans="2:125" x14ac:dyDescent="0.15"/>
    <row r="5" spans="2:125" x14ac:dyDescent="0.15"/>
    <row r="6" spans="2:125" x14ac:dyDescent="0.15"/>
    <row r="7" spans="2:125" x14ac:dyDescent="0.15"/>
    <row r="8" spans="2:125" x14ac:dyDescent="0.15"/>
    <row r="9" spans="2:125" x14ac:dyDescent="0.15">
      <c r="DU9" s="8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3"/>
    </row>
    <row r="18" spans="125:125" x14ac:dyDescent="0.15"/>
    <row r="19" spans="125:125" x14ac:dyDescent="0.15"/>
    <row r="20" spans="125:125" x14ac:dyDescent="0.15">
      <c r="DU20" s="83"/>
    </row>
    <row r="21" spans="125:125" x14ac:dyDescent="0.15">
      <c r="DU21" s="8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3"/>
    </row>
    <row r="29" spans="125:125" x14ac:dyDescent="0.15"/>
    <row r="30" spans="125:125" x14ac:dyDescent="0.15"/>
    <row r="31" spans="125:125" x14ac:dyDescent="0.15"/>
    <row r="32" spans="125:125" x14ac:dyDescent="0.15"/>
    <row r="33" spans="2:125" x14ac:dyDescent="0.15">
      <c r="B33" s="83"/>
      <c r="G33" s="83"/>
      <c r="I33" s="83"/>
    </row>
    <row r="34" spans="2:125" x14ac:dyDescent="0.15">
      <c r="C34" s="83"/>
      <c r="P34" s="83"/>
      <c r="DE34" s="83"/>
      <c r="DH34" s="83"/>
    </row>
    <row r="35" spans="2:125" x14ac:dyDescent="0.15">
      <c r="D35" s="83"/>
      <c r="E35" s="83"/>
      <c r="DG35" s="83"/>
      <c r="DJ35" s="83"/>
      <c r="DP35" s="83"/>
      <c r="DQ35" s="83"/>
      <c r="DR35" s="83"/>
      <c r="DS35" s="83"/>
      <c r="DT35" s="83"/>
      <c r="DU35" s="83"/>
    </row>
    <row r="36" spans="2:125" x14ac:dyDescent="0.15">
      <c r="F36" s="83"/>
      <c r="H36" s="83"/>
      <c r="J36" s="83"/>
      <c r="K36" s="83"/>
      <c r="L36" s="83"/>
      <c r="M36" s="83"/>
      <c r="N36" s="83"/>
      <c r="O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F36" s="83"/>
      <c r="DI36" s="83"/>
      <c r="DK36" s="83"/>
      <c r="DL36" s="83"/>
      <c r="DM36" s="83"/>
      <c r="DN36" s="83"/>
      <c r="DO36" s="83"/>
      <c r="DP36" s="83"/>
      <c r="DQ36" s="83"/>
      <c r="DR36" s="83"/>
      <c r="DS36" s="83"/>
      <c r="DT36" s="83"/>
      <c r="DU36" s="83"/>
    </row>
    <row r="37" spans="2:125" x14ac:dyDescent="0.15">
      <c r="DU37" s="83"/>
    </row>
    <row r="38" spans="2:125" x14ac:dyDescent="0.15">
      <c r="DT38" s="83"/>
      <c r="DU38" s="83"/>
    </row>
    <row r="39" spans="2:125" x14ac:dyDescent="0.15"/>
    <row r="40" spans="2:125" x14ac:dyDescent="0.15">
      <c r="DH40" s="83"/>
    </row>
    <row r="41" spans="2:125" x14ac:dyDescent="0.15">
      <c r="DE41" s="83"/>
    </row>
    <row r="42" spans="2:125" x14ac:dyDescent="0.15">
      <c r="DG42" s="83"/>
      <c r="DJ42" s="83"/>
    </row>
    <row r="43" spans="2:125" x14ac:dyDescent="0.15">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F43" s="83"/>
      <c r="DI43" s="83"/>
      <c r="DK43" s="83"/>
      <c r="DL43" s="83"/>
      <c r="DM43" s="83"/>
      <c r="DN43" s="83"/>
      <c r="DO43" s="83"/>
      <c r="DP43" s="83"/>
      <c r="DQ43" s="83"/>
      <c r="DR43" s="83"/>
      <c r="DS43" s="83"/>
      <c r="DT43" s="83"/>
      <c r="DU43" s="83"/>
    </row>
    <row r="44" spans="2:125" x14ac:dyDescent="0.15">
      <c r="DU44" s="83"/>
    </row>
    <row r="45" spans="2:125" x14ac:dyDescent="0.15"/>
    <row r="46" spans="2:125" x14ac:dyDescent="0.15"/>
    <row r="47" spans="2:125" x14ac:dyDescent="0.15"/>
    <row r="48" spans="2:125" x14ac:dyDescent="0.15">
      <c r="DT48" s="83"/>
      <c r="DU48" s="83"/>
    </row>
    <row r="49" spans="120:125" x14ac:dyDescent="0.15">
      <c r="DU49" s="83"/>
    </row>
    <row r="50" spans="120:125" x14ac:dyDescent="0.15">
      <c r="DU50" s="83"/>
    </row>
    <row r="51" spans="120:125" x14ac:dyDescent="0.15">
      <c r="DP51" s="83"/>
      <c r="DQ51" s="83"/>
      <c r="DR51" s="83"/>
      <c r="DS51" s="83"/>
      <c r="DT51" s="83"/>
      <c r="DU51" s="83"/>
    </row>
    <row r="52" spans="120:125" x14ac:dyDescent="0.15"/>
    <row r="53" spans="120:125" x14ac:dyDescent="0.15"/>
    <row r="54" spans="120:125" x14ac:dyDescent="0.15">
      <c r="DU54" s="83"/>
    </row>
    <row r="55" spans="120:125" x14ac:dyDescent="0.15"/>
    <row r="56" spans="120:125" x14ac:dyDescent="0.15"/>
    <row r="57" spans="120:125" x14ac:dyDescent="0.15"/>
    <row r="58" spans="120:125" x14ac:dyDescent="0.15">
      <c r="DU58" s="83"/>
    </row>
    <row r="59" spans="120:125" x14ac:dyDescent="0.15"/>
    <row r="60" spans="120:125" x14ac:dyDescent="0.15"/>
    <row r="61" spans="120:125" x14ac:dyDescent="0.15"/>
    <row r="62" spans="120:125" x14ac:dyDescent="0.15"/>
    <row r="63" spans="120:125" x14ac:dyDescent="0.15">
      <c r="DU63" s="83"/>
    </row>
    <row r="64" spans="120:125" x14ac:dyDescent="0.15">
      <c r="DT64" s="83"/>
      <c r="DU64" s="83"/>
    </row>
    <row r="65" spans="123:125" x14ac:dyDescent="0.15"/>
    <row r="66" spans="123:125" x14ac:dyDescent="0.15"/>
    <row r="67" spans="123:125" x14ac:dyDescent="0.15"/>
    <row r="68" spans="123:125" x14ac:dyDescent="0.15"/>
    <row r="69" spans="123:125" x14ac:dyDescent="0.15">
      <c r="DS69" s="83"/>
      <c r="DT69" s="83"/>
      <c r="DU69" s="8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3"/>
    </row>
    <row r="83" spans="116:125" x14ac:dyDescent="0.15">
      <c r="DM83" s="83"/>
      <c r="DN83" s="83"/>
      <c r="DO83" s="83"/>
      <c r="DP83" s="83"/>
      <c r="DQ83" s="83"/>
      <c r="DR83" s="83"/>
      <c r="DS83" s="83"/>
      <c r="DT83" s="83"/>
      <c r="DU83" s="83"/>
    </row>
    <row r="84" spans="116:125" x14ac:dyDescent="0.15"/>
    <row r="85" spans="116:125" x14ac:dyDescent="0.15"/>
    <row r="86" spans="116:125" x14ac:dyDescent="0.15"/>
    <row r="87" spans="116:125" x14ac:dyDescent="0.15"/>
    <row r="88" spans="116:125" x14ac:dyDescent="0.15">
      <c r="DU88" s="8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3"/>
      <c r="DT94" s="83"/>
      <c r="DU94" s="83"/>
    </row>
    <row r="95" spans="116:125" ht="13.5" customHeight="1" x14ac:dyDescent="0.15">
      <c r="DU95" s="8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3"/>
    </row>
    <row r="102" spans="124:125" ht="13.5" customHeight="1" x14ac:dyDescent="0.15"/>
    <row r="103" spans="124:125" ht="13.5" customHeight="1" x14ac:dyDescent="0.15"/>
    <row r="104" spans="124:125" ht="13.5" customHeight="1" x14ac:dyDescent="0.15">
      <c r="DT104" s="83"/>
      <c r="DU104" s="8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3" t="s">
        <v>110</v>
      </c>
    </row>
    <row r="120" spans="125:125" ht="13.5" hidden="1" customHeight="1" x14ac:dyDescent="0.15"/>
    <row r="121" spans="125:125" ht="13.5" hidden="1" customHeight="1" x14ac:dyDescent="0.15">
      <c r="DU121" s="83"/>
    </row>
  </sheetData>
  <sheetProtection algorithmName="SHA-512" hashValue="c+vsTTTdcN1cH9CLWzDcDc3/kaTXwP6n7SxxtEIrN+bLuJAQXznW5m6K/7qdMvtsXNfMAAs/y+b1c3KlPK8kWA==" saltValue="Ucwl23Stp1KsJFbhTIp+Kw=="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82" customWidth="1"/>
    <col min="126" max="142" width="0" style="83" hidden="1" customWidth="1"/>
    <col min="143" max="143" width="9" style="83" hidden="1" customWidth="1"/>
    <col min="144" max="16384" width="9" style="83" hidden="1"/>
  </cols>
  <sheetData>
    <row r="1" spans="1:125" ht="13.5" customHeight="1" x14ac:dyDescent="0.1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1:125" x14ac:dyDescent="0.15">
      <c r="B2" s="83"/>
      <c r="T2" s="83"/>
    </row>
    <row r="3" spans="1:125" x14ac:dyDescent="0.15">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3"/>
      <c r="G33" s="83"/>
      <c r="I33" s="83"/>
    </row>
    <row r="34" spans="2:125" x14ac:dyDescent="0.15">
      <c r="C34" s="83"/>
      <c r="P34" s="83"/>
      <c r="R34" s="83"/>
      <c r="U34" s="83"/>
    </row>
    <row r="35" spans="2:125" x14ac:dyDescent="0.15">
      <c r="D35" s="83"/>
      <c r="E35" s="83"/>
      <c r="T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row>
    <row r="36" spans="2:125" x14ac:dyDescent="0.15">
      <c r="F36" s="83"/>
      <c r="H36" s="83"/>
      <c r="J36" s="83"/>
      <c r="K36" s="83"/>
      <c r="L36" s="83"/>
      <c r="M36" s="83"/>
      <c r="N36" s="83"/>
      <c r="O36" s="83"/>
      <c r="Q36" s="83"/>
      <c r="S36" s="83"/>
      <c r="V36" s="83"/>
    </row>
    <row r="37" spans="2:125" x14ac:dyDescent="0.15"/>
    <row r="38" spans="2:125" x14ac:dyDescent="0.15"/>
    <row r="39" spans="2:125" x14ac:dyDescent="0.15"/>
    <row r="40" spans="2:125" x14ac:dyDescent="0.15">
      <c r="U40" s="83"/>
    </row>
    <row r="41" spans="2:125" x14ac:dyDescent="0.15">
      <c r="R41" s="83"/>
    </row>
    <row r="42" spans="2:125" x14ac:dyDescent="0.15">
      <c r="T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row>
    <row r="43" spans="2:125" x14ac:dyDescent="0.15">
      <c r="Q43" s="83"/>
      <c r="S43" s="83"/>
      <c r="V43" s="8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110</v>
      </c>
    </row>
  </sheetData>
  <sheetProtection algorithmName="SHA-512" hashValue="iFQaoFARAlBZWdCCsH1V1FhdN9z2MoPyPtRqTf9ntcuQpBJ86k2vdsKarRwMi1qWbRbfNCQF8DYglhHqUU4oQg==" saltValue="ASVERVM72oMJcpTi3lWUAA=="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80"/>
  <sheetViews>
    <sheetView showGridLines="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90"/>
      <c r="C45" s="90"/>
      <c r="D45" s="90"/>
      <c r="E45" s="90"/>
      <c r="F45" s="90"/>
      <c r="G45" s="90"/>
      <c r="H45" s="90"/>
      <c r="I45" s="90"/>
      <c r="J45" s="186" t="s">
        <v>4</v>
      </c>
    </row>
    <row r="46" spans="2:10" ht="29.25" customHeight="1" x14ac:dyDescent="0.2">
      <c r="B46" s="172" t="s">
        <v>6</v>
      </c>
      <c r="C46" s="176"/>
      <c r="D46" s="176"/>
      <c r="E46" s="177" t="s">
        <v>17</v>
      </c>
      <c r="F46" s="178" t="s">
        <v>448</v>
      </c>
      <c r="G46" s="182" t="s">
        <v>524</v>
      </c>
      <c r="H46" s="182" t="s">
        <v>525</v>
      </c>
      <c r="I46" s="182" t="s">
        <v>526</v>
      </c>
      <c r="J46" s="187" t="s">
        <v>527</v>
      </c>
    </row>
    <row r="47" spans="2:10" ht="57.75" customHeight="1" x14ac:dyDescent="0.15">
      <c r="B47" s="173"/>
      <c r="C47" s="1063" t="s">
        <v>1</v>
      </c>
      <c r="D47" s="1063"/>
      <c r="E47" s="1064"/>
      <c r="F47" s="179">
        <v>17.149999999999999</v>
      </c>
      <c r="G47" s="183">
        <v>16.93</v>
      </c>
      <c r="H47" s="183">
        <v>16.920000000000002</v>
      </c>
      <c r="I47" s="183">
        <v>17.559999999999999</v>
      </c>
      <c r="J47" s="188">
        <v>19.09</v>
      </c>
    </row>
    <row r="48" spans="2:10" ht="57.75" customHeight="1" x14ac:dyDescent="0.15">
      <c r="B48" s="174"/>
      <c r="C48" s="1065" t="s">
        <v>10</v>
      </c>
      <c r="D48" s="1065"/>
      <c r="E48" s="1066"/>
      <c r="F48" s="180">
        <v>9.86</v>
      </c>
      <c r="G48" s="184">
        <v>3.06</v>
      </c>
      <c r="H48" s="184">
        <v>3.48</v>
      </c>
      <c r="I48" s="184">
        <v>5.64</v>
      </c>
      <c r="J48" s="189">
        <v>2.68</v>
      </c>
    </row>
    <row r="49" spans="2:10" ht="57.75" customHeight="1" x14ac:dyDescent="0.15">
      <c r="B49" s="175"/>
      <c r="C49" s="1067" t="s">
        <v>16</v>
      </c>
      <c r="D49" s="1067"/>
      <c r="E49" s="1068"/>
      <c r="F49" s="181" t="s">
        <v>528</v>
      </c>
      <c r="G49" s="185" t="s">
        <v>488</v>
      </c>
      <c r="H49" s="185">
        <v>0.49</v>
      </c>
      <c r="I49" s="185">
        <v>2.48</v>
      </c>
      <c r="J49" s="190" t="s">
        <v>388</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sheetData>
  <sheetProtection algorithmName="SHA-512" hashValue="ZFOevXsTK+4HrYMAwEJvCXoWKuhmNZtaRhWeHtI8hoc+x1ejt5S6aPNbtgHQqv17BR8LqO/IX3GH22v23ccqUw==" saltValue="FTQJWxqPj1QXbPFwQ29TW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小笠原　梨方</cp:lastModifiedBy>
  <cp:lastPrinted>2023-10-02T02:26:34Z</cp:lastPrinted>
  <dcterms:created xsi:type="dcterms:W3CDTF">2023-02-20T07:05:21Z</dcterms:created>
  <dcterms:modified xsi:type="dcterms:W3CDTF">2024-03-11T06:41:45Z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2023-03-27T02:16:08Z</vt:filetime>
  </property>
</Properties>
</file>