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tabRatio="887"/>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<sst xmlns="http://schemas.openxmlformats.org/spreadsheetml/2006/main" xmlns:r="http://schemas.openxmlformats.org/officeDocument/2006/relationships" count="566" uniqueCount="566">
  <si>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</si>
  <si>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</si>
  <si>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</si>
  <si>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</si>
  <si>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</si>
  <si>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</si>
  <si>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</si>
  <si>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</si>
  <si>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</si>
  <si>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</si>
  <si>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</si>
  <si>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</si>
  <si>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</si>
  <si>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</si>
  <si>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</si>
  <si>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</si>
  <si>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</si>
  <si>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</si>
  <si>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</si>
  <si>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交通</t>
  </si>
  <si>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</si>
  <si>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</si>
  <si>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</si>
  <si>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</si>
  <si>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</si>
  <si>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</si>
  <si>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</si>
  <si>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</si>
  <si>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</si>
  <si>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</si>
  <si>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</si>
  <si>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</si>
  <si>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</si>
  <si>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</si>
  <si>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高知県後期高齢者広域連合（特別会計）</t>
  </si>
  <si>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</si>
  <si>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</si>
  <si>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</si>
  <si>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</si>
  <si>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</si>
  <si>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</si>
  <si>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</si>
  <si>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</si>
  <si>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</si>
  <si>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</si>
  <si>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</si>
  <si>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</si>
  <si>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</si>
  <si>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</si>
  <si>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</si>
  <si>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</si>
  <si>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</si>
  <si>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</si>
  <si>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</si>
  <si>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</si>
  <si>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</si>
  <si>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</si>
  <si>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</si>
  <si>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</si>
  <si>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</si>
  <si>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</si>
  <si>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</si>
  <si>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　　都市計画税</t>
  </si>
  <si>
    <t>将来負担比率　　（千円・％）</t>
    <rPh sb="0" eb="2">
      <t>ショウライ</t>
    </rPh>
    <rPh sb="2" eb="4">
      <t>フタン</t>
    </rPh>
    <phoneticPr fontId="6"/>
  </si>
  <si>
    <t>黒潮町漁業集落排水事業特別会計</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</si>
  <si>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</si>
  <si>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</si>
  <si>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</si>
  <si>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</si>
  <si>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</si>
  <si>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</si>
  <si>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</si>
  <si>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</si>
  <si>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</si>
  <si>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</si>
  <si>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</si>
  <si>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</si>
  <si>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</si>
  <si>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</si>
  <si>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こうち・くろしお太陽光発電株式会社</t>
    <rPh sb="8" eb="11">
      <t>タイヨウコウ</t>
    </rPh>
    <rPh sb="11" eb="13">
      <t>ハツデン</t>
    </rPh>
    <rPh sb="13" eb="17">
      <t>カブシキガイシャ</t>
    </rPh>
    <phoneticPr fontId="6"/>
  </si>
  <si>
    <t>公営企業債等繰入見込額</t>
  </si>
  <si>
    <t>財源超過</t>
    <rPh sb="0" eb="2">
      <t>ザイゲン</t>
    </rPh>
    <rPh sb="2" eb="4">
      <t>チョウカ</t>
    </rPh>
    <phoneticPr fontId="6"/>
  </si>
  <si>
    <t>黒潮町国民健康保険直診特別会計</t>
  </si>
  <si>
    <t>黒潮町後期高齢者医療保険事業特別会計</t>
  </si>
  <si>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</si>
  <si>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</si>
  <si>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</si>
  <si>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</si>
  <si>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</si>
  <si>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</si>
  <si>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</si>
  <si>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</si>
  <si>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</si>
  <si>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</si>
  <si>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</si>
  <si>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</si>
  <si>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</si>
  <si>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</si>
  <si>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</si>
  <si>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</si>
  <si>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</si>
  <si>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</si>
  <si>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</si>
  <si>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</si>
  <si>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</si>
  <si>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</si>
  <si>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</si>
  <si>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</si>
  <si>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高知県後期高齢者広域連合（一般会計）</t>
  </si>
  <si>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</si>
  <si>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</si>
  <si>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</si>
  <si>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</si>
  <si>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</si>
  <si>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</si>
  <si>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</si>
  <si>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黒潮町水道事業特別会計</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</si>
  <si>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</si>
  <si>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</si>
  <si>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</si>
  <si>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</si>
  <si>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</si>
  <si>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</si>
  <si>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</si>
  <si>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</si>
  <si>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</si>
  <si>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</si>
  <si>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</si>
  <si>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</si>
  <si>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</si>
  <si>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</si>
  <si>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</si>
  <si>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</si>
  <si>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</si>
  <si>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</si>
  <si>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</si>
  <si>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</si>
  <si>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</si>
  <si>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</si>
  <si>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</si>
  <si>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</si>
  <si>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</si>
  <si>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</si>
  <si>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</si>
  <si>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</si>
  <si>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</si>
  <si>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</si>
  <si>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</si>
  <si>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</si>
  <si>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Ⅲ－０</t>
  </si>
  <si>
    <t>　投資・出資金・貸付金</t>
  </si>
  <si>
    <t>　　事業所税</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</si>
  <si>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</si>
  <si>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</si>
  <si>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</si>
  <si>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</si>
  <si>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</si>
  <si>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</si>
  <si>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</si>
  <si>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</si>
  <si>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</si>
  <si>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</si>
  <si>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黒潮町介護サービス事業特別会計</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</si>
  <si>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</si>
  <si>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</si>
  <si>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</si>
  <si>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</si>
  <si>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</si>
  <si>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</si>
  <si>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</si>
  <si>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</si>
  <si>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黒潮町</t>
  </si>
  <si>
    <t>公営企業（法適）の一覧</t>
    <rPh sb="0" eb="2">
      <t>コウエイ</t>
    </rPh>
    <rPh sb="2" eb="4">
      <t>キギョウ</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</si>
  <si>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</si>
  <si>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</si>
  <si>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</si>
  <si>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</si>
  <si>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</si>
  <si>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</si>
  <si>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</si>
  <si>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</si>
  <si>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</si>
  <si>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</si>
  <si>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</si>
  <si>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</si>
  <si>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</si>
  <si>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</si>
  <si>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</si>
  <si>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</si>
  <si>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</si>
  <si>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</si>
  <si>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</si>
  <si>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</si>
  <si>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</si>
  <si>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</si>
  <si>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</si>
  <si>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</si>
  <si>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</si>
  <si>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</si>
  <si>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</si>
  <si>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黒潮町農業集落排水事業特別会計</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</si>
  <si>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</si>
  <si>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</si>
  <si>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</si>
  <si>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</si>
  <si>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-8.5</t>
  </si>
  <si>
    <t>こうち人づくり広域連合</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</si>
  <si>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</si>
  <si>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</si>
  <si>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</si>
  <si>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</si>
  <si>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</si>
  <si>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</si>
  <si>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黒潮町国民健康保険事業特別会計</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</si>
  <si>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</si>
  <si>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</si>
  <si>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</si>
  <si>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</si>
  <si>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</si>
  <si>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</si>
  <si>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</si>
  <si>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</si>
  <si>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-2.4</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</si>
  <si>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</si>
  <si>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</si>
  <si>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</si>
  <si>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</si>
  <si>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</si>
  <si>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</si>
  <si>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</si>
  <si>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</si>
  <si>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</si>
  <si>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</si>
  <si>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</si>
  <si>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</si>
  <si>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</si>
  <si>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</si>
  <si>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</si>
  <si>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</si>
  <si>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</si>
  <si>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-2.1</t>
  </si>
  <si>
    <t>実質収支</t>
    <rPh sb="0" eb="2">
      <t>ジッシツ</t>
    </rPh>
    <rPh sb="2" eb="4">
      <t>シュウシ</t>
    </rPh>
    <phoneticPr fontId="6"/>
  </si>
  <si>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</si>
  <si>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</si>
  <si>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</si>
  <si>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</si>
  <si>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</si>
  <si>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</si>
  <si>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</si>
  <si>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</si>
  <si>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</si>
  <si>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</si>
  <si>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</si>
  <si>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</si>
  <si>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</si>
  <si>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</si>
  <si>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黒潮町情報センター事業特別会計</t>
  </si>
  <si>
    <t>資金剰余額
/不足額
（実質収支）</t>
  </si>
  <si>
    <t>地方債現在高</t>
  </si>
  <si>
    <t>・計</t>
  </si>
  <si>
    <t>　うち公的資金</t>
    <rPh sb="3" eb="5">
      <t>コウテキ</t>
    </rPh>
    <phoneticPr fontId="6"/>
  </si>
  <si>
    <t>計</t>
    <rPh sb="0" eb="1">
      <t>ケイ</t>
    </rPh>
    <phoneticPr fontId="6"/>
  </si>
  <si>
    <t>幡多広域市町村圏事務組合（ふるさと市町村圏事業特別会計）</t>
  </si>
  <si>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</si>
  <si>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</si>
  <si>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</si>
  <si>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</si>
  <si>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幡多広域市町村圏事務組合（一般会計）</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</si>
  <si>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</si>
  <si>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</si>
  <si>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</si>
  <si>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</si>
  <si>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</si>
  <si>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</si>
  <si>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</si>
  <si>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</si>
  <si>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</si>
  <si>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</si>
  <si>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</si>
  <si>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</si>
  <si>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</si>
  <si>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</si>
  <si>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</si>
  <si>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</si>
  <si>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</si>
  <si>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</si>
  <si>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</si>
  <si>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</si>
  <si>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</si>
  <si>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</si>
  <si>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</si>
  <si>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</si>
  <si>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</si>
  <si>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</si>
  <si>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</si>
  <si>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</si>
  <si>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</si>
  <si>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</si>
  <si>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</si>
  <si>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</si>
  <si>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</si>
  <si>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</si>
  <si>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</si>
  <si>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</si>
  <si>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</si>
  <si>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</si>
  <si>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</si>
  <si>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</si>
  <si>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</si>
  <si>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</si>
  <si>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</si>
  <si>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</si>
  <si>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H29</t>
  </si>
  <si>
    <t>高知県黒潮町</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</si>
  <si>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</si>
  <si>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</si>
  <si>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</si>
  <si>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</si>
  <si>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</si>
  <si>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</si>
  <si>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</si>
  <si>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</si>
  <si>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</si>
  <si>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</si>
  <si>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</si>
  <si>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</si>
  <si>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</si>
  <si>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</si>
  <si>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</si>
  <si>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</si>
  <si>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</si>
  <si>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</si>
  <si>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</si>
  <si>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</si>
  <si>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</si>
  <si>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</si>
  <si>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</si>
  <si>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</si>
  <si>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</si>
  <si>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</si>
  <si>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</si>
  <si>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</si>
  <si>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</si>
  <si>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</si>
  <si>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</si>
  <si>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</si>
  <si>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</si>
  <si>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</si>
  <si>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</si>
  <si>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</si>
  <si>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</si>
  <si>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</si>
  <si>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</si>
  <si>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</si>
  <si>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1.32</t>
  </si>
  <si>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</si>
  <si>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</si>
  <si>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</si>
  <si>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</si>
  <si>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</si>
  <si>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</si>
  <si>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</si>
  <si>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</si>
  <si>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</si>
  <si>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</si>
  <si>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</si>
  <si>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</si>
  <si>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</si>
  <si>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</si>
  <si>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</si>
  <si>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</si>
  <si>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</si>
  <si>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</si>
  <si>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</si>
  <si>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</si>
  <si>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</si>
  <si>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</si>
  <si>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</si>
  <si>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</si>
  <si>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</si>
  <si>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</si>
  <si>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</si>
  <si>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</si>
  <si>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</si>
  <si>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</si>
  <si>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</si>
  <si>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</si>
  <si>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</si>
  <si>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黒潮町宮川奨学資金特別会計</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</si>
  <si>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</si>
  <si>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</si>
  <si>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</si>
  <si>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</si>
  <si>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</si>
  <si>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</si>
  <si>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</si>
  <si>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</si>
  <si>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</si>
  <si>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</si>
  <si>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</si>
  <si>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</si>
  <si>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</si>
  <si>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</si>
  <si>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</si>
  <si>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</si>
  <si>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</si>
  <si>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</si>
  <si>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</si>
  <si>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</si>
  <si>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</si>
  <si>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</si>
  <si>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</si>
  <si>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</si>
  <si>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</si>
  <si>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</si>
  <si>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幡多中央環境施設組合</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</si>
  <si>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</si>
  <si>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</si>
  <si>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</si>
  <si>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</si>
  <si>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下水道</t>
  </si>
  <si>
    <t>黒潮町介護保険事業特別会計</t>
  </si>
  <si>
    <t>財政再生基準</t>
  </si>
  <si>
    <t>実質公債費比率</t>
  </si>
  <si>
    <t>再差引収支</t>
    <rPh sb="0" eb="1">
      <t>サイ</t>
    </rPh>
    <rPh sb="1" eb="3">
      <t>サシヒキ</t>
    </rPh>
    <rPh sb="3" eb="5">
      <t>シュウシ</t>
    </rPh>
    <phoneticPr fontId="6"/>
  </si>
  <si>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</si>
  <si>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</si>
  <si>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</si>
  <si>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</si>
  <si>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</si>
  <si>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</si>
  <si>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</si>
  <si>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</si>
  <si>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</si>
  <si>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</si>
  <si>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</si>
  <si>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</si>
  <si>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</si>
  <si>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</si>
  <si>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</si>
  <si>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</si>
  <si>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</si>
  <si>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</si>
  <si>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</si>
  <si>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</si>
  <si>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</si>
  <si>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</si>
  <si>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</si>
  <si>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</si>
  <si>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</si>
  <si>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</si>
  <si>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幡多中央消防組合</t>
  </si>
  <si>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</si>
  <si>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</si>
  <si>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</si>
  <si>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</si>
  <si>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</si>
  <si>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</si>
  <si>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</si>
  <si>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</si>
  <si>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</si>
  <si>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</si>
  <si>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</si>
  <si>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黒潮町住宅新築資金等貸付事業特別会計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</si>
  <si>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</si>
  <si>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</si>
  <si>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</si>
  <si>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</si>
  <si>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</si>
  <si>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</si>
  <si>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</si>
  <si>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</si>
  <si>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</si>
  <si>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</si>
  <si>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</si>
  <si>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</si>
  <si>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</si>
  <si>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</si>
  <si>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</si>
  <si>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</si>
  <si>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</si>
  <si>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</si>
  <si>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</si>
  <si>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</si>
  <si>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</si>
  <si>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</si>
  <si>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</si>
  <si>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</si>
  <si>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</si>
  <si>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</si>
  <si>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</si>
  <si>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</si>
  <si>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</si>
  <si>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</si>
  <si>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</si>
  <si>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</si>
  <si>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</si>
  <si>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</si>
  <si>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</si>
  <si>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</si>
  <si>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</si>
  <si>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</si>
  <si>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</si>
  <si>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</si>
  <si>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</si>
  <si>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</si>
  <si>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</si>
  <si>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</si>
  <si>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</si>
  <si>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</si>
  <si>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</si>
  <si>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</si>
  <si>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</si>
  <si>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</si>
  <si>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</si>
  <si>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</si>
  <si>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</si>
  <si>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</si>
  <si>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</si>
  <si>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</si>
  <si>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</si>
  <si>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</si>
  <si>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</si>
  <si>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</si>
  <si>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</si>
  <si>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</si>
  <si>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</si>
  <si>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</si>
  <si>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</si>
  <si>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</si>
  <si>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</si>
  <si>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</si>
  <si>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0.35</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</si>
  <si>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</si>
  <si>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</si>
  <si>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</si>
  <si>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</si>
  <si>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</si>
  <si>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</si>
  <si>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</si>
  <si>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</si>
  <si>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</si>
  <si>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</si>
  <si>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</si>
  <si>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</si>
  <si>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</si>
  <si>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</si>
  <si>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</si>
  <si>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幡多広域市町村圏事務組合（滞納整理事業特別会計）</t>
  </si>
  <si>
    <t>高知県市町村総合事務組合（一般会計）</t>
  </si>
  <si>
    <t>高知県市町村総合事務組合（交通災害共済事業特別会計）</t>
  </si>
  <si>
    <t>黒潮町農業公社</t>
    <rPh sb="0" eb="3">
      <t>クロシオチョウ</t>
    </rPh>
    <rPh sb="3" eb="7">
      <t>ノウギョウコウシャ</t>
    </rPh>
    <phoneticPr fontId="6"/>
  </si>
  <si>
    <t>黒潮町缶詰製作所</t>
    <rPh sb="0" eb="3">
      <t>クロシオチョウ</t>
    </rPh>
    <rPh sb="3" eb="5">
      <t>カンヅメ</t>
    </rPh>
    <rPh sb="5" eb="8">
      <t>セイサクショ</t>
    </rPh>
    <phoneticPr fontId="6"/>
  </si>
  <si>
    <t>※8：職員の状況については、令和3年地方公務員給与実態調査に基づいている。</t>
  </si>
  <si>
    <t>建設推進基金</t>
    <rPh sb="0" eb="2">
      <t>ケンセツ</t>
    </rPh>
    <rPh sb="2" eb="4">
      <t>スイシン</t>
    </rPh>
    <rPh sb="4" eb="6">
      <t>キキン</t>
    </rPh>
    <phoneticPr fontId="6"/>
  </si>
  <si>
    <t>新しいまちづくり基金</t>
    <rPh sb="0" eb="1">
      <t>アタラ</t>
    </rPh>
    <rPh sb="8" eb="10">
      <t>キキン</t>
    </rPh>
    <phoneticPr fontId="6"/>
  </si>
  <si>
    <t>防災対策加速化基金</t>
    <rPh sb="0" eb="2">
      <t>ボウサイ</t>
    </rPh>
    <rPh sb="2" eb="4">
      <t>タイサク</t>
    </rPh>
    <rPh sb="4" eb="7">
      <t>カソクカ</t>
    </rPh>
    <rPh sb="7" eb="9">
      <t>キキン</t>
    </rPh>
    <phoneticPr fontId="6"/>
  </si>
  <si>
    <t>ふるさと納税基金</t>
    <rPh sb="4" eb="6">
      <t>ノウゼイ</t>
    </rPh>
    <rPh sb="6" eb="8">
      <t>キキン</t>
    </rPh>
    <phoneticPr fontId="6"/>
  </si>
  <si>
    <t>地域活性化事業基金</t>
    <rPh sb="0" eb="5">
      <t>チイキカッセイカ</t>
    </rPh>
    <rPh sb="5" eb="7">
      <t>ジギョウ</t>
    </rPh>
    <rPh sb="7" eb="9">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</si>
  <si>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</si>
  <si>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</si>
  <si>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有利債の借入などにより将来負担比率はマイナスとなっているため、当町の値は表示されていない。引き続き、適切な財政運営に努め、良好な値を継続していく必要がある。</t>
    <rPh sb="0" eb="2">
      <t>ユウリ</t>
    </rPh>
    <rPh sb="2" eb="3">
      <t>サイ</t>
    </rPh>
    <rPh sb="4" eb="6">
      <t>カリイレ</t>
    </rPh>
    <rPh sb="11" eb="13">
      <t>ショウライ</t>
    </rPh>
    <rPh sb="13" eb="15">
      <t>フタン</t>
    </rPh>
    <rPh sb="15" eb="17">
      <t>ヒリツ</t>
    </rPh>
    <rPh sb="31" eb="33">
      <t>トウチョウ</t>
    </rPh>
    <rPh sb="34" eb="35">
      <t>アタイ</t>
    </rPh>
    <rPh sb="36" eb="38">
      <t>ヒョウジ</t>
    </rPh>
    <rPh sb="45" eb="46">
      <t>ヒ</t>
    </rPh>
    <rPh sb="47" eb="48">
      <t>ツヅ</t>
    </rPh>
    <rPh sb="50" eb="52">
      <t>テキセツ</t>
    </rPh>
    <rPh sb="53" eb="55">
      <t>ザイセイ</t>
    </rPh>
    <rPh sb="55" eb="57">
      <t>ウンエイ</t>
    </rPh>
    <rPh sb="58" eb="59">
      <t>ツト</t>
    </rPh>
    <rPh sb="61" eb="63">
      <t>リョウコウ</t>
    </rPh>
    <rPh sb="64" eb="65">
      <t>アタイ</t>
    </rPh>
    <rPh sb="66" eb="68">
      <t>ケイゾク</t>
    </rPh>
    <rPh sb="72" eb="74">
      <t>ヒツヨウ</t>
    </rPh>
    <phoneticPr fontId="6"/>
  </si>
  <si>
    <t>当該団体値</t>
    <rPh sb="0" eb="2">
      <t>トウガイ</t>
    </rPh>
    <rPh sb="2" eb="4">
      <t>ダンタイ</t>
    </rPh>
    <rPh sb="4" eb="5">
      <t>アタイ</t>
    </rPh>
    <phoneticPr fontId="6"/>
  </si>
  <si>
    <t>将来負担比率</t>
  </si>
  <si>
    <t>有形固定資産減価償却率</t>
  </si>
  <si>
    <t>有利債の借入などにより将来負担比率はマイナスとなっている。また、実質公債費比率について、令和３年度は令和２年度に比べ0.4ポイントの増加をしており、注視が必要な状況。引き続き、普通建設事業の抑制による地方債残高の圧縮や基金の適正管理などに努めて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</si>
</sst>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2">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ont="1"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23"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178" fontId="15" fillId="0" borderId="0"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354032</c:v>
                </c:pt>
                <c:pt idx="1">
                  <c:v>148227</c:v>
                </c:pt>
                <c:pt idx="2">
                  <c:v>143915</c:v>
                </c:pt>
                <c:pt idx="3">
                  <c:v>143696</c:v>
                </c:pt>
                <c:pt idx="4">
                  <c:v>207986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2.2200000000000002</c:v>
                </c:pt>
                <c:pt idx="1">
                  <c:v>0.89</c:v>
                </c:pt>
                <c:pt idx="2">
                  <c:v>3.58</c:v>
                </c:pt>
                <c:pt idx="3">
                  <c:v>4.7300000000000004</c:v>
                </c:pt>
                <c:pt idx="4">
                  <c:v>5.85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16.7</c:v>
                </c:pt>
                <c:pt idx="1">
                  <c:v>16.96</c:v>
                </c:pt>
                <c:pt idx="2">
                  <c:v>17.34</c:v>
                </c:pt>
                <c:pt idx="3">
                  <c:v>18.920000000000002</c:v>
                </c:pt>
                <c:pt idx="4">
                  <c:v>19.850000000000001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9.9</c:v>
                </c:pt>
                <c:pt idx="1">
                  <c:v>-1.32</c:v>
                </c:pt>
                <c:pt idx="2">
                  <c:v>2.73</c:v>
                </c:pt>
                <c:pt idx="3">
                  <c:v>1.42</c:v>
                </c:pt>
                <c:pt idx="4">
                  <c:v>1.35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1.e-002</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黒潮町農業集落排水事業特別会計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0</c:v>
                </c:pt>
                <c:pt idx="8">
                  <c:v>#N/A</c:v>
                </c:pt>
                <c:pt idx="9">
                  <c:v>0</c:v>
                </c:pt>
              </c:numCache>
            </c:numRef>
          </c:val>
        </c:ser>
        <c:ser>
          <c:idx val="3"/>
          <c:order val="3"/>
          <c:tx>
            <c:strRef>
              <c:f>データシート!$A$30</c:f>
              <c:strCache>
                <c:ptCount val="1"/>
                <c:pt idx="0">
                  <c:v>黒潮町後期高齢者医療保険事業特別会計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0.1</c:v>
                </c:pt>
                <c:pt idx="4">
                  <c:v>#N/A</c:v>
                </c:pt>
                <c:pt idx="5">
                  <c:v>0.1</c:v>
                </c:pt>
                <c:pt idx="6">
                  <c:v>#N/A</c:v>
                </c:pt>
                <c:pt idx="7">
                  <c:v>6.e-002</c:v>
                </c:pt>
                <c:pt idx="8">
                  <c:v>#N/A</c:v>
                </c:pt>
                <c:pt idx="9">
                  <c:v>8.e-002</c:v>
                </c:pt>
              </c:numCache>
            </c:numRef>
          </c:val>
        </c:ser>
        <c:ser>
          <c:idx val="4"/>
          <c:order val="4"/>
          <c:tx>
            <c:strRef>
              <c:f>データシート!$A$31</c:f>
              <c:strCache>
                <c:ptCount val="1"/>
                <c:pt idx="0">
                  <c:v>黒潮町宮川奨学資金特別会計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6.e-002</c:v>
                </c:pt>
                <c:pt idx="2">
                  <c:v>#N/A</c:v>
                </c:pt>
                <c:pt idx="3">
                  <c:v>0.26</c:v>
                </c:pt>
                <c:pt idx="4">
                  <c:v>#N/A</c:v>
                </c:pt>
                <c:pt idx="5">
                  <c:v>4.e-002</c:v>
                </c:pt>
                <c:pt idx="6">
                  <c:v>#N/A</c:v>
                </c:pt>
                <c:pt idx="7">
                  <c:v>0.13</c:v>
                </c:pt>
                <c:pt idx="8">
                  <c:v>#N/A</c:v>
                </c:pt>
                <c:pt idx="9">
                  <c:v>9.e-002</c:v>
                </c:pt>
              </c:numCache>
            </c:numRef>
          </c:val>
        </c:ser>
        <c:ser>
          <c:idx val="5"/>
          <c:order val="5"/>
          <c:tx>
            <c:strRef>
              <c:f>データシート!$A$32</c:f>
              <c:strCache>
                <c:ptCount val="1"/>
                <c:pt idx="0">
                  <c:v>黒潮町住宅新築資金等貸付事業特別会計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6.e-002</c:v>
                </c:pt>
                <c:pt idx="2">
                  <c:v>#N/A</c:v>
                </c:pt>
                <c:pt idx="3">
                  <c:v>8.e-002</c:v>
                </c:pt>
                <c:pt idx="4">
                  <c:v>#N/A</c:v>
                </c:pt>
                <c:pt idx="5">
                  <c:v>8.e-002</c:v>
                </c:pt>
                <c:pt idx="6">
                  <c:v>#N/A</c:v>
                </c:pt>
                <c:pt idx="7">
                  <c:v>9.e-002</c:v>
                </c:pt>
                <c:pt idx="8">
                  <c:v>#N/A</c:v>
                </c:pt>
                <c:pt idx="9">
                  <c:v>0.1</c:v>
                </c:pt>
              </c:numCache>
            </c:numRef>
          </c:val>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1.35</c:v>
                </c:pt>
                <c:pt idx="4">
                  <c:v>#N/A</c:v>
                </c:pt>
                <c:pt idx="5">
                  <c:v>0.54</c:v>
                </c:pt>
                <c:pt idx="6">
                  <c:v>#N/A</c:v>
                </c:pt>
                <c:pt idx="7">
                  <c:v>0.3</c:v>
                </c:pt>
                <c:pt idx="8">
                  <c:v>#N/A</c:v>
                </c:pt>
                <c:pt idx="9">
                  <c:v>0.39</c:v>
                </c:pt>
              </c:numCache>
            </c:numRef>
          </c:val>
        </c:ser>
        <c:ser>
          <c:idx val="7"/>
          <c:order val="7"/>
          <c:tx>
            <c:strRef>
              <c:f>データシート!$A$34</c:f>
              <c:strCache>
                <c:ptCount val="1"/>
                <c:pt idx="0">
                  <c:v>黒潮町国民健康保険事業特別会計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0.35</c:v>
                </c:pt>
                <c:pt idx="1">
                  <c:v>#N/A</c:v>
                </c:pt>
                <c:pt idx="2">
                  <c:v>#N/A</c:v>
                </c:pt>
                <c:pt idx="3">
                  <c:v>0.59</c:v>
                </c:pt>
                <c:pt idx="4">
                  <c:v>#N/A</c:v>
                </c:pt>
                <c:pt idx="5">
                  <c:v>1.06</c:v>
                </c:pt>
                <c:pt idx="6">
                  <c:v>#N/A</c:v>
                </c:pt>
                <c:pt idx="7">
                  <c:v>4.e-002</c:v>
                </c:pt>
                <c:pt idx="8">
                  <c:v>#N/A</c:v>
                </c:pt>
                <c:pt idx="9">
                  <c:v>0.47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2.09</c:v>
                </c:pt>
                <c:pt idx="2">
                  <c:v>#N/A</c:v>
                </c:pt>
                <c:pt idx="3">
                  <c:v>0.54</c:v>
                </c:pt>
                <c:pt idx="4">
                  <c:v>#N/A</c:v>
                </c:pt>
                <c:pt idx="5">
                  <c:v>3.44</c:v>
                </c:pt>
                <c:pt idx="6">
                  <c:v>#N/A</c:v>
                </c:pt>
                <c:pt idx="7">
                  <c:v>4.5</c:v>
                </c:pt>
                <c:pt idx="8">
                  <c:v>#N/A</c:v>
                </c:pt>
                <c:pt idx="9">
                  <c:v>5.64</c:v>
                </c:pt>
              </c:numCache>
            </c:numRef>
          </c:val>
        </c:ser>
        <c:ser>
          <c:idx val="9"/>
          <c:order val="9"/>
          <c:tx>
            <c:strRef>
              <c:f>データシート!$A$36</c:f>
              <c:strCache>
                <c:ptCount val="1"/>
                <c:pt idx="0">
                  <c:v>黒潮町水道事業特別会計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6.37</c:v>
                </c:pt>
                <c:pt idx="2">
                  <c:v>#N/A</c:v>
                </c:pt>
                <c:pt idx="3">
                  <c:v>6.33</c:v>
                </c:pt>
                <c:pt idx="4">
                  <c:v>#N/A</c:v>
                </c:pt>
                <c:pt idx="5">
                  <c:v>6.47</c:v>
                </c:pt>
                <c:pt idx="6">
                  <c:v>#N/A</c:v>
                </c:pt>
                <c:pt idx="7">
                  <c:v>5.8</c:v>
                </c:pt>
                <c:pt idx="8">
                  <c:v>#N/A</c:v>
                </c:pt>
                <c:pt idx="9">
                  <c:v>5.74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1199</c:v>
                </c:pt>
                <c:pt idx="5">
                  <c:v>1197</c:v>
                </c:pt>
                <c:pt idx="8">
                  <c:v>1198</c:v>
                </c:pt>
                <c:pt idx="11">
                  <c:v>1301</c:v>
                </c:pt>
                <c:pt idx="14">
                  <c:v>1316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24</c:v>
                </c:pt>
                <c:pt idx="6">
                  <c:v>24</c:v>
                </c:pt>
                <c:pt idx="9">
                  <c:v>23</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62</c:v>
                </c:pt>
                <c:pt idx="3">
                  <c:v>62</c:v>
                </c:pt>
                <c:pt idx="6">
                  <c:v>61</c:v>
                </c:pt>
                <c:pt idx="9">
                  <c:v>62</c:v>
                </c:pt>
                <c:pt idx="12">
                  <c:v>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1285</c:v>
                </c:pt>
                <c:pt idx="3">
                  <c:v>1418</c:v>
                </c:pt>
                <c:pt idx="6">
                  <c:v>1496</c:v>
                </c:pt>
                <c:pt idx="9">
                  <c:v>1615</c:v>
                </c:pt>
                <c:pt idx="12">
                  <c:v>1623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197</c:v>
                </c:pt>
                <c:pt idx="2">
                  <c:v>#N/A</c:v>
                </c:pt>
                <c:pt idx="3">
                  <c:v>#N/A</c:v>
                </c:pt>
                <c:pt idx="4">
                  <c:v>307</c:v>
                </c:pt>
                <c:pt idx="5">
                  <c:v>#N/A</c:v>
                </c:pt>
                <c:pt idx="6">
                  <c:v>#N/A</c:v>
                </c:pt>
                <c:pt idx="7">
                  <c:v>383</c:v>
                </c:pt>
                <c:pt idx="8">
                  <c:v>#N/A</c:v>
                </c:pt>
                <c:pt idx="9">
                  <c:v>#N/A</c:v>
                </c:pt>
                <c:pt idx="10">
                  <c:v>399</c:v>
                </c:pt>
                <c:pt idx="11">
                  <c:v>#N/A</c:v>
                </c:pt>
                <c:pt idx="12">
                  <c:v>#N/A</c:v>
                </c:pt>
                <c:pt idx="13">
                  <c:v>394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12448</c:v>
                </c:pt>
                <c:pt idx="5">
                  <c:v>12004</c:v>
                </c:pt>
                <c:pt idx="8">
                  <c:v>11503</c:v>
                </c:pt>
                <c:pt idx="11">
                  <c:v>10922</c:v>
                </c:pt>
                <c:pt idx="14">
                  <c:v>10274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116</c:v>
                </c:pt>
                <c:pt idx="5">
                  <c:v>88</c:v>
                </c:pt>
                <c:pt idx="8">
                  <c:v>55</c:v>
                </c:pt>
                <c:pt idx="11">
                  <c:v>34</c:v>
                </c:pt>
                <c:pt idx="14">
                  <c:v>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4392</c:v>
                </c:pt>
                <c:pt idx="5">
                  <c:v>4572</c:v>
                </c:pt>
                <c:pt idx="8">
                  <c:v>4323</c:v>
                </c:pt>
                <c:pt idx="11">
                  <c:v>4268</c:v>
                </c:pt>
                <c:pt idx="14">
                  <c:v>4577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1517</c:v>
                </c:pt>
                <c:pt idx="3">
                  <c:v>1407</c:v>
                </c:pt>
                <c:pt idx="6">
                  <c:v>1332</c:v>
                </c:pt>
                <c:pt idx="9">
                  <c:v>1263</c:v>
                </c:pt>
                <c:pt idx="12">
                  <c:v>1209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199</c:v>
                </c:pt>
                <c:pt idx="3">
                  <c:v>183</c:v>
                </c:pt>
                <c:pt idx="6">
                  <c:v>161</c:v>
                </c:pt>
                <c:pt idx="9">
                  <c:v>137</c:v>
                </c:pt>
                <c:pt idx="12">
                  <c:v>116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755</c:v>
                </c:pt>
                <c:pt idx="3">
                  <c:v>731</c:v>
                </c:pt>
                <c:pt idx="6">
                  <c:v>695</c:v>
                </c:pt>
                <c:pt idx="9">
                  <c:v>652</c:v>
                </c:pt>
                <c:pt idx="12">
                  <c:v>616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14022</c:v>
                </c:pt>
                <c:pt idx="3">
                  <c:v>13717</c:v>
                </c:pt>
                <c:pt idx="6">
                  <c:v>13021</c:v>
                </c:pt>
                <c:pt idx="9">
                  <c:v>12197</c:v>
                </c:pt>
                <c:pt idx="12">
                  <c:v>11491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866</c:v>
                </c:pt>
                <c:pt idx="1">
                  <c:v>1017</c:v>
                </c:pt>
                <c:pt idx="2">
                  <c:v>1118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552</c:v>
                </c:pt>
                <c:pt idx="1">
                  <c:v>433</c:v>
                </c:pt>
                <c:pt idx="2">
                  <c:v>515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3617</c:v>
                </c:pt>
                <c:pt idx="1">
                  <c:v>3469</c:v>
                </c:pt>
                <c:pt idx="2">
                  <c:v>3550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{0AB6E402-125E-4D40-9E33-5885468FE41A}</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{9A02D9F5-3FBB-4CC0-9EB4-39786521E353}</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{D82C1005-7727-4AD0-BE24-A623B6DC6403}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{F135A1D5-CE46-4EB3-AA37-AA759BC2B681}</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{379DD058-0DB2-4343-90D8-7F06492745E0}</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{D82DCF86-A037-47D2-91C9-DC86B7FDE696}</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{F78098BC-4ADA-456B-8A9B-856751EC4FD5}</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{40B727A5-B4D3-4365-A8F7-6321B738A30B}</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{D1D5ED86-40AB-45EA-8EF9-C13BEB57CA9F}</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53.8</c:v>
                </c:pt>
                <c:pt idx="8">
                  <c:v>57.5</c:v>
                </c:pt>
                <c:pt idx="16">
                  <c:v>59.1</c:v>
                </c:pt>
                <c:pt idx="24">
                  <c:v>60.8</c:v>
                </c:pt>
                <c:pt idx="32">
                  <c:v>63.3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2.4619710212964611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{67493E2A-CA10-4B8F-9272-7E9CE3D915BA}</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{845E778B-94F6-4AAB-ACB3-112839EEE034}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{09B4A556-256A-4114-B201-15F226DE19DB}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{9182F344-2F43-4E6B-9C3A-03C46FFCFB34}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{FC94E589-AD7B-4F9F-976D-B3667F934512}</c15:txfldGUID>
                      <c15:f>#REF!</c15:f>
                      <c15:dlblFieldTableCache>
                        <c:ptCount val="1"/>
                        <c:pt idx="0">
                          <c:v>#REF!</c:v>
                        </c:pt>
                      </c15:dlblFieldTableCache>
                    </c15:dlblFTEntry>
                  </c15:dlblFieldTable>
                </c:ext>
              </c:extLst>
            </c:dLbl>
            <c:dLbl>
              <c:idx val="8"/>
              <c:layout>
                <c:manualLayout>
                  <c:x val="-3.9670690726179993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{8DF03E2A-B9A2-4906-849E-3D28A0B55873}</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{CD1E3DBF-98A9-4ECC-A1BB-E8A8ACA9E2F4}</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{2EC495CE-0BF6-43F6-B0E7-9A5C8F229A05}</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{D7080048-6A37-4DEC-B0CC-4A97261BD931}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8"/>
          <c:min val="61"/>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{60227B95-53C6-45A6-A60F-B7BF2303B19B}</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{3E6BA2B1-F650-4BEE-8BB1-6CEB09CB2FD6}</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{10081A78-485C-467D-AD4A-26B57FF0849E}</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{418A33D2-36F0-41C3-BB1B-BA9F403F07F3}</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{D7CE1FB2-B1EA-4935-95C5-E3EC8E82FEDF}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{F4D6D37E-CE3E-4708-BBB3-E18747475611}</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{572D4980-0E29-4B97-842F-B2A2F845D203}</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{5BA0334C-891B-494F-AFBB-B9F495F1E820}</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{58992FCB-82C6-48D2-9B06-757C88B2D4AD}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6.5</c:v>
                </c:pt>
                <c:pt idx="8">
                  <c:v>7.2</c:v>
                </c:pt>
                <c:pt idx="16">
                  <c:v>7.6</c:v>
                </c:pt>
                <c:pt idx="24">
                  <c:v>9.1999999999999993</c:v>
                </c:pt>
                <c:pt idx="32">
                  <c:v>9.6</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307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{9D834578-FA81-48B4-AB1B-585BEB18D359}</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{40A93127-5723-441D-BDEB-D21760EA3544}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{98FC0D3E-9DC4-426D-BE8B-CDD4A7DC76D5}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{A1541AF2-9D18-4812-81FF-B8524DF57467}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{A2D4DC74-224B-4744-8CD2-95ECB81EA151}</c15:txfldGUID>
                      <c15:f>#REF!</c15:f>
                      <c15:dlblFieldTableCache>
                        <c:ptCount val="1"/>
                        <c:pt idx="0">
                          <c:v>#REF!</c:v>
                        </c:pt>
                      </c15:dlblFieldTableCache>
                    </c15:dlblFTEntry>
                  </c15:dlblFieldTable>
                </c:ext>
              </c:extLst>
            </c:dLbl>
            <c:dLbl>
              <c:idx val="8"/>
              <c:layout>
                <c:manualLayout>
                  <c:x val="-1.8235628084250027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{0D4D8A5A-79AC-4D66-B8AC-A724F435157A}</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{757BFF4F-9B49-4B26-B297-1ECCA926523B}</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{166BC112-69AF-485E-9198-CCBF3D0431FD}</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{F9D246B3-75E6-4970-96A8-D0E05ADF3866}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
          <c:min val="9.300000000000000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46734036786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令和３年度は、平成</a:t>
          </a:r>
          <a:r>
            <a:rPr kumimoji="1" lang="en-US" altLang="ja-JP" sz="1400">
              <a:latin typeface="ＭＳ ゴシック"/>
              <a:ea typeface="ＭＳ ゴシック"/>
            </a:rPr>
            <a:t>30</a:t>
          </a:r>
          <a:r>
            <a:rPr kumimoji="1" lang="ja-JP" altLang="en-US" sz="1400">
              <a:latin typeface="ＭＳ ゴシック"/>
              <a:ea typeface="ＭＳ ゴシック"/>
            </a:rPr>
            <a:t>年度に行った避難路等環境整備事業などの防災対策事業に対する元金措置期間が終了したことで元金の支払が増加したことで、昨年よりも高い数値となっている。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これまでの庁舎建設事業や防災対策事業に加え、近年では住宅整備事業のハード事業が追加されたことで、今後も、将来的な実質公債費率の悪化は避けられない状況にある。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繰上償還による地方債残高の抑制や交付税措置の有利な地方債の借入れ、基金造成などによる充当可能特定財源等の確保により、連続して将来負担比率のマイナスが続いている。</a:t>
          </a:r>
          <a:endParaRPr kumimoji="1" lang="en-US" altLang="ja-JP" sz="1400">
            <a:latin typeface="ＭＳ ゴシック"/>
            <a:ea typeface="ＭＳ ゴシック"/>
          </a:endParaRPr>
        </a:p>
        <a:p>
          <a:r>
            <a:rPr kumimoji="1" lang="ja-JP" altLang="en-US" sz="1400">
              <a:latin typeface="ＭＳ ゴシック"/>
              <a:ea typeface="ＭＳ ゴシック"/>
            </a:rPr>
            <a:t>　これまで行った多額の地方債借入れによる数値の悪化は懸念されるため、引き続き、国や県の補助金等を最大限活用し、地方債残高の抑制を図りながら、健全な財政運営を行っていくことが必要不可欠であ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高知県黒潮町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・防災対策事業の地方債償還財源に充当するため「防災対策加速化基金」を約</a:t>
          </a:r>
          <a:r>
            <a:rPr kumimoji="1" lang="en-US" altLang="ja-JP" sz="1300">
              <a:solidFill>
                <a:schemeClr val="dk1"/>
              </a:solidFill>
              <a:effectLst/>
              <a:latin typeface="ＭＳ ゴシック"/>
              <a:ea typeface="ＭＳ ゴシック"/>
              <a:cs typeface="+mn-cs"/>
            </a:rPr>
            <a:t>130</a:t>
          </a:r>
          <a:r>
            <a:rPr kumimoji="1" lang="ja-JP" altLang="en-US" sz="1300">
              <a:solidFill>
                <a:schemeClr val="dk1"/>
              </a:solidFill>
              <a:effectLst/>
              <a:latin typeface="ＭＳ ゴシック"/>
              <a:ea typeface="ＭＳ ゴシック"/>
              <a:cs typeface="+mn-cs"/>
            </a:rPr>
            <a:t>百万円、償還のため「減債基金」を約</a:t>
          </a:r>
          <a:r>
            <a:rPr kumimoji="1" lang="en-US" altLang="ja-JP" sz="1300">
              <a:solidFill>
                <a:schemeClr val="dk1"/>
              </a:solidFill>
              <a:effectLst/>
              <a:latin typeface="ＭＳ ゴシック"/>
              <a:ea typeface="ＭＳ ゴシック"/>
              <a:cs typeface="+mn-cs"/>
            </a:rPr>
            <a:t>70</a:t>
          </a:r>
          <a:r>
            <a:rPr kumimoji="1" lang="ja-JP" altLang="en-US" sz="1300">
              <a:solidFill>
                <a:schemeClr val="dk1"/>
              </a:solidFill>
              <a:effectLst/>
              <a:latin typeface="ＭＳ ゴシック"/>
              <a:ea typeface="ＭＳ ゴシック"/>
              <a:cs typeface="+mn-cs"/>
            </a:rPr>
            <a:t>百万円、新型コロナウイルス感染症緊急対策基金を約</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百万円取り崩しているが、「財政調整基金」へ歳計剰余金を</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百万円積み立て、「ふるさと納税基金」への約</a:t>
          </a:r>
          <a:r>
            <a:rPr kumimoji="1" lang="en-US" altLang="ja-JP" sz="1300">
              <a:solidFill>
                <a:schemeClr val="dk1"/>
              </a:solidFill>
              <a:effectLst/>
              <a:latin typeface="ＭＳ ゴシック"/>
              <a:ea typeface="ＭＳ ゴシック"/>
              <a:cs typeface="+mn-cs"/>
            </a:rPr>
            <a:t>95</a:t>
          </a:r>
          <a:r>
            <a:rPr kumimoji="1" lang="ja-JP" altLang="en-US" sz="1300">
              <a:solidFill>
                <a:schemeClr val="dk1"/>
              </a:solidFill>
              <a:effectLst/>
              <a:latin typeface="ＭＳ ゴシック"/>
              <a:ea typeface="ＭＳ ゴシック"/>
              <a:cs typeface="+mn-cs"/>
            </a:rPr>
            <a:t>百万円取崩に対して、約</a:t>
          </a:r>
          <a:r>
            <a:rPr kumimoji="1" lang="en-US" altLang="ja-JP" sz="1300">
              <a:solidFill>
                <a:schemeClr val="dk1"/>
              </a:solidFill>
              <a:effectLst/>
              <a:latin typeface="ＭＳ ゴシック"/>
              <a:ea typeface="ＭＳ ゴシック"/>
              <a:cs typeface="+mn-cs"/>
            </a:rPr>
            <a:t>286</a:t>
          </a:r>
          <a:r>
            <a:rPr kumimoji="1" lang="ja-JP" altLang="en-US" sz="1300">
              <a:solidFill>
                <a:schemeClr val="dk1"/>
              </a:solidFill>
              <a:effectLst/>
              <a:latin typeface="ＭＳ ゴシック"/>
              <a:ea typeface="ＭＳ ゴシック"/>
              <a:cs typeface="+mn-cs"/>
            </a:rPr>
            <a:t>百万円の積み立てを行い、その他昨年取り崩した「新しいまちづくり基金」や「漁業振興基金」などは取り崩さずそれぞれ積み立てを行ったことで、基金全体としては約</a:t>
          </a:r>
          <a:r>
            <a:rPr kumimoji="1" lang="en-US" altLang="ja-JP" sz="1300">
              <a:solidFill>
                <a:schemeClr val="dk1"/>
              </a:solidFill>
              <a:effectLst/>
              <a:latin typeface="ＭＳ ゴシック"/>
              <a:ea typeface="ＭＳ ゴシック"/>
              <a:cs typeface="+mn-cs"/>
            </a:rPr>
            <a:t>263</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・引き続き、基金の使途の明確化を図り、町財政の健全な運営に資する基金運営を行っていきたい。</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・建設推進基金：町の建設に資するため。</a:t>
          </a:r>
        </a:p>
        <a:p>
          <a:r>
            <a:rPr kumimoji="1" lang="ja-JP" altLang="en-US" sz="1200">
              <a:solidFill>
                <a:schemeClr val="dk1"/>
              </a:solidFill>
              <a:effectLst/>
              <a:latin typeface="ＭＳ ゴシック"/>
              <a:ea typeface="ＭＳ ゴシック"/>
              <a:cs typeface="+mn-cs"/>
            </a:rPr>
            <a:t>・新しいまちづくり基金：町の新しいまちづくりに資するため。</a:t>
          </a:r>
        </a:p>
        <a:p>
          <a:r>
            <a:rPr kumimoji="1" lang="ja-JP" altLang="en-US" sz="1200">
              <a:solidFill>
                <a:schemeClr val="dk1"/>
              </a:solidFill>
              <a:effectLst/>
              <a:latin typeface="ＭＳ ゴシック"/>
              <a:ea typeface="ＭＳ ゴシック"/>
              <a:cs typeface="+mn-cs"/>
            </a:rPr>
            <a:t>・防災対策加速化基金：地域の課題や特性に応じた優先的に取り組むべき防災対策をきめ細かに進め、災害に強い地域社会の実現の加速化を図るため。</a:t>
          </a:r>
        </a:p>
        <a:p>
          <a:r>
            <a:rPr kumimoji="1" lang="ja-JP" altLang="en-US" sz="1200">
              <a:solidFill>
                <a:schemeClr val="dk1"/>
              </a:solidFill>
              <a:effectLst/>
              <a:latin typeface="ＭＳ ゴシック"/>
              <a:ea typeface="ＭＳ ゴシック"/>
              <a:cs typeface="+mn-cs"/>
            </a:rPr>
            <a:t>・ふるさと納税基金：町の未来に向けての施策および寄付者の意向を反映した施策に効果的活用するため。</a:t>
          </a:r>
        </a:p>
        <a:p>
          <a:r>
            <a:rPr kumimoji="1" lang="ja-JP" altLang="en-US" sz="1200">
              <a:solidFill>
                <a:schemeClr val="dk1"/>
              </a:solidFill>
              <a:effectLst/>
              <a:latin typeface="ＭＳ ゴシック"/>
              <a:ea typeface="ＭＳ ゴシック"/>
              <a:cs typeface="+mn-cs"/>
            </a:rPr>
            <a:t>・地域活性化事業基金：町の多様な歴史、伝統、文化、教育、観光及び産業等を活かし、活性化に資するため。</a:t>
          </a: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・防災対策加速化基金：防災対策事業の地方債償還の財源に充当するため</a:t>
          </a:r>
          <a:r>
            <a:rPr kumimoji="1" lang="en-US" altLang="ja-JP" sz="1200">
              <a:solidFill>
                <a:schemeClr val="dk1"/>
              </a:solidFill>
              <a:effectLst/>
              <a:latin typeface="ＭＳ ゴシック"/>
              <a:ea typeface="ＭＳ ゴシック"/>
              <a:cs typeface="+mn-cs"/>
            </a:rPr>
            <a:t>130</a:t>
          </a:r>
          <a:r>
            <a:rPr kumimoji="1" lang="ja-JP" altLang="en-US" sz="1200">
              <a:solidFill>
                <a:schemeClr val="dk1"/>
              </a:solidFill>
              <a:effectLst/>
              <a:latin typeface="ＭＳ ゴシック"/>
              <a:ea typeface="ＭＳ ゴシック"/>
              <a:cs typeface="+mn-cs"/>
            </a:rPr>
            <a:t>百万円を取り崩したことによる減少。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・ふるさと納税基金：寄附者の意向を反映するため約</a:t>
          </a:r>
          <a:r>
            <a:rPr kumimoji="1" lang="en-US" altLang="ja-JP" sz="1200">
              <a:solidFill>
                <a:schemeClr val="dk1"/>
              </a:solidFill>
              <a:effectLst/>
              <a:latin typeface="ＭＳ ゴシック"/>
              <a:ea typeface="ＭＳ ゴシック"/>
              <a:cs typeface="+mn-cs"/>
            </a:rPr>
            <a:t>95</a:t>
          </a:r>
          <a:r>
            <a:rPr kumimoji="1" lang="ja-JP" altLang="en-US" sz="1200">
              <a:solidFill>
                <a:schemeClr val="dk1"/>
              </a:solidFill>
              <a:effectLst/>
              <a:latin typeface="ＭＳ ゴシック"/>
              <a:ea typeface="ＭＳ ゴシック"/>
              <a:cs typeface="+mn-cs"/>
            </a:rPr>
            <a:t>百万円を取り崩し、当該年度に寄付を受けたもののうち約</a:t>
          </a:r>
          <a:r>
            <a:rPr kumimoji="1" lang="en-US" altLang="ja-JP" sz="1200">
              <a:solidFill>
                <a:schemeClr val="dk1"/>
              </a:solidFill>
              <a:effectLst/>
              <a:latin typeface="ＭＳ ゴシック"/>
              <a:ea typeface="ＭＳ ゴシック"/>
              <a:cs typeface="+mn-cs"/>
            </a:rPr>
            <a:t>286</a:t>
          </a:r>
          <a:r>
            <a:rPr kumimoji="1" lang="ja-JP" altLang="en-US" sz="1200">
              <a:solidFill>
                <a:schemeClr val="dk1"/>
              </a:solidFill>
              <a:effectLst/>
              <a:latin typeface="ＭＳ ゴシック"/>
              <a:ea typeface="ＭＳ ゴシック"/>
              <a:cs typeface="+mn-cs"/>
            </a:rPr>
            <a:t>百万円を積み立てたことによる増加。</a:t>
          </a:r>
        </a:p>
        <a:p>
          <a:r>
            <a:rPr kumimoji="1" lang="ja-JP" altLang="en-US" sz="1200">
              <a:solidFill>
                <a:schemeClr val="dk1"/>
              </a:solidFill>
              <a:effectLst/>
              <a:latin typeface="ＭＳ ゴシック"/>
              <a:ea typeface="ＭＳ ゴシック"/>
              <a:cs typeface="+mn-cs"/>
            </a:rPr>
            <a:t>・新型コロナウイルス感染症緊急対策基金：令和２年度新型コロナウイルス感染症対応地方創生臨時交付金を活用した、中小企業等融資利子補給金の補助金事業の財源に</a:t>
          </a:r>
          <a:r>
            <a:rPr kumimoji="1" lang="en-US" altLang="ja-JP" sz="1200">
              <a:solidFill>
                <a:schemeClr val="dk1"/>
              </a:solidFill>
              <a:effectLst/>
              <a:latin typeface="ＭＳ ゴシック"/>
              <a:ea typeface="ＭＳ ゴシック"/>
              <a:cs typeface="+mn-cs"/>
            </a:rPr>
            <a:t>7</a:t>
          </a:r>
          <a:r>
            <a:rPr kumimoji="1" lang="ja-JP" altLang="en-US" sz="1200">
              <a:solidFill>
                <a:schemeClr val="dk1"/>
              </a:solidFill>
              <a:effectLst/>
              <a:latin typeface="ＭＳ ゴシック"/>
              <a:ea typeface="ＭＳ ゴシック"/>
              <a:cs typeface="+mn-cs"/>
            </a:rPr>
            <a:t>百万円充当したことによる減少。</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各基金の使途にあった計画的な積み立て及び運用を行っていきたい。そのうち、「防災対策加速化基金」については、引き続き、防災対策に要した経費に関連する町債の償還に充当を予定している。また、「ふるさと納税基金」については。町に寄せられた寄附金を適正に管理し、引き続き、町の将来に　向けての施策及び寄附者の意向を反映した施策に効果的に活用していきたい。当初予算規模から高い水準となっているため、収支の調整に基金を取り崩す状況が続いている。将来世代へ課題や負担を残さないためにも、各事業の内容精査を丁寧に行いながら行政サービスの質を向上させつつ健全な財政運営を行っていきたい。</a:t>
          </a:r>
          <a:endParaRPr kumimoji="1" lang="en-US" altLang="ja-JP" sz="12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・利子額及び歳計剰余金</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百万円の積立による増加。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・引き続き、災害への備え等のため、過去の実績等を踏まえ、計画的な積み立てを行っていきたい。</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・償還のため</a:t>
          </a:r>
          <a:r>
            <a:rPr kumimoji="1" lang="en-US" altLang="ja-JP" sz="1300">
              <a:solidFill>
                <a:schemeClr val="dk1"/>
              </a:solidFill>
              <a:effectLst/>
              <a:latin typeface="ＭＳ ゴシック"/>
              <a:ea typeface="ＭＳ ゴシック"/>
              <a:cs typeface="+mn-cs"/>
            </a:rPr>
            <a:t>70</a:t>
          </a:r>
          <a:r>
            <a:rPr kumimoji="1" lang="ja-JP" altLang="en-US" sz="1300">
              <a:solidFill>
                <a:schemeClr val="dk1"/>
              </a:solidFill>
              <a:effectLst/>
              <a:latin typeface="ＭＳ ゴシック"/>
              <a:ea typeface="ＭＳ ゴシック"/>
              <a:cs typeface="+mn-cs"/>
            </a:rPr>
            <a:t>百万を取り崩しているが、</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百万円の歳計剰余金積立により増加。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去に行った防災対策事業にかかるハード事業に対する借入により、現在、地方債償還のピーク時であることから、引き続き、今後の普通建設事業等の整備計画及び地方債の償還計画を踏まえ、計画的な事業実施を踏まえた基金の積み立てと取り崩しを行っ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080" cy="249555"/>
    <xdr:sp macro="" textlink="">
      <xdr:nvSpPr>
        <xdr:cNvPr id="41" name="テキスト ボックス 40"/>
        <xdr:cNvSpPr txBox="1"/>
      </xdr:nvSpPr>
      <xdr:spPr>
        <a:xfrm>
          <a:off x="419100" y="2710180"/>
          <a:ext cx="88950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200" cy="249555"/>
    <xdr:sp macro="" textlink="">
      <xdr:nvSpPr>
        <xdr:cNvPr id="42" name="テキスト ボックス 41"/>
        <xdr:cNvSpPr txBox="1"/>
      </xdr:nvSpPr>
      <xdr:spPr>
        <a:xfrm>
          <a:off x="419100" y="2942590"/>
          <a:ext cx="6045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235" cy="249555"/>
    <xdr:sp macro="" textlink="">
      <xdr:nvSpPr>
        <xdr:cNvPr id="43" name="テキスト ボックス 42"/>
        <xdr:cNvSpPr txBox="1"/>
      </xdr:nvSpPr>
      <xdr:spPr>
        <a:xfrm>
          <a:off x="419100" y="3175000"/>
          <a:ext cx="82302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315" cy="249555"/>
    <xdr:sp macro="" textlink="">
      <xdr:nvSpPr>
        <xdr:cNvPr id="44" name="テキスト ボックス 43"/>
        <xdr:cNvSpPr txBox="1"/>
      </xdr:nvSpPr>
      <xdr:spPr>
        <a:xfrm>
          <a:off x="419100" y="3407410"/>
          <a:ext cx="109023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300" cy="249555"/>
    <xdr:sp macro="" textlink="">
      <xdr:nvSpPr>
        <xdr:cNvPr id="45" name="テキスト ボックス 44"/>
        <xdr:cNvSpPr txBox="1"/>
      </xdr:nvSpPr>
      <xdr:spPr>
        <a:xfrm>
          <a:off x="419100" y="3639820"/>
          <a:ext cx="44323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令和３年度は令和２年度から</a:t>
          </a:r>
          <a:r>
            <a:rPr kumimoji="1" lang="en-US" altLang="ja-JP" sz="1100">
              <a:solidFill>
                <a:schemeClr val="dk1"/>
              </a:solidFill>
              <a:effectLst/>
              <a:latin typeface="ＭＳ Ｐゴシック"/>
              <a:ea typeface="ＭＳ Ｐゴシック"/>
              <a:cs typeface="+mn-cs"/>
            </a:rPr>
            <a:t>2.5</a:t>
          </a:r>
          <a:r>
            <a:rPr kumimoji="1" lang="ja-JP" altLang="ja-JP" sz="1100">
              <a:solidFill>
                <a:schemeClr val="dk1"/>
              </a:solidFill>
              <a:effectLst/>
              <a:latin typeface="ＭＳ Ｐゴシック"/>
              <a:ea typeface="ＭＳ Ｐゴシック"/>
              <a:cs typeface="+mn-cs"/>
            </a:rPr>
            <a:t>ポイントの増加をしており、過去</a:t>
          </a:r>
          <a:r>
            <a:rPr kumimoji="1" lang="en-US" altLang="ja-JP" sz="1100">
              <a:solidFill>
                <a:schemeClr val="dk1"/>
              </a:solidFill>
              <a:effectLst/>
              <a:latin typeface="ＭＳ Ｐゴシック"/>
              <a:ea typeface="ＭＳ Ｐゴシック"/>
              <a:cs typeface="+mn-cs"/>
            </a:rPr>
            <a:t>4</a:t>
          </a:r>
          <a:r>
            <a:rPr kumimoji="1" lang="ja-JP" altLang="ja-JP" sz="1100">
              <a:solidFill>
                <a:schemeClr val="dk1"/>
              </a:solidFill>
              <a:effectLst/>
              <a:latin typeface="ＭＳ Ｐゴシック"/>
              <a:ea typeface="ＭＳ Ｐゴシック"/>
              <a:cs typeface="+mn-cs"/>
            </a:rPr>
            <a:t>年をみても全国平均を下回る結果となっている。これは、近年の防災対策に係る普通建設事業費の増加による影響が昨年同様に続いている。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当町では平成</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年度に策定した公共施設等総合管理計画において定めた基本的な方針を踏まえ、令和</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年度に策定した個別施設計画により、一層の単年度の財政負担の低減や事業実施の平準化を図り、効果的な取り組みを推進していきたい。</a:t>
          </a:r>
          <a:endParaRPr lang="ja-JP" altLang="ja-JP">
            <a:effectLst/>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71755</xdr:rowOff>
    </xdr:from>
    <xdr:ext cx="409575" cy="217170"/>
    <xdr:sp macro="" textlink="">
      <xdr:nvSpPr>
        <xdr:cNvPr id="61" name="テキスト ボックス 60"/>
        <xdr:cNvSpPr txBox="1"/>
      </xdr:nvSpPr>
      <xdr:spPr>
        <a:xfrm>
          <a:off x="739140" y="6818630"/>
          <a:ext cx="4095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145415</xdr:rowOff>
    </xdr:from>
    <xdr:to xmlns:xdr="http://schemas.openxmlformats.org/drawingml/2006/spreadsheetDrawing">
      <xdr:col>27</xdr:col>
      <xdr:colOff>73025</xdr:colOff>
      <xdr:row>34</xdr:row>
      <xdr:rowOff>145415</xdr:rowOff>
    </xdr:to>
    <xdr:cxnSp macro="">
      <xdr:nvCxnSpPr>
        <xdr:cNvPr id="62" name="直線コネクタ 61"/>
        <xdr:cNvCxnSpPr/>
      </xdr:nvCxnSpPr>
      <xdr:spPr>
        <a:xfrm>
          <a:off x="1165860" y="65620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55880</xdr:rowOff>
    </xdr:from>
    <xdr:ext cx="359410" cy="215900"/>
    <xdr:sp macro="" textlink="">
      <xdr:nvSpPr>
        <xdr:cNvPr id="63" name="テキスト ボックス 62"/>
        <xdr:cNvSpPr txBox="1"/>
      </xdr:nvSpPr>
      <xdr:spPr>
        <a:xfrm>
          <a:off x="790575" y="6472555"/>
          <a:ext cx="35941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129540</xdr:rowOff>
    </xdr:from>
    <xdr:to xmlns:xdr="http://schemas.openxmlformats.org/drawingml/2006/spreadsheetDrawing">
      <xdr:col>27</xdr:col>
      <xdr:colOff>73025</xdr:colOff>
      <xdr:row>32</xdr:row>
      <xdr:rowOff>129540</xdr:rowOff>
    </xdr:to>
    <xdr:cxnSp macro="">
      <xdr:nvCxnSpPr>
        <xdr:cNvPr id="64" name="直線コネクタ 63"/>
        <xdr:cNvCxnSpPr/>
      </xdr:nvCxnSpPr>
      <xdr:spPr>
        <a:xfrm>
          <a:off x="1165860" y="62160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38735</xdr:rowOff>
    </xdr:from>
    <xdr:ext cx="359410" cy="217170"/>
    <xdr:sp macro="" textlink="">
      <xdr:nvSpPr>
        <xdr:cNvPr id="65" name="テキスト ボックス 64"/>
        <xdr:cNvSpPr txBox="1"/>
      </xdr:nvSpPr>
      <xdr:spPr>
        <a:xfrm>
          <a:off x="790575" y="61252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113030</xdr:rowOff>
    </xdr:from>
    <xdr:to xmlns:xdr="http://schemas.openxmlformats.org/drawingml/2006/spreadsheetDrawing">
      <xdr:col>27</xdr:col>
      <xdr:colOff>73025</xdr:colOff>
      <xdr:row>30</xdr:row>
      <xdr:rowOff>113030</xdr:rowOff>
    </xdr:to>
    <xdr:cxnSp macro="">
      <xdr:nvCxnSpPr>
        <xdr:cNvPr id="66" name="直線コネクタ 65"/>
        <xdr:cNvCxnSpPr/>
      </xdr:nvCxnSpPr>
      <xdr:spPr>
        <a:xfrm>
          <a:off x="1165860" y="586930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9410" cy="215900"/>
    <xdr:sp macro="" textlink="">
      <xdr:nvSpPr>
        <xdr:cNvPr id="67" name="テキスト ボックス 66"/>
        <xdr:cNvSpPr txBox="1"/>
      </xdr:nvSpPr>
      <xdr:spPr>
        <a:xfrm>
          <a:off x="790575" y="5779135"/>
          <a:ext cx="35941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96520</xdr:rowOff>
    </xdr:from>
    <xdr:to xmlns:xdr="http://schemas.openxmlformats.org/drawingml/2006/spreadsheetDrawing">
      <xdr:col>27</xdr:col>
      <xdr:colOff>73025</xdr:colOff>
      <xdr:row>28</xdr:row>
      <xdr:rowOff>96520</xdr:rowOff>
    </xdr:to>
    <xdr:cxnSp macro="">
      <xdr:nvCxnSpPr>
        <xdr:cNvPr id="68" name="直線コネクタ 67"/>
        <xdr:cNvCxnSpPr/>
      </xdr:nvCxnSpPr>
      <xdr:spPr>
        <a:xfrm>
          <a:off x="1165860" y="55225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6350</xdr:rowOff>
    </xdr:from>
    <xdr:ext cx="359410" cy="217170"/>
    <xdr:sp macro="" textlink="">
      <xdr:nvSpPr>
        <xdr:cNvPr id="69" name="テキスト ボックス 68"/>
        <xdr:cNvSpPr txBox="1"/>
      </xdr:nvSpPr>
      <xdr:spPr>
        <a:xfrm>
          <a:off x="790575" y="543242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80645</xdr:rowOff>
    </xdr:from>
    <xdr:to xmlns:xdr="http://schemas.openxmlformats.org/drawingml/2006/spreadsheetDrawing">
      <xdr:col>27</xdr:col>
      <xdr:colOff>73025</xdr:colOff>
      <xdr:row>26</xdr:row>
      <xdr:rowOff>80645</xdr:rowOff>
    </xdr:to>
    <xdr:cxnSp macro="">
      <xdr:nvCxnSpPr>
        <xdr:cNvPr id="70" name="直線コネクタ 69"/>
        <xdr:cNvCxnSpPr/>
      </xdr:nvCxnSpPr>
      <xdr:spPr>
        <a:xfrm>
          <a:off x="1165860" y="51765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155575</xdr:rowOff>
    </xdr:from>
    <xdr:ext cx="359410" cy="215900"/>
    <xdr:sp macro="" textlink="">
      <xdr:nvSpPr>
        <xdr:cNvPr id="71" name="テキスト ボックス 70"/>
        <xdr:cNvSpPr txBox="1"/>
      </xdr:nvSpPr>
      <xdr:spPr>
        <a:xfrm>
          <a:off x="790575" y="5086350"/>
          <a:ext cx="359410"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2" name="直線コネクタ 71"/>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3" name="テキスト ボックス 72"/>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4"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28</xdr:row>
      <xdr:rowOff>20955</xdr:rowOff>
    </xdr:from>
    <xdr:to xmlns:xdr="http://schemas.openxmlformats.org/drawingml/2006/spreadsheetDrawing">
      <xdr:col>23</xdr:col>
      <xdr:colOff>85090</xdr:colOff>
      <xdr:row>34</xdr:row>
      <xdr:rowOff>125095</xdr:rowOff>
    </xdr:to>
    <xdr:cxnSp macro="">
      <xdr:nvCxnSpPr>
        <xdr:cNvPr id="75" name="直線コネクタ 74"/>
        <xdr:cNvCxnSpPr/>
      </xdr:nvCxnSpPr>
      <xdr:spPr>
        <a:xfrm flipV="1">
          <a:off x="4370705" y="5447030"/>
          <a:ext cx="1270" cy="1094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128270</xdr:rowOff>
    </xdr:from>
    <xdr:ext cx="405130" cy="248285"/>
    <xdr:sp macro="" textlink="">
      <xdr:nvSpPr>
        <xdr:cNvPr id="76" name="有形固定資産減価償却率最小値テキスト"/>
        <xdr:cNvSpPr txBox="1"/>
      </xdr:nvSpPr>
      <xdr:spPr>
        <a:xfrm>
          <a:off x="4423410" y="654494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125095</xdr:rowOff>
    </xdr:from>
    <xdr:to xmlns:xdr="http://schemas.openxmlformats.org/drawingml/2006/spreadsheetDrawing">
      <xdr:col>23</xdr:col>
      <xdr:colOff>174625</xdr:colOff>
      <xdr:row>34</xdr:row>
      <xdr:rowOff>125095</xdr:rowOff>
    </xdr:to>
    <xdr:cxnSp macro="">
      <xdr:nvCxnSpPr>
        <xdr:cNvPr id="77" name="直線コネクタ 76"/>
        <xdr:cNvCxnSpPr/>
      </xdr:nvCxnSpPr>
      <xdr:spPr>
        <a:xfrm>
          <a:off x="4286885" y="65417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134620</xdr:rowOff>
    </xdr:from>
    <xdr:ext cx="405130" cy="249555"/>
    <xdr:sp macro="" textlink="">
      <xdr:nvSpPr>
        <xdr:cNvPr id="78" name="有形固定資産減価償却率最大値テキスト"/>
        <xdr:cNvSpPr txBox="1"/>
      </xdr:nvSpPr>
      <xdr:spPr>
        <a:xfrm>
          <a:off x="4423410" y="52304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28</xdr:row>
      <xdr:rowOff>20955</xdr:rowOff>
    </xdr:from>
    <xdr:to xmlns:xdr="http://schemas.openxmlformats.org/drawingml/2006/spreadsheetDrawing">
      <xdr:col>23</xdr:col>
      <xdr:colOff>174625</xdr:colOff>
      <xdr:row>28</xdr:row>
      <xdr:rowOff>20955</xdr:rowOff>
    </xdr:to>
    <xdr:cxnSp macro="">
      <xdr:nvCxnSpPr>
        <xdr:cNvPr id="79" name="直線コネクタ 78"/>
        <xdr:cNvCxnSpPr/>
      </xdr:nvCxnSpPr>
      <xdr:spPr>
        <a:xfrm>
          <a:off x="4286885" y="544703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104775</xdr:rowOff>
    </xdr:from>
    <xdr:ext cx="405130" cy="249555"/>
    <xdr:sp macro="" textlink="">
      <xdr:nvSpPr>
        <xdr:cNvPr id="80" name="有形固定資産減価償却率平均値テキスト"/>
        <xdr:cNvSpPr txBox="1"/>
      </xdr:nvSpPr>
      <xdr:spPr>
        <a:xfrm>
          <a:off x="4423410" y="5695950"/>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125730</xdr:rowOff>
    </xdr:from>
    <xdr:to xmlns:xdr="http://schemas.openxmlformats.org/drawingml/2006/spreadsheetDrawing">
      <xdr:col>23</xdr:col>
      <xdr:colOff>136525</xdr:colOff>
      <xdr:row>30</xdr:row>
      <xdr:rowOff>58420</xdr:rowOff>
    </xdr:to>
    <xdr:sp macro="" textlink="">
      <xdr:nvSpPr>
        <xdr:cNvPr id="81" name="フローチャート: 判断 80"/>
        <xdr:cNvSpPr/>
      </xdr:nvSpPr>
      <xdr:spPr>
        <a:xfrm>
          <a:off x="4321810" y="5716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27940</xdr:rowOff>
    </xdr:from>
    <xdr:to xmlns:xdr="http://schemas.openxmlformats.org/drawingml/2006/spreadsheetDrawing">
      <xdr:col>19</xdr:col>
      <xdr:colOff>174625</xdr:colOff>
      <xdr:row>29</xdr:row>
      <xdr:rowOff>126365</xdr:rowOff>
    </xdr:to>
    <xdr:sp macro="" textlink="">
      <xdr:nvSpPr>
        <xdr:cNvPr id="82" name="フローチャート: 判断 81"/>
        <xdr:cNvSpPr/>
      </xdr:nvSpPr>
      <xdr:spPr>
        <a:xfrm>
          <a:off x="3674110" y="5619115"/>
          <a:ext cx="889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28</xdr:row>
      <xdr:rowOff>144780</xdr:rowOff>
    </xdr:from>
    <xdr:to xmlns:xdr="http://schemas.openxmlformats.org/drawingml/2006/spreadsheetDrawing">
      <xdr:col>15</xdr:col>
      <xdr:colOff>174625</xdr:colOff>
      <xdr:row>29</xdr:row>
      <xdr:rowOff>77470</xdr:rowOff>
    </xdr:to>
    <xdr:sp macro="" textlink="">
      <xdr:nvSpPr>
        <xdr:cNvPr id="83" name="フローチャート: 判断 82"/>
        <xdr:cNvSpPr/>
      </xdr:nvSpPr>
      <xdr:spPr>
        <a:xfrm>
          <a:off x="2975610" y="55708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109855</xdr:rowOff>
    </xdr:from>
    <xdr:to xmlns:xdr="http://schemas.openxmlformats.org/drawingml/2006/spreadsheetDrawing">
      <xdr:col>11</xdr:col>
      <xdr:colOff>174625</xdr:colOff>
      <xdr:row>29</xdr:row>
      <xdr:rowOff>42545</xdr:rowOff>
    </xdr:to>
    <xdr:sp macro="" textlink="">
      <xdr:nvSpPr>
        <xdr:cNvPr id="84" name="フローチャート: 判断 83"/>
        <xdr:cNvSpPr/>
      </xdr:nvSpPr>
      <xdr:spPr>
        <a:xfrm>
          <a:off x="2277110" y="553593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106680</xdr:rowOff>
    </xdr:from>
    <xdr:to xmlns:xdr="http://schemas.openxmlformats.org/drawingml/2006/spreadsheetDrawing">
      <xdr:col>7</xdr:col>
      <xdr:colOff>174625</xdr:colOff>
      <xdr:row>29</xdr:row>
      <xdr:rowOff>39370</xdr:rowOff>
    </xdr:to>
    <xdr:sp macro="" textlink="">
      <xdr:nvSpPr>
        <xdr:cNvPr id="85" name="フローチャート: 判断 84"/>
        <xdr:cNvSpPr/>
      </xdr:nvSpPr>
      <xdr:spPr>
        <a:xfrm>
          <a:off x="1578610" y="553275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6" name="テキスト ボックス 85"/>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0730" cy="217170"/>
    <xdr:sp macro="" textlink="">
      <xdr:nvSpPr>
        <xdr:cNvPr id="87" name="テキスト ボックス 86"/>
        <xdr:cNvSpPr txBox="1"/>
      </xdr:nvSpPr>
      <xdr:spPr>
        <a:xfrm>
          <a:off x="3562985"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0730" cy="217170"/>
    <xdr:sp macro="" textlink="">
      <xdr:nvSpPr>
        <xdr:cNvPr id="88" name="テキスト ボックス 87"/>
        <xdr:cNvSpPr txBox="1"/>
      </xdr:nvSpPr>
      <xdr:spPr>
        <a:xfrm>
          <a:off x="2864485"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0730" cy="217170"/>
    <xdr:sp macro="" textlink="">
      <xdr:nvSpPr>
        <xdr:cNvPr id="89" name="テキスト ボックス 88"/>
        <xdr:cNvSpPr txBox="1"/>
      </xdr:nvSpPr>
      <xdr:spPr>
        <a:xfrm>
          <a:off x="2165985"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0730" cy="217170"/>
    <xdr:sp macro="" textlink="">
      <xdr:nvSpPr>
        <xdr:cNvPr id="90" name="テキスト ボックス 89"/>
        <xdr:cNvSpPr txBox="1"/>
      </xdr:nvSpPr>
      <xdr:spPr>
        <a:xfrm>
          <a:off x="1467485"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161925</xdr:rowOff>
    </xdr:from>
    <xdr:to xmlns:xdr="http://schemas.openxmlformats.org/drawingml/2006/spreadsheetDrawing">
      <xdr:col>23</xdr:col>
      <xdr:colOff>136525</xdr:colOff>
      <xdr:row>29</xdr:row>
      <xdr:rowOff>94615</xdr:rowOff>
    </xdr:to>
    <xdr:sp macro="" textlink="">
      <xdr:nvSpPr>
        <xdr:cNvPr id="91" name="楕円 90"/>
        <xdr:cNvSpPr/>
      </xdr:nvSpPr>
      <xdr:spPr>
        <a:xfrm>
          <a:off x="4321810" y="558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19050</xdr:rowOff>
    </xdr:from>
    <xdr:ext cx="405130" cy="248285"/>
    <xdr:sp macro="" textlink="">
      <xdr:nvSpPr>
        <xdr:cNvPr id="92" name="有形固定資産減価償却率該当値テキスト"/>
        <xdr:cNvSpPr txBox="1"/>
      </xdr:nvSpPr>
      <xdr:spPr>
        <a:xfrm>
          <a:off x="4423410" y="544512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75565</xdr:rowOff>
    </xdr:from>
    <xdr:to xmlns:xdr="http://schemas.openxmlformats.org/drawingml/2006/spreadsheetDrawing">
      <xdr:col>19</xdr:col>
      <xdr:colOff>174625</xdr:colOff>
      <xdr:row>29</xdr:row>
      <xdr:rowOff>8255</xdr:rowOff>
    </xdr:to>
    <xdr:sp macro="" textlink="">
      <xdr:nvSpPr>
        <xdr:cNvPr id="93" name="楕円 92"/>
        <xdr:cNvSpPr/>
      </xdr:nvSpPr>
      <xdr:spPr>
        <a:xfrm>
          <a:off x="3674110" y="550164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125095</xdr:rowOff>
    </xdr:from>
    <xdr:to xmlns:xdr="http://schemas.openxmlformats.org/drawingml/2006/spreadsheetDrawing">
      <xdr:col>23</xdr:col>
      <xdr:colOff>85725</xdr:colOff>
      <xdr:row>29</xdr:row>
      <xdr:rowOff>45720</xdr:rowOff>
    </xdr:to>
    <xdr:cxnSp macro="">
      <xdr:nvCxnSpPr>
        <xdr:cNvPr id="94" name="直線コネクタ 93"/>
        <xdr:cNvCxnSpPr/>
      </xdr:nvCxnSpPr>
      <xdr:spPr>
        <a:xfrm>
          <a:off x="3724910" y="5551170"/>
          <a:ext cx="6477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17145</xdr:rowOff>
    </xdr:from>
    <xdr:to xmlns:xdr="http://schemas.openxmlformats.org/drawingml/2006/spreadsheetDrawing">
      <xdr:col>15</xdr:col>
      <xdr:colOff>174625</xdr:colOff>
      <xdr:row>28</xdr:row>
      <xdr:rowOff>114300</xdr:rowOff>
    </xdr:to>
    <xdr:sp macro="" textlink="">
      <xdr:nvSpPr>
        <xdr:cNvPr id="95" name="楕円 94"/>
        <xdr:cNvSpPr/>
      </xdr:nvSpPr>
      <xdr:spPr>
        <a:xfrm>
          <a:off x="2975610" y="5443220"/>
          <a:ext cx="889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65405</xdr:rowOff>
    </xdr:from>
    <xdr:to xmlns:xdr="http://schemas.openxmlformats.org/drawingml/2006/spreadsheetDrawing">
      <xdr:col>19</xdr:col>
      <xdr:colOff>136525</xdr:colOff>
      <xdr:row>28</xdr:row>
      <xdr:rowOff>125095</xdr:rowOff>
    </xdr:to>
    <xdr:cxnSp macro="">
      <xdr:nvCxnSpPr>
        <xdr:cNvPr id="96" name="直線コネクタ 95"/>
        <xdr:cNvCxnSpPr/>
      </xdr:nvCxnSpPr>
      <xdr:spPr>
        <a:xfrm>
          <a:off x="3026410" y="5491480"/>
          <a:ext cx="6985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127000</xdr:rowOff>
    </xdr:from>
    <xdr:to xmlns:xdr="http://schemas.openxmlformats.org/drawingml/2006/spreadsheetDrawing">
      <xdr:col>11</xdr:col>
      <xdr:colOff>174625</xdr:colOff>
      <xdr:row>28</xdr:row>
      <xdr:rowOff>59690</xdr:rowOff>
    </xdr:to>
    <xdr:sp macro="" textlink="">
      <xdr:nvSpPr>
        <xdr:cNvPr id="97" name="楕円 96"/>
        <xdr:cNvSpPr/>
      </xdr:nvSpPr>
      <xdr:spPr>
        <a:xfrm>
          <a:off x="2277110" y="538797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10160</xdr:rowOff>
    </xdr:from>
    <xdr:to xmlns:xdr="http://schemas.openxmlformats.org/drawingml/2006/spreadsheetDrawing">
      <xdr:col>15</xdr:col>
      <xdr:colOff>136525</xdr:colOff>
      <xdr:row>28</xdr:row>
      <xdr:rowOff>65405</xdr:rowOff>
    </xdr:to>
    <xdr:cxnSp macro="">
      <xdr:nvCxnSpPr>
        <xdr:cNvPr id="98" name="直線コネクタ 97"/>
        <xdr:cNvCxnSpPr/>
      </xdr:nvCxnSpPr>
      <xdr:spPr>
        <a:xfrm>
          <a:off x="2327910" y="5436235"/>
          <a:ext cx="6985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26</xdr:row>
      <xdr:rowOff>163195</xdr:rowOff>
    </xdr:from>
    <xdr:to xmlns:xdr="http://schemas.openxmlformats.org/drawingml/2006/spreadsheetDrawing">
      <xdr:col>7</xdr:col>
      <xdr:colOff>174625</xdr:colOff>
      <xdr:row>27</xdr:row>
      <xdr:rowOff>95885</xdr:rowOff>
    </xdr:to>
    <xdr:sp macro="" textlink="">
      <xdr:nvSpPr>
        <xdr:cNvPr id="99" name="楕円 98"/>
        <xdr:cNvSpPr/>
      </xdr:nvSpPr>
      <xdr:spPr>
        <a:xfrm>
          <a:off x="1578610" y="525907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27</xdr:row>
      <xdr:rowOff>46990</xdr:rowOff>
    </xdr:from>
    <xdr:to xmlns:xdr="http://schemas.openxmlformats.org/drawingml/2006/spreadsheetDrawing">
      <xdr:col>11</xdr:col>
      <xdr:colOff>136525</xdr:colOff>
      <xdr:row>28</xdr:row>
      <xdr:rowOff>10160</xdr:rowOff>
    </xdr:to>
    <xdr:cxnSp macro="">
      <xdr:nvCxnSpPr>
        <xdr:cNvPr id="100" name="直線コネクタ 99"/>
        <xdr:cNvCxnSpPr/>
      </xdr:nvCxnSpPr>
      <xdr:spPr>
        <a:xfrm>
          <a:off x="1629410" y="5307965"/>
          <a:ext cx="6985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117475</xdr:rowOff>
    </xdr:from>
    <xdr:ext cx="405130" cy="248285"/>
    <xdr:sp macro="" textlink="">
      <xdr:nvSpPr>
        <xdr:cNvPr id="101" name="n_1aveValue有形固定資産減価償却率"/>
        <xdr:cNvSpPr txBox="1"/>
      </xdr:nvSpPr>
      <xdr:spPr>
        <a:xfrm>
          <a:off x="3525520" y="570865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69215</xdr:rowOff>
    </xdr:from>
    <xdr:ext cx="403860" cy="249555"/>
    <xdr:sp macro="" textlink="">
      <xdr:nvSpPr>
        <xdr:cNvPr id="102" name="n_2aveValue有形固定資産減価償却率"/>
        <xdr:cNvSpPr txBox="1"/>
      </xdr:nvSpPr>
      <xdr:spPr>
        <a:xfrm>
          <a:off x="2839720" y="566039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34290</xdr:rowOff>
    </xdr:from>
    <xdr:ext cx="403860" cy="249555"/>
    <xdr:sp macro="" textlink="">
      <xdr:nvSpPr>
        <xdr:cNvPr id="103" name="n_3aveValue有形固定資産減価償却率"/>
        <xdr:cNvSpPr txBox="1"/>
      </xdr:nvSpPr>
      <xdr:spPr>
        <a:xfrm>
          <a:off x="2141220" y="562546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31115</xdr:rowOff>
    </xdr:from>
    <xdr:ext cx="403860" cy="248285"/>
    <xdr:sp macro="" textlink="">
      <xdr:nvSpPr>
        <xdr:cNvPr id="104" name="n_4aveValue有形固定資産減価償却率"/>
        <xdr:cNvSpPr txBox="1"/>
      </xdr:nvSpPr>
      <xdr:spPr>
        <a:xfrm>
          <a:off x="1442720" y="562229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24765</xdr:rowOff>
    </xdr:from>
    <xdr:ext cx="405130" cy="248285"/>
    <xdr:sp macro="" textlink="">
      <xdr:nvSpPr>
        <xdr:cNvPr id="105" name="n_1mainValue有形固定資産減価償却率"/>
        <xdr:cNvSpPr txBox="1"/>
      </xdr:nvSpPr>
      <xdr:spPr>
        <a:xfrm>
          <a:off x="3525520" y="528574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130175</xdr:rowOff>
    </xdr:from>
    <xdr:ext cx="403860" cy="248285"/>
    <xdr:sp macro="" textlink="">
      <xdr:nvSpPr>
        <xdr:cNvPr id="106" name="n_2mainValue有形固定資産減価償却率"/>
        <xdr:cNvSpPr txBox="1"/>
      </xdr:nvSpPr>
      <xdr:spPr>
        <a:xfrm>
          <a:off x="2839720" y="522605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74930</xdr:rowOff>
    </xdr:from>
    <xdr:ext cx="403860" cy="249555"/>
    <xdr:sp macro="" textlink="">
      <xdr:nvSpPr>
        <xdr:cNvPr id="107" name="n_3mainValue有形固定資産減価償却率"/>
        <xdr:cNvSpPr txBox="1"/>
      </xdr:nvSpPr>
      <xdr:spPr>
        <a:xfrm>
          <a:off x="2141220" y="517080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25</xdr:row>
      <xdr:rowOff>111760</xdr:rowOff>
    </xdr:from>
    <xdr:ext cx="403860" cy="249555"/>
    <xdr:sp macro="" textlink="">
      <xdr:nvSpPr>
        <xdr:cNvPr id="108" name="n_4mainValue有形固定資産減価償却率"/>
        <xdr:cNvSpPr txBox="1"/>
      </xdr:nvSpPr>
      <xdr:spPr>
        <a:xfrm>
          <a:off x="1442720" y="504253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09" name="正方形/長方形 108"/>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0" name="正方形/長方形 109"/>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11" name="正方形/長方形 110"/>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[ 386.3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2" name="正方形/長方形 111"/>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3" name="正方形/長方形 112"/>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4" name="正方形/長方形 113"/>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5" name="正方形/長方形 114"/>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6" name="正方形/長方形 115"/>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7" name="正方形/長方形 116"/>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18" name="正方形/長方形 117"/>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19" name="正方形/長方形 118"/>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0" name="正方形/長方形 119"/>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1" name="テキスト ボックス 120"/>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ＭＳ Ｐゴシック"/>
              <a:ea typeface="ＭＳ Ｐゴシック"/>
              <a:cs typeface="+mn-cs"/>
            </a:rPr>
            <a:t>債務償還比率は類似団体の平均を下回っているが、今後においても地方債の新規発行に気を配りながら、引き続き適切な財政運営に努めていく必要がある。</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2" name="テキスト ボックス 121"/>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3" name="直線コネクタ 122"/>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4" name="テキスト ボックス 123"/>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5" name="直線コネクタ 124"/>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09575" cy="215900"/>
    <xdr:sp macro="" textlink="">
      <xdr:nvSpPr>
        <xdr:cNvPr id="126" name="テキスト ボックス 125"/>
        <xdr:cNvSpPr txBox="1"/>
      </xdr:nvSpPr>
      <xdr:spPr>
        <a:xfrm>
          <a:off x="9930765" y="6472555"/>
          <a:ext cx="40957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7" name="直線コネクタ 126"/>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09575" cy="217170"/>
    <xdr:sp macro="" textlink="">
      <xdr:nvSpPr>
        <xdr:cNvPr id="128" name="テキスト ボックス 127"/>
        <xdr:cNvSpPr txBox="1"/>
      </xdr:nvSpPr>
      <xdr:spPr>
        <a:xfrm>
          <a:off x="9930765" y="6125210"/>
          <a:ext cx="4095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29" name="直線コネクタ 128"/>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09575" cy="215900"/>
    <xdr:sp macro="" textlink="">
      <xdr:nvSpPr>
        <xdr:cNvPr id="130" name="テキスト ボックス 129"/>
        <xdr:cNvSpPr txBox="1"/>
      </xdr:nvSpPr>
      <xdr:spPr>
        <a:xfrm>
          <a:off x="9930765" y="5779135"/>
          <a:ext cx="40957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31" name="直線コネクタ 130"/>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09575" cy="217170"/>
    <xdr:sp macro="" textlink="">
      <xdr:nvSpPr>
        <xdr:cNvPr id="132" name="テキスト ボックス 131"/>
        <xdr:cNvSpPr txBox="1"/>
      </xdr:nvSpPr>
      <xdr:spPr>
        <a:xfrm>
          <a:off x="9930765" y="5432425"/>
          <a:ext cx="4095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33" name="直線コネクタ 132"/>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155575</xdr:rowOff>
    </xdr:from>
    <xdr:ext cx="307975" cy="215900"/>
    <xdr:sp macro="" textlink="">
      <xdr:nvSpPr>
        <xdr:cNvPr id="134" name="テキスト ボックス 133"/>
        <xdr:cNvSpPr txBox="1"/>
      </xdr:nvSpPr>
      <xdr:spPr>
        <a:xfrm>
          <a:off x="10033635" y="5086350"/>
          <a:ext cx="307975" cy="2159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5" name="直線コネクタ 134"/>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6"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80645</xdr:rowOff>
    </xdr:from>
    <xdr:to xmlns:xdr="http://schemas.openxmlformats.org/drawingml/2006/spreadsheetDrawing">
      <xdr:col>76</xdr:col>
      <xdr:colOff>21590</xdr:colOff>
      <xdr:row>33</xdr:row>
      <xdr:rowOff>127635</xdr:rowOff>
    </xdr:to>
    <xdr:cxnSp macro="">
      <xdr:nvCxnSpPr>
        <xdr:cNvPr id="137" name="直線コネクタ 136"/>
        <xdr:cNvCxnSpPr/>
      </xdr:nvCxnSpPr>
      <xdr:spPr>
        <a:xfrm flipV="1">
          <a:off x="13562330" y="5176520"/>
          <a:ext cx="127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131445</xdr:rowOff>
    </xdr:from>
    <xdr:ext cx="469900" cy="248920"/>
    <xdr:sp macro="" textlink="">
      <xdr:nvSpPr>
        <xdr:cNvPr id="138" name="債務償還比率最小値テキスト"/>
        <xdr:cNvSpPr txBox="1"/>
      </xdr:nvSpPr>
      <xdr:spPr>
        <a:xfrm>
          <a:off x="13615035" y="63830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127635</xdr:rowOff>
    </xdr:from>
    <xdr:to xmlns:xdr="http://schemas.openxmlformats.org/drawingml/2006/spreadsheetDrawing">
      <xdr:col>76</xdr:col>
      <xdr:colOff>111125</xdr:colOff>
      <xdr:row>33</xdr:row>
      <xdr:rowOff>127635</xdr:rowOff>
    </xdr:to>
    <xdr:cxnSp macro="">
      <xdr:nvCxnSpPr>
        <xdr:cNvPr id="139" name="直線コネクタ 138"/>
        <xdr:cNvCxnSpPr/>
      </xdr:nvCxnSpPr>
      <xdr:spPr>
        <a:xfrm>
          <a:off x="13491210" y="6379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29210</xdr:rowOff>
    </xdr:from>
    <xdr:ext cx="340360" cy="248285"/>
    <xdr:sp macro="" textlink="">
      <xdr:nvSpPr>
        <xdr:cNvPr id="140" name="債務償還比率最大値テキスト"/>
        <xdr:cNvSpPr txBox="1"/>
      </xdr:nvSpPr>
      <xdr:spPr>
        <a:xfrm>
          <a:off x="13615035" y="4959985"/>
          <a:ext cx="3403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80645</xdr:rowOff>
    </xdr:from>
    <xdr:to xmlns:xdr="http://schemas.openxmlformats.org/drawingml/2006/spreadsheetDrawing">
      <xdr:col>76</xdr:col>
      <xdr:colOff>111125</xdr:colOff>
      <xdr:row>26</xdr:row>
      <xdr:rowOff>80645</xdr:rowOff>
    </xdr:to>
    <xdr:cxnSp macro="">
      <xdr:nvCxnSpPr>
        <xdr:cNvPr id="141" name="直線コネクタ 140"/>
        <xdr:cNvCxnSpPr/>
      </xdr:nvCxnSpPr>
      <xdr:spPr>
        <a:xfrm>
          <a:off x="13491210" y="51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116205</xdr:rowOff>
    </xdr:from>
    <xdr:ext cx="469900" cy="248285"/>
    <xdr:sp macro="" textlink="">
      <xdr:nvSpPr>
        <xdr:cNvPr id="142" name="債務償還比率平均値テキスト"/>
        <xdr:cNvSpPr txBox="1"/>
      </xdr:nvSpPr>
      <xdr:spPr>
        <a:xfrm>
          <a:off x="13615035" y="587248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137160</xdr:rowOff>
    </xdr:from>
    <xdr:to xmlns:xdr="http://schemas.openxmlformats.org/drawingml/2006/spreadsheetDrawing">
      <xdr:col>76</xdr:col>
      <xdr:colOff>73025</xdr:colOff>
      <xdr:row>31</xdr:row>
      <xdr:rowOff>69850</xdr:rowOff>
    </xdr:to>
    <xdr:sp macro="" textlink="">
      <xdr:nvSpPr>
        <xdr:cNvPr id="143" name="フローチャート: 判断 142"/>
        <xdr:cNvSpPr/>
      </xdr:nvSpPr>
      <xdr:spPr>
        <a:xfrm>
          <a:off x="13529310" y="58934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137795</xdr:rowOff>
    </xdr:from>
    <xdr:to xmlns:xdr="http://schemas.openxmlformats.org/drawingml/2006/spreadsheetDrawing">
      <xdr:col>72</xdr:col>
      <xdr:colOff>123825</xdr:colOff>
      <xdr:row>32</xdr:row>
      <xdr:rowOff>71120</xdr:rowOff>
    </xdr:to>
    <xdr:sp macro="" textlink="">
      <xdr:nvSpPr>
        <xdr:cNvPr id="144" name="フローチャート: 判断 143"/>
        <xdr:cNvSpPr/>
      </xdr:nvSpPr>
      <xdr:spPr>
        <a:xfrm>
          <a:off x="12865735" y="60591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110490</xdr:rowOff>
    </xdr:from>
    <xdr:to xmlns:xdr="http://schemas.openxmlformats.org/drawingml/2006/spreadsheetDrawing">
      <xdr:col>68</xdr:col>
      <xdr:colOff>123825</xdr:colOff>
      <xdr:row>33</xdr:row>
      <xdr:rowOff>43180</xdr:rowOff>
    </xdr:to>
    <xdr:sp macro="" textlink="">
      <xdr:nvSpPr>
        <xdr:cNvPr id="145" name="フローチャート: 判断 144"/>
        <xdr:cNvSpPr/>
      </xdr:nvSpPr>
      <xdr:spPr>
        <a:xfrm>
          <a:off x="12167235" y="619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108585</xdr:rowOff>
    </xdr:from>
    <xdr:to xmlns:xdr="http://schemas.openxmlformats.org/drawingml/2006/spreadsheetDrawing">
      <xdr:col>64</xdr:col>
      <xdr:colOff>123825</xdr:colOff>
      <xdr:row>33</xdr:row>
      <xdr:rowOff>41275</xdr:rowOff>
    </xdr:to>
    <xdr:sp macro="" textlink="">
      <xdr:nvSpPr>
        <xdr:cNvPr id="146" name="フローチャート: 判断 145"/>
        <xdr:cNvSpPr/>
      </xdr:nvSpPr>
      <xdr:spPr>
        <a:xfrm>
          <a:off x="11468735" y="6195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94615</xdr:rowOff>
    </xdr:from>
    <xdr:to xmlns:xdr="http://schemas.openxmlformats.org/drawingml/2006/spreadsheetDrawing">
      <xdr:col>60</xdr:col>
      <xdr:colOff>123825</xdr:colOff>
      <xdr:row>33</xdr:row>
      <xdr:rowOff>27940</xdr:rowOff>
    </xdr:to>
    <xdr:sp macro="" textlink="">
      <xdr:nvSpPr>
        <xdr:cNvPr id="147" name="フローチャート: 判断 146"/>
        <xdr:cNvSpPr/>
      </xdr:nvSpPr>
      <xdr:spPr>
        <a:xfrm>
          <a:off x="10770235" y="61810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8" name="テキスト ボックス 147"/>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0730" cy="217170"/>
    <xdr:sp macro="" textlink="">
      <xdr:nvSpPr>
        <xdr:cNvPr id="149" name="テキスト ボックス 148"/>
        <xdr:cNvSpPr txBox="1"/>
      </xdr:nvSpPr>
      <xdr:spPr>
        <a:xfrm>
          <a:off x="12754610"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0730" cy="217170"/>
    <xdr:sp macro="" textlink="">
      <xdr:nvSpPr>
        <xdr:cNvPr id="150" name="テキスト ボックス 149"/>
        <xdr:cNvSpPr txBox="1"/>
      </xdr:nvSpPr>
      <xdr:spPr>
        <a:xfrm>
          <a:off x="12056110"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0730" cy="217170"/>
    <xdr:sp macro="" textlink="">
      <xdr:nvSpPr>
        <xdr:cNvPr id="151" name="テキスト ボックス 150"/>
        <xdr:cNvSpPr txBox="1"/>
      </xdr:nvSpPr>
      <xdr:spPr>
        <a:xfrm>
          <a:off x="11357610"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0730" cy="217170"/>
    <xdr:sp macro="" textlink="">
      <xdr:nvSpPr>
        <xdr:cNvPr id="152" name="テキスト ボックス 151"/>
        <xdr:cNvSpPr txBox="1"/>
      </xdr:nvSpPr>
      <xdr:spPr>
        <a:xfrm>
          <a:off x="10659110" y="6952615"/>
          <a:ext cx="7607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40005</xdr:rowOff>
    </xdr:from>
    <xdr:to xmlns:xdr="http://schemas.openxmlformats.org/drawingml/2006/spreadsheetDrawing">
      <xdr:col>76</xdr:col>
      <xdr:colOff>73025</xdr:colOff>
      <xdr:row>30</xdr:row>
      <xdr:rowOff>137795</xdr:rowOff>
    </xdr:to>
    <xdr:sp macro="" textlink="">
      <xdr:nvSpPr>
        <xdr:cNvPr id="153" name="楕円 152"/>
        <xdr:cNvSpPr/>
      </xdr:nvSpPr>
      <xdr:spPr>
        <a:xfrm>
          <a:off x="13529310" y="57962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62230</xdr:rowOff>
    </xdr:from>
    <xdr:ext cx="469900" cy="248285"/>
    <xdr:sp macro="" textlink="">
      <xdr:nvSpPr>
        <xdr:cNvPr id="154" name="債務償還比率該当値テキスト"/>
        <xdr:cNvSpPr txBox="1"/>
      </xdr:nvSpPr>
      <xdr:spPr>
        <a:xfrm>
          <a:off x="13615035" y="565340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6350</xdr:rowOff>
    </xdr:from>
    <xdr:to xmlns:xdr="http://schemas.openxmlformats.org/drawingml/2006/spreadsheetDrawing">
      <xdr:col>72</xdr:col>
      <xdr:colOff>123825</xdr:colOff>
      <xdr:row>32</xdr:row>
      <xdr:rowOff>104775</xdr:rowOff>
    </xdr:to>
    <xdr:sp macro="" textlink="">
      <xdr:nvSpPr>
        <xdr:cNvPr id="155" name="楕円 154"/>
        <xdr:cNvSpPr/>
      </xdr:nvSpPr>
      <xdr:spPr>
        <a:xfrm>
          <a:off x="12865735" y="60928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89535</xdr:rowOff>
    </xdr:from>
    <xdr:to xmlns:xdr="http://schemas.openxmlformats.org/drawingml/2006/spreadsheetDrawing">
      <xdr:col>76</xdr:col>
      <xdr:colOff>22225</xdr:colOff>
      <xdr:row>32</xdr:row>
      <xdr:rowOff>55880</xdr:rowOff>
    </xdr:to>
    <xdr:cxnSp macro="">
      <xdr:nvCxnSpPr>
        <xdr:cNvPr id="156" name="直線コネクタ 155"/>
        <xdr:cNvCxnSpPr/>
      </xdr:nvCxnSpPr>
      <xdr:spPr>
        <a:xfrm flipV="1">
          <a:off x="12916535" y="5845810"/>
          <a:ext cx="647700" cy="296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125730</xdr:rowOff>
    </xdr:from>
    <xdr:to xmlns:xdr="http://schemas.openxmlformats.org/drawingml/2006/spreadsheetDrawing">
      <xdr:col>68</xdr:col>
      <xdr:colOff>123825</xdr:colOff>
      <xdr:row>34</xdr:row>
      <xdr:rowOff>58420</xdr:rowOff>
    </xdr:to>
    <xdr:sp macro="" textlink="">
      <xdr:nvSpPr>
        <xdr:cNvPr id="157" name="楕円 156"/>
        <xdr:cNvSpPr/>
      </xdr:nvSpPr>
      <xdr:spPr>
        <a:xfrm>
          <a:off x="12167235" y="6377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55880</xdr:rowOff>
    </xdr:from>
    <xdr:to xmlns:xdr="http://schemas.openxmlformats.org/drawingml/2006/spreadsheetDrawing">
      <xdr:col>72</xdr:col>
      <xdr:colOff>73025</xdr:colOff>
      <xdr:row>34</xdr:row>
      <xdr:rowOff>8890</xdr:rowOff>
    </xdr:to>
    <xdr:cxnSp macro="">
      <xdr:nvCxnSpPr>
        <xdr:cNvPr id="158" name="直線コネクタ 157"/>
        <xdr:cNvCxnSpPr/>
      </xdr:nvCxnSpPr>
      <xdr:spPr>
        <a:xfrm flipV="1">
          <a:off x="12218035" y="6142355"/>
          <a:ext cx="698500" cy="283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159385</xdr:rowOff>
    </xdr:from>
    <xdr:to xmlns:xdr="http://schemas.openxmlformats.org/drawingml/2006/spreadsheetDrawing">
      <xdr:col>64</xdr:col>
      <xdr:colOff>123825</xdr:colOff>
      <xdr:row>34</xdr:row>
      <xdr:rowOff>92075</xdr:rowOff>
    </xdr:to>
    <xdr:sp macro="" textlink="">
      <xdr:nvSpPr>
        <xdr:cNvPr id="159" name="楕円 158"/>
        <xdr:cNvSpPr/>
      </xdr:nvSpPr>
      <xdr:spPr>
        <a:xfrm>
          <a:off x="11468735" y="641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34</xdr:row>
      <xdr:rowOff>8890</xdr:rowOff>
    </xdr:from>
    <xdr:to xmlns:xdr="http://schemas.openxmlformats.org/drawingml/2006/spreadsheetDrawing">
      <xdr:col>68</xdr:col>
      <xdr:colOff>73025</xdr:colOff>
      <xdr:row>34</xdr:row>
      <xdr:rowOff>42545</xdr:rowOff>
    </xdr:to>
    <xdr:cxnSp macro="">
      <xdr:nvCxnSpPr>
        <xdr:cNvPr id="160" name="直線コネクタ 159"/>
        <xdr:cNvCxnSpPr/>
      </xdr:nvCxnSpPr>
      <xdr:spPr>
        <a:xfrm flipV="1">
          <a:off x="11519535" y="6425565"/>
          <a:ext cx="6985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74930</xdr:rowOff>
    </xdr:from>
    <xdr:to xmlns:xdr="http://schemas.openxmlformats.org/drawingml/2006/spreadsheetDrawing">
      <xdr:col>60</xdr:col>
      <xdr:colOff>123825</xdr:colOff>
      <xdr:row>34</xdr:row>
      <xdr:rowOff>7620</xdr:rowOff>
    </xdr:to>
    <xdr:sp macro="" textlink="">
      <xdr:nvSpPr>
        <xdr:cNvPr id="161" name="楕円 160"/>
        <xdr:cNvSpPr/>
      </xdr:nvSpPr>
      <xdr:spPr>
        <a:xfrm>
          <a:off x="10770235" y="6326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124460</xdr:rowOff>
    </xdr:from>
    <xdr:to xmlns:xdr="http://schemas.openxmlformats.org/drawingml/2006/spreadsheetDrawing">
      <xdr:col>64</xdr:col>
      <xdr:colOff>73025</xdr:colOff>
      <xdr:row>34</xdr:row>
      <xdr:rowOff>42545</xdr:rowOff>
    </xdr:to>
    <xdr:cxnSp macro="">
      <xdr:nvCxnSpPr>
        <xdr:cNvPr id="162" name="直線コネクタ 161"/>
        <xdr:cNvCxnSpPr/>
      </xdr:nvCxnSpPr>
      <xdr:spPr>
        <a:xfrm>
          <a:off x="10821035" y="6376035"/>
          <a:ext cx="6985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86995</xdr:rowOff>
    </xdr:from>
    <xdr:ext cx="469900" cy="248285"/>
    <xdr:sp macro="" textlink="">
      <xdr:nvSpPr>
        <xdr:cNvPr id="163" name="n_1aveValue債務償還比率"/>
        <xdr:cNvSpPr txBox="1"/>
      </xdr:nvSpPr>
      <xdr:spPr>
        <a:xfrm>
          <a:off x="12684760" y="584327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59690</xdr:rowOff>
    </xdr:from>
    <xdr:ext cx="468630" cy="248285"/>
    <xdr:sp macro="" textlink="">
      <xdr:nvSpPr>
        <xdr:cNvPr id="164" name="n_2aveValue債務償還比率"/>
        <xdr:cNvSpPr txBox="1"/>
      </xdr:nvSpPr>
      <xdr:spPr>
        <a:xfrm>
          <a:off x="11998960" y="598106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31</xdr:row>
      <xdr:rowOff>57785</xdr:rowOff>
    </xdr:from>
    <xdr:ext cx="468630" cy="248285"/>
    <xdr:sp macro="" textlink="">
      <xdr:nvSpPr>
        <xdr:cNvPr id="165" name="n_3aveValue債務償還比率"/>
        <xdr:cNvSpPr txBox="1"/>
      </xdr:nvSpPr>
      <xdr:spPr>
        <a:xfrm>
          <a:off x="11300460" y="597916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43180</xdr:rowOff>
    </xdr:from>
    <xdr:ext cx="468630" cy="248920"/>
    <xdr:sp macro="" textlink="">
      <xdr:nvSpPr>
        <xdr:cNvPr id="166" name="n_4aveValue債務償還比率"/>
        <xdr:cNvSpPr txBox="1"/>
      </xdr:nvSpPr>
      <xdr:spPr>
        <a:xfrm>
          <a:off x="10601960" y="596455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95885</xdr:rowOff>
    </xdr:from>
    <xdr:ext cx="469900" cy="248285"/>
    <xdr:sp macro="" textlink="">
      <xdr:nvSpPr>
        <xdr:cNvPr id="167" name="n_1mainValue債務償還比率"/>
        <xdr:cNvSpPr txBox="1"/>
      </xdr:nvSpPr>
      <xdr:spPr>
        <a:xfrm>
          <a:off x="12684760" y="618236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34</xdr:row>
      <xdr:rowOff>50165</xdr:rowOff>
    </xdr:from>
    <xdr:ext cx="468630" cy="248285"/>
    <xdr:sp macro="" textlink="">
      <xdr:nvSpPr>
        <xdr:cNvPr id="168" name="n_2mainValue債務償還比率"/>
        <xdr:cNvSpPr txBox="1"/>
      </xdr:nvSpPr>
      <xdr:spPr>
        <a:xfrm>
          <a:off x="11998960" y="646684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83185</xdr:rowOff>
    </xdr:from>
    <xdr:ext cx="468630" cy="248285"/>
    <xdr:sp macro="" textlink="">
      <xdr:nvSpPr>
        <xdr:cNvPr id="169" name="n_3mainValue債務償還比率"/>
        <xdr:cNvSpPr txBox="1"/>
      </xdr:nvSpPr>
      <xdr:spPr>
        <a:xfrm>
          <a:off x="11300460" y="649986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33</xdr:row>
      <xdr:rowOff>164465</xdr:rowOff>
    </xdr:from>
    <xdr:ext cx="468630" cy="248920"/>
    <xdr:sp macro="" textlink="">
      <xdr:nvSpPr>
        <xdr:cNvPr id="170" name="n_4mainValue債務償還比率"/>
        <xdr:cNvSpPr txBox="1"/>
      </xdr:nvSpPr>
      <xdr:spPr>
        <a:xfrm>
          <a:off x="10601960" y="641604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71" name="正方形/長方形 170"/>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72" name="正方形/長方形 171"/>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2410"/>
    <xdr:sp macro="" textlink="">
      <xdr:nvSpPr>
        <xdr:cNvPr id="173" name="テキスト ボックス 172"/>
        <xdr:cNvSpPr txBox="1"/>
      </xdr:nvSpPr>
      <xdr:spPr>
        <a:xfrm>
          <a:off x="842010" y="8014335"/>
          <a:ext cx="37020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8935" cy="232410"/>
    <xdr:sp macro="" textlink="">
      <xdr:nvSpPr>
        <xdr:cNvPr id="174" name="テキスト ボックス 173"/>
        <xdr:cNvSpPr txBox="1"/>
      </xdr:nvSpPr>
      <xdr:spPr>
        <a:xfrm>
          <a:off x="6404610" y="10589260"/>
          <a:ext cx="36893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2410"/>
    <xdr:sp macro="" textlink="">
      <xdr:nvSpPr>
        <xdr:cNvPr id="175" name="テキスト ボックス 174"/>
        <xdr:cNvSpPr txBox="1"/>
      </xdr:nvSpPr>
      <xdr:spPr>
        <a:xfrm>
          <a:off x="842010" y="11664315"/>
          <a:ext cx="370205" cy="2324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8935" cy="231775"/>
    <xdr:sp macro="" textlink="">
      <xdr:nvSpPr>
        <xdr:cNvPr id="176" name="テキスト ボックス 175"/>
        <xdr:cNvSpPr txBox="1"/>
      </xdr:nvSpPr>
      <xdr:spPr>
        <a:xfrm>
          <a:off x="6404610" y="14317345"/>
          <a:ext cx="368935"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175"/>
    <xdr:sp macro="" textlink="">
      <xdr:nvSpPr>
        <xdr:cNvPr id="29" name="テキスト ボックス 28"/>
        <xdr:cNvSpPr txBox="1"/>
      </xdr:nvSpPr>
      <xdr:spPr>
        <a:xfrm>
          <a:off x="650875" y="269875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7810"/>
    <xdr:sp macro="" textlink="">
      <xdr:nvSpPr>
        <xdr:cNvPr id="30" name="テキスト ボックス 29"/>
        <xdr:cNvSpPr txBox="1"/>
      </xdr:nvSpPr>
      <xdr:spPr>
        <a:xfrm>
          <a:off x="650875" y="300355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8445"/>
    <xdr:sp macro="" textlink="">
      <xdr:nvSpPr>
        <xdr:cNvPr id="43" name="テキスト ボックス 42"/>
        <xdr:cNvSpPr txBox="1"/>
      </xdr:nvSpPr>
      <xdr:spPr>
        <a:xfrm>
          <a:off x="278765" y="72110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132715</xdr:rowOff>
    </xdr:from>
    <xdr:to xmlns:xdr="http://schemas.openxmlformats.org/drawingml/2006/spreadsheetDrawing">
      <xdr:col>28</xdr:col>
      <xdr:colOff>114300</xdr:colOff>
      <xdr:row>41</xdr:row>
      <xdr:rowOff>132715</xdr:rowOff>
    </xdr:to>
    <xdr:cxnSp macro="">
      <xdr:nvCxnSpPr>
        <xdr:cNvPr id="44" name="直線コネクタ 43"/>
        <xdr:cNvCxnSpPr/>
      </xdr:nvCxnSpPr>
      <xdr:spPr>
        <a:xfrm>
          <a:off x="6985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6090" cy="257810"/>
    <xdr:sp macro="" textlink="">
      <xdr:nvSpPr>
        <xdr:cNvPr id="45" name="テキスト ボックス 44"/>
        <xdr:cNvSpPr txBox="1"/>
      </xdr:nvSpPr>
      <xdr:spPr>
        <a:xfrm>
          <a:off x="278765" y="67729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6985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47625</xdr:rowOff>
    </xdr:from>
    <xdr:ext cx="403225" cy="258445"/>
    <xdr:sp macro="" textlink="">
      <xdr:nvSpPr>
        <xdr:cNvPr id="47" name="テキスト ボックス 46"/>
        <xdr:cNvSpPr txBox="1"/>
      </xdr:nvSpPr>
      <xdr:spPr>
        <a:xfrm>
          <a:off x="342900" y="63277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75565</xdr:rowOff>
    </xdr:from>
    <xdr:to xmlns:xdr="http://schemas.openxmlformats.org/drawingml/2006/spreadsheetDrawing">
      <xdr:col>28</xdr:col>
      <xdr:colOff>114300</xdr:colOff>
      <xdr:row>36</xdr:row>
      <xdr:rowOff>75565</xdr:rowOff>
    </xdr:to>
    <xdr:cxnSp macro="">
      <xdr:nvCxnSpPr>
        <xdr:cNvPr id="48" name="直線コネクタ 47"/>
        <xdr:cNvCxnSpPr/>
      </xdr:nvCxnSpPr>
      <xdr:spPr>
        <a:xfrm>
          <a:off x="6985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8445"/>
    <xdr:sp macro="" textlink="">
      <xdr:nvSpPr>
        <xdr:cNvPr id="49" name="テキスト ボックス 48"/>
        <xdr:cNvSpPr txBox="1"/>
      </xdr:nvSpPr>
      <xdr:spPr>
        <a:xfrm>
          <a:off x="342900" y="58902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132715</xdr:rowOff>
    </xdr:from>
    <xdr:to xmlns:xdr="http://schemas.openxmlformats.org/drawingml/2006/spreadsheetDrawing">
      <xdr:col>28</xdr:col>
      <xdr:colOff>114300</xdr:colOff>
      <xdr:row>33</xdr:row>
      <xdr:rowOff>132715</xdr:rowOff>
    </xdr:to>
    <xdr:cxnSp macro="">
      <xdr:nvCxnSpPr>
        <xdr:cNvPr id="50" name="直線コネクタ 49"/>
        <xdr:cNvCxnSpPr/>
      </xdr:nvCxnSpPr>
      <xdr:spPr>
        <a:xfrm>
          <a:off x="6985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7810"/>
    <xdr:sp macro="" textlink="">
      <xdr:nvSpPr>
        <xdr:cNvPr id="51" name="テキスト ボックス 50"/>
        <xdr:cNvSpPr txBox="1"/>
      </xdr:nvSpPr>
      <xdr:spPr>
        <a:xfrm>
          <a:off x="342900" y="54521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47625</xdr:rowOff>
    </xdr:from>
    <xdr:ext cx="403225" cy="258445"/>
    <xdr:sp macro="" textlink="">
      <xdr:nvSpPr>
        <xdr:cNvPr id="53" name="テキスト ボックス 52"/>
        <xdr:cNvSpPr txBox="1"/>
      </xdr:nvSpPr>
      <xdr:spPr>
        <a:xfrm>
          <a:off x="342900" y="50069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4"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165100</xdr:rowOff>
    </xdr:from>
    <xdr:to xmlns:xdr="http://schemas.openxmlformats.org/drawingml/2006/spreadsheetDrawing">
      <xdr:col>24</xdr:col>
      <xdr:colOff>62865</xdr:colOff>
      <xdr:row>41</xdr:row>
      <xdr:rowOff>98425</xdr:rowOff>
    </xdr:to>
    <xdr:cxnSp macro="">
      <xdr:nvCxnSpPr>
        <xdr:cNvPr id="55" name="直線コネクタ 54"/>
        <xdr:cNvCxnSpPr/>
      </xdr:nvCxnSpPr>
      <xdr:spPr>
        <a:xfrm flipV="1">
          <a:off x="4253865" y="5784850"/>
          <a:ext cx="0" cy="1089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102235</xdr:rowOff>
    </xdr:from>
    <xdr:ext cx="403860" cy="258445"/>
    <xdr:sp macro="" textlink="">
      <xdr:nvSpPr>
        <xdr:cNvPr id="56" name="【道路】&#10;有形固定資産減価償却率最小値テキスト"/>
        <xdr:cNvSpPr txBox="1"/>
      </xdr:nvSpPr>
      <xdr:spPr>
        <a:xfrm>
          <a:off x="4292600" y="68776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98425</xdr:rowOff>
    </xdr:from>
    <xdr:to xmlns:xdr="http://schemas.openxmlformats.org/drawingml/2006/spreadsheetDrawing">
      <xdr:col>24</xdr:col>
      <xdr:colOff>152400</xdr:colOff>
      <xdr:row>41</xdr:row>
      <xdr:rowOff>98425</xdr:rowOff>
    </xdr:to>
    <xdr:cxnSp macro="">
      <xdr:nvCxnSpPr>
        <xdr:cNvPr id="57" name="直線コネクタ 56"/>
        <xdr:cNvCxnSpPr/>
      </xdr:nvCxnSpPr>
      <xdr:spPr>
        <a:xfrm>
          <a:off x="4181475" y="6873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116840</xdr:rowOff>
    </xdr:from>
    <xdr:ext cx="403860" cy="257175"/>
    <xdr:sp macro="" textlink="">
      <xdr:nvSpPr>
        <xdr:cNvPr id="58" name="【道路】&#10;有形固定資産減価償却率最大値テキスト"/>
        <xdr:cNvSpPr txBox="1"/>
      </xdr:nvSpPr>
      <xdr:spPr>
        <a:xfrm>
          <a:off x="4292600" y="557149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165100</xdr:rowOff>
    </xdr:from>
    <xdr:to xmlns:xdr="http://schemas.openxmlformats.org/drawingml/2006/spreadsheetDrawing">
      <xdr:col>24</xdr:col>
      <xdr:colOff>152400</xdr:colOff>
      <xdr:row>34</xdr:row>
      <xdr:rowOff>165100</xdr:rowOff>
    </xdr:to>
    <xdr:cxnSp macro="">
      <xdr:nvCxnSpPr>
        <xdr:cNvPr id="59" name="直線コネクタ 58"/>
        <xdr:cNvCxnSpPr/>
      </xdr:nvCxnSpPr>
      <xdr:spPr>
        <a:xfrm>
          <a:off x="4181475" y="5784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44450</xdr:rowOff>
    </xdr:from>
    <xdr:ext cx="403860" cy="257810"/>
    <xdr:sp macro="" textlink="">
      <xdr:nvSpPr>
        <xdr:cNvPr id="60" name="【道路】&#10;有形固定資産減価償却率平均値テキスト"/>
        <xdr:cNvSpPr txBox="1"/>
      </xdr:nvSpPr>
      <xdr:spPr>
        <a:xfrm>
          <a:off x="4292600" y="615950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66040</xdr:rowOff>
    </xdr:from>
    <xdr:to xmlns:xdr="http://schemas.openxmlformats.org/drawingml/2006/spreadsheetDrawing">
      <xdr:col>24</xdr:col>
      <xdr:colOff>114300</xdr:colOff>
      <xdr:row>37</xdr:row>
      <xdr:rowOff>165100</xdr:rowOff>
    </xdr:to>
    <xdr:sp macro="" textlink="">
      <xdr:nvSpPr>
        <xdr:cNvPr id="61" name="フローチャート: 判断 60"/>
        <xdr:cNvSpPr/>
      </xdr:nvSpPr>
      <xdr:spPr>
        <a:xfrm>
          <a:off x="4203700" y="61810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142240</xdr:rowOff>
    </xdr:from>
    <xdr:to xmlns:xdr="http://schemas.openxmlformats.org/drawingml/2006/spreadsheetDrawing">
      <xdr:col>20</xdr:col>
      <xdr:colOff>38100</xdr:colOff>
      <xdr:row>37</xdr:row>
      <xdr:rowOff>72390</xdr:rowOff>
    </xdr:to>
    <xdr:sp macro="" textlink="">
      <xdr:nvSpPr>
        <xdr:cNvPr id="62" name="フローチャート: 判断 61"/>
        <xdr:cNvSpPr/>
      </xdr:nvSpPr>
      <xdr:spPr>
        <a:xfrm>
          <a:off x="3444875" y="60921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111760</xdr:rowOff>
    </xdr:from>
    <xdr:to xmlns:xdr="http://schemas.openxmlformats.org/drawingml/2006/spreadsheetDrawing">
      <xdr:col>15</xdr:col>
      <xdr:colOff>101600</xdr:colOff>
      <xdr:row>37</xdr:row>
      <xdr:rowOff>41910</xdr:rowOff>
    </xdr:to>
    <xdr:sp macro="" textlink="">
      <xdr:nvSpPr>
        <xdr:cNvPr id="63" name="フローチャート: 判断 62"/>
        <xdr:cNvSpPr/>
      </xdr:nvSpPr>
      <xdr:spPr>
        <a:xfrm>
          <a:off x="2619375" y="6061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77470</xdr:rowOff>
    </xdr:from>
    <xdr:to xmlns:xdr="http://schemas.openxmlformats.org/drawingml/2006/spreadsheetDrawing">
      <xdr:col>10</xdr:col>
      <xdr:colOff>165100</xdr:colOff>
      <xdr:row>37</xdr:row>
      <xdr:rowOff>7620</xdr:rowOff>
    </xdr:to>
    <xdr:sp macro="" textlink="">
      <xdr:nvSpPr>
        <xdr:cNvPr id="64" name="フローチャート: 判断 63"/>
        <xdr:cNvSpPr/>
      </xdr:nvSpPr>
      <xdr:spPr>
        <a:xfrm>
          <a:off x="1809750" y="602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77470</xdr:rowOff>
    </xdr:from>
    <xdr:to xmlns:xdr="http://schemas.openxmlformats.org/drawingml/2006/spreadsheetDrawing">
      <xdr:col>6</xdr:col>
      <xdr:colOff>38100</xdr:colOff>
      <xdr:row>37</xdr:row>
      <xdr:rowOff>7620</xdr:rowOff>
    </xdr:to>
    <xdr:sp macro="" textlink="">
      <xdr:nvSpPr>
        <xdr:cNvPr id="65" name="フローチャート: 判断 64"/>
        <xdr:cNvSpPr/>
      </xdr:nvSpPr>
      <xdr:spPr>
        <a:xfrm>
          <a:off x="1000125" y="6027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6" name="テキスト ボックス 65"/>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67" name="テキスト ボックス 66"/>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68" name="テキスト ボックス 67"/>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69" name="テキスト ボックス 68"/>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0" name="テキスト ボックス 69"/>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66040</xdr:rowOff>
    </xdr:from>
    <xdr:to xmlns:xdr="http://schemas.openxmlformats.org/drawingml/2006/spreadsheetDrawing">
      <xdr:col>24</xdr:col>
      <xdr:colOff>114300</xdr:colOff>
      <xdr:row>35</xdr:row>
      <xdr:rowOff>165100</xdr:rowOff>
    </xdr:to>
    <xdr:sp macro="" textlink="">
      <xdr:nvSpPr>
        <xdr:cNvPr id="71" name="楕円 70"/>
        <xdr:cNvSpPr/>
      </xdr:nvSpPr>
      <xdr:spPr>
        <a:xfrm>
          <a:off x="4203700" y="5850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153035</xdr:rowOff>
    </xdr:from>
    <xdr:ext cx="403860" cy="257175"/>
    <xdr:sp macro="" textlink="">
      <xdr:nvSpPr>
        <xdr:cNvPr id="72" name="【道路】&#10;有形固定資産減価償却率該当値テキスト"/>
        <xdr:cNvSpPr txBox="1"/>
      </xdr:nvSpPr>
      <xdr:spPr>
        <a:xfrm>
          <a:off x="4292600" y="577278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13335</xdr:rowOff>
    </xdr:from>
    <xdr:to xmlns:xdr="http://schemas.openxmlformats.org/drawingml/2006/spreadsheetDrawing">
      <xdr:col>20</xdr:col>
      <xdr:colOff>38100</xdr:colOff>
      <xdr:row>35</xdr:row>
      <xdr:rowOff>114935</xdr:rowOff>
    </xdr:to>
    <xdr:sp macro="" textlink="">
      <xdr:nvSpPr>
        <xdr:cNvPr id="73" name="楕円 72"/>
        <xdr:cNvSpPr/>
      </xdr:nvSpPr>
      <xdr:spPr>
        <a:xfrm>
          <a:off x="3444875" y="57981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35</xdr:row>
      <xdr:rowOff>64135</xdr:rowOff>
    </xdr:from>
    <xdr:to xmlns:xdr="http://schemas.openxmlformats.org/drawingml/2006/spreadsheetDrawing">
      <xdr:col>24</xdr:col>
      <xdr:colOff>63500</xdr:colOff>
      <xdr:row>35</xdr:row>
      <xdr:rowOff>117475</xdr:rowOff>
    </xdr:to>
    <xdr:cxnSp macro="">
      <xdr:nvCxnSpPr>
        <xdr:cNvPr id="74" name="直線コネクタ 73"/>
        <xdr:cNvCxnSpPr/>
      </xdr:nvCxnSpPr>
      <xdr:spPr>
        <a:xfrm>
          <a:off x="3492500" y="5848985"/>
          <a:ext cx="762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147955</xdr:rowOff>
    </xdr:from>
    <xdr:to xmlns:xdr="http://schemas.openxmlformats.org/drawingml/2006/spreadsheetDrawing">
      <xdr:col>15</xdr:col>
      <xdr:colOff>101600</xdr:colOff>
      <xdr:row>35</xdr:row>
      <xdr:rowOff>78105</xdr:rowOff>
    </xdr:to>
    <xdr:sp macro="" textlink="">
      <xdr:nvSpPr>
        <xdr:cNvPr id="75" name="楕円 74"/>
        <xdr:cNvSpPr/>
      </xdr:nvSpPr>
      <xdr:spPr>
        <a:xfrm>
          <a:off x="2619375" y="57677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27940</xdr:rowOff>
    </xdr:from>
    <xdr:to xmlns:xdr="http://schemas.openxmlformats.org/drawingml/2006/spreadsheetDrawing">
      <xdr:col>19</xdr:col>
      <xdr:colOff>174625</xdr:colOff>
      <xdr:row>35</xdr:row>
      <xdr:rowOff>64135</xdr:rowOff>
    </xdr:to>
    <xdr:cxnSp macro="">
      <xdr:nvCxnSpPr>
        <xdr:cNvPr id="76" name="直線コネクタ 75"/>
        <xdr:cNvCxnSpPr/>
      </xdr:nvCxnSpPr>
      <xdr:spPr>
        <a:xfrm>
          <a:off x="2670175" y="581279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116840</xdr:rowOff>
    </xdr:from>
    <xdr:to xmlns:xdr="http://schemas.openxmlformats.org/drawingml/2006/spreadsheetDrawing">
      <xdr:col>10</xdr:col>
      <xdr:colOff>165100</xdr:colOff>
      <xdr:row>35</xdr:row>
      <xdr:rowOff>46355</xdr:rowOff>
    </xdr:to>
    <xdr:sp macro="" textlink="">
      <xdr:nvSpPr>
        <xdr:cNvPr id="77" name="楕円 76"/>
        <xdr:cNvSpPr/>
      </xdr:nvSpPr>
      <xdr:spPr>
        <a:xfrm>
          <a:off x="1809750" y="57365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34</xdr:row>
      <xdr:rowOff>165100</xdr:rowOff>
    </xdr:from>
    <xdr:to xmlns:xdr="http://schemas.openxmlformats.org/drawingml/2006/spreadsheetDrawing">
      <xdr:col>15</xdr:col>
      <xdr:colOff>50800</xdr:colOff>
      <xdr:row>35</xdr:row>
      <xdr:rowOff>27940</xdr:rowOff>
    </xdr:to>
    <xdr:cxnSp macro="">
      <xdr:nvCxnSpPr>
        <xdr:cNvPr id="78" name="直線コネクタ 77"/>
        <xdr:cNvCxnSpPr/>
      </xdr:nvCxnSpPr>
      <xdr:spPr>
        <a:xfrm>
          <a:off x="1860550" y="5784850"/>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96520</xdr:rowOff>
    </xdr:from>
    <xdr:to xmlns:xdr="http://schemas.openxmlformats.org/drawingml/2006/spreadsheetDrawing">
      <xdr:col>6</xdr:col>
      <xdr:colOff>38100</xdr:colOff>
      <xdr:row>35</xdr:row>
      <xdr:rowOff>26670</xdr:rowOff>
    </xdr:to>
    <xdr:sp macro="" textlink="">
      <xdr:nvSpPr>
        <xdr:cNvPr id="79" name="楕円 78"/>
        <xdr:cNvSpPr/>
      </xdr:nvSpPr>
      <xdr:spPr>
        <a:xfrm>
          <a:off x="1000125" y="57162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34</xdr:row>
      <xdr:rowOff>146685</xdr:rowOff>
    </xdr:from>
    <xdr:to xmlns:xdr="http://schemas.openxmlformats.org/drawingml/2006/spreadsheetDrawing">
      <xdr:col>10</xdr:col>
      <xdr:colOff>114300</xdr:colOff>
      <xdr:row>34</xdr:row>
      <xdr:rowOff>165100</xdr:rowOff>
    </xdr:to>
    <xdr:cxnSp macro="">
      <xdr:nvCxnSpPr>
        <xdr:cNvPr id="80" name="直線コネクタ 79"/>
        <xdr:cNvCxnSpPr/>
      </xdr:nvCxnSpPr>
      <xdr:spPr>
        <a:xfrm>
          <a:off x="1047750" y="576643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62865</xdr:rowOff>
    </xdr:from>
    <xdr:ext cx="405130" cy="257810"/>
    <xdr:sp macro="" textlink="">
      <xdr:nvSpPr>
        <xdr:cNvPr id="81" name="n_1aveValue【道路】&#10;有形固定資産減価償却率"/>
        <xdr:cNvSpPr txBox="1"/>
      </xdr:nvSpPr>
      <xdr:spPr>
        <a:xfrm>
          <a:off x="3296285" y="61779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33020</xdr:rowOff>
    </xdr:from>
    <xdr:ext cx="405130" cy="257810"/>
    <xdr:sp macro="" textlink="">
      <xdr:nvSpPr>
        <xdr:cNvPr id="82" name="n_2aveValue【道路】&#10;有形固定資産減価償却率"/>
        <xdr:cNvSpPr txBox="1"/>
      </xdr:nvSpPr>
      <xdr:spPr>
        <a:xfrm>
          <a:off x="2483485" y="61480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165100</xdr:rowOff>
    </xdr:from>
    <xdr:ext cx="405130" cy="257810"/>
    <xdr:sp macro="" textlink="">
      <xdr:nvSpPr>
        <xdr:cNvPr id="83" name="n_3aveValue【道路】&#10;有形固定資産減価償却率"/>
        <xdr:cNvSpPr txBox="1"/>
      </xdr:nvSpPr>
      <xdr:spPr>
        <a:xfrm>
          <a:off x="1673860" y="61150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165100</xdr:rowOff>
    </xdr:from>
    <xdr:ext cx="405130" cy="257810"/>
    <xdr:sp macro="" textlink="">
      <xdr:nvSpPr>
        <xdr:cNvPr id="84" name="n_4aveValue【道路】&#10;有形固定資産減価償却率"/>
        <xdr:cNvSpPr txBox="1"/>
      </xdr:nvSpPr>
      <xdr:spPr>
        <a:xfrm>
          <a:off x="864235" y="61150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131445</xdr:rowOff>
    </xdr:from>
    <xdr:ext cx="405130" cy="257810"/>
    <xdr:sp macro="" textlink="">
      <xdr:nvSpPr>
        <xdr:cNvPr id="85" name="n_1mainValue【道路】&#10;有形固定資産減価償却率"/>
        <xdr:cNvSpPr txBox="1"/>
      </xdr:nvSpPr>
      <xdr:spPr>
        <a:xfrm>
          <a:off x="3296285" y="55860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95250</xdr:rowOff>
    </xdr:from>
    <xdr:ext cx="405130" cy="257810"/>
    <xdr:sp macro="" textlink="">
      <xdr:nvSpPr>
        <xdr:cNvPr id="86" name="n_2mainValue【道路】&#10;有形固定資産減価償却率"/>
        <xdr:cNvSpPr txBox="1"/>
      </xdr:nvSpPr>
      <xdr:spPr>
        <a:xfrm>
          <a:off x="2483485" y="55499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62865</xdr:rowOff>
    </xdr:from>
    <xdr:ext cx="405130" cy="257810"/>
    <xdr:sp macro="" textlink="">
      <xdr:nvSpPr>
        <xdr:cNvPr id="87" name="n_3mainValue【道路】&#10;有形固定資産減価償却率"/>
        <xdr:cNvSpPr txBox="1"/>
      </xdr:nvSpPr>
      <xdr:spPr>
        <a:xfrm>
          <a:off x="1673860" y="5517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42545</xdr:rowOff>
    </xdr:from>
    <xdr:ext cx="405130" cy="258445"/>
    <xdr:sp macro="" textlink="">
      <xdr:nvSpPr>
        <xdr:cNvPr id="88" name="n_4mainValue【道路】&#10;有形固定資産減価償却率"/>
        <xdr:cNvSpPr txBox="1"/>
      </xdr:nvSpPr>
      <xdr:spPr>
        <a:xfrm>
          <a:off x="864235" y="5497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0" name="正方形/長方形 89"/>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2" name="正方形/長方形 91"/>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4" name="正方形/長方形 93"/>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6" name="正方形/長方形 95"/>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97" name="テキスト ボックス 96"/>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8" name="直線コネクタ 97"/>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43</xdr:row>
      <xdr:rowOff>105410</xdr:rowOff>
    </xdr:from>
    <xdr:ext cx="466090" cy="258445"/>
    <xdr:sp macro="" textlink="">
      <xdr:nvSpPr>
        <xdr:cNvPr id="99" name="テキスト ボックス 98"/>
        <xdr:cNvSpPr txBox="1"/>
      </xdr:nvSpPr>
      <xdr:spPr>
        <a:xfrm>
          <a:off x="5628640" y="72110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41</xdr:row>
      <xdr:rowOff>66675</xdr:rowOff>
    </xdr:from>
    <xdr:ext cx="530225" cy="258445"/>
    <xdr:sp macro="" textlink="">
      <xdr:nvSpPr>
        <xdr:cNvPr id="101" name="テキスト ボックス 100"/>
        <xdr:cNvSpPr txBox="1"/>
      </xdr:nvSpPr>
      <xdr:spPr>
        <a:xfrm>
          <a:off x="5580380" y="684212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28575</xdr:rowOff>
    </xdr:from>
    <xdr:ext cx="530225" cy="257810"/>
    <xdr:sp macro="" textlink="">
      <xdr:nvSpPr>
        <xdr:cNvPr id="103" name="テキスト ボックス 102"/>
        <xdr:cNvSpPr txBox="1"/>
      </xdr:nvSpPr>
      <xdr:spPr>
        <a:xfrm>
          <a:off x="5580380" y="647382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4" name="直線コネクタ 103"/>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0225" cy="257810"/>
    <xdr:sp macro="" textlink="">
      <xdr:nvSpPr>
        <xdr:cNvPr id="105" name="テキスト ボックス 104"/>
        <xdr:cNvSpPr txBox="1"/>
      </xdr:nvSpPr>
      <xdr:spPr>
        <a:xfrm>
          <a:off x="5580380" y="61125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0225" cy="257810"/>
    <xdr:sp macro="" textlink="">
      <xdr:nvSpPr>
        <xdr:cNvPr id="107" name="テキスト ボックス 106"/>
        <xdr:cNvSpPr txBox="1"/>
      </xdr:nvSpPr>
      <xdr:spPr>
        <a:xfrm>
          <a:off x="5580380" y="57442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7175"/>
    <xdr:sp macro="" textlink="">
      <xdr:nvSpPr>
        <xdr:cNvPr id="109" name="テキスト ボックス 108"/>
        <xdr:cNvSpPr txBox="1"/>
      </xdr:nvSpPr>
      <xdr:spPr>
        <a:xfrm>
          <a:off x="5516245" y="537527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8445"/>
    <xdr:sp macro="" textlink="">
      <xdr:nvSpPr>
        <xdr:cNvPr id="111" name="テキスト ボックス 110"/>
        <xdr:cNvSpPr txBox="1"/>
      </xdr:nvSpPr>
      <xdr:spPr>
        <a:xfrm>
          <a:off x="5516245" y="50069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2"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123825</xdr:rowOff>
    </xdr:from>
    <xdr:to xmlns:xdr="http://schemas.openxmlformats.org/drawingml/2006/spreadsheetDrawing">
      <xdr:col>54</xdr:col>
      <xdr:colOff>174625</xdr:colOff>
      <xdr:row>42</xdr:row>
      <xdr:rowOff>132715</xdr:rowOff>
    </xdr:to>
    <xdr:cxnSp macro="">
      <xdr:nvCxnSpPr>
        <xdr:cNvPr id="113" name="直線コネクタ 112"/>
        <xdr:cNvCxnSpPr/>
      </xdr:nvCxnSpPr>
      <xdr:spPr>
        <a:xfrm flipV="1">
          <a:off x="9604375" y="5743575"/>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136525</xdr:rowOff>
    </xdr:from>
    <xdr:ext cx="533400" cy="258445"/>
    <xdr:sp macro="" textlink="">
      <xdr:nvSpPr>
        <xdr:cNvPr id="114" name="【道路】&#10;一人当たり延長最小値テキスト"/>
        <xdr:cNvSpPr txBox="1"/>
      </xdr:nvSpPr>
      <xdr:spPr>
        <a:xfrm>
          <a:off x="9642475" y="70770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132715</xdr:rowOff>
    </xdr:from>
    <xdr:to xmlns:xdr="http://schemas.openxmlformats.org/drawingml/2006/spreadsheetDrawing">
      <xdr:col>55</xdr:col>
      <xdr:colOff>88900</xdr:colOff>
      <xdr:row>42</xdr:row>
      <xdr:rowOff>132715</xdr:rowOff>
    </xdr:to>
    <xdr:cxnSp macro="">
      <xdr:nvCxnSpPr>
        <xdr:cNvPr id="115" name="直線コネクタ 114"/>
        <xdr:cNvCxnSpPr/>
      </xdr:nvCxnSpPr>
      <xdr:spPr>
        <a:xfrm>
          <a:off x="9531350" y="7073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71120</xdr:rowOff>
    </xdr:from>
    <xdr:ext cx="533400" cy="258445"/>
    <xdr:sp macro="" textlink="">
      <xdr:nvSpPr>
        <xdr:cNvPr id="116" name="【道路】&#10;一人当たり延長最大値テキスト"/>
        <xdr:cNvSpPr txBox="1"/>
      </xdr:nvSpPr>
      <xdr:spPr>
        <a:xfrm>
          <a:off x="9642475" y="55257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123825</xdr:rowOff>
    </xdr:from>
    <xdr:to xmlns:xdr="http://schemas.openxmlformats.org/drawingml/2006/spreadsheetDrawing">
      <xdr:col>55</xdr:col>
      <xdr:colOff>88900</xdr:colOff>
      <xdr:row>34</xdr:row>
      <xdr:rowOff>123825</xdr:rowOff>
    </xdr:to>
    <xdr:cxnSp macro="">
      <xdr:nvCxnSpPr>
        <xdr:cNvPr id="117" name="直線コネクタ 116"/>
        <xdr:cNvCxnSpPr/>
      </xdr:nvCxnSpPr>
      <xdr:spPr>
        <a:xfrm>
          <a:off x="9531350" y="5743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10795</xdr:rowOff>
    </xdr:from>
    <xdr:ext cx="533400" cy="258445"/>
    <xdr:sp macro="" textlink="">
      <xdr:nvSpPr>
        <xdr:cNvPr id="118" name="【道路】&#10;一人当たり延長平均値テキスト"/>
        <xdr:cNvSpPr txBox="1"/>
      </xdr:nvSpPr>
      <xdr:spPr>
        <a:xfrm>
          <a:off x="9642475" y="645604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160020</xdr:rowOff>
    </xdr:from>
    <xdr:to xmlns:xdr="http://schemas.openxmlformats.org/drawingml/2006/spreadsheetDrawing">
      <xdr:col>55</xdr:col>
      <xdr:colOff>50800</xdr:colOff>
      <xdr:row>40</xdr:row>
      <xdr:rowOff>90170</xdr:rowOff>
    </xdr:to>
    <xdr:sp macro="" textlink="">
      <xdr:nvSpPr>
        <xdr:cNvPr id="119" name="フローチャート: 判断 118"/>
        <xdr:cNvSpPr/>
      </xdr:nvSpPr>
      <xdr:spPr>
        <a:xfrm>
          <a:off x="9569450" y="66052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165100</xdr:rowOff>
    </xdr:from>
    <xdr:to xmlns:xdr="http://schemas.openxmlformats.org/drawingml/2006/spreadsheetDrawing">
      <xdr:col>50</xdr:col>
      <xdr:colOff>165100</xdr:colOff>
      <xdr:row>40</xdr:row>
      <xdr:rowOff>100330</xdr:rowOff>
    </xdr:to>
    <xdr:sp macro="" textlink="">
      <xdr:nvSpPr>
        <xdr:cNvPr id="120" name="フローチャート: 判断 119"/>
        <xdr:cNvSpPr/>
      </xdr:nvSpPr>
      <xdr:spPr>
        <a:xfrm>
          <a:off x="8794750" y="66103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10795</xdr:rowOff>
    </xdr:from>
    <xdr:to xmlns:xdr="http://schemas.openxmlformats.org/drawingml/2006/spreadsheetDrawing">
      <xdr:col>46</xdr:col>
      <xdr:colOff>38100</xdr:colOff>
      <xdr:row>40</xdr:row>
      <xdr:rowOff>112395</xdr:rowOff>
    </xdr:to>
    <xdr:sp macro="" textlink="">
      <xdr:nvSpPr>
        <xdr:cNvPr id="121" name="フローチャート: 判断 120"/>
        <xdr:cNvSpPr/>
      </xdr:nvSpPr>
      <xdr:spPr>
        <a:xfrm>
          <a:off x="7985125" y="66211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20320</xdr:rowOff>
    </xdr:from>
    <xdr:to xmlns:xdr="http://schemas.openxmlformats.org/drawingml/2006/spreadsheetDrawing">
      <xdr:col>41</xdr:col>
      <xdr:colOff>101600</xdr:colOff>
      <xdr:row>40</xdr:row>
      <xdr:rowOff>121285</xdr:rowOff>
    </xdr:to>
    <xdr:sp macro="" textlink="">
      <xdr:nvSpPr>
        <xdr:cNvPr id="122" name="フローチャート: 判断 121"/>
        <xdr:cNvSpPr/>
      </xdr:nvSpPr>
      <xdr:spPr>
        <a:xfrm>
          <a:off x="7159625" y="6630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32385</xdr:rowOff>
    </xdr:from>
    <xdr:to xmlns:xdr="http://schemas.openxmlformats.org/drawingml/2006/spreadsheetDrawing">
      <xdr:col>36</xdr:col>
      <xdr:colOff>165100</xdr:colOff>
      <xdr:row>40</xdr:row>
      <xdr:rowOff>133985</xdr:rowOff>
    </xdr:to>
    <xdr:sp macro="" textlink="">
      <xdr:nvSpPr>
        <xdr:cNvPr id="123" name="フローチャート: 判断 122"/>
        <xdr:cNvSpPr/>
      </xdr:nvSpPr>
      <xdr:spPr>
        <a:xfrm>
          <a:off x="6350000" y="664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4" name="テキスト ボックス 123"/>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5" name="テキスト ボックス 124"/>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6" name="テキスト ボックス 125"/>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7" name="テキスト ボックス 126"/>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28" name="テキスト ボックス 127"/>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93980</xdr:rowOff>
    </xdr:from>
    <xdr:to xmlns:xdr="http://schemas.openxmlformats.org/drawingml/2006/spreadsheetDrawing">
      <xdr:col>55</xdr:col>
      <xdr:colOff>50800</xdr:colOff>
      <xdr:row>42</xdr:row>
      <xdr:rowOff>24130</xdr:rowOff>
    </xdr:to>
    <xdr:sp macro="" textlink="">
      <xdr:nvSpPr>
        <xdr:cNvPr id="129" name="楕円 128"/>
        <xdr:cNvSpPr/>
      </xdr:nvSpPr>
      <xdr:spPr>
        <a:xfrm>
          <a:off x="9569450" y="6869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72390</xdr:rowOff>
    </xdr:from>
    <xdr:ext cx="533400" cy="258445"/>
    <xdr:sp macro="" textlink="">
      <xdr:nvSpPr>
        <xdr:cNvPr id="130" name="【道路】&#10;一人当たり延長該当値テキスト"/>
        <xdr:cNvSpPr txBox="1"/>
      </xdr:nvSpPr>
      <xdr:spPr>
        <a:xfrm>
          <a:off x="9642475" y="68478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104775</xdr:rowOff>
    </xdr:from>
    <xdr:to xmlns:xdr="http://schemas.openxmlformats.org/drawingml/2006/spreadsheetDrawing">
      <xdr:col>50</xdr:col>
      <xdr:colOff>165100</xdr:colOff>
      <xdr:row>42</xdr:row>
      <xdr:rowOff>34925</xdr:rowOff>
    </xdr:to>
    <xdr:sp macro="" textlink="">
      <xdr:nvSpPr>
        <xdr:cNvPr id="131" name="楕円 130"/>
        <xdr:cNvSpPr/>
      </xdr:nvSpPr>
      <xdr:spPr>
        <a:xfrm>
          <a:off x="8794750" y="6880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144145</xdr:rowOff>
    </xdr:from>
    <xdr:to xmlns:xdr="http://schemas.openxmlformats.org/drawingml/2006/spreadsheetDrawing">
      <xdr:col>55</xdr:col>
      <xdr:colOff>0</xdr:colOff>
      <xdr:row>41</xdr:row>
      <xdr:rowOff>154940</xdr:rowOff>
    </xdr:to>
    <xdr:cxnSp macro="">
      <xdr:nvCxnSpPr>
        <xdr:cNvPr id="132" name="直線コネクタ 131"/>
        <xdr:cNvCxnSpPr/>
      </xdr:nvCxnSpPr>
      <xdr:spPr>
        <a:xfrm flipV="1">
          <a:off x="8845550" y="6919595"/>
          <a:ext cx="7588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149860</xdr:rowOff>
    </xdr:from>
    <xdr:to xmlns:xdr="http://schemas.openxmlformats.org/drawingml/2006/spreadsheetDrawing">
      <xdr:col>46</xdr:col>
      <xdr:colOff>38100</xdr:colOff>
      <xdr:row>41</xdr:row>
      <xdr:rowOff>79375</xdr:rowOff>
    </xdr:to>
    <xdr:sp macro="" textlink="">
      <xdr:nvSpPr>
        <xdr:cNvPr id="133" name="楕円 132"/>
        <xdr:cNvSpPr/>
      </xdr:nvSpPr>
      <xdr:spPr>
        <a:xfrm>
          <a:off x="7985125" y="676021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28575</xdr:rowOff>
    </xdr:from>
    <xdr:to xmlns:xdr="http://schemas.openxmlformats.org/drawingml/2006/spreadsheetDrawing">
      <xdr:col>50</xdr:col>
      <xdr:colOff>114300</xdr:colOff>
      <xdr:row>41</xdr:row>
      <xdr:rowOff>154940</xdr:rowOff>
    </xdr:to>
    <xdr:cxnSp macro="">
      <xdr:nvCxnSpPr>
        <xdr:cNvPr id="134" name="直線コネクタ 133"/>
        <xdr:cNvCxnSpPr/>
      </xdr:nvCxnSpPr>
      <xdr:spPr>
        <a:xfrm>
          <a:off x="8032750" y="6804025"/>
          <a:ext cx="8128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160020</xdr:rowOff>
    </xdr:from>
    <xdr:to xmlns:xdr="http://schemas.openxmlformats.org/drawingml/2006/spreadsheetDrawing">
      <xdr:col>41</xdr:col>
      <xdr:colOff>101600</xdr:colOff>
      <xdr:row>41</xdr:row>
      <xdr:rowOff>90170</xdr:rowOff>
    </xdr:to>
    <xdr:sp macro="" textlink="">
      <xdr:nvSpPr>
        <xdr:cNvPr id="135" name="楕円 134"/>
        <xdr:cNvSpPr/>
      </xdr:nvSpPr>
      <xdr:spPr>
        <a:xfrm>
          <a:off x="7159625" y="6770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28575</xdr:rowOff>
    </xdr:from>
    <xdr:to xmlns:xdr="http://schemas.openxmlformats.org/drawingml/2006/spreadsheetDrawing">
      <xdr:col>45</xdr:col>
      <xdr:colOff>174625</xdr:colOff>
      <xdr:row>41</xdr:row>
      <xdr:rowOff>39370</xdr:rowOff>
    </xdr:to>
    <xdr:cxnSp macro="">
      <xdr:nvCxnSpPr>
        <xdr:cNvPr id="136" name="直線コネクタ 135"/>
        <xdr:cNvCxnSpPr/>
      </xdr:nvCxnSpPr>
      <xdr:spPr>
        <a:xfrm flipV="1">
          <a:off x="7210425" y="680402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165100</xdr:rowOff>
    </xdr:from>
    <xdr:to xmlns:xdr="http://schemas.openxmlformats.org/drawingml/2006/spreadsheetDrawing">
      <xdr:col>36</xdr:col>
      <xdr:colOff>165100</xdr:colOff>
      <xdr:row>41</xdr:row>
      <xdr:rowOff>97155</xdr:rowOff>
    </xdr:to>
    <xdr:sp macro="" textlink="">
      <xdr:nvSpPr>
        <xdr:cNvPr id="137" name="楕円 136"/>
        <xdr:cNvSpPr/>
      </xdr:nvSpPr>
      <xdr:spPr>
        <a:xfrm>
          <a:off x="6350000" y="67754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39370</xdr:rowOff>
    </xdr:from>
    <xdr:to xmlns:xdr="http://schemas.openxmlformats.org/drawingml/2006/spreadsheetDrawing">
      <xdr:col>41</xdr:col>
      <xdr:colOff>50800</xdr:colOff>
      <xdr:row>41</xdr:row>
      <xdr:rowOff>45720</xdr:rowOff>
    </xdr:to>
    <xdr:cxnSp macro="">
      <xdr:nvCxnSpPr>
        <xdr:cNvPr id="138" name="直線コネクタ 137"/>
        <xdr:cNvCxnSpPr/>
      </xdr:nvCxnSpPr>
      <xdr:spPr>
        <a:xfrm flipV="1">
          <a:off x="6400800" y="681482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117475</xdr:rowOff>
    </xdr:from>
    <xdr:ext cx="533400" cy="257175"/>
    <xdr:sp macro="" textlink="">
      <xdr:nvSpPr>
        <xdr:cNvPr id="139" name="n_1aveValue【道路】&#10;一人当たり延長"/>
        <xdr:cNvSpPr txBox="1"/>
      </xdr:nvSpPr>
      <xdr:spPr>
        <a:xfrm>
          <a:off x="8581390" y="639762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129540</xdr:rowOff>
    </xdr:from>
    <xdr:ext cx="533400" cy="257810"/>
    <xdr:sp macro="" textlink="">
      <xdr:nvSpPr>
        <xdr:cNvPr id="140" name="n_2aveValue【道路】&#10;一人当たり延長"/>
        <xdr:cNvSpPr txBox="1"/>
      </xdr:nvSpPr>
      <xdr:spPr>
        <a:xfrm>
          <a:off x="7784465" y="6409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137795</xdr:rowOff>
    </xdr:from>
    <xdr:ext cx="533400" cy="258445"/>
    <xdr:sp macro="" textlink="">
      <xdr:nvSpPr>
        <xdr:cNvPr id="141" name="n_3aveValue【道路】&#10;一人当たり延長"/>
        <xdr:cNvSpPr txBox="1"/>
      </xdr:nvSpPr>
      <xdr:spPr>
        <a:xfrm>
          <a:off x="6974840" y="64179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38</xdr:row>
      <xdr:rowOff>151130</xdr:rowOff>
    </xdr:from>
    <xdr:ext cx="533400" cy="257175"/>
    <xdr:sp macro="" textlink="">
      <xdr:nvSpPr>
        <xdr:cNvPr id="142" name="n_4aveValue【道路】&#10;一人当たり延長"/>
        <xdr:cNvSpPr txBox="1"/>
      </xdr:nvSpPr>
      <xdr:spPr>
        <a:xfrm>
          <a:off x="6149340" y="6431280"/>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26670</xdr:rowOff>
    </xdr:from>
    <xdr:ext cx="533400" cy="257810"/>
    <xdr:sp macro="" textlink="">
      <xdr:nvSpPr>
        <xdr:cNvPr id="143" name="n_1mainValue【道路】&#10;一人当たり延長"/>
        <xdr:cNvSpPr txBox="1"/>
      </xdr:nvSpPr>
      <xdr:spPr>
        <a:xfrm>
          <a:off x="8581390" y="6967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71120</xdr:rowOff>
    </xdr:from>
    <xdr:ext cx="533400" cy="258445"/>
    <xdr:sp macro="" textlink="">
      <xdr:nvSpPr>
        <xdr:cNvPr id="144" name="n_2mainValue【道路】&#10;一人当たり延長"/>
        <xdr:cNvSpPr txBox="1"/>
      </xdr:nvSpPr>
      <xdr:spPr>
        <a:xfrm>
          <a:off x="7784465" y="68465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80645</xdr:rowOff>
    </xdr:from>
    <xdr:ext cx="533400" cy="258445"/>
    <xdr:sp macro="" textlink="">
      <xdr:nvSpPr>
        <xdr:cNvPr id="145" name="n_3mainValue【道路】&#10;一人当たり延長"/>
        <xdr:cNvSpPr txBox="1"/>
      </xdr:nvSpPr>
      <xdr:spPr>
        <a:xfrm>
          <a:off x="6974840" y="68560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88265</xdr:rowOff>
    </xdr:from>
    <xdr:ext cx="533400" cy="257175"/>
    <xdr:sp macro="" textlink="">
      <xdr:nvSpPr>
        <xdr:cNvPr id="146" name="n_4mainValue【道路】&#10;一人当たり延長"/>
        <xdr:cNvSpPr txBox="1"/>
      </xdr:nvSpPr>
      <xdr:spPr>
        <a:xfrm>
          <a:off x="6149340" y="686371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7" name="正方形/長方形 146"/>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49" name="正方形/長方形 148"/>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1" name="正方形/長方形 150"/>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3" name="正方形/長方形 152"/>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4" name="正方形/長方形 153"/>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5" name="テキスト ボックス 154"/>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6" name="直線コネクタ 155"/>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090" cy="258445"/>
    <xdr:sp macro="" textlink="">
      <xdr:nvSpPr>
        <xdr:cNvPr id="157" name="テキスト ボックス 156"/>
        <xdr:cNvSpPr txBox="1"/>
      </xdr:nvSpPr>
      <xdr:spPr>
        <a:xfrm>
          <a:off x="278765" y="108807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58" name="直線コネクタ 157"/>
        <xdr:cNvCxnSpPr/>
      </xdr:nvCxnSpPr>
      <xdr:spPr>
        <a:xfrm>
          <a:off x="6985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8445"/>
    <xdr:sp macro="" textlink="">
      <xdr:nvSpPr>
        <xdr:cNvPr id="159" name="テキスト ボックス 158"/>
        <xdr:cNvSpPr txBox="1"/>
      </xdr:nvSpPr>
      <xdr:spPr>
        <a:xfrm>
          <a:off x="278765" y="105130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6985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3225" cy="258445"/>
    <xdr:sp macro="" textlink="">
      <xdr:nvSpPr>
        <xdr:cNvPr id="161" name="テキスト ボックス 160"/>
        <xdr:cNvSpPr txBox="1"/>
      </xdr:nvSpPr>
      <xdr:spPr>
        <a:xfrm>
          <a:off x="34290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3225" cy="257810"/>
    <xdr:sp macro="" textlink="">
      <xdr:nvSpPr>
        <xdr:cNvPr id="163" name="テキスト ボックス 162"/>
        <xdr:cNvSpPr txBox="1"/>
      </xdr:nvSpPr>
      <xdr:spPr>
        <a:xfrm>
          <a:off x="342900" y="97758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64" name="直線コネクタ 163"/>
        <xdr:cNvCxnSpPr/>
      </xdr:nvCxnSpPr>
      <xdr:spPr>
        <a:xfrm>
          <a:off x="6985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7810"/>
    <xdr:sp macro="" textlink="">
      <xdr:nvSpPr>
        <xdr:cNvPr id="165" name="テキスト ボックス 164"/>
        <xdr:cNvSpPr txBox="1"/>
      </xdr:nvSpPr>
      <xdr:spPr>
        <a:xfrm>
          <a:off x="342900" y="94145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6985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7810"/>
    <xdr:sp macro="" textlink="">
      <xdr:nvSpPr>
        <xdr:cNvPr id="167" name="テキスト ボックス 166"/>
        <xdr:cNvSpPr txBox="1"/>
      </xdr:nvSpPr>
      <xdr:spPr>
        <a:xfrm>
          <a:off x="342900" y="90462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9090" cy="257175"/>
    <xdr:sp macro="" textlink="">
      <xdr:nvSpPr>
        <xdr:cNvPr id="169" name="テキスト ボックス 168"/>
        <xdr:cNvSpPr txBox="1"/>
      </xdr:nvSpPr>
      <xdr:spPr>
        <a:xfrm>
          <a:off x="391160" y="867727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0"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142875</xdr:rowOff>
    </xdr:from>
    <xdr:to xmlns:xdr="http://schemas.openxmlformats.org/drawingml/2006/spreadsheetDrawing">
      <xdr:col>24</xdr:col>
      <xdr:colOff>62865</xdr:colOff>
      <xdr:row>63</xdr:row>
      <xdr:rowOff>142875</xdr:rowOff>
    </xdr:to>
    <xdr:cxnSp macro="">
      <xdr:nvCxnSpPr>
        <xdr:cNvPr id="171" name="直線コネクタ 170"/>
        <xdr:cNvCxnSpPr/>
      </xdr:nvCxnSpPr>
      <xdr:spPr>
        <a:xfrm flipV="1">
          <a:off x="4253865" y="9394825"/>
          <a:ext cx="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146050</xdr:rowOff>
    </xdr:from>
    <xdr:ext cx="403860" cy="258445"/>
    <xdr:sp macro="" textlink="">
      <xdr:nvSpPr>
        <xdr:cNvPr id="172" name="【橋りょう・トンネル】&#10;有形固定資産減価償却率最小値テキスト"/>
        <xdr:cNvSpPr txBox="1"/>
      </xdr:nvSpPr>
      <xdr:spPr>
        <a:xfrm>
          <a:off x="4292600" y="105537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142875</xdr:rowOff>
    </xdr:from>
    <xdr:to xmlns:xdr="http://schemas.openxmlformats.org/drawingml/2006/spreadsheetDrawing">
      <xdr:col>24</xdr:col>
      <xdr:colOff>152400</xdr:colOff>
      <xdr:row>63</xdr:row>
      <xdr:rowOff>142875</xdr:rowOff>
    </xdr:to>
    <xdr:cxnSp macro="">
      <xdr:nvCxnSpPr>
        <xdr:cNvPr id="173" name="直線コネクタ 172"/>
        <xdr:cNvCxnSpPr/>
      </xdr:nvCxnSpPr>
      <xdr:spPr>
        <a:xfrm>
          <a:off x="4181475" y="10550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89535</xdr:rowOff>
    </xdr:from>
    <xdr:ext cx="403860" cy="257810"/>
    <xdr:sp macro="" textlink="">
      <xdr:nvSpPr>
        <xdr:cNvPr id="174" name="【橋りょう・トンネル】&#10;有形固定資産減価償却率最大値テキスト"/>
        <xdr:cNvSpPr txBox="1"/>
      </xdr:nvSpPr>
      <xdr:spPr>
        <a:xfrm>
          <a:off x="4292600" y="91763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142875</xdr:rowOff>
    </xdr:from>
    <xdr:to xmlns:xdr="http://schemas.openxmlformats.org/drawingml/2006/spreadsheetDrawing">
      <xdr:col>24</xdr:col>
      <xdr:colOff>152400</xdr:colOff>
      <xdr:row>56</xdr:row>
      <xdr:rowOff>142875</xdr:rowOff>
    </xdr:to>
    <xdr:cxnSp macro="">
      <xdr:nvCxnSpPr>
        <xdr:cNvPr id="175" name="直線コネクタ 174"/>
        <xdr:cNvCxnSpPr/>
      </xdr:nvCxnSpPr>
      <xdr:spPr>
        <a:xfrm>
          <a:off x="4181475" y="9394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9525</xdr:rowOff>
    </xdr:from>
    <xdr:ext cx="403860" cy="258445"/>
    <xdr:sp macro="" textlink="">
      <xdr:nvSpPr>
        <xdr:cNvPr id="176" name="【橋りょう・トンネル】&#10;有形固定資産減価償却率平均値テキスト"/>
        <xdr:cNvSpPr txBox="1"/>
      </xdr:nvSpPr>
      <xdr:spPr>
        <a:xfrm>
          <a:off x="4292600" y="9756775"/>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158750</xdr:rowOff>
    </xdr:from>
    <xdr:to xmlns:xdr="http://schemas.openxmlformats.org/drawingml/2006/spreadsheetDrawing">
      <xdr:col>24</xdr:col>
      <xdr:colOff>114300</xdr:colOff>
      <xdr:row>60</xdr:row>
      <xdr:rowOff>88900</xdr:rowOff>
    </xdr:to>
    <xdr:sp macro="" textlink="">
      <xdr:nvSpPr>
        <xdr:cNvPr id="177" name="フローチャート: 判断 176"/>
        <xdr:cNvSpPr/>
      </xdr:nvSpPr>
      <xdr:spPr>
        <a:xfrm>
          <a:off x="420370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110490</xdr:rowOff>
    </xdr:from>
    <xdr:to xmlns:xdr="http://schemas.openxmlformats.org/drawingml/2006/spreadsheetDrawing">
      <xdr:col>20</xdr:col>
      <xdr:colOff>38100</xdr:colOff>
      <xdr:row>60</xdr:row>
      <xdr:rowOff>40640</xdr:rowOff>
    </xdr:to>
    <xdr:sp macro="" textlink="">
      <xdr:nvSpPr>
        <xdr:cNvPr id="178" name="フローチャート: 判断 177"/>
        <xdr:cNvSpPr/>
      </xdr:nvSpPr>
      <xdr:spPr>
        <a:xfrm>
          <a:off x="3444875" y="98577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51435</xdr:rowOff>
    </xdr:from>
    <xdr:to xmlns:xdr="http://schemas.openxmlformats.org/drawingml/2006/spreadsheetDrawing">
      <xdr:col>15</xdr:col>
      <xdr:colOff>101600</xdr:colOff>
      <xdr:row>59</xdr:row>
      <xdr:rowOff>153670</xdr:rowOff>
    </xdr:to>
    <xdr:sp macro="" textlink="">
      <xdr:nvSpPr>
        <xdr:cNvPr id="179" name="フローチャート: 判断 178"/>
        <xdr:cNvSpPr/>
      </xdr:nvSpPr>
      <xdr:spPr>
        <a:xfrm>
          <a:off x="2619375" y="97986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25400</xdr:rowOff>
    </xdr:from>
    <xdr:to xmlns:xdr="http://schemas.openxmlformats.org/drawingml/2006/spreadsheetDrawing">
      <xdr:col>10</xdr:col>
      <xdr:colOff>165100</xdr:colOff>
      <xdr:row>59</xdr:row>
      <xdr:rowOff>127000</xdr:rowOff>
    </xdr:to>
    <xdr:sp macro="" textlink="">
      <xdr:nvSpPr>
        <xdr:cNvPr id="180" name="フローチャート: 判断 179"/>
        <xdr:cNvSpPr/>
      </xdr:nvSpPr>
      <xdr:spPr>
        <a:xfrm>
          <a:off x="180975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4445</xdr:rowOff>
    </xdr:from>
    <xdr:to xmlns:xdr="http://schemas.openxmlformats.org/drawingml/2006/spreadsheetDrawing">
      <xdr:col>6</xdr:col>
      <xdr:colOff>38100</xdr:colOff>
      <xdr:row>59</xdr:row>
      <xdr:rowOff>106045</xdr:rowOff>
    </xdr:to>
    <xdr:sp macro="" textlink="">
      <xdr:nvSpPr>
        <xdr:cNvPr id="181" name="フローチャート: 判断 180"/>
        <xdr:cNvSpPr/>
      </xdr:nvSpPr>
      <xdr:spPr>
        <a:xfrm>
          <a:off x="1000125" y="97516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2" name="テキスト ボックス 181"/>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3" name="テキスト ボックス 182"/>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4" name="テキスト ボックス 183"/>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5" name="テキスト ボックス 184"/>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6" name="テキスト ボックス 185"/>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146685</xdr:rowOff>
    </xdr:from>
    <xdr:to xmlns:xdr="http://schemas.openxmlformats.org/drawingml/2006/spreadsheetDrawing">
      <xdr:col>24</xdr:col>
      <xdr:colOff>114300</xdr:colOff>
      <xdr:row>61</xdr:row>
      <xdr:rowOff>76835</xdr:rowOff>
    </xdr:to>
    <xdr:sp macro="" textlink="">
      <xdr:nvSpPr>
        <xdr:cNvPr id="187" name="楕円 186"/>
        <xdr:cNvSpPr/>
      </xdr:nvSpPr>
      <xdr:spPr>
        <a:xfrm>
          <a:off x="4203700" y="10059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125730</xdr:rowOff>
    </xdr:from>
    <xdr:ext cx="403860" cy="257810"/>
    <xdr:sp macro="" textlink="">
      <xdr:nvSpPr>
        <xdr:cNvPr id="188" name="【橋りょう・トンネル】&#10;有形固定資産減価償却率該当値テキスト"/>
        <xdr:cNvSpPr txBox="1"/>
      </xdr:nvSpPr>
      <xdr:spPr>
        <a:xfrm>
          <a:off x="4292600" y="100380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120015</xdr:rowOff>
    </xdr:from>
    <xdr:to xmlns:xdr="http://schemas.openxmlformats.org/drawingml/2006/spreadsheetDrawing">
      <xdr:col>20</xdr:col>
      <xdr:colOff>38100</xdr:colOff>
      <xdr:row>61</xdr:row>
      <xdr:rowOff>50800</xdr:rowOff>
    </xdr:to>
    <xdr:sp macro="" textlink="">
      <xdr:nvSpPr>
        <xdr:cNvPr id="189" name="楕円 188"/>
        <xdr:cNvSpPr/>
      </xdr:nvSpPr>
      <xdr:spPr>
        <a:xfrm>
          <a:off x="3444875" y="1003236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61</xdr:row>
      <xdr:rowOff>0</xdr:rowOff>
    </xdr:from>
    <xdr:to xmlns:xdr="http://schemas.openxmlformats.org/drawingml/2006/spreadsheetDrawing">
      <xdr:col>24</xdr:col>
      <xdr:colOff>63500</xdr:colOff>
      <xdr:row>61</xdr:row>
      <xdr:rowOff>26670</xdr:rowOff>
    </xdr:to>
    <xdr:cxnSp macro="">
      <xdr:nvCxnSpPr>
        <xdr:cNvPr id="190" name="直線コネクタ 189"/>
        <xdr:cNvCxnSpPr/>
      </xdr:nvCxnSpPr>
      <xdr:spPr>
        <a:xfrm>
          <a:off x="3492500" y="1007745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93980</xdr:rowOff>
    </xdr:from>
    <xdr:to xmlns:xdr="http://schemas.openxmlformats.org/drawingml/2006/spreadsheetDrawing">
      <xdr:col>15</xdr:col>
      <xdr:colOff>101600</xdr:colOff>
      <xdr:row>61</xdr:row>
      <xdr:rowOff>24130</xdr:rowOff>
    </xdr:to>
    <xdr:sp macro="" textlink="">
      <xdr:nvSpPr>
        <xdr:cNvPr id="191" name="楕円 190"/>
        <xdr:cNvSpPr/>
      </xdr:nvSpPr>
      <xdr:spPr>
        <a:xfrm>
          <a:off x="2619375" y="10006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144145</xdr:rowOff>
    </xdr:from>
    <xdr:to xmlns:xdr="http://schemas.openxmlformats.org/drawingml/2006/spreadsheetDrawing">
      <xdr:col>19</xdr:col>
      <xdr:colOff>174625</xdr:colOff>
      <xdr:row>61</xdr:row>
      <xdr:rowOff>0</xdr:rowOff>
    </xdr:to>
    <xdr:cxnSp macro="">
      <xdr:nvCxnSpPr>
        <xdr:cNvPr id="192" name="直線コネクタ 191"/>
        <xdr:cNvCxnSpPr/>
      </xdr:nvCxnSpPr>
      <xdr:spPr>
        <a:xfrm>
          <a:off x="2670175" y="1005649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74295</xdr:rowOff>
    </xdr:from>
    <xdr:to xmlns:xdr="http://schemas.openxmlformats.org/drawingml/2006/spreadsheetDrawing">
      <xdr:col>10</xdr:col>
      <xdr:colOff>165100</xdr:colOff>
      <xdr:row>61</xdr:row>
      <xdr:rowOff>5080</xdr:rowOff>
    </xdr:to>
    <xdr:sp macro="" textlink="">
      <xdr:nvSpPr>
        <xdr:cNvPr id="193" name="楕円 192"/>
        <xdr:cNvSpPr/>
      </xdr:nvSpPr>
      <xdr:spPr>
        <a:xfrm>
          <a:off x="1809750" y="99866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125730</xdr:rowOff>
    </xdr:from>
    <xdr:to xmlns:xdr="http://schemas.openxmlformats.org/drawingml/2006/spreadsheetDrawing">
      <xdr:col>15</xdr:col>
      <xdr:colOff>50800</xdr:colOff>
      <xdr:row>60</xdr:row>
      <xdr:rowOff>144145</xdr:rowOff>
    </xdr:to>
    <xdr:cxnSp macro="">
      <xdr:nvCxnSpPr>
        <xdr:cNvPr id="194" name="直線コネクタ 193"/>
        <xdr:cNvCxnSpPr/>
      </xdr:nvCxnSpPr>
      <xdr:spPr>
        <a:xfrm>
          <a:off x="1860550" y="10038080"/>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45720</xdr:rowOff>
    </xdr:from>
    <xdr:to xmlns:xdr="http://schemas.openxmlformats.org/drawingml/2006/spreadsheetDrawing">
      <xdr:col>6</xdr:col>
      <xdr:colOff>38100</xdr:colOff>
      <xdr:row>60</xdr:row>
      <xdr:rowOff>147320</xdr:rowOff>
    </xdr:to>
    <xdr:sp macro="" textlink="">
      <xdr:nvSpPr>
        <xdr:cNvPr id="195" name="楕円 194"/>
        <xdr:cNvSpPr/>
      </xdr:nvSpPr>
      <xdr:spPr>
        <a:xfrm>
          <a:off x="1000125" y="9958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60</xdr:row>
      <xdr:rowOff>97155</xdr:rowOff>
    </xdr:from>
    <xdr:to xmlns:xdr="http://schemas.openxmlformats.org/drawingml/2006/spreadsheetDrawing">
      <xdr:col>10</xdr:col>
      <xdr:colOff>114300</xdr:colOff>
      <xdr:row>60</xdr:row>
      <xdr:rowOff>125730</xdr:rowOff>
    </xdr:to>
    <xdr:cxnSp macro="">
      <xdr:nvCxnSpPr>
        <xdr:cNvPr id="196" name="直線コネクタ 195"/>
        <xdr:cNvCxnSpPr/>
      </xdr:nvCxnSpPr>
      <xdr:spPr>
        <a:xfrm>
          <a:off x="1047750" y="10009505"/>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57785</xdr:rowOff>
    </xdr:from>
    <xdr:ext cx="405130" cy="257810"/>
    <xdr:sp macro="" textlink="">
      <xdr:nvSpPr>
        <xdr:cNvPr id="197" name="n_1aveValue【橋りょう・トンネル】&#10;有形固定資産減価償却率"/>
        <xdr:cNvSpPr txBox="1"/>
      </xdr:nvSpPr>
      <xdr:spPr>
        <a:xfrm>
          <a:off x="3296285" y="96399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165100</xdr:rowOff>
    </xdr:from>
    <xdr:ext cx="405130" cy="258445"/>
    <xdr:sp macro="" textlink="">
      <xdr:nvSpPr>
        <xdr:cNvPr id="198" name="n_2aveValue【橋りょう・トンネル】&#10;有形固定資産減価償却率"/>
        <xdr:cNvSpPr txBox="1"/>
      </xdr:nvSpPr>
      <xdr:spPr>
        <a:xfrm>
          <a:off x="2483485" y="95821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142875</xdr:rowOff>
    </xdr:from>
    <xdr:ext cx="405130" cy="258445"/>
    <xdr:sp macro="" textlink="">
      <xdr:nvSpPr>
        <xdr:cNvPr id="199" name="n_3aveValue【橋りょう・トンネル】&#10;有形固定資産減価償却率"/>
        <xdr:cNvSpPr txBox="1"/>
      </xdr:nvSpPr>
      <xdr:spPr>
        <a:xfrm>
          <a:off x="1673860" y="9559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122555</xdr:rowOff>
    </xdr:from>
    <xdr:ext cx="405130" cy="257810"/>
    <xdr:sp macro="" textlink="">
      <xdr:nvSpPr>
        <xdr:cNvPr id="200" name="n_4aveValue【橋りょう・トンネル】&#10;有形固定資産減価償却率"/>
        <xdr:cNvSpPr txBox="1"/>
      </xdr:nvSpPr>
      <xdr:spPr>
        <a:xfrm>
          <a:off x="864235" y="95396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41275</xdr:rowOff>
    </xdr:from>
    <xdr:ext cx="405130" cy="258445"/>
    <xdr:sp macro="" textlink="">
      <xdr:nvSpPr>
        <xdr:cNvPr id="201" name="n_1mainValue【橋りょう・トンネル】&#10;有形固定資産減価償却率"/>
        <xdr:cNvSpPr txBox="1"/>
      </xdr:nvSpPr>
      <xdr:spPr>
        <a:xfrm>
          <a:off x="3296285" y="10118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14605</xdr:rowOff>
    </xdr:from>
    <xdr:ext cx="405130" cy="258445"/>
    <xdr:sp macro="" textlink="">
      <xdr:nvSpPr>
        <xdr:cNvPr id="202" name="n_2mainValue【橋りょう・トンネル】&#10;有形固定資産減価償却率"/>
        <xdr:cNvSpPr txBox="1"/>
      </xdr:nvSpPr>
      <xdr:spPr>
        <a:xfrm>
          <a:off x="2483485" y="10092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165100</xdr:rowOff>
    </xdr:from>
    <xdr:ext cx="405130" cy="258445"/>
    <xdr:sp macro="" textlink="">
      <xdr:nvSpPr>
        <xdr:cNvPr id="203" name="n_3mainValue【橋りょう・トンネル】&#10;有形固定資産減価償却率"/>
        <xdr:cNvSpPr txBox="1"/>
      </xdr:nvSpPr>
      <xdr:spPr>
        <a:xfrm>
          <a:off x="1673860" y="10077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138430</xdr:rowOff>
    </xdr:from>
    <xdr:ext cx="405130" cy="258445"/>
    <xdr:sp macro="" textlink="">
      <xdr:nvSpPr>
        <xdr:cNvPr id="204" name="n_4mainValue【橋りょう・トンネル】&#10;有形固定資産減価償却率"/>
        <xdr:cNvSpPr txBox="1"/>
      </xdr:nvSpPr>
      <xdr:spPr>
        <a:xfrm>
          <a:off x="864235" y="100507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5" name="正方形/長方形 204"/>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07" name="正方形/長方形 206"/>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09" name="正方形/長方形 208"/>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1" name="正方形/長方形 210"/>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2" name="正方形/長方形 211"/>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3" name="テキスト ボックス 212"/>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4" name="直線コネクタ 213"/>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5" name="直線コネクタ 214"/>
        <xdr:cNvCxnSpPr/>
      </xdr:nvCxnSpPr>
      <xdr:spPr>
        <a:xfrm>
          <a:off x="6064250" y="107035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8920" cy="257810"/>
    <xdr:sp macro="" textlink="">
      <xdr:nvSpPr>
        <xdr:cNvPr id="216" name="テキスト ボックス 215"/>
        <xdr:cNvSpPr txBox="1"/>
      </xdr:nvSpPr>
      <xdr:spPr>
        <a:xfrm>
          <a:off x="5831205" y="1056767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146050</xdr:rowOff>
    </xdr:from>
    <xdr:to xmlns:xdr="http://schemas.openxmlformats.org/drawingml/2006/spreadsheetDrawing">
      <xdr:col>59</xdr:col>
      <xdr:colOff>50800</xdr:colOff>
      <xdr:row>62</xdr:row>
      <xdr:rowOff>146050</xdr:rowOff>
    </xdr:to>
    <xdr:cxnSp macro="">
      <xdr:nvCxnSpPr>
        <xdr:cNvPr id="217" name="直線コネクタ 216"/>
        <xdr:cNvCxnSpPr/>
      </xdr:nvCxnSpPr>
      <xdr:spPr>
        <a:xfrm>
          <a:off x="6064250" y="10388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62</xdr:row>
      <xdr:rowOff>4445</xdr:rowOff>
    </xdr:from>
    <xdr:ext cx="595630" cy="258445"/>
    <xdr:sp macro="" textlink="">
      <xdr:nvSpPr>
        <xdr:cNvPr id="218" name="テキスト ボックス 217"/>
        <xdr:cNvSpPr txBox="1"/>
      </xdr:nvSpPr>
      <xdr:spPr>
        <a:xfrm>
          <a:off x="5516245" y="1024699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9" name="直線コネクタ 218"/>
        <xdr:cNvCxnSpPr/>
      </xdr:nvCxnSpPr>
      <xdr:spPr>
        <a:xfrm>
          <a:off x="6064250" y="100755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20955</xdr:rowOff>
    </xdr:from>
    <xdr:ext cx="595630" cy="257175"/>
    <xdr:sp macro="" textlink="">
      <xdr:nvSpPr>
        <xdr:cNvPr id="220" name="テキスト ボックス 219"/>
        <xdr:cNvSpPr txBox="1"/>
      </xdr:nvSpPr>
      <xdr:spPr>
        <a:xfrm>
          <a:off x="5516245" y="993330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21" name="直線コネクタ 220"/>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58</xdr:row>
      <xdr:rowOff>37465</xdr:rowOff>
    </xdr:from>
    <xdr:ext cx="595630" cy="258445"/>
    <xdr:sp macro="" textlink="">
      <xdr:nvSpPr>
        <xdr:cNvPr id="222" name="テキスト ボックス 221"/>
        <xdr:cNvSpPr txBox="1"/>
      </xdr:nvSpPr>
      <xdr:spPr>
        <a:xfrm>
          <a:off x="5516245" y="961961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3" name="直線コネクタ 222"/>
        <xdr:cNvCxnSpPr/>
      </xdr:nvCxnSpPr>
      <xdr:spPr>
        <a:xfrm>
          <a:off x="6064250" y="9441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4530" cy="257175"/>
    <xdr:sp macro="" textlink="">
      <xdr:nvSpPr>
        <xdr:cNvPr id="224" name="テキスト ボックス 223"/>
        <xdr:cNvSpPr txBox="1"/>
      </xdr:nvSpPr>
      <xdr:spPr>
        <a:xfrm>
          <a:off x="5426075" y="9305925"/>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40005</xdr:rowOff>
    </xdr:from>
    <xdr:to xmlns:xdr="http://schemas.openxmlformats.org/drawingml/2006/spreadsheetDrawing">
      <xdr:col>59</xdr:col>
      <xdr:colOff>50800</xdr:colOff>
      <xdr:row>55</xdr:row>
      <xdr:rowOff>40005</xdr:rowOff>
    </xdr:to>
    <xdr:cxnSp macro="">
      <xdr:nvCxnSpPr>
        <xdr:cNvPr id="225" name="直線コネクタ 224"/>
        <xdr:cNvCxnSpPr/>
      </xdr:nvCxnSpPr>
      <xdr:spPr>
        <a:xfrm>
          <a:off x="6064250" y="91268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4530" cy="258445"/>
    <xdr:sp macro="" textlink="">
      <xdr:nvSpPr>
        <xdr:cNvPr id="226" name="テキスト ボックス 225"/>
        <xdr:cNvSpPr txBox="1"/>
      </xdr:nvSpPr>
      <xdr:spPr>
        <a:xfrm>
          <a:off x="5426075" y="8991600"/>
          <a:ext cx="6845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7" name="直線コネクタ 226"/>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4530" cy="257175"/>
    <xdr:sp macro="" textlink="">
      <xdr:nvSpPr>
        <xdr:cNvPr id="228" name="テキスト ボックス 227"/>
        <xdr:cNvSpPr txBox="1"/>
      </xdr:nvSpPr>
      <xdr:spPr>
        <a:xfrm>
          <a:off x="5426075" y="8677275"/>
          <a:ext cx="6845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9"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111760</xdr:rowOff>
    </xdr:from>
    <xdr:to xmlns:xdr="http://schemas.openxmlformats.org/drawingml/2006/spreadsheetDrawing">
      <xdr:col>54</xdr:col>
      <xdr:colOff>174625</xdr:colOff>
      <xdr:row>64</xdr:row>
      <xdr:rowOff>107950</xdr:rowOff>
    </xdr:to>
    <xdr:cxnSp macro="">
      <xdr:nvCxnSpPr>
        <xdr:cNvPr id="230" name="直線コネクタ 229"/>
        <xdr:cNvCxnSpPr/>
      </xdr:nvCxnSpPr>
      <xdr:spPr>
        <a:xfrm flipV="1">
          <a:off x="9604375" y="919861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111125</xdr:rowOff>
    </xdr:from>
    <xdr:ext cx="533400" cy="258445"/>
    <xdr:sp macro="" textlink="">
      <xdr:nvSpPr>
        <xdr:cNvPr id="231" name="【橋りょう・トンネル】&#10;一人当たり有形固定資産（償却資産）額最小値テキスト"/>
        <xdr:cNvSpPr txBox="1"/>
      </xdr:nvSpPr>
      <xdr:spPr>
        <a:xfrm>
          <a:off x="9642475" y="106838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107950</xdr:rowOff>
    </xdr:from>
    <xdr:to xmlns:xdr="http://schemas.openxmlformats.org/drawingml/2006/spreadsheetDrawing">
      <xdr:col>55</xdr:col>
      <xdr:colOff>88900</xdr:colOff>
      <xdr:row>64</xdr:row>
      <xdr:rowOff>107950</xdr:rowOff>
    </xdr:to>
    <xdr:cxnSp macro="">
      <xdr:nvCxnSpPr>
        <xdr:cNvPr id="232" name="直線コネクタ 231"/>
        <xdr:cNvCxnSpPr/>
      </xdr:nvCxnSpPr>
      <xdr:spPr>
        <a:xfrm>
          <a:off x="9531350" y="10680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59055</xdr:rowOff>
    </xdr:from>
    <xdr:ext cx="688975" cy="257810"/>
    <xdr:sp macro="" textlink="">
      <xdr:nvSpPr>
        <xdr:cNvPr id="233" name="【橋りょう・トンネル】&#10;一人当たり有形固定資産（償却資産）額最大値テキスト"/>
        <xdr:cNvSpPr txBox="1"/>
      </xdr:nvSpPr>
      <xdr:spPr>
        <a:xfrm>
          <a:off x="9642475" y="8980805"/>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1,434,345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111760</xdr:rowOff>
    </xdr:from>
    <xdr:to xmlns:xdr="http://schemas.openxmlformats.org/drawingml/2006/spreadsheetDrawing">
      <xdr:col>55</xdr:col>
      <xdr:colOff>88900</xdr:colOff>
      <xdr:row>55</xdr:row>
      <xdr:rowOff>111760</xdr:rowOff>
    </xdr:to>
    <xdr:cxnSp macro="">
      <xdr:nvCxnSpPr>
        <xdr:cNvPr id="234" name="直線コネクタ 233"/>
        <xdr:cNvCxnSpPr/>
      </xdr:nvCxnSpPr>
      <xdr:spPr>
        <a:xfrm>
          <a:off x="9531350" y="9198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40005</xdr:rowOff>
    </xdr:from>
    <xdr:ext cx="597535" cy="258445"/>
    <xdr:sp macro="" textlink="">
      <xdr:nvSpPr>
        <xdr:cNvPr id="235" name="【橋りょう・トンネル】&#10;一人当たり有形固定資産（償却資産）額平均値テキスト"/>
        <xdr:cNvSpPr txBox="1"/>
      </xdr:nvSpPr>
      <xdr:spPr>
        <a:xfrm>
          <a:off x="9642475" y="10117455"/>
          <a:ext cx="5975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62230</xdr:rowOff>
    </xdr:from>
    <xdr:to xmlns:xdr="http://schemas.openxmlformats.org/drawingml/2006/spreadsheetDrawing">
      <xdr:col>55</xdr:col>
      <xdr:colOff>50800</xdr:colOff>
      <xdr:row>61</xdr:row>
      <xdr:rowOff>163830</xdr:rowOff>
    </xdr:to>
    <xdr:sp macro="" textlink="">
      <xdr:nvSpPr>
        <xdr:cNvPr id="236" name="フローチャート: 判断 235"/>
        <xdr:cNvSpPr/>
      </xdr:nvSpPr>
      <xdr:spPr>
        <a:xfrm>
          <a:off x="9569450" y="101396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66675</xdr:rowOff>
    </xdr:from>
    <xdr:to xmlns:xdr="http://schemas.openxmlformats.org/drawingml/2006/spreadsheetDrawing">
      <xdr:col>50</xdr:col>
      <xdr:colOff>165100</xdr:colOff>
      <xdr:row>61</xdr:row>
      <xdr:rowOff>165100</xdr:rowOff>
    </xdr:to>
    <xdr:sp macro="" textlink="">
      <xdr:nvSpPr>
        <xdr:cNvPr id="237" name="フローチャート: 判断 236"/>
        <xdr:cNvSpPr/>
      </xdr:nvSpPr>
      <xdr:spPr>
        <a:xfrm>
          <a:off x="8794750" y="101441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98425</xdr:rowOff>
    </xdr:from>
    <xdr:to xmlns:xdr="http://schemas.openxmlformats.org/drawingml/2006/spreadsheetDrawing">
      <xdr:col>46</xdr:col>
      <xdr:colOff>38100</xdr:colOff>
      <xdr:row>62</xdr:row>
      <xdr:rowOff>28575</xdr:rowOff>
    </xdr:to>
    <xdr:sp macro="" textlink="">
      <xdr:nvSpPr>
        <xdr:cNvPr id="238" name="フローチャート: 判断 237"/>
        <xdr:cNvSpPr/>
      </xdr:nvSpPr>
      <xdr:spPr>
        <a:xfrm>
          <a:off x="7985125" y="101758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123825</xdr:rowOff>
    </xdr:from>
    <xdr:to xmlns:xdr="http://schemas.openxmlformats.org/drawingml/2006/spreadsheetDrawing">
      <xdr:col>41</xdr:col>
      <xdr:colOff>101600</xdr:colOff>
      <xdr:row>62</xdr:row>
      <xdr:rowOff>53975</xdr:rowOff>
    </xdr:to>
    <xdr:sp macro="" textlink="">
      <xdr:nvSpPr>
        <xdr:cNvPr id="239" name="フローチャート: 判断 238"/>
        <xdr:cNvSpPr/>
      </xdr:nvSpPr>
      <xdr:spPr>
        <a:xfrm>
          <a:off x="7159625" y="10201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2540</xdr:rowOff>
    </xdr:from>
    <xdr:to xmlns:xdr="http://schemas.openxmlformats.org/drawingml/2006/spreadsheetDrawing">
      <xdr:col>36</xdr:col>
      <xdr:colOff>165100</xdr:colOff>
      <xdr:row>62</xdr:row>
      <xdr:rowOff>103505</xdr:rowOff>
    </xdr:to>
    <xdr:sp macro="" textlink="">
      <xdr:nvSpPr>
        <xdr:cNvPr id="240" name="フローチャート: 判断 239"/>
        <xdr:cNvSpPr/>
      </xdr:nvSpPr>
      <xdr:spPr>
        <a:xfrm>
          <a:off x="6350000" y="10245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1" name="テキスト ボックス 240"/>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2" name="テキスト ボックス 241"/>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3" name="テキスト ボックス 242"/>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4" name="テキスト ボックス 243"/>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5" name="テキスト ボックス 244"/>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1270</xdr:rowOff>
    </xdr:from>
    <xdr:to xmlns:xdr="http://schemas.openxmlformats.org/drawingml/2006/spreadsheetDrawing">
      <xdr:col>55</xdr:col>
      <xdr:colOff>50800</xdr:colOff>
      <xdr:row>58</xdr:row>
      <xdr:rowOff>102235</xdr:rowOff>
    </xdr:to>
    <xdr:sp macro="" textlink="">
      <xdr:nvSpPr>
        <xdr:cNvPr id="246" name="楕円 245"/>
        <xdr:cNvSpPr/>
      </xdr:nvSpPr>
      <xdr:spPr>
        <a:xfrm>
          <a:off x="9569450" y="95834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24130</xdr:rowOff>
    </xdr:from>
    <xdr:ext cx="688975" cy="257810"/>
    <xdr:sp macro="" textlink="">
      <xdr:nvSpPr>
        <xdr:cNvPr id="247" name="【橋りょう・トンネル】&#10;一人当たり有形固定資産（償却資産）額該当値テキスト"/>
        <xdr:cNvSpPr txBox="1"/>
      </xdr:nvSpPr>
      <xdr:spPr>
        <a:xfrm>
          <a:off x="9642475" y="9441180"/>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27940</xdr:rowOff>
    </xdr:from>
    <xdr:to xmlns:xdr="http://schemas.openxmlformats.org/drawingml/2006/spreadsheetDrawing">
      <xdr:col>50</xdr:col>
      <xdr:colOff>165100</xdr:colOff>
      <xdr:row>58</xdr:row>
      <xdr:rowOff>129540</xdr:rowOff>
    </xdr:to>
    <xdr:sp macro="" textlink="">
      <xdr:nvSpPr>
        <xdr:cNvPr id="248" name="楕円 247"/>
        <xdr:cNvSpPr/>
      </xdr:nvSpPr>
      <xdr:spPr>
        <a:xfrm>
          <a:off x="879475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51435</xdr:rowOff>
    </xdr:from>
    <xdr:to xmlns:xdr="http://schemas.openxmlformats.org/drawingml/2006/spreadsheetDrawing">
      <xdr:col>55</xdr:col>
      <xdr:colOff>0</xdr:colOff>
      <xdr:row>58</xdr:row>
      <xdr:rowOff>78105</xdr:rowOff>
    </xdr:to>
    <xdr:cxnSp macro="">
      <xdr:nvCxnSpPr>
        <xdr:cNvPr id="249" name="直線コネクタ 248"/>
        <xdr:cNvCxnSpPr/>
      </xdr:nvCxnSpPr>
      <xdr:spPr>
        <a:xfrm flipV="1">
          <a:off x="8845550" y="9633585"/>
          <a:ext cx="7588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47625</xdr:rowOff>
    </xdr:from>
    <xdr:to xmlns:xdr="http://schemas.openxmlformats.org/drawingml/2006/spreadsheetDrawing">
      <xdr:col>46</xdr:col>
      <xdr:colOff>38100</xdr:colOff>
      <xdr:row>58</xdr:row>
      <xdr:rowOff>149860</xdr:rowOff>
    </xdr:to>
    <xdr:sp macro="" textlink="">
      <xdr:nvSpPr>
        <xdr:cNvPr id="250" name="楕円 249"/>
        <xdr:cNvSpPr/>
      </xdr:nvSpPr>
      <xdr:spPr>
        <a:xfrm>
          <a:off x="7985125" y="96297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78105</xdr:rowOff>
    </xdr:from>
    <xdr:to xmlns:xdr="http://schemas.openxmlformats.org/drawingml/2006/spreadsheetDrawing">
      <xdr:col>50</xdr:col>
      <xdr:colOff>114300</xdr:colOff>
      <xdr:row>58</xdr:row>
      <xdr:rowOff>98425</xdr:rowOff>
    </xdr:to>
    <xdr:cxnSp macro="">
      <xdr:nvCxnSpPr>
        <xdr:cNvPr id="251" name="直線コネクタ 250"/>
        <xdr:cNvCxnSpPr/>
      </xdr:nvCxnSpPr>
      <xdr:spPr>
        <a:xfrm flipV="1">
          <a:off x="8032750" y="966025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73660</xdr:rowOff>
    </xdr:from>
    <xdr:to xmlns:xdr="http://schemas.openxmlformats.org/drawingml/2006/spreadsheetDrawing">
      <xdr:col>41</xdr:col>
      <xdr:colOff>101600</xdr:colOff>
      <xdr:row>59</xdr:row>
      <xdr:rowOff>3810</xdr:rowOff>
    </xdr:to>
    <xdr:sp macro="" textlink="">
      <xdr:nvSpPr>
        <xdr:cNvPr id="252" name="楕円 251"/>
        <xdr:cNvSpPr/>
      </xdr:nvSpPr>
      <xdr:spPr>
        <a:xfrm>
          <a:off x="7159625" y="9655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58</xdr:row>
      <xdr:rowOff>98425</xdr:rowOff>
    </xdr:from>
    <xdr:to xmlns:xdr="http://schemas.openxmlformats.org/drawingml/2006/spreadsheetDrawing">
      <xdr:col>45</xdr:col>
      <xdr:colOff>174625</xdr:colOff>
      <xdr:row>58</xdr:row>
      <xdr:rowOff>124460</xdr:rowOff>
    </xdr:to>
    <xdr:cxnSp macro="">
      <xdr:nvCxnSpPr>
        <xdr:cNvPr id="253" name="直線コネクタ 252"/>
        <xdr:cNvCxnSpPr/>
      </xdr:nvCxnSpPr>
      <xdr:spPr>
        <a:xfrm flipV="1">
          <a:off x="7210425" y="9680575"/>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85725</xdr:rowOff>
    </xdr:from>
    <xdr:to xmlns:xdr="http://schemas.openxmlformats.org/drawingml/2006/spreadsheetDrawing">
      <xdr:col>36</xdr:col>
      <xdr:colOff>165100</xdr:colOff>
      <xdr:row>59</xdr:row>
      <xdr:rowOff>15875</xdr:rowOff>
    </xdr:to>
    <xdr:sp macro="" textlink="">
      <xdr:nvSpPr>
        <xdr:cNvPr id="254" name="楕円 253"/>
        <xdr:cNvSpPr/>
      </xdr:nvSpPr>
      <xdr:spPr>
        <a:xfrm>
          <a:off x="6350000" y="96678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58</xdr:row>
      <xdr:rowOff>124460</xdr:rowOff>
    </xdr:from>
    <xdr:to xmlns:xdr="http://schemas.openxmlformats.org/drawingml/2006/spreadsheetDrawing">
      <xdr:col>41</xdr:col>
      <xdr:colOff>50800</xdr:colOff>
      <xdr:row>58</xdr:row>
      <xdr:rowOff>136525</xdr:rowOff>
    </xdr:to>
    <xdr:cxnSp macro="">
      <xdr:nvCxnSpPr>
        <xdr:cNvPr id="255" name="直線コネクタ 254"/>
        <xdr:cNvCxnSpPr/>
      </xdr:nvCxnSpPr>
      <xdr:spPr>
        <a:xfrm flipV="1">
          <a:off x="6400800" y="970661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61</xdr:row>
      <xdr:rowOff>160020</xdr:rowOff>
    </xdr:from>
    <xdr:ext cx="598805" cy="257810"/>
    <xdr:sp macro="" textlink="">
      <xdr:nvSpPr>
        <xdr:cNvPr id="256" name="n_1aveValue【橋りょう・トンネル】&#10;一人当たり有形固定資産（償却資産）額"/>
        <xdr:cNvSpPr txBox="1"/>
      </xdr:nvSpPr>
      <xdr:spPr>
        <a:xfrm>
          <a:off x="8556625" y="102374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484,233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20320</xdr:rowOff>
    </xdr:from>
    <xdr:ext cx="598805" cy="257175"/>
    <xdr:sp macro="" textlink="">
      <xdr:nvSpPr>
        <xdr:cNvPr id="257" name="n_2aveValue【橋りょう・トンネル】&#10;一人当たり有形固定資産（償却資産）額"/>
        <xdr:cNvSpPr txBox="1"/>
      </xdr:nvSpPr>
      <xdr:spPr>
        <a:xfrm>
          <a:off x="7752080" y="102628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44450</xdr:rowOff>
    </xdr:from>
    <xdr:ext cx="598805" cy="257810"/>
    <xdr:sp macro="" textlink="">
      <xdr:nvSpPr>
        <xdr:cNvPr id="258" name="n_3aveValue【橋りょう・トンネル】&#10;一人当たり有形固定資産（償却資産）額"/>
        <xdr:cNvSpPr txBox="1"/>
      </xdr:nvSpPr>
      <xdr:spPr>
        <a:xfrm>
          <a:off x="6942455" y="102870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431,975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95250</xdr:rowOff>
    </xdr:from>
    <xdr:ext cx="598805" cy="257810"/>
    <xdr:sp macro="" textlink="">
      <xdr:nvSpPr>
        <xdr:cNvPr id="259" name="n_4aveValue【橋りょう・トンネル】&#10;一人当たり有形固定資産（償却資産）額"/>
        <xdr:cNvSpPr txBox="1"/>
      </xdr:nvSpPr>
      <xdr:spPr>
        <a:xfrm>
          <a:off x="6116955" y="1033780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56</xdr:row>
      <xdr:rowOff>145415</xdr:rowOff>
    </xdr:from>
    <xdr:ext cx="598805" cy="258445"/>
    <xdr:sp macro="" textlink="">
      <xdr:nvSpPr>
        <xdr:cNvPr id="260" name="n_1mainValue【橋りょう・トンネル】&#10;一人当たり有形固定資産（償却資産）額"/>
        <xdr:cNvSpPr txBox="1"/>
      </xdr:nvSpPr>
      <xdr:spPr>
        <a:xfrm>
          <a:off x="8556625" y="93973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165100</xdr:rowOff>
    </xdr:from>
    <xdr:ext cx="598805" cy="258445"/>
    <xdr:sp macro="" textlink="">
      <xdr:nvSpPr>
        <xdr:cNvPr id="261" name="n_2mainValue【橋りょう・トンネル】&#10;一人当たり有形固定資産（償却資産）額"/>
        <xdr:cNvSpPr txBox="1"/>
      </xdr:nvSpPr>
      <xdr:spPr>
        <a:xfrm>
          <a:off x="7752080" y="94170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974,039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20320</xdr:rowOff>
    </xdr:from>
    <xdr:ext cx="598805" cy="257175"/>
    <xdr:sp macro="" textlink="">
      <xdr:nvSpPr>
        <xdr:cNvPr id="262" name="n_3mainValue【橋りょう・トンネル】&#10;一人当たり有形固定資産（償却資産）額"/>
        <xdr:cNvSpPr txBox="1"/>
      </xdr:nvSpPr>
      <xdr:spPr>
        <a:xfrm>
          <a:off x="6942455" y="94373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32385</xdr:rowOff>
    </xdr:from>
    <xdr:ext cx="598805" cy="257810"/>
    <xdr:sp macro="" textlink="">
      <xdr:nvSpPr>
        <xdr:cNvPr id="263" name="n_4mainValue【橋りょう・トンネル】&#10;一人当たり有形固定資産（償却資産）額"/>
        <xdr:cNvSpPr txBox="1"/>
      </xdr:nvSpPr>
      <xdr:spPr>
        <a:xfrm>
          <a:off x="6116955" y="94494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4" name="正方形/長方形 263"/>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5" name="正方形/長方形 264"/>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6" name="正方形/長方形 265"/>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7" name="正方形/長方形 266"/>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8" name="正方形/長方形 267"/>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9" name="正方形/長方形 268"/>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0" name="正方形/長方形 269"/>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1" name="正方形/長方形 270"/>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2" name="テキスト ボックス 271"/>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3" name="直線コネクタ 272"/>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090" cy="249555"/>
    <xdr:sp macro="" textlink="">
      <xdr:nvSpPr>
        <xdr:cNvPr id="274" name="テキスト ボックス 273"/>
        <xdr:cNvSpPr txBox="1"/>
      </xdr:nvSpPr>
      <xdr:spPr>
        <a:xfrm>
          <a:off x="278765"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5" name="直線コネクタ 274"/>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090" cy="249555"/>
    <xdr:sp macro="" textlink="">
      <xdr:nvSpPr>
        <xdr:cNvPr id="276" name="テキスト ボックス 275"/>
        <xdr:cNvSpPr txBox="1"/>
      </xdr:nvSpPr>
      <xdr:spPr>
        <a:xfrm>
          <a:off x="278765" y="141776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7" name="直線コネクタ 276"/>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1460"/>
    <xdr:sp macro="" textlink="">
      <xdr:nvSpPr>
        <xdr:cNvPr id="278" name="テキスト ボックス 277"/>
        <xdr:cNvSpPr txBox="1"/>
      </xdr:nvSpPr>
      <xdr:spPr>
        <a:xfrm>
          <a:off x="342900" y="13815060"/>
          <a:ext cx="4032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9" name="直線コネクタ 278"/>
        <xdr:cNvCxnSpPr/>
      </xdr:nvCxnSpPr>
      <xdr:spPr>
        <a:xfrm>
          <a:off x="698500" y="13582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66675</xdr:rowOff>
    </xdr:from>
    <xdr:ext cx="403225" cy="258445"/>
    <xdr:sp macro="" textlink="">
      <xdr:nvSpPr>
        <xdr:cNvPr id="280" name="テキスト ボックス 279"/>
        <xdr:cNvSpPr txBox="1"/>
      </xdr:nvSpPr>
      <xdr:spPr>
        <a:xfrm>
          <a:off x="342900" y="13446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1" name="直線コネクタ 280"/>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3225" cy="257810"/>
    <xdr:sp macro="" textlink="">
      <xdr:nvSpPr>
        <xdr:cNvPr id="282" name="テキスト ボックス 281"/>
        <xdr:cNvSpPr txBox="1"/>
      </xdr:nvSpPr>
      <xdr:spPr>
        <a:xfrm>
          <a:off x="342900" y="130778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3" name="直線コネクタ 282"/>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7810"/>
    <xdr:sp macro="" textlink="">
      <xdr:nvSpPr>
        <xdr:cNvPr id="284" name="テキスト ボックス 283"/>
        <xdr:cNvSpPr txBox="1"/>
      </xdr:nvSpPr>
      <xdr:spPr>
        <a:xfrm>
          <a:off x="342900" y="127165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7810"/>
    <xdr:sp macro="" textlink="">
      <xdr:nvSpPr>
        <xdr:cNvPr id="286" name="テキスト ボックス 285"/>
        <xdr:cNvSpPr txBox="1"/>
      </xdr:nvSpPr>
      <xdr:spPr>
        <a:xfrm>
          <a:off x="391160" y="1234821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87" name="【公営住宅】&#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138430</xdr:rowOff>
    </xdr:from>
    <xdr:to xmlns:xdr="http://schemas.openxmlformats.org/drawingml/2006/spreadsheetDrawing">
      <xdr:col>24</xdr:col>
      <xdr:colOff>62865</xdr:colOff>
      <xdr:row>86</xdr:row>
      <xdr:rowOff>26035</xdr:rowOff>
    </xdr:to>
    <xdr:cxnSp macro="">
      <xdr:nvCxnSpPr>
        <xdr:cNvPr id="288" name="直線コネクタ 287"/>
        <xdr:cNvCxnSpPr/>
      </xdr:nvCxnSpPr>
      <xdr:spPr>
        <a:xfrm flipV="1">
          <a:off x="4253865" y="13022580"/>
          <a:ext cx="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29210</xdr:rowOff>
    </xdr:from>
    <xdr:ext cx="403860" cy="248285"/>
    <xdr:sp macro="" textlink="">
      <xdr:nvSpPr>
        <xdr:cNvPr id="289" name="【公営住宅】&#10;有形固定資産減価償却率最小値テキスト"/>
        <xdr:cNvSpPr txBox="1"/>
      </xdr:nvSpPr>
      <xdr:spPr>
        <a:xfrm>
          <a:off x="4292600" y="1423416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26035</xdr:rowOff>
    </xdr:from>
    <xdr:to xmlns:xdr="http://schemas.openxmlformats.org/drawingml/2006/spreadsheetDrawing">
      <xdr:col>24</xdr:col>
      <xdr:colOff>152400</xdr:colOff>
      <xdr:row>86</xdr:row>
      <xdr:rowOff>26035</xdr:rowOff>
    </xdr:to>
    <xdr:cxnSp macro="">
      <xdr:nvCxnSpPr>
        <xdr:cNvPr id="290" name="直線コネクタ 289"/>
        <xdr:cNvCxnSpPr/>
      </xdr:nvCxnSpPr>
      <xdr:spPr>
        <a:xfrm>
          <a:off x="4181475" y="14230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85725</xdr:rowOff>
    </xdr:from>
    <xdr:ext cx="403860" cy="257175"/>
    <xdr:sp macro="" textlink="">
      <xdr:nvSpPr>
        <xdr:cNvPr id="291" name="【公営住宅】&#10;有形固定資産減価償却率最大値テキスト"/>
        <xdr:cNvSpPr txBox="1"/>
      </xdr:nvSpPr>
      <xdr:spPr>
        <a:xfrm>
          <a:off x="4292600" y="1280477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138430</xdr:rowOff>
    </xdr:from>
    <xdr:to xmlns:xdr="http://schemas.openxmlformats.org/drawingml/2006/spreadsheetDrawing">
      <xdr:col>24</xdr:col>
      <xdr:colOff>152400</xdr:colOff>
      <xdr:row>78</xdr:row>
      <xdr:rowOff>138430</xdr:rowOff>
    </xdr:to>
    <xdr:cxnSp macro="">
      <xdr:nvCxnSpPr>
        <xdr:cNvPr id="292" name="直線コネクタ 291"/>
        <xdr:cNvCxnSpPr/>
      </xdr:nvCxnSpPr>
      <xdr:spPr>
        <a:xfrm>
          <a:off x="4181475" y="13022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122555</xdr:rowOff>
    </xdr:from>
    <xdr:ext cx="403860" cy="257810"/>
    <xdr:sp macro="" textlink="">
      <xdr:nvSpPr>
        <xdr:cNvPr id="293" name="【公営住宅】&#10;有形固定資産減価償却率平均値テキスト"/>
        <xdr:cNvSpPr txBox="1"/>
      </xdr:nvSpPr>
      <xdr:spPr>
        <a:xfrm>
          <a:off x="4292600" y="1350200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99060</xdr:rowOff>
    </xdr:from>
    <xdr:to xmlns:xdr="http://schemas.openxmlformats.org/drawingml/2006/spreadsheetDrawing">
      <xdr:col>24</xdr:col>
      <xdr:colOff>114300</xdr:colOff>
      <xdr:row>83</xdr:row>
      <xdr:rowOff>29210</xdr:rowOff>
    </xdr:to>
    <xdr:sp macro="" textlink="">
      <xdr:nvSpPr>
        <xdr:cNvPr id="294" name="フローチャート: 判断 293"/>
        <xdr:cNvSpPr/>
      </xdr:nvSpPr>
      <xdr:spPr>
        <a:xfrm>
          <a:off x="4203700" y="1364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78105</xdr:rowOff>
    </xdr:from>
    <xdr:to xmlns:xdr="http://schemas.openxmlformats.org/drawingml/2006/spreadsheetDrawing">
      <xdr:col>20</xdr:col>
      <xdr:colOff>38100</xdr:colOff>
      <xdr:row>83</xdr:row>
      <xdr:rowOff>8255</xdr:rowOff>
    </xdr:to>
    <xdr:sp macro="" textlink="">
      <xdr:nvSpPr>
        <xdr:cNvPr id="295" name="フローチャート: 判断 294"/>
        <xdr:cNvSpPr/>
      </xdr:nvSpPr>
      <xdr:spPr>
        <a:xfrm>
          <a:off x="3444875" y="136226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23495</xdr:rowOff>
    </xdr:from>
    <xdr:to xmlns:xdr="http://schemas.openxmlformats.org/drawingml/2006/spreadsheetDrawing">
      <xdr:col>15</xdr:col>
      <xdr:colOff>101600</xdr:colOff>
      <xdr:row>82</xdr:row>
      <xdr:rowOff>125095</xdr:rowOff>
    </xdr:to>
    <xdr:sp macro="" textlink="">
      <xdr:nvSpPr>
        <xdr:cNvPr id="296" name="フローチャート: 判断 295"/>
        <xdr:cNvSpPr/>
      </xdr:nvSpPr>
      <xdr:spPr>
        <a:xfrm>
          <a:off x="2619375" y="1356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64770</xdr:rowOff>
    </xdr:from>
    <xdr:to xmlns:xdr="http://schemas.openxmlformats.org/drawingml/2006/spreadsheetDrawing">
      <xdr:col>10</xdr:col>
      <xdr:colOff>165100</xdr:colOff>
      <xdr:row>82</xdr:row>
      <xdr:rowOff>165100</xdr:rowOff>
    </xdr:to>
    <xdr:sp macro="" textlink="">
      <xdr:nvSpPr>
        <xdr:cNvPr id="297" name="フローチャート: 判断 296"/>
        <xdr:cNvSpPr/>
      </xdr:nvSpPr>
      <xdr:spPr>
        <a:xfrm>
          <a:off x="1809750" y="136093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76200</xdr:rowOff>
    </xdr:from>
    <xdr:to xmlns:xdr="http://schemas.openxmlformats.org/drawingml/2006/spreadsheetDrawing">
      <xdr:col>6</xdr:col>
      <xdr:colOff>38100</xdr:colOff>
      <xdr:row>83</xdr:row>
      <xdr:rowOff>6350</xdr:rowOff>
    </xdr:to>
    <xdr:sp macro="" textlink="">
      <xdr:nvSpPr>
        <xdr:cNvPr id="298" name="フローチャート: 判断 297"/>
        <xdr:cNvSpPr/>
      </xdr:nvSpPr>
      <xdr:spPr>
        <a:xfrm>
          <a:off x="1000125" y="136207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9" name="テキスト ボックス 298"/>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0" name="テキスト ボックス 299"/>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1" name="テキスト ボックス 300"/>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2" name="テキスト ボックス 301"/>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3" name="テキスト ボックス 302"/>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143510</xdr:rowOff>
    </xdr:from>
    <xdr:to xmlns:xdr="http://schemas.openxmlformats.org/drawingml/2006/spreadsheetDrawing">
      <xdr:col>24</xdr:col>
      <xdr:colOff>114300</xdr:colOff>
      <xdr:row>85</xdr:row>
      <xdr:rowOff>76200</xdr:rowOff>
    </xdr:to>
    <xdr:sp macro="" textlink="">
      <xdr:nvSpPr>
        <xdr:cNvPr id="304" name="楕円 303"/>
        <xdr:cNvSpPr/>
      </xdr:nvSpPr>
      <xdr:spPr>
        <a:xfrm>
          <a:off x="4203700" y="14018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123190</xdr:rowOff>
    </xdr:from>
    <xdr:ext cx="403860" cy="248285"/>
    <xdr:sp macro="" textlink="">
      <xdr:nvSpPr>
        <xdr:cNvPr id="305" name="【公営住宅】&#10;有形固定資産減価償却率該当値テキスト"/>
        <xdr:cNvSpPr txBox="1"/>
      </xdr:nvSpPr>
      <xdr:spPr>
        <a:xfrm>
          <a:off x="4292600" y="13997940"/>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132715</xdr:rowOff>
    </xdr:from>
    <xdr:to xmlns:xdr="http://schemas.openxmlformats.org/drawingml/2006/spreadsheetDrawing">
      <xdr:col>20</xdr:col>
      <xdr:colOff>38100</xdr:colOff>
      <xdr:row>85</xdr:row>
      <xdr:rowOff>65405</xdr:rowOff>
    </xdr:to>
    <xdr:sp macro="" textlink="">
      <xdr:nvSpPr>
        <xdr:cNvPr id="306" name="楕円 305"/>
        <xdr:cNvSpPr/>
      </xdr:nvSpPr>
      <xdr:spPr>
        <a:xfrm>
          <a:off x="3444875" y="140074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85</xdr:row>
      <xdr:rowOff>17145</xdr:rowOff>
    </xdr:from>
    <xdr:to xmlns:xdr="http://schemas.openxmlformats.org/drawingml/2006/spreadsheetDrawing">
      <xdr:col>24</xdr:col>
      <xdr:colOff>63500</xdr:colOff>
      <xdr:row>85</xdr:row>
      <xdr:rowOff>27940</xdr:rowOff>
    </xdr:to>
    <xdr:cxnSp macro="">
      <xdr:nvCxnSpPr>
        <xdr:cNvPr id="307" name="直線コネクタ 306"/>
        <xdr:cNvCxnSpPr/>
      </xdr:nvCxnSpPr>
      <xdr:spPr>
        <a:xfrm>
          <a:off x="3492500" y="1405699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143510</xdr:rowOff>
    </xdr:from>
    <xdr:to xmlns:xdr="http://schemas.openxmlformats.org/drawingml/2006/spreadsheetDrawing">
      <xdr:col>15</xdr:col>
      <xdr:colOff>101600</xdr:colOff>
      <xdr:row>85</xdr:row>
      <xdr:rowOff>76200</xdr:rowOff>
    </xdr:to>
    <xdr:sp macro="" textlink="">
      <xdr:nvSpPr>
        <xdr:cNvPr id="308" name="楕円 307"/>
        <xdr:cNvSpPr/>
      </xdr:nvSpPr>
      <xdr:spPr>
        <a:xfrm>
          <a:off x="2619375" y="14018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17145</xdr:rowOff>
    </xdr:from>
    <xdr:to xmlns:xdr="http://schemas.openxmlformats.org/drawingml/2006/spreadsheetDrawing">
      <xdr:col>19</xdr:col>
      <xdr:colOff>174625</xdr:colOff>
      <xdr:row>85</xdr:row>
      <xdr:rowOff>27940</xdr:rowOff>
    </xdr:to>
    <xdr:cxnSp macro="">
      <xdr:nvCxnSpPr>
        <xdr:cNvPr id="309" name="直線コネクタ 308"/>
        <xdr:cNvCxnSpPr/>
      </xdr:nvCxnSpPr>
      <xdr:spPr>
        <a:xfrm flipV="1">
          <a:off x="2670175" y="1405699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99695</xdr:rowOff>
    </xdr:from>
    <xdr:to xmlns:xdr="http://schemas.openxmlformats.org/drawingml/2006/spreadsheetDrawing">
      <xdr:col>10</xdr:col>
      <xdr:colOff>165100</xdr:colOff>
      <xdr:row>85</xdr:row>
      <xdr:rowOff>32385</xdr:rowOff>
    </xdr:to>
    <xdr:sp macro="" textlink="">
      <xdr:nvSpPr>
        <xdr:cNvPr id="310" name="楕円 309"/>
        <xdr:cNvSpPr/>
      </xdr:nvSpPr>
      <xdr:spPr>
        <a:xfrm>
          <a:off x="1809750" y="139744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149225</xdr:rowOff>
    </xdr:from>
    <xdr:to xmlns:xdr="http://schemas.openxmlformats.org/drawingml/2006/spreadsheetDrawing">
      <xdr:col>15</xdr:col>
      <xdr:colOff>50800</xdr:colOff>
      <xdr:row>85</xdr:row>
      <xdr:rowOff>27940</xdr:rowOff>
    </xdr:to>
    <xdr:cxnSp macro="">
      <xdr:nvCxnSpPr>
        <xdr:cNvPr id="311" name="直線コネクタ 310"/>
        <xdr:cNvCxnSpPr/>
      </xdr:nvCxnSpPr>
      <xdr:spPr>
        <a:xfrm>
          <a:off x="1860550" y="14023975"/>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77470</xdr:rowOff>
    </xdr:from>
    <xdr:to xmlns:xdr="http://schemas.openxmlformats.org/drawingml/2006/spreadsheetDrawing">
      <xdr:col>6</xdr:col>
      <xdr:colOff>38100</xdr:colOff>
      <xdr:row>85</xdr:row>
      <xdr:rowOff>10160</xdr:rowOff>
    </xdr:to>
    <xdr:sp macro="" textlink="">
      <xdr:nvSpPr>
        <xdr:cNvPr id="312" name="楕円 311"/>
        <xdr:cNvSpPr/>
      </xdr:nvSpPr>
      <xdr:spPr>
        <a:xfrm>
          <a:off x="1000125" y="139522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84</xdr:row>
      <xdr:rowOff>127000</xdr:rowOff>
    </xdr:from>
    <xdr:to xmlns:xdr="http://schemas.openxmlformats.org/drawingml/2006/spreadsheetDrawing">
      <xdr:col>10</xdr:col>
      <xdr:colOff>114300</xdr:colOff>
      <xdr:row>84</xdr:row>
      <xdr:rowOff>149225</xdr:rowOff>
    </xdr:to>
    <xdr:cxnSp macro="">
      <xdr:nvCxnSpPr>
        <xdr:cNvPr id="313" name="直線コネクタ 312"/>
        <xdr:cNvCxnSpPr/>
      </xdr:nvCxnSpPr>
      <xdr:spPr>
        <a:xfrm>
          <a:off x="1047750" y="14001750"/>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25400</xdr:rowOff>
    </xdr:from>
    <xdr:ext cx="405130" cy="257810"/>
    <xdr:sp macro="" textlink="">
      <xdr:nvSpPr>
        <xdr:cNvPr id="314" name="n_1aveValue【公営住宅】&#10;有形固定資産減価償却率"/>
        <xdr:cNvSpPr txBox="1"/>
      </xdr:nvSpPr>
      <xdr:spPr>
        <a:xfrm>
          <a:off x="3296285" y="13404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141605</xdr:rowOff>
    </xdr:from>
    <xdr:ext cx="405130" cy="258445"/>
    <xdr:sp macro="" textlink="">
      <xdr:nvSpPr>
        <xdr:cNvPr id="315" name="n_2aveValue【公営住宅】&#10;有形固定資産減価償却率"/>
        <xdr:cNvSpPr txBox="1"/>
      </xdr:nvSpPr>
      <xdr:spPr>
        <a:xfrm>
          <a:off x="2483485" y="13355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11430</xdr:rowOff>
    </xdr:from>
    <xdr:ext cx="405130" cy="258445"/>
    <xdr:sp macro="" textlink="">
      <xdr:nvSpPr>
        <xdr:cNvPr id="316" name="n_3aveValue【公営住宅】&#10;有形固定資産減価償却率"/>
        <xdr:cNvSpPr txBox="1"/>
      </xdr:nvSpPr>
      <xdr:spPr>
        <a:xfrm>
          <a:off x="1673860" y="13390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23495</xdr:rowOff>
    </xdr:from>
    <xdr:ext cx="405130" cy="257810"/>
    <xdr:sp macro="" textlink="">
      <xdr:nvSpPr>
        <xdr:cNvPr id="317" name="n_4aveValue【公営住宅】&#10;有形固定資産減価償却率"/>
        <xdr:cNvSpPr txBox="1"/>
      </xdr:nvSpPr>
      <xdr:spPr>
        <a:xfrm>
          <a:off x="864235" y="134029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57150</xdr:rowOff>
    </xdr:from>
    <xdr:ext cx="405130" cy="248285"/>
    <xdr:sp macro="" textlink="">
      <xdr:nvSpPr>
        <xdr:cNvPr id="318" name="n_1mainValue【公営住宅】&#10;有形固定資産減価償却率"/>
        <xdr:cNvSpPr txBox="1"/>
      </xdr:nvSpPr>
      <xdr:spPr>
        <a:xfrm>
          <a:off x="3296285" y="1409700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67945</xdr:rowOff>
    </xdr:from>
    <xdr:ext cx="405130" cy="249555"/>
    <xdr:sp macro="" textlink="">
      <xdr:nvSpPr>
        <xdr:cNvPr id="319" name="n_2mainValue【公営住宅】&#10;有形固定資産減価償却率"/>
        <xdr:cNvSpPr txBox="1"/>
      </xdr:nvSpPr>
      <xdr:spPr>
        <a:xfrm>
          <a:off x="2483485" y="14107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24130</xdr:rowOff>
    </xdr:from>
    <xdr:ext cx="405130" cy="248285"/>
    <xdr:sp macro="" textlink="">
      <xdr:nvSpPr>
        <xdr:cNvPr id="320" name="n_3mainValue【公営住宅】&#10;有形固定資産減価償却率"/>
        <xdr:cNvSpPr txBox="1"/>
      </xdr:nvSpPr>
      <xdr:spPr>
        <a:xfrm>
          <a:off x="1673860" y="1406398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1905</xdr:rowOff>
    </xdr:from>
    <xdr:ext cx="405130" cy="249555"/>
    <xdr:sp macro="" textlink="">
      <xdr:nvSpPr>
        <xdr:cNvPr id="321" name="n_4mainValue【公営住宅】&#10;有形固定資産減価償却率"/>
        <xdr:cNvSpPr txBox="1"/>
      </xdr:nvSpPr>
      <xdr:spPr>
        <a:xfrm>
          <a:off x="864235" y="140417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2" name="正方形/長方形 321"/>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29" name="正方形/長方形 328"/>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30" name="テキスト ボックス 329"/>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1" name="直線コネクタ 330"/>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332" name="直線コネクタ 331"/>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090" cy="249555"/>
    <xdr:sp macro="" textlink="">
      <xdr:nvSpPr>
        <xdr:cNvPr id="333" name="テキスト ボックス 332"/>
        <xdr:cNvSpPr txBox="1"/>
      </xdr:nvSpPr>
      <xdr:spPr>
        <a:xfrm>
          <a:off x="5628640" y="141776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334" name="直線コネクタ 333"/>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1460"/>
    <xdr:sp macro="" textlink="">
      <xdr:nvSpPr>
        <xdr:cNvPr id="335" name="テキスト ボックス 334"/>
        <xdr:cNvSpPr txBox="1"/>
      </xdr:nvSpPr>
      <xdr:spPr>
        <a:xfrm>
          <a:off x="5628640" y="13815060"/>
          <a:ext cx="466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064250" y="13582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66675</xdr:rowOff>
    </xdr:from>
    <xdr:ext cx="466090" cy="258445"/>
    <xdr:sp macro="" textlink="">
      <xdr:nvSpPr>
        <xdr:cNvPr id="337" name="テキスト ボックス 336"/>
        <xdr:cNvSpPr txBox="1"/>
      </xdr:nvSpPr>
      <xdr:spPr>
        <a:xfrm>
          <a:off x="5628640" y="134461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6090" cy="257810"/>
    <xdr:sp macro="" textlink="">
      <xdr:nvSpPr>
        <xdr:cNvPr id="339" name="テキスト ボックス 338"/>
        <xdr:cNvSpPr txBox="1"/>
      </xdr:nvSpPr>
      <xdr:spPr>
        <a:xfrm>
          <a:off x="5628640" y="130778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132715</xdr:rowOff>
    </xdr:from>
    <xdr:to xmlns:xdr="http://schemas.openxmlformats.org/drawingml/2006/spreadsheetDrawing">
      <xdr:col>59</xdr:col>
      <xdr:colOff>50800</xdr:colOff>
      <xdr:row>77</xdr:row>
      <xdr:rowOff>132715</xdr:rowOff>
    </xdr:to>
    <xdr:cxnSp macro="">
      <xdr:nvCxnSpPr>
        <xdr:cNvPr id="340" name="直線コネクタ 339"/>
        <xdr:cNvCxnSpPr/>
      </xdr:nvCxnSpPr>
      <xdr:spPr>
        <a:xfrm>
          <a:off x="6064250" y="12851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0225" cy="257810"/>
    <xdr:sp macro="" textlink="">
      <xdr:nvSpPr>
        <xdr:cNvPr id="341" name="テキスト ボックス 340"/>
        <xdr:cNvSpPr txBox="1"/>
      </xdr:nvSpPr>
      <xdr:spPr>
        <a:xfrm>
          <a:off x="5580380" y="127165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225" cy="257810"/>
    <xdr:sp macro="" textlink="">
      <xdr:nvSpPr>
        <xdr:cNvPr id="343" name="テキスト ボックス 342"/>
        <xdr:cNvSpPr txBox="1"/>
      </xdr:nvSpPr>
      <xdr:spPr>
        <a:xfrm>
          <a:off x="5580380" y="123482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44" name="【公営住宅】&#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110490</xdr:rowOff>
    </xdr:from>
    <xdr:to xmlns:xdr="http://schemas.openxmlformats.org/drawingml/2006/spreadsheetDrawing">
      <xdr:col>54</xdr:col>
      <xdr:colOff>174625</xdr:colOff>
      <xdr:row>86</xdr:row>
      <xdr:rowOff>85090</xdr:rowOff>
    </xdr:to>
    <xdr:cxnSp macro="">
      <xdr:nvCxnSpPr>
        <xdr:cNvPr id="345" name="直線コネクタ 344"/>
        <xdr:cNvCxnSpPr/>
      </xdr:nvCxnSpPr>
      <xdr:spPr>
        <a:xfrm flipV="1">
          <a:off x="9604375" y="1299464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88900</xdr:rowOff>
    </xdr:from>
    <xdr:ext cx="468630" cy="248285"/>
    <xdr:sp macro="" textlink="">
      <xdr:nvSpPr>
        <xdr:cNvPr id="346" name="【公営住宅】&#10;一人当たり面積最小値テキスト"/>
        <xdr:cNvSpPr txBox="1"/>
      </xdr:nvSpPr>
      <xdr:spPr>
        <a:xfrm>
          <a:off x="9642475" y="1429385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85090</xdr:rowOff>
    </xdr:from>
    <xdr:to xmlns:xdr="http://schemas.openxmlformats.org/drawingml/2006/spreadsheetDrawing">
      <xdr:col>55</xdr:col>
      <xdr:colOff>88900</xdr:colOff>
      <xdr:row>86</xdr:row>
      <xdr:rowOff>85090</xdr:rowOff>
    </xdr:to>
    <xdr:cxnSp macro="">
      <xdr:nvCxnSpPr>
        <xdr:cNvPr id="347" name="直線コネクタ 346"/>
        <xdr:cNvCxnSpPr/>
      </xdr:nvCxnSpPr>
      <xdr:spPr>
        <a:xfrm>
          <a:off x="9531350" y="14290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57785</xdr:rowOff>
    </xdr:from>
    <xdr:ext cx="533400" cy="257810"/>
    <xdr:sp macro="" textlink="">
      <xdr:nvSpPr>
        <xdr:cNvPr id="348" name="【公営住宅】&#10;一人当たり面積最大値テキスト"/>
        <xdr:cNvSpPr txBox="1"/>
      </xdr:nvSpPr>
      <xdr:spPr>
        <a:xfrm>
          <a:off x="9642475" y="127768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110490</xdr:rowOff>
    </xdr:from>
    <xdr:to xmlns:xdr="http://schemas.openxmlformats.org/drawingml/2006/spreadsheetDrawing">
      <xdr:col>55</xdr:col>
      <xdr:colOff>88900</xdr:colOff>
      <xdr:row>78</xdr:row>
      <xdr:rowOff>110490</xdr:rowOff>
    </xdr:to>
    <xdr:cxnSp macro="">
      <xdr:nvCxnSpPr>
        <xdr:cNvPr id="349" name="直線コネクタ 348"/>
        <xdr:cNvCxnSpPr/>
      </xdr:nvCxnSpPr>
      <xdr:spPr>
        <a:xfrm>
          <a:off x="9531350" y="12994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112395</xdr:rowOff>
    </xdr:from>
    <xdr:ext cx="468630" cy="249555"/>
    <xdr:sp macro="" textlink="">
      <xdr:nvSpPr>
        <xdr:cNvPr id="350" name="【公営住宅】&#10;一人当たり面積平均値テキスト"/>
        <xdr:cNvSpPr txBox="1"/>
      </xdr:nvSpPr>
      <xdr:spPr>
        <a:xfrm>
          <a:off x="9642475" y="13987145"/>
          <a:ext cx="4686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133350</xdr:rowOff>
    </xdr:from>
    <xdr:to xmlns:xdr="http://schemas.openxmlformats.org/drawingml/2006/spreadsheetDrawing">
      <xdr:col>55</xdr:col>
      <xdr:colOff>50800</xdr:colOff>
      <xdr:row>85</xdr:row>
      <xdr:rowOff>66040</xdr:rowOff>
    </xdr:to>
    <xdr:sp macro="" textlink="">
      <xdr:nvSpPr>
        <xdr:cNvPr id="351" name="フローチャート: 判断 350"/>
        <xdr:cNvSpPr/>
      </xdr:nvSpPr>
      <xdr:spPr>
        <a:xfrm>
          <a:off x="9569450" y="140081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156845</xdr:rowOff>
    </xdr:from>
    <xdr:to xmlns:xdr="http://schemas.openxmlformats.org/drawingml/2006/spreadsheetDrawing">
      <xdr:col>50</xdr:col>
      <xdr:colOff>165100</xdr:colOff>
      <xdr:row>85</xdr:row>
      <xdr:rowOff>89535</xdr:rowOff>
    </xdr:to>
    <xdr:sp macro="" textlink="">
      <xdr:nvSpPr>
        <xdr:cNvPr id="352" name="フローチャート: 判断 351"/>
        <xdr:cNvSpPr/>
      </xdr:nvSpPr>
      <xdr:spPr>
        <a:xfrm>
          <a:off x="8794750" y="14031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151130</xdr:rowOff>
    </xdr:from>
    <xdr:to xmlns:xdr="http://schemas.openxmlformats.org/drawingml/2006/spreadsheetDrawing">
      <xdr:col>46</xdr:col>
      <xdr:colOff>38100</xdr:colOff>
      <xdr:row>85</xdr:row>
      <xdr:rowOff>83820</xdr:rowOff>
    </xdr:to>
    <xdr:sp macro="" textlink="">
      <xdr:nvSpPr>
        <xdr:cNvPr id="353" name="フローチャート: 判断 352"/>
        <xdr:cNvSpPr/>
      </xdr:nvSpPr>
      <xdr:spPr>
        <a:xfrm>
          <a:off x="7985125" y="14025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xdr:rowOff>
    </xdr:from>
    <xdr:to xmlns:xdr="http://schemas.openxmlformats.org/drawingml/2006/spreadsheetDrawing">
      <xdr:col>41</xdr:col>
      <xdr:colOff>101600</xdr:colOff>
      <xdr:row>85</xdr:row>
      <xdr:rowOff>104775</xdr:rowOff>
    </xdr:to>
    <xdr:sp macro="" textlink="">
      <xdr:nvSpPr>
        <xdr:cNvPr id="354" name="フローチャート: 判断 353"/>
        <xdr:cNvSpPr/>
      </xdr:nvSpPr>
      <xdr:spPr>
        <a:xfrm>
          <a:off x="7159625" y="14046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14605</xdr:rowOff>
    </xdr:from>
    <xdr:to xmlns:xdr="http://schemas.openxmlformats.org/drawingml/2006/spreadsheetDrawing">
      <xdr:col>36</xdr:col>
      <xdr:colOff>165100</xdr:colOff>
      <xdr:row>85</xdr:row>
      <xdr:rowOff>112395</xdr:rowOff>
    </xdr:to>
    <xdr:sp macro="" textlink="">
      <xdr:nvSpPr>
        <xdr:cNvPr id="355" name="フローチャート: 判断 354"/>
        <xdr:cNvSpPr/>
      </xdr:nvSpPr>
      <xdr:spPr>
        <a:xfrm>
          <a:off x="6350000" y="14054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6" name="テキスト ボックス 355"/>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7" name="テキスト ボックス 356"/>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8" name="テキスト ボックス 357"/>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59" name="テキスト ボックス 358"/>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0" name="テキスト ボックス 359"/>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109220</xdr:rowOff>
    </xdr:from>
    <xdr:to xmlns:xdr="http://schemas.openxmlformats.org/drawingml/2006/spreadsheetDrawing">
      <xdr:col>55</xdr:col>
      <xdr:colOff>50800</xdr:colOff>
      <xdr:row>85</xdr:row>
      <xdr:rowOff>41910</xdr:rowOff>
    </xdr:to>
    <xdr:sp macro="" textlink="">
      <xdr:nvSpPr>
        <xdr:cNvPr id="361" name="楕円 360"/>
        <xdr:cNvSpPr/>
      </xdr:nvSpPr>
      <xdr:spPr>
        <a:xfrm>
          <a:off x="9569450" y="139839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135890</xdr:rowOff>
    </xdr:from>
    <xdr:ext cx="468630" cy="250190"/>
    <xdr:sp macro="" textlink="">
      <xdr:nvSpPr>
        <xdr:cNvPr id="362" name="【公営住宅】&#10;一人当たり面積該当値テキスト"/>
        <xdr:cNvSpPr txBox="1"/>
      </xdr:nvSpPr>
      <xdr:spPr>
        <a:xfrm>
          <a:off x="9642475" y="13845540"/>
          <a:ext cx="4686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76200</xdr:rowOff>
    </xdr:from>
    <xdr:to xmlns:xdr="http://schemas.openxmlformats.org/drawingml/2006/spreadsheetDrawing">
      <xdr:col>50</xdr:col>
      <xdr:colOff>165100</xdr:colOff>
      <xdr:row>85</xdr:row>
      <xdr:rowOff>8890</xdr:rowOff>
    </xdr:to>
    <xdr:sp macro="" textlink="">
      <xdr:nvSpPr>
        <xdr:cNvPr id="363" name="楕円 362"/>
        <xdr:cNvSpPr/>
      </xdr:nvSpPr>
      <xdr:spPr>
        <a:xfrm>
          <a:off x="8794750" y="1395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125730</xdr:rowOff>
    </xdr:from>
    <xdr:to xmlns:xdr="http://schemas.openxmlformats.org/drawingml/2006/spreadsheetDrawing">
      <xdr:col>55</xdr:col>
      <xdr:colOff>0</xdr:colOff>
      <xdr:row>84</xdr:row>
      <xdr:rowOff>158750</xdr:rowOff>
    </xdr:to>
    <xdr:cxnSp macro="">
      <xdr:nvCxnSpPr>
        <xdr:cNvPr id="364" name="直線コネクタ 363"/>
        <xdr:cNvCxnSpPr/>
      </xdr:nvCxnSpPr>
      <xdr:spPr>
        <a:xfrm>
          <a:off x="8845550" y="14000480"/>
          <a:ext cx="7588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81915</xdr:rowOff>
    </xdr:from>
    <xdr:to xmlns:xdr="http://schemas.openxmlformats.org/drawingml/2006/spreadsheetDrawing">
      <xdr:col>46</xdr:col>
      <xdr:colOff>38100</xdr:colOff>
      <xdr:row>85</xdr:row>
      <xdr:rowOff>14605</xdr:rowOff>
    </xdr:to>
    <xdr:sp macro="" textlink="">
      <xdr:nvSpPr>
        <xdr:cNvPr id="365" name="楕円 364"/>
        <xdr:cNvSpPr/>
      </xdr:nvSpPr>
      <xdr:spPr>
        <a:xfrm>
          <a:off x="7985125" y="139566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125730</xdr:rowOff>
    </xdr:from>
    <xdr:to xmlns:xdr="http://schemas.openxmlformats.org/drawingml/2006/spreadsheetDrawing">
      <xdr:col>50</xdr:col>
      <xdr:colOff>114300</xdr:colOff>
      <xdr:row>84</xdr:row>
      <xdr:rowOff>130810</xdr:rowOff>
    </xdr:to>
    <xdr:cxnSp macro="">
      <xdr:nvCxnSpPr>
        <xdr:cNvPr id="366" name="直線コネクタ 365"/>
        <xdr:cNvCxnSpPr/>
      </xdr:nvCxnSpPr>
      <xdr:spPr>
        <a:xfrm flipV="1">
          <a:off x="8032750" y="1400048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87630</xdr:rowOff>
    </xdr:from>
    <xdr:to xmlns:xdr="http://schemas.openxmlformats.org/drawingml/2006/spreadsheetDrawing">
      <xdr:col>41</xdr:col>
      <xdr:colOff>101600</xdr:colOff>
      <xdr:row>85</xdr:row>
      <xdr:rowOff>20320</xdr:rowOff>
    </xdr:to>
    <xdr:sp macro="" textlink="">
      <xdr:nvSpPr>
        <xdr:cNvPr id="367" name="楕円 366"/>
        <xdr:cNvSpPr/>
      </xdr:nvSpPr>
      <xdr:spPr>
        <a:xfrm>
          <a:off x="7159625" y="1396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130810</xdr:rowOff>
    </xdr:from>
    <xdr:to xmlns:xdr="http://schemas.openxmlformats.org/drawingml/2006/spreadsheetDrawing">
      <xdr:col>45</xdr:col>
      <xdr:colOff>174625</xdr:colOff>
      <xdr:row>84</xdr:row>
      <xdr:rowOff>136525</xdr:rowOff>
    </xdr:to>
    <xdr:cxnSp macro="">
      <xdr:nvCxnSpPr>
        <xdr:cNvPr id="368" name="直線コネクタ 367"/>
        <xdr:cNvCxnSpPr/>
      </xdr:nvCxnSpPr>
      <xdr:spPr>
        <a:xfrm flipV="1">
          <a:off x="7210425" y="1400556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91440</xdr:rowOff>
    </xdr:from>
    <xdr:to xmlns:xdr="http://schemas.openxmlformats.org/drawingml/2006/spreadsheetDrawing">
      <xdr:col>36</xdr:col>
      <xdr:colOff>165100</xdr:colOff>
      <xdr:row>85</xdr:row>
      <xdr:rowOff>24130</xdr:rowOff>
    </xdr:to>
    <xdr:sp macro="" textlink="">
      <xdr:nvSpPr>
        <xdr:cNvPr id="369" name="楕円 368"/>
        <xdr:cNvSpPr/>
      </xdr:nvSpPr>
      <xdr:spPr>
        <a:xfrm>
          <a:off x="6350000" y="1396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136525</xdr:rowOff>
    </xdr:from>
    <xdr:to xmlns:xdr="http://schemas.openxmlformats.org/drawingml/2006/spreadsheetDrawing">
      <xdr:col>41</xdr:col>
      <xdr:colOff>50800</xdr:colOff>
      <xdr:row>84</xdr:row>
      <xdr:rowOff>139700</xdr:rowOff>
    </xdr:to>
    <xdr:cxnSp macro="">
      <xdr:nvCxnSpPr>
        <xdr:cNvPr id="370" name="直線コネクタ 369"/>
        <xdr:cNvCxnSpPr/>
      </xdr:nvCxnSpPr>
      <xdr:spPr>
        <a:xfrm flipV="1">
          <a:off x="6400800" y="1401127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80645</xdr:rowOff>
    </xdr:from>
    <xdr:ext cx="469900" cy="249555"/>
    <xdr:sp macro="" textlink="">
      <xdr:nvSpPr>
        <xdr:cNvPr id="371" name="n_1aveValue【公営住宅】&#10;一人当たり面積"/>
        <xdr:cNvSpPr txBox="1"/>
      </xdr:nvSpPr>
      <xdr:spPr>
        <a:xfrm>
          <a:off x="8613775" y="141204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74930</xdr:rowOff>
    </xdr:from>
    <xdr:ext cx="468630" cy="249555"/>
    <xdr:sp macro="" textlink="">
      <xdr:nvSpPr>
        <xdr:cNvPr id="372" name="n_2aveValue【公営住宅】&#10;一人当たり面積"/>
        <xdr:cNvSpPr txBox="1"/>
      </xdr:nvSpPr>
      <xdr:spPr>
        <a:xfrm>
          <a:off x="7816850" y="1411478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95885</xdr:rowOff>
    </xdr:from>
    <xdr:ext cx="468630" cy="248285"/>
    <xdr:sp macro="" textlink="">
      <xdr:nvSpPr>
        <xdr:cNvPr id="373" name="n_3aveValue【公営住宅】&#10;一人当たり面積"/>
        <xdr:cNvSpPr txBox="1"/>
      </xdr:nvSpPr>
      <xdr:spPr>
        <a:xfrm>
          <a:off x="6991350" y="1413573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104140</xdr:rowOff>
    </xdr:from>
    <xdr:ext cx="468630" cy="249555"/>
    <xdr:sp macro="" textlink="">
      <xdr:nvSpPr>
        <xdr:cNvPr id="374" name="n_4aveValue【公営住宅】&#10;一人当たり面積"/>
        <xdr:cNvSpPr txBox="1"/>
      </xdr:nvSpPr>
      <xdr:spPr>
        <a:xfrm>
          <a:off x="6181725" y="1414399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26035</xdr:rowOff>
    </xdr:from>
    <xdr:ext cx="469900" cy="253365"/>
    <xdr:sp macro="" textlink="">
      <xdr:nvSpPr>
        <xdr:cNvPr id="375" name="n_1mainValue【公営住宅】&#10;一人当たり面積"/>
        <xdr:cNvSpPr txBox="1"/>
      </xdr:nvSpPr>
      <xdr:spPr>
        <a:xfrm>
          <a:off x="8613775" y="137356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31115</xdr:rowOff>
    </xdr:from>
    <xdr:ext cx="468630" cy="254000"/>
    <xdr:sp macro="" textlink="">
      <xdr:nvSpPr>
        <xdr:cNvPr id="376" name="n_2mainValue【公営住宅】&#10;一人当たり面積"/>
        <xdr:cNvSpPr txBox="1"/>
      </xdr:nvSpPr>
      <xdr:spPr>
        <a:xfrm>
          <a:off x="7816850" y="13740765"/>
          <a:ext cx="468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37465</xdr:rowOff>
    </xdr:from>
    <xdr:ext cx="468630" cy="254000"/>
    <xdr:sp macro="" textlink="">
      <xdr:nvSpPr>
        <xdr:cNvPr id="377" name="n_3mainValue【公営住宅】&#10;一人当たり面積"/>
        <xdr:cNvSpPr txBox="1"/>
      </xdr:nvSpPr>
      <xdr:spPr>
        <a:xfrm>
          <a:off x="6991350" y="13747115"/>
          <a:ext cx="468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40640</xdr:rowOff>
    </xdr:from>
    <xdr:ext cx="468630" cy="254000"/>
    <xdr:sp macro="" textlink="">
      <xdr:nvSpPr>
        <xdr:cNvPr id="378" name="n_4mainValue【公営住宅】&#10;一人当たり面積"/>
        <xdr:cNvSpPr txBox="1"/>
      </xdr:nvSpPr>
      <xdr:spPr>
        <a:xfrm>
          <a:off x="6181725" y="13750290"/>
          <a:ext cx="468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7" name="テキスト ボックス 386"/>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89" name="テキスト ボックス 388"/>
        <xdr:cNvSpPr txBox="1"/>
      </xdr:nvSpPr>
      <xdr:spPr>
        <a:xfrm>
          <a:off x="278765"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0" name="直線コネクタ 389"/>
        <xdr:cNvCxnSpPr/>
      </xdr:nvCxnSpPr>
      <xdr:spPr>
        <a:xfrm>
          <a:off x="6985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91" name="テキスト ボックス 390"/>
        <xdr:cNvSpPr txBox="1"/>
      </xdr:nvSpPr>
      <xdr:spPr>
        <a:xfrm>
          <a:off x="342900" y="17955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2" name="直線コネクタ 391"/>
        <xdr:cNvCxnSpPr/>
      </xdr:nvCxnSpPr>
      <xdr:spPr>
        <a:xfrm>
          <a:off x="6985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7810"/>
    <xdr:sp macro="" textlink="">
      <xdr:nvSpPr>
        <xdr:cNvPr id="393" name="テキスト ボックス 392"/>
        <xdr:cNvSpPr txBox="1"/>
      </xdr:nvSpPr>
      <xdr:spPr>
        <a:xfrm>
          <a:off x="342900" y="175742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4" name="直線コネクタ 393"/>
        <xdr:cNvCxnSpPr/>
      </xdr:nvCxnSpPr>
      <xdr:spPr>
        <a:xfrm>
          <a:off x="6985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5" name="テキスト ボックス 394"/>
        <xdr:cNvSpPr txBox="1"/>
      </xdr:nvSpPr>
      <xdr:spPr>
        <a:xfrm>
          <a:off x="342900" y="1719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6" name="直線コネクタ 395"/>
        <xdr:cNvCxnSpPr/>
      </xdr:nvCxnSpPr>
      <xdr:spPr>
        <a:xfrm>
          <a:off x="6985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7" name="テキスト ボックス 396"/>
        <xdr:cNvSpPr txBox="1"/>
      </xdr:nvSpPr>
      <xdr:spPr>
        <a:xfrm>
          <a:off x="342900" y="16812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8" name="直線コネクタ 397"/>
        <xdr:cNvCxnSpPr/>
      </xdr:nvCxnSpPr>
      <xdr:spPr>
        <a:xfrm>
          <a:off x="6985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9090" cy="257810"/>
    <xdr:sp macro="" textlink="">
      <xdr:nvSpPr>
        <xdr:cNvPr id="399" name="テキスト ボックス 398"/>
        <xdr:cNvSpPr txBox="1"/>
      </xdr:nvSpPr>
      <xdr:spPr>
        <a:xfrm>
          <a:off x="391160" y="1643126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0" name="直線コネクタ 399"/>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80010</xdr:rowOff>
    </xdr:from>
    <xdr:to xmlns:xdr="http://schemas.openxmlformats.org/drawingml/2006/spreadsheetDrawing">
      <xdr:col>24</xdr:col>
      <xdr:colOff>62865</xdr:colOff>
      <xdr:row>107</xdr:row>
      <xdr:rowOff>102870</xdr:rowOff>
    </xdr:to>
    <xdr:cxnSp macro="">
      <xdr:nvCxnSpPr>
        <xdr:cNvPr id="402" name="直線コネクタ 401"/>
        <xdr:cNvCxnSpPr/>
      </xdr:nvCxnSpPr>
      <xdr:spPr>
        <a:xfrm flipV="1">
          <a:off x="4253865" y="1665351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106680</xdr:rowOff>
    </xdr:from>
    <xdr:ext cx="403860" cy="259080"/>
    <xdr:sp macro="" textlink="">
      <xdr:nvSpPr>
        <xdr:cNvPr id="403" name="【港湾・漁港】&#10;有形固定資産減価償却率最小値テキスト"/>
        <xdr:cNvSpPr txBox="1"/>
      </xdr:nvSpPr>
      <xdr:spPr>
        <a:xfrm>
          <a:off x="4292600" y="17880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102870</xdr:rowOff>
    </xdr:from>
    <xdr:to xmlns:xdr="http://schemas.openxmlformats.org/drawingml/2006/spreadsheetDrawing">
      <xdr:col>24</xdr:col>
      <xdr:colOff>152400</xdr:colOff>
      <xdr:row>107</xdr:row>
      <xdr:rowOff>102870</xdr:rowOff>
    </xdr:to>
    <xdr:cxnSp macro="">
      <xdr:nvCxnSpPr>
        <xdr:cNvPr id="404" name="直線コネクタ 403"/>
        <xdr:cNvCxnSpPr/>
      </xdr:nvCxnSpPr>
      <xdr:spPr>
        <a:xfrm>
          <a:off x="4181475" y="178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26670</xdr:rowOff>
    </xdr:from>
    <xdr:ext cx="339090" cy="259080"/>
    <xdr:sp macro="" textlink="">
      <xdr:nvSpPr>
        <xdr:cNvPr id="405" name="【港湾・漁港】&#10;有形固定資産減価償却率最大値テキスト"/>
        <xdr:cNvSpPr txBox="1"/>
      </xdr:nvSpPr>
      <xdr:spPr>
        <a:xfrm>
          <a:off x="4292600" y="164287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80010</xdr:rowOff>
    </xdr:from>
    <xdr:to xmlns:xdr="http://schemas.openxmlformats.org/drawingml/2006/spreadsheetDrawing">
      <xdr:col>24</xdr:col>
      <xdr:colOff>152400</xdr:colOff>
      <xdr:row>100</xdr:row>
      <xdr:rowOff>80010</xdr:rowOff>
    </xdr:to>
    <xdr:cxnSp macro="">
      <xdr:nvCxnSpPr>
        <xdr:cNvPr id="406" name="直線コネクタ 405"/>
        <xdr:cNvCxnSpPr/>
      </xdr:nvCxnSpPr>
      <xdr:spPr>
        <a:xfrm>
          <a:off x="4181475" y="16653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86360</xdr:rowOff>
    </xdr:from>
    <xdr:ext cx="403860" cy="257810"/>
    <xdr:sp macro="" textlink="">
      <xdr:nvSpPr>
        <xdr:cNvPr id="407" name="【港湾・漁港】&#10;有形固定資産減価償却率平均値テキスト"/>
        <xdr:cNvSpPr txBox="1"/>
      </xdr:nvSpPr>
      <xdr:spPr>
        <a:xfrm>
          <a:off x="4292600" y="1751711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63500</xdr:rowOff>
    </xdr:from>
    <xdr:to xmlns:xdr="http://schemas.openxmlformats.org/drawingml/2006/spreadsheetDrawing">
      <xdr:col>24</xdr:col>
      <xdr:colOff>114300</xdr:colOff>
      <xdr:row>106</xdr:row>
      <xdr:rowOff>165100</xdr:rowOff>
    </xdr:to>
    <xdr:sp macro="" textlink="">
      <xdr:nvSpPr>
        <xdr:cNvPr id="408" name="フローチャート: 判断 407"/>
        <xdr:cNvSpPr/>
      </xdr:nvSpPr>
      <xdr:spPr>
        <a:xfrm>
          <a:off x="42037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106</xdr:row>
      <xdr:rowOff>33020</xdr:rowOff>
    </xdr:from>
    <xdr:to xmlns:xdr="http://schemas.openxmlformats.org/drawingml/2006/spreadsheetDrawing">
      <xdr:col>20</xdr:col>
      <xdr:colOff>38100</xdr:colOff>
      <xdr:row>106</xdr:row>
      <xdr:rowOff>134620</xdr:rowOff>
    </xdr:to>
    <xdr:sp macro="" textlink="">
      <xdr:nvSpPr>
        <xdr:cNvPr id="409" name="フローチャート: 判断 408"/>
        <xdr:cNvSpPr/>
      </xdr:nvSpPr>
      <xdr:spPr>
        <a:xfrm>
          <a:off x="3444875" y="17635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106</xdr:row>
      <xdr:rowOff>101600</xdr:rowOff>
    </xdr:from>
    <xdr:to xmlns:xdr="http://schemas.openxmlformats.org/drawingml/2006/spreadsheetDrawing">
      <xdr:col>15</xdr:col>
      <xdr:colOff>101600</xdr:colOff>
      <xdr:row>107</xdr:row>
      <xdr:rowOff>31750</xdr:rowOff>
    </xdr:to>
    <xdr:sp macro="" textlink="">
      <xdr:nvSpPr>
        <xdr:cNvPr id="410" name="フローチャート: 判断 409"/>
        <xdr:cNvSpPr/>
      </xdr:nvSpPr>
      <xdr:spPr>
        <a:xfrm>
          <a:off x="2619375"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106</xdr:row>
      <xdr:rowOff>42545</xdr:rowOff>
    </xdr:from>
    <xdr:to xmlns:xdr="http://schemas.openxmlformats.org/drawingml/2006/spreadsheetDrawing">
      <xdr:col>10</xdr:col>
      <xdr:colOff>165100</xdr:colOff>
      <xdr:row>106</xdr:row>
      <xdr:rowOff>144145</xdr:rowOff>
    </xdr:to>
    <xdr:sp macro="" textlink="">
      <xdr:nvSpPr>
        <xdr:cNvPr id="411" name="フローチャート: 判断 410"/>
        <xdr:cNvSpPr/>
      </xdr:nvSpPr>
      <xdr:spPr>
        <a:xfrm>
          <a:off x="180975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106</xdr:row>
      <xdr:rowOff>23495</xdr:rowOff>
    </xdr:from>
    <xdr:to xmlns:xdr="http://schemas.openxmlformats.org/drawingml/2006/spreadsheetDrawing">
      <xdr:col>6</xdr:col>
      <xdr:colOff>38100</xdr:colOff>
      <xdr:row>106</xdr:row>
      <xdr:rowOff>125095</xdr:rowOff>
    </xdr:to>
    <xdr:sp macro="" textlink="">
      <xdr:nvSpPr>
        <xdr:cNvPr id="412" name="フローチャート: 判断 411"/>
        <xdr:cNvSpPr/>
      </xdr:nvSpPr>
      <xdr:spPr>
        <a:xfrm>
          <a:off x="1000125" y="176256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4" name="テキスト ボックス 413"/>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7" name="テキスト ボックス 416"/>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52070</xdr:rowOff>
    </xdr:from>
    <xdr:to xmlns:xdr="http://schemas.openxmlformats.org/drawingml/2006/spreadsheetDrawing">
      <xdr:col>24</xdr:col>
      <xdr:colOff>114300</xdr:colOff>
      <xdr:row>107</xdr:row>
      <xdr:rowOff>153670</xdr:rowOff>
    </xdr:to>
    <xdr:sp macro="" textlink="">
      <xdr:nvSpPr>
        <xdr:cNvPr id="418" name="楕円 417"/>
        <xdr:cNvSpPr/>
      </xdr:nvSpPr>
      <xdr:spPr>
        <a:xfrm>
          <a:off x="4203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138430</xdr:rowOff>
    </xdr:from>
    <xdr:ext cx="403860" cy="259080"/>
    <xdr:sp macro="" textlink="">
      <xdr:nvSpPr>
        <xdr:cNvPr id="419" name="【港湾・漁港】&#10;有形固定資産減価償却率該当値テキスト"/>
        <xdr:cNvSpPr txBox="1"/>
      </xdr:nvSpPr>
      <xdr:spPr>
        <a:xfrm>
          <a:off x="4292600" y="17740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107</xdr:row>
      <xdr:rowOff>19685</xdr:rowOff>
    </xdr:from>
    <xdr:to xmlns:xdr="http://schemas.openxmlformats.org/drawingml/2006/spreadsheetDrawing">
      <xdr:col>20</xdr:col>
      <xdr:colOff>38100</xdr:colOff>
      <xdr:row>107</xdr:row>
      <xdr:rowOff>121285</xdr:rowOff>
    </xdr:to>
    <xdr:sp macro="" textlink="">
      <xdr:nvSpPr>
        <xdr:cNvPr id="420" name="楕円 419"/>
        <xdr:cNvSpPr/>
      </xdr:nvSpPr>
      <xdr:spPr>
        <a:xfrm>
          <a:off x="3444875" y="177933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107</xdr:row>
      <xdr:rowOff>70485</xdr:rowOff>
    </xdr:from>
    <xdr:to xmlns:xdr="http://schemas.openxmlformats.org/drawingml/2006/spreadsheetDrawing">
      <xdr:col>24</xdr:col>
      <xdr:colOff>63500</xdr:colOff>
      <xdr:row>107</xdr:row>
      <xdr:rowOff>102870</xdr:rowOff>
    </xdr:to>
    <xdr:cxnSp macro="">
      <xdr:nvCxnSpPr>
        <xdr:cNvPr id="421" name="直線コネクタ 420"/>
        <xdr:cNvCxnSpPr/>
      </xdr:nvCxnSpPr>
      <xdr:spPr>
        <a:xfrm>
          <a:off x="3492500" y="1784413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160655</xdr:rowOff>
    </xdr:from>
    <xdr:to xmlns:xdr="http://schemas.openxmlformats.org/drawingml/2006/spreadsheetDrawing">
      <xdr:col>15</xdr:col>
      <xdr:colOff>101600</xdr:colOff>
      <xdr:row>107</xdr:row>
      <xdr:rowOff>90805</xdr:rowOff>
    </xdr:to>
    <xdr:sp macro="" textlink="">
      <xdr:nvSpPr>
        <xdr:cNvPr id="422" name="楕円 421"/>
        <xdr:cNvSpPr/>
      </xdr:nvSpPr>
      <xdr:spPr>
        <a:xfrm>
          <a:off x="2619375"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40640</xdr:rowOff>
    </xdr:from>
    <xdr:to xmlns:xdr="http://schemas.openxmlformats.org/drawingml/2006/spreadsheetDrawing">
      <xdr:col>19</xdr:col>
      <xdr:colOff>174625</xdr:colOff>
      <xdr:row>107</xdr:row>
      <xdr:rowOff>70485</xdr:rowOff>
    </xdr:to>
    <xdr:cxnSp macro="">
      <xdr:nvCxnSpPr>
        <xdr:cNvPr id="423" name="直線コネクタ 422"/>
        <xdr:cNvCxnSpPr/>
      </xdr:nvCxnSpPr>
      <xdr:spPr>
        <a:xfrm>
          <a:off x="2670175" y="17814290"/>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128270</xdr:rowOff>
    </xdr:from>
    <xdr:to xmlns:xdr="http://schemas.openxmlformats.org/drawingml/2006/spreadsheetDrawing">
      <xdr:col>10</xdr:col>
      <xdr:colOff>165100</xdr:colOff>
      <xdr:row>107</xdr:row>
      <xdr:rowOff>58420</xdr:rowOff>
    </xdr:to>
    <xdr:sp macro="" textlink="">
      <xdr:nvSpPr>
        <xdr:cNvPr id="424" name="楕円 423"/>
        <xdr:cNvSpPr/>
      </xdr:nvSpPr>
      <xdr:spPr>
        <a:xfrm>
          <a:off x="180975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7620</xdr:rowOff>
    </xdr:from>
    <xdr:to xmlns:xdr="http://schemas.openxmlformats.org/drawingml/2006/spreadsheetDrawing">
      <xdr:col>15</xdr:col>
      <xdr:colOff>50800</xdr:colOff>
      <xdr:row>107</xdr:row>
      <xdr:rowOff>40640</xdr:rowOff>
    </xdr:to>
    <xdr:cxnSp macro="">
      <xdr:nvCxnSpPr>
        <xdr:cNvPr id="425" name="直線コネクタ 424"/>
        <xdr:cNvCxnSpPr/>
      </xdr:nvCxnSpPr>
      <xdr:spPr>
        <a:xfrm>
          <a:off x="1860550" y="17781270"/>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95885</xdr:rowOff>
    </xdr:from>
    <xdr:to xmlns:xdr="http://schemas.openxmlformats.org/drawingml/2006/spreadsheetDrawing">
      <xdr:col>6</xdr:col>
      <xdr:colOff>38100</xdr:colOff>
      <xdr:row>107</xdr:row>
      <xdr:rowOff>26035</xdr:rowOff>
    </xdr:to>
    <xdr:sp macro="" textlink="">
      <xdr:nvSpPr>
        <xdr:cNvPr id="426" name="楕円 425"/>
        <xdr:cNvSpPr/>
      </xdr:nvSpPr>
      <xdr:spPr>
        <a:xfrm>
          <a:off x="1000125" y="176980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106</xdr:row>
      <xdr:rowOff>146685</xdr:rowOff>
    </xdr:from>
    <xdr:to xmlns:xdr="http://schemas.openxmlformats.org/drawingml/2006/spreadsheetDrawing">
      <xdr:col>10</xdr:col>
      <xdr:colOff>114300</xdr:colOff>
      <xdr:row>107</xdr:row>
      <xdr:rowOff>7620</xdr:rowOff>
    </xdr:to>
    <xdr:cxnSp macro="">
      <xdr:nvCxnSpPr>
        <xdr:cNvPr id="427" name="直線コネクタ 426"/>
        <xdr:cNvCxnSpPr/>
      </xdr:nvCxnSpPr>
      <xdr:spPr>
        <a:xfrm>
          <a:off x="1047750" y="1774888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151130</xdr:rowOff>
    </xdr:from>
    <xdr:ext cx="405130" cy="259080"/>
    <xdr:sp macro="" textlink="">
      <xdr:nvSpPr>
        <xdr:cNvPr id="428" name="n_1aveValue【港湾・漁港】&#10;有形固定資産減価償却率"/>
        <xdr:cNvSpPr txBox="1"/>
      </xdr:nvSpPr>
      <xdr:spPr>
        <a:xfrm>
          <a:off x="3296285" y="1741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48260</xdr:rowOff>
    </xdr:from>
    <xdr:ext cx="405130" cy="259080"/>
    <xdr:sp macro="" textlink="">
      <xdr:nvSpPr>
        <xdr:cNvPr id="429" name="n_2aveValue【港湾・漁港】&#10;有形固定資産減価償却率"/>
        <xdr:cNvSpPr txBox="1"/>
      </xdr:nvSpPr>
      <xdr:spPr>
        <a:xfrm>
          <a:off x="2483485" y="1747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160655</xdr:rowOff>
    </xdr:from>
    <xdr:ext cx="405130" cy="259080"/>
    <xdr:sp macro="" textlink="">
      <xdr:nvSpPr>
        <xdr:cNvPr id="430" name="n_3aveValue【港湾・漁港】&#10;有形固定資産減価償却率"/>
        <xdr:cNvSpPr txBox="1"/>
      </xdr:nvSpPr>
      <xdr:spPr>
        <a:xfrm>
          <a:off x="1673860" y="17419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141605</xdr:rowOff>
    </xdr:from>
    <xdr:ext cx="405130" cy="259080"/>
    <xdr:sp macro="" textlink="">
      <xdr:nvSpPr>
        <xdr:cNvPr id="431" name="n_4aveValue【港湾・漁港】&#10;有形固定資産減価償却率"/>
        <xdr:cNvSpPr txBox="1"/>
      </xdr:nvSpPr>
      <xdr:spPr>
        <a:xfrm>
          <a:off x="864235" y="17400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112395</xdr:rowOff>
    </xdr:from>
    <xdr:ext cx="405130" cy="257810"/>
    <xdr:sp macro="" textlink="">
      <xdr:nvSpPr>
        <xdr:cNvPr id="432" name="n_1mainValue【港湾・漁港】&#10;有形固定資産減価償却率"/>
        <xdr:cNvSpPr txBox="1"/>
      </xdr:nvSpPr>
      <xdr:spPr>
        <a:xfrm>
          <a:off x="3296285" y="178860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81915</xdr:rowOff>
    </xdr:from>
    <xdr:ext cx="405130" cy="259080"/>
    <xdr:sp macro="" textlink="">
      <xdr:nvSpPr>
        <xdr:cNvPr id="433" name="n_2mainValue【港湾・漁港】&#10;有形固定資産減価償却率"/>
        <xdr:cNvSpPr txBox="1"/>
      </xdr:nvSpPr>
      <xdr:spPr>
        <a:xfrm>
          <a:off x="2483485" y="17855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49530</xdr:rowOff>
    </xdr:from>
    <xdr:ext cx="405130" cy="259080"/>
    <xdr:sp macro="" textlink="">
      <xdr:nvSpPr>
        <xdr:cNvPr id="434" name="n_3mainValue【港湾・漁港】&#10;有形固定資産減価償却率"/>
        <xdr:cNvSpPr txBox="1"/>
      </xdr:nvSpPr>
      <xdr:spPr>
        <a:xfrm>
          <a:off x="1673860" y="1782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17780</xdr:rowOff>
    </xdr:from>
    <xdr:ext cx="405130" cy="257810"/>
    <xdr:sp macro="" textlink="">
      <xdr:nvSpPr>
        <xdr:cNvPr id="435" name="n_4mainValue【港湾・漁港】&#10;有形固定資産減価償却率"/>
        <xdr:cNvSpPr txBox="1"/>
      </xdr:nvSpPr>
      <xdr:spPr>
        <a:xfrm>
          <a:off x="864235" y="177914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4" name="テキスト ボックス 443"/>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107</xdr:row>
      <xdr:rowOff>133350</xdr:rowOff>
    </xdr:from>
    <xdr:to xmlns:xdr="http://schemas.openxmlformats.org/drawingml/2006/spreadsheetDrawing">
      <xdr:col>59</xdr:col>
      <xdr:colOff>50800</xdr:colOff>
      <xdr:row>107</xdr:row>
      <xdr:rowOff>133350</xdr:rowOff>
    </xdr:to>
    <xdr:cxnSp macro="">
      <xdr:nvCxnSpPr>
        <xdr:cNvPr id="446" name="直線コネクタ 445"/>
        <xdr:cNvCxnSpPr/>
      </xdr:nvCxnSpPr>
      <xdr:spPr>
        <a:xfrm>
          <a:off x="6064250" y="179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106</xdr:row>
      <xdr:rowOff>162560</xdr:rowOff>
    </xdr:from>
    <xdr:ext cx="248920" cy="259080"/>
    <xdr:sp macro="" textlink="">
      <xdr:nvSpPr>
        <xdr:cNvPr id="447" name="テキスト ボックス 446"/>
        <xdr:cNvSpPr txBox="1"/>
      </xdr:nvSpPr>
      <xdr:spPr>
        <a:xfrm>
          <a:off x="5831205" y="17764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8" name="直線コネクタ 447"/>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103</xdr:row>
      <xdr:rowOff>105410</xdr:rowOff>
    </xdr:from>
    <xdr:ext cx="684530" cy="259080"/>
    <xdr:sp macro="" textlink="">
      <xdr:nvSpPr>
        <xdr:cNvPr id="449" name="テキスト ボックス 448"/>
        <xdr:cNvSpPr txBox="1"/>
      </xdr:nvSpPr>
      <xdr:spPr>
        <a:xfrm>
          <a:off x="5426075" y="171932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19050</xdr:rowOff>
    </xdr:from>
    <xdr:to xmlns:xdr="http://schemas.openxmlformats.org/drawingml/2006/spreadsheetDrawing">
      <xdr:col>59</xdr:col>
      <xdr:colOff>50800</xdr:colOff>
      <xdr:row>101</xdr:row>
      <xdr:rowOff>19050</xdr:rowOff>
    </xdr:to>
    <xdr:cxnSp macro="">
      <xdr:nvCxnSpPr>
        <xdr:cNvPr id="450" name="直線コネクタ 449"/>
        <xdr:cNvCxnSpPr/>
      </xdr:nvCxnSpPr>
      <xdr:spPr>
        <a:xfrm>
          <a:off x="6064250" y="1676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100</xdr:row>
      <xdr:rowOff>48260</xdr:rowOff>
    </xdr:from>
    <xdr:ext cx="684530" cy="259080"/>
    <xdr:sp macro="" textlink="">
      <xdr:nvSpPr>
        <xdr:cNvPr id="451" name="テキスト ボックス 450"/>
        <xdr:cNvSpPr txBox="1"/>
      </xdr:nvSpPr>
      <xdr:spPr>
        <a:xfrm>
          <a:off x="5426075" y="1662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2" name="直線コネクタ 451"/>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4530" cy="259080"/>
    <xdr:sp macro="" textlink="">
      <xdr:nvSpPr>
        <xdr:cNvPr id="453" name="テキスト ボックス 452"/>
        <xdr:cNvSpPr txBox="1"/>
      </xdr:nvSpPr>
      <xdr:spPr>
        <a:xfrm>
          <a:off x="5426075" y="160502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4"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79375</xdr:rowOff>
    </xdr:from>
    <xdr:to xmlns:xdr="http://schemas.openxmlformats.org/drawingml/2006/spreadsheetDrawing">
      <xdr:col>54</xdr:col>
      <xdr:colOff>174625</xdr:colOff>
      <xdr:row>107</xdr:row>
      <xdr:rowOff>132080</xdr:rowOff>
    </xdr:to>
    <xdr:cxnSp macro="">
      <xdr:nvCxnSpPr>
        <xdr:cNvPr id="455" name="直線コネクタ 454"/>
        <xdr:cNvCxnSpPr/>
      </xdr:nvCxnSpPr>
      <xdr:spPr>
        <a:xfrm flipV="1">
          <a:off x="9604375" y="16652875"/>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135890</xdr:rowOff>
    </xdr:from>
    <xdr:ext cx="468630" cy="259080"/>
    <xdr:sp macro="" textlink="">
      <xdr:nvSpPr>
        <xdr:cNvPr id="456" name="【港湾・漁港】&#10;一人当たり有形固定資産（償却資産）額最小値テキスト"/>
        <xdr:cNvSpPr txBox="1"/>
      </xdr:nvSpPr>
      <xdr:spPr>
        <a:xfrm>
          <a:off x="9642475" y="17909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132080</xdr:rowOff>
    </xdr:from>
    <xdr:to xmlns:xdr="http://schemas.openxmlformats.org/drawingml/2006/spreadsheetDrawing">
      <xdr:col>55</xdr:col>
      <xdr:colOff>88900</xdr:colOff>
      <xdr:row>107</xdr:row>
      <xdr:rowOff>132080</xdr:rowOff>
    </xdr:to>
    <xdr:cxnSp macro="">
      <xdr:nvCxnSpPr>
        <xdr:cNvPr id="457" name="直線コネクタ 456"/>
        <xdr:cNvCxnSpPr/>
      </xdr:nvCxnSpPr>
      <xdr:spPr>
        <a:xfrm>
          <a:off x="9531350" y="17905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26035</xdr:rowOff>
    </xdr:from>
    <xdr:ext cx="688975" cy="259080"/>
    <xdr:sp macro="" textlink="">
      <xdr:nvSpPr>
        <xdr:cNvPr id="458" name="【港湾・漁港】&#10;一人当たり有形固定資産（償却資産）額最大値テキスト"/>
        <xdr:cNvSpPr txBox="1"/>
      </xdr:nvSpPr>
      <xdr:spPr>
        <a:xfrm>
          <a:off x="9642475" y="16428085"/>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2,194,492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79375</xdr:rowOff>
    </xdr:from>
    <xdr:to xmlns:xdr="http://schemas.openxmlformats.org/drawingml/2006/spreadsheetDrawing">
      <xdr:col>55</xdr:col>
      <xdr:colOff>88900</xdr:colOff>
      <xdr:row>100</xdr:row>
      <xdr:rowOff>79375</xdr:rowOff>
    </xdr:to>
    <xdr:cxnSp macro="">
      <xdr:nvCxnSpPr>
        <xdr:cNvPr id="459" name="直線コネクタ 458"/>
        <xdr:cNvCxnSpPr/>
      </xdr:nvCxnSpPr>
      <xdr:spPr>
        <a:xfrm>
          <a:off x="9531350" y="16652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103</xdr:row>
      <xdr:rowOff>154940</xdr:rowOff>
    </xdr:from>
    <xdr:ext cx="688975" cy="257810"/>
    <xdr:sp macro="" textlink="">
      <xdr:nvSpPr>
        <xdr:cNvPr id="460" name="【港湾・漁港】&#10;一人当たり有形固定資産（償却資産）額平均値テキスト"/>
        <xdr:cNvSpPr txBox="1"/>
      </xdr:nvSpPr>
      <xdr:spPr>
        <a:xfrm>
          <a:off x="9642475" y="17242790"/>
          <a:ext cx="68897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1,036,757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4445</xdr:rowOff>
    </xdr:from>
    <xdr:to xmlns:xdr="http://schemas.openxmlformats.org/drawingml/2006/spreadsheetDrawing">
      <xdr:col>55</xdr:col>
      <xdr:colOff>50800</xdr:colOff>
      <xdr:row>104</xdr:row>
      <xdr:rowOff>106045</xdr:rowOff>
    </xdr:to>
    <xdr:sp macro="" textlink="">
      <xdr:nvSpPr>
        <xdr:cNvPr id="461" name="フローチャート: 判断 460"/>
        <xdr:cNvSpPr/>
      </xdr:nvSpPr>
      <xdr:spPr>
        <a:xfrm>
          <a:off x="9569450" y="172637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21590</xdr:rowOff>
    </xdr:from>
    <xdr:to xmlns:xdr="http://schemas.openxmlformats.org/drawingml/2006/spreadsheetDrawing">
      <xdr:col>50</xdr:col>
      <xdr:colOff>165100</xdr:colOff>
      <xdr:row>104</xdr:row>
      <xdr:rowOff>123190</xdr:rowOff>
    </xdr:to>
    <xdr:sp macro="" textlink="">
      <xdr:nvSpPr>
        <xdr:cNvPr id="462" name="フローチャート: 判断 461"/>
        <xdr:cNvSpPr/>
      </xdr:nvSpPr>
      <xdr:spPr>
        <a:xfrm>
          <a:off x="8794750" y="1728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41910</xdr:rowOff>
    </xdr:from>
    <xdr:to xmlns:xdr="http://schemas.openxmlformats.org/drawingml/2006/spreadsheetDrawing">
      <xdr:col>46</xdr:col>
      <xdr:colOff>38100</xdr:colOff>
      <xdr:row>104</xdr:row>
      <xdr:rowOff>143510</xdr:rowOff>
    </xdr:to>
    <xdr:sp macro="" textlink="">
      <xdr:nvSpPr>
        <xdr:cNvPr id="463" name="フローチャート: 判断 462"/>
        <xdr:cNvSpPr/>
      </xdr:nvSpPr>
      <xdr:spPr>
        <a:xfrm>
          <a:off x="7985125" y="173012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141605</xdr:rowOff>
    </xdr:from>
    <xdr:to xmlns:xdr="http://schemas.openxmlformats.org/drawingml/2006/spreadsheetDrawing">
      <xdr:col>41</xdr:col>
      <xdr:colOff>101600</xdr:colOff>
      <xdr:row>105</xdr:row>
      <xdr:rowOff>71755</xdr:rowOff>
    </xdr:to>
    <xdr:sp macro="" textlink="">
      <xdr:nvSpPr>
        <xdr:cNvPr id="464" name="フローチャート: 判断 463"/>
        <xdr:cNvSpPr/>
      </xdr:nvSpPr>
      <xdr:spPr>
        <a:xfrm>
          <a:off x="7159625" y="1740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156845</xdr:rowOff>
    </xdr:from>
    <xdr:to xmlns:xdr="http://schemas.openxmlformats.org/drawingml/2006/spreadsheetDrawing">
      <xdr:col>36</xdr:col>
      <xdr:colOff>165100</xdr:colOff>
      <xdr:row>105</xdr:row>
      <xdr:rowOff>86995</xdr:rowOff>
    </xdr:to>
    <xdr:sp macro="" textlink="">
      <xdr:nvSpPr>
        <xdr:cNvPr id="465" name="フローチャート: 判断 464"/>
        <xdr:cNvSpPr/>
      </xdr:nvSpPr>
      <xdr:spPr>
        <a:xfrm>
          <a:off x="6350000" y="1741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6" name="テキスト ボックス 465"/>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7" name="テキスト ボックス 466"/>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68" name="テキスト ボックス 467"/>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9" name="テキスト ボックス 468"/>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0" name="テキスト ボックス 469"/>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100</xdr:row>
      <xdr:rowOff>29210</xdr:rowOff>
    </xdr:from>
    <xdr:to xmlns:xdr="http://schemas.openxmlformats.org/drawingml/2006/spreadsheetDrawing">
      <xdr:col>55</xdr:col>
      <xdr:colOff>50800</xdr:colOff>
      <xdr:row>100</xdr:row>
      <xdr:rowOff>130175</xdr:rowOff>
    </xdr:to>
    <xdr:sp macro="" textlink="">
      <xdr:nvSpPr>
        <xdr:cNvPr id="471" name="楕円 470"/>
        <xdr:cNvSpPr/>
      </xdr:nvSpPr>
      <xdr:spPr>
        <a:xfrm>
          <a:off x="9569450" y="166027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99</xdr:row>
      <xdr:rowOff>153035</xdr:rowOff>
    </xdr:from>
    <xdr:ext cx="688975" cy="259080"/>
    <xdr:sp macro="" textlink="">
      <xdr:nvSpPr>
        <xdr:cNvPr id="472" name="【港湾・漁港】&#10;一人当たり有形固定資産（償却資産）額該当値テキスト"/>
        <xdr:cNvSpPr txBox="1"/>
      </xdr:nvSpPr>
      <xdr:spPr>
        <a:xfrm>
          <a:off x="9642475" y="16555085"/>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2,194,492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100</xdr:row>
      <xdr:rowOff>59055</xdr:rowOff>
    </xdr:from>
    <xdr:to xmlns:xdr="http://schemas.openxmlformats.org/drawingml/2006/spreadsheetDrawing">
      <xdr:col>50</xdr:col>
      <xdr:colOff>165100</xdr:colOff>
      <xdr:row>100</xdr:row>
      <xdr:rowOff>160655</xdr:rowOff>
    </xdr:to>
    <xdr:sp macro="" textlink="">
      <xdr:nvSpPr>
        <xdr:cNvPr id="473" name="楕円 472"/>
        <xdr:cNvSpPr/>
      </xdr:nvSpPr>
      <xdr:spPr>
        <a:xfrm>
          <a:off x="879475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100</xdr:row>
      <xdr:rowOff>79375</xdr:rowOff>
    </xdr:from>
    <xdr:to xmlns:xdr="http://schemas.openxmlformats.org/drawingml/2006/spreadsheetDrawing">
      <xdr:col>55</xdr:col>
      <xdr:colOff>0</xdr:colOff>
      <xdr:row>100</xdr:row>
      <xdr:rowOff>109855</xdr:rowOff>
    </xdr:to>
    <xdr:cxnSp macro="">
      <xdr:nvCxnSpPr>
        <xdr:cNvPr id="474" name="直線コネクタ 473"/>
        <xdr:cNvCxnSpPr/>
      </xdr:nvCxnSpPr>
      <xdr:spPr>
        <a:xfrm flipV="1">
          <a:off x="8845550" y="16652875"/>
          <a:ext cx="7588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100</xdr:row>
      <xdr:rowOff>81280</xdr:rowOff>
    </xdr:from>
    <xdr:to xmlns:xdr="http://schemas.openxmlformats.org/drawingml/2006/spreadsheetDrawing">
      <xdr:col>46</xdr:col>
      <xdr:colOff>38100</xdr:colOff>
      <xdr:row>101</xdr:row>
      <xdr:rowOff>11430</xdr:rowOff>
    </xdr:to>
    <xdr:sp macro="" textlink="">
      <xdr:nvSpPr>
        <xdr:cNvPr id="475" name="楕円 474"/>
        <xdr:cNvSpPr/>
      </xdr:nvSpPr>
      <xdr:spPr>
        <a:xfrm>
          <a:off x="7985125" y="166547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100</xdr:row>
      <xdr:rowOff>109855</xdr:rowOff>
    </xdr:from>
    <xdr:to xmlns:xdr="http://schemas.openxmlformats.org/drawingml/2006/spreadsheetDrawing">
      <xdr:col>50</xdr:col>
      <xdr:colOff>114300</xdr:colOff>
      <xdr:row>100</xdr:row>
      <xdr:rowOff>132080</xdr:rowOff>
    </xdr:to>
    <xdr:cxnSp macro="">
      <xdr:nvCxnSpPr>
        <xdr:cNvPr id="476" name="直線コネクタ 475"/>
        <xdr:cNvCxnSpPr/>
      </xdr:nvCxnSpPr>
      <xdr:spPr>
        <a:xfrm flipV="1">
          <a:off x="8032750" y="16683355"/>
          <a:ext cx="8128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100</xdr:row>
      <xdr:rowOff>101600</xdr:rowOff>
    </xdr:from>
    <xdr:to xmlns:xdr="http://schemas.openxmlformats.org/drawingml/2006/spreadsheetDrawing">
      <xdr:col>41</xdr:col>
      <xdr:colOff>101600</xdr:colOff>
      <xdr:row>101</xdr:row>
      <xdr:rowOff>31750</xdr:rowOff>
    </xdr:to>
    <xdr:sp macro="" textlink="">
      <xdr:nvSpPr>
        <xdr:cNvPr id="477" name="楕円 476"/>
        <xdr:cNvSpPr/>
      </xdr:nvSpPr>
      <xdr:spPr>
        <a:xfrm>
          <a:off x="7159625"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100</xdr:row>
      <xdr:rowOff>132080</xdr:rowOff>
    </xdr:from>
    <xdr:to xmlns:xdr="http://schemas.openxmlformats.org/drawingml/2006/spreadsheetDrawing">
      <xdr:col>45</xdr:col>
      <xdr:colOff>174625</xdr:colOff>
      <xdr:row>100</xdr:row>
      <xdr:rowOff>152400</xdr:rowOff>
    </xdr:to>
    <xdr:cxnSp macro="">
      <xdr:nvCxnSpPr>
        <xdr:cNvPr id="478" name="直線コネクタ 477"/>
        <xdr:cNvCxnSpPr/>
      </xdr:nvCxnSpPr>
      <xdr:spPr>
        <a:xfrm flipV="1">
          <a:off x="7210425" y="16705580"/>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100</xdr:row>
      <xdr:rowOff>116840</xdr:rowOff>
    </xdr:from>
    <xdr:to xmlns:xdr="http://schemas.openxmlformats.org/drawingml/2006/spreadsheetDrawing">
      <xdr:col>36</xdr:col>
      <xdr:colOff>165100</xdr:colOff>
      <xdr:row>101</xdr:row>
      <xdr:rowOff>46990</xdr:rowOff>
    </xdr:to>
    <xdr:sp macro="" textlink="">
      <xdr:nvSpPr>
        <xdr:cNvPr id="479" name="楕円 478"/>
        <xdr:cNvSpPr/>
      </xdr:nvSpPr>
      <xdr:spPr>
        <a:xfrm>
          <a:off x="63500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100</xdr:row>
      <xdr:rowOff>152400</xdr:rowOff>
    </xdr:from>
    <xdr:to xmlns:xdr="http://schemas.openxmlformats.org/drawingml/2006/spreadsheetDrawing">
      <xdr:col>41</xdr:col>
      <xdr:colOff>50800</xdr:colOff>
      <xdr:row>100</xdr:row>
      <xdr:rowOff>167640</xdr:rowOff>
    </xdr:to>
    <xdr:cxnSp macro="">
      <xdr:nvCxnSpPr>
        <xdr:cNvPr id="480" name="直線コネクタ 479"/>
        <xdr:cNvCxnSpPr/>
      </xdr:nvCxnSpPr>
      <xdr:spPr>
        <a:xfrm flipV="1">
          <a:off x="6400800" y="16725900"/>
          <a:ext cx="8096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104</xdr:row>
      <xdr:rowOff>114300</xdr:rowOff>
    </xdr:from>
    <xdr:ext cx="688975" cy="259080"/>
    <xdr:sp macro="" textlink="">
      <xdr:nvSpPr>
        <xdr:cNvPr id="481" name="n_1aveValue【港湾・漁港】&#10;一人当たり有形固定資産（償却資産）額"/>
        <xdr:cNvSpPr txBox="1"/>
      </xdr:nvSpPr>
      <xdr:spPr>
        <a:xfrm>
          <a:off x="8519795" y="17373600"/>
          <a:ext cx="688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1,006,751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104</xdr:row>
      <xdr:rowOff>134620</xdr:rowOff>
    </xdr:from>
    <xdr:ext cx="598805" cy="257810"/>
    <xdr:sp macro="" textlink="">
      <xdr:nvSpPr>
        <xdr:cNvPr id="482" name="n_2aveValue【港湾・漁港】&#10;一人当たり有形固定資産（償却資産）額"/>
        <xdr:cNvSpPr txBox="1"/>
      </xdr:nvSpPr>
      <xdr:spPr>
        <a:xfrm>
          <a:off x="7752080" y="173939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971,116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63500</xdr:rowOff>
    </xdr:from>
    <xdr:ext cx="598805" cy="257810"/>
    <xdr:sp macro="" textlink="">
      <xdr:nvSpPr>
        <xdr:cNvPr id="483" name="n_3aveValue【港湾・漁港】&#10;一人当たり有形固定資産（償却資産）額"/>
        <xdr:cNvSpPr txBox="1"/>
      </xdr:nvSpPr>
      <xdr:spPr>
        <a:xfrm>
          <a:off x="6942455" y="174942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78105</xdr:rowOff>
    </xdr:from>
    <xdr:ext cx="598805" cy="257810"/>
    <xdr:sp macro="" textlink="">
      <xdr:nvSpPr>
        <xdr:cNvPr id="484" name="n_4aveValue【港湾・漁港】&#10;一人当たり有形固定資産（償却資産）額"/>
        <xdr:cNvSpPr txBox="1"/>
      </xdr:nvSpPr>
      <xdr:spPr>
        <a:xfrm>
          <a:off x="6116955" y="175088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99</xdr:row>
      <xdr:rowOff>6350</xdr:rowOff>
    </xdr:from>
    <xdr:ext cx="688975" cy="257810"/>
    <xdr:sp macro="" textlink="">
      <xdr:nvSpPr>
        <xdr:cNvPr id="485" name="n_1mainValue【港湾・漁港】&#10;一人当たり有形固定資産（償却資産）額"/>
        <xdr:cNvSpPr txBox="1"/>
      </xdr:nvSpPr>
      <xdr:spPr>
        <a:xfrm>
          <a:off x="8519795" y="16408400"/>
          <a:ext cx="6889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2,141,129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99</xdr:row>
      <xdr:rowOff>27940</xdr:rowOff>
    </xdr:from>
    <xdr:ext cx="690245" cy="259080"/>
    <xdr:sp macro="" textlink="">
      <xdr:nvSpPr>
        <xdr:cNvPr id="486" name="n_2mainValue【港湾・漁港】&#10;一人当たり有形固定資産（償却資産）額"/>
        <xdr:cNvSpPr txBox="1"/>
      </xdr:nvSpPr>
      <xdr:spPr>
        <a:xfrm>
          <a:off x="7706995" y="164299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2,102,409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99</xdr:row>
      <xdr:rowOff>48260</xdr:rowOff>
    </xdr:from>
    <xdr:ext cx="690245" cy="259080"/>
    <xdr:sp macro="" textlink="">
      <xdr:nvSpPr>
        <xdr:cNvPr id="487" name="n_3mainValue【港湾・漁港】&#10;一人当たり有形固定資産（償却資産）額"/>
        <xdr:cNvSpPr txBox="1"/>
      </xdr:nvSpPr>
      <xdr:spPr>
        <a:xfrm>
          <a:off x="6897370" y="164503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2,067,074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99</xdr:row>
      <xdr:rowOff>63500</xdr:rowOff>
    </xdr:from>
    <xdr:ext cx="690245" cy="257810"/>
    <xdr:sp macro="" textlink="">
      <xdr:nvSpPr>
        <xdr:cNvPr id="488" name="n_4mainValue【港湾・漁港】&#10;一人当たり有形固定資産（償却資産）額"/>
        <xdr:cNvSpPr txBox="1"/>
      </xdr:nvSpPr>
      <xdr:spPr>
        <a:xfrm>
          <a:off x="6087745" y="1646555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2,039,967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89" name="正方形/長方形 488"/>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0" name="正方形/長方形 489"/>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1" name="正方形/長方形 490"/>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2" name="正方形/長方形 491"/>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3" name="正方形/長方形 492"/>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94" name="正方形/長方形 493"/>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95" name="正方形/長方形 494"/>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96" name="正方形/長方形 495"/>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97" name="テキスト ボックス 496"/>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498" name="直線コネクタ 497"/>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8445"/>
    <xdr:sp macro="" textlink="">
      <xdr:nvSpPr>
        <xdr:cNvPr id="499" name="テキスト ボックス 498"/>
        <xdr:cNvSpPr txBox="1"/>
      </xdr:nvSpPr>
      <xdr:spPr>
        <a:xfrm>
          <a:off x="10994390" y="72110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174625</xdr:colOff>
      <xdr:row>42</xdr:row>
      <xdr:rowOff>38100</xdr:rowOff>
    </xdr:to>
    <xdr:cxnSp macro="">
      <xdr:nvCxnSpPr>
        <xdr:cNvPr id="500" name="直線コネクタ 499"/>
        <xdr:cNvCxnSpPr/>
      </xdr:nvCxnSpPr>
      <xdr:spPr>
        <a:xfrm>
          <a:off x="11414125" y="69786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66675</xdr:rowOff>
    </xdr:from>
    <xdr:ext cx="466090" cy="258445"/>
    <xdr:sp macro="" textlink="">
      <xdr:nvSpPr>
        <xdr:cNvPr id="501" name="テキスト ボックス 500"/>
        <xdr:cNvSpPr txBox="1"/>
      </xdr:nvSpPr>
      <xdr:spPr>
        <a:xfrm>
          <a:off x="10994390" y="68421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502" name="直線コネクタ 501"/>
        <xdr:cNvCxnSpPr/>
      </xdr:nvCxnSpPr>
      <xdr:spPr>
        <a:xfrm>
          <a:off x="11414125" y="6610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3225" cy="257810"/>
    <xdr:sp macro="" textlink="">
      <xdr:nvSpPr>
        <xdr:cNvPr id="503" name="テキスト ボックス 502"/>
        <xdr:cNvSpPr txBox="1"/>
      </xdr:nvSpPr>
      <xdr:spPr>
        <a:xfrm>
          <a:off x="11042650" y="64738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174625</xdr:colOff>
      <xdr:row>37</xdr:row>
      <xdr:rowOff>132715</xdr:rowOff>
    </xdr:to>
    <xdr:cxnSp macro="">
      <xdr:nvCxnSpPr>
        <xdr:cNvPr id="504" name="直線コネクタ 503"/>
        <xdr:cNvCxnSpPr/>
      </xdr:nvCxnSpPr>
      <xdr:spPr>
        <a:xfrm>
          <a:off x="11414125" y="6247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7810"/>
    <xdr:sp macro="" textlink="">
      <xdr:nvSpPr>
        <xdr:cNvPr id="505" name="テキスト ボックス 504"/>
        <xdr:cNvSpPr txBox="1"/>
      </xdr:nvSpPr>
      <xdr:spPr>
        <a:xfrm>
          <a:off x="11042650" y="61125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174625</xdr:colOff>
      <xdr:row>35</xdr:row>
      <xdr:rowOff>95250</xdr:rowOff>
    </xdr:to>
    <xdr:cxnSp macro="">
      <xdr:nvCxnSpPr>
        <xdr:cNvPr id="506" name="直線コネクタ 505"/>
        <xdr:cNvCxnSpPr/>
      </xdr:nvCxnSpPr>
      <xdr:spPr>
        <a:xfrm>
          <a:off x="11414125" y="5880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7810"/>
    <xdr:sp macro="" textlink="">
      <xdr:nvSpPr>
        <xdr:cNvPr id="507" name="テキスト ボックス 506"/>
        <xdr:cNvSpPr txBox="1"/>
      </xdr:nvSpPr>
      <xdr:spPr>
        <a:xfrm>
          <a:off x="11042650" y="57442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174625</xdr:colOff>
      <xdr:row>33</xdr:row>
      <xdr:rowOff>57150</xdr:rowOff>
    </xdr:to>
    <xdr:cxnSp macro="">
      <xdr:nvCxnSpPr>
        <xdr:cNvPr id="508" name="直線コネクタ 507"/>
        <xdr:cNvCxnSpPr/>
      </xdr:nvCxnSpPr>
      <xdr:spPr>
        <a:xfrm>
          <a:off x="11414125" y="551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85725</xdr:rowOff>
    </xdr:from>
    <xdr:ext cx="403225" cy="257175"/>
    <xdr:sp macro="" textlink="">
      <xdr:nvSpPr>
        <xdr:cNvPr id="509" name="テキスト ボックス 508"/>
        <xdr:cNvSpPr txBox="1"/>
      </xdr:nvSpPr>
      <xdr:spPr>
        <a:xfrm>
          <a:off x="11042650" y="5375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510" name="直線コネクタ 509"/>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8445"/>
    <xdr:sp macro="" textlink="">
      <xdr:nvSpPr>
        <xdr:cNvPr id="511" name="テキスト ボックス 510"/>
        <xdr:cNvSpPr txBox="1"/>
      </xdr:nvSpPr>
      <xdr:spPr>
        <a:xfrm>
          <a:off x="11106785" y="500697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12"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93345</xdr:rowOff>
    </xdr:from>
    <xdr:to xmlns:xdr="http://schemas.openxmlformats.org/drawingml/2006/spreadsheetDrawing">
      <xdr:col>85</xdr:col>
      <xdr:colOff>126365</xdr:colOff>
      <xdr:row>42</xdr:row>
      <xdr:rowOff>38100</xdr:rowOff>
    </xdr:to>
    <xdr:cxnSp macro="">
      <xdr:nvCxnSpPr>
        <xdr:cNvPr id="513" name="直線コネクタ 512"/>
        <xdr:cNvCxnSpPr/>
      </xdr:nvCxnSpPr>
      <xdr:spPr>
        <a:xfrm flipV="1">
          <a:off x="14969490" y="5713095"/>
          <a:ext cx="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41275</xdr:rowOff>
    </xdr:from>
    <xdr:ext cx="468630" cy="258445"/>
    <xdr:sp macro="" textlink="">
      <xdr:nvSpPr>
        <xdr:cNvPr id="514" name="【認定こども園・幼稚園・保育所】&#10;有形固定資産減価償却率最小値テキスト"/>
        <xdr:cNvSpPr txBox="1"/>
      </xdr:nvSpPr>
      <xdr:spPr>
        <a:xfrm>
          <a:off x="15008225" y="69818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5" name="直線コネクタ 514"/>
        <xdr:cNvCxnSpPr/>
      </xdr:nvCxnSpPr>
      <xdr:spPr>
        <a:xfrm>
          <a:off x="14881225"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40005</xdr:rowOff>
    </xdr:from>
    <xdr:ext cx="403860" cy="258445"/>
    <xdr:sp macro="" textlink="">
      <xdr:nvSpPr>
        <xdr:cNvPr id="516" name="【認定こども園・幼稚園・保育所】&#10;有形固定資産減価償却率最大値テキスト"/>
        <xdr:cNvSpPr txBox="1"/>
      </xdr:nvSpPr>
      <xdr:spPr>
        <a:xfrm>
          <a:off x="15008225" y="549465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93345</xdr:rowOff>
    </xdr:from>
    <xdr:to xmlns:xdr="http://schemas.openxmlformats.org/drawingml/2006/spreadsheetDrawing">
      <xdr:col>86</xdr:col>
      <xdr:colOff>25400</xdr:colOff>
      <xdr:row>34</xdr:row>
      <xdr:rowOff>93345</xdr:rowOff>
    </xdr:to>
    <xdr:cxnSp macro="">
      <xdr:nvCxnSpPr>
        <xdr:cNvPr id="517" name="直線コネクタ 516"/>
        <xdr:cNvCxnSpPr/>
      </xdr:nvCxnSpPr>
      <xdr:spPr>
        <a:xfrm>
          <a:off x="14881225" y="5713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53340</xdr:rowOff>
    </xdr:from>
    <xdr:ext cx="403860" cy="257175"/>
    <xdr:sp macro="" textlink="">
      <xdr:nvSpPr>
        <xdr:cNvPr id="518" name="【認定こども園・幼稚園・保育所】&#10;有形固定資産減価償却率平均値テキスト"/>
        <xdr:cNvSpPr txBox="1"/>
      </xdr:nvSpPr>
      <xdr:spPr>
        <a:xfrm>
          <a:off x="15008225" y="6168390"/>
          <a:ext cx="4038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74295</xdr:rowOff>
    </xdr:from>
    <xdr:to xmlns:xdr="http://schemas.openxmlformats.org/drawingml/2006/spreadsheetDrawing">
      <xdr:col>85</xdr:col>
      <xdr:colOff>174625</xdr:colOff>
      <xdr:row>38</xdr:row>
      <xdr:rowOff>5080</xdr:rowOff>
    </xdr:to>
    <xdr:sp macro="" textlink="">
      <xdr:nvSpPr>
        <xdr:cNvPr id="519" name="フローチャート: 判断 518"/>
        <xdr:cNvSpPr/>
      </xdr:nvSpPr>
      <xdr:spPr>
        <a:xfrm>
          <a:off x="14919325" y="618934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53975</xdr:rowOff>
    </xdr:from>
    <xdr:to xmlns:xdr="http://schemas.openxmlformats.org/drawingml/2006/spreadsheetDrawing">
      <xdr:col>81</xdr:col>
      <xdr:colOff>101600</xdr:colOff>
      <xdr:row>37</xdr:row>
      <xdr:rowOff>154940</xdr:rowOff>
    </xdr:to>
    <xdr:sp macro="" textlink="">
      <xdr:nvSpPr>
        <xdr:cNvPr id="520" name="フローチャート: 判断 519"/>
        <xdr:cNvSpPr/>
      </xdr:nvSpPr>
      <xdr:spPr>
        <a:xfrm>
          <a:off x="14144625" y="61690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151130</xdr:rowOff>
    </xdr:from>
    <xdr:to xmlns:xdr="http://schemas.openxmlformats.org/drawingml/2006/spreadsheetDrawing">
      <xdr:col>76</xdr:col>
      <xdr:colOff>165100</xdr:colOff>
      <xdr:row>37</xdr:row>
      <xdr:rowOff>80645</xdr:rowOff>
    </xdr:to>
    <xdr:sp macro="" textlink="">
      <xdr:nvSpPr>
        <xdr:cNvPr id="521" name="フローチャート: 判断 520"/>
        <xdr:cNvSpPr/>
      </xdr:nvSpPr>
      <xdr:spPr>
        <a:xfrm>
          <a:off x="13335000" y="61010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110490</xdr:rowOff>
    </xdr:from>
    <xdr:to xmlns:xdr="http://schemas.openxmlformats.org/drawingml/2006/spreadsheetDrawing">
      <xdr:col>72</xdr:col>
      <xdr:colOff>38100</xdr:colOff>
      <xdr:row>37</xdr:row>
      <xdr:rowOff>40640</xdr:rowOff>
    </xdr:to>
    <xdr:sp macro="" textlink="">
      <xdr:nvSpPr>
        <xdr:cNvPr id="522" name="フローチャート: 判断 521"/>
        <xdr:cNvSpPr/>
      </xdr:nvSpPr>
      <xdr:spPr>
        <a:xfrm>
          <a:off x="12525375" y="60604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154305</xdr:rowOff>
    </xdr:from>
    <xdr:to xmlns:xdr="http://schemas.openxmlformats.org/drawingml/2006/spreadsheetDrawing">
      <xdr:col>67</xdr:col>
      <xdr:colOff>101600</xdr:colOff>
      <xdr:row>37</xdr:row>
      <xdr:rowOff>85090</xdr:rowOff>
    </xdr:to>
    <xdr:sp macro="" textlink="">
      <xdr:nvSpPr>
        <xdr:cNvPr id="523" name="フローチャート: 判断 522"/>
        <xdr:cNvSpPr/>
      </xdr:nvSpPr>
      <xdr:spPr>
        <a:xfrm>
          <a:off x="11699875" y="61042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24" name="テキスト ボックス 523"/>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525" name="テキスト ボックス 524"/>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26" name="テキスト ボックス 525"/>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527" name="テキスト ボックス 526"/>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528" name="テキスト ボックス 527"/>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158750</xdr:rowOff>
    </xdr:from>
    <xdr:to xmlns:xdr="http://schemas.openxmlformats.org/drawingml/2006/spreadsheetDrawing">
      <xdr:col>85</xdr:col>
      <xdr:colOff>174625</xdr:colOff>
      <xdr:row>35</xdr:row>
      <xdr:rowOff>88900</xdr:rowOff>
    </xdr:to>
    <xdr:sp macro="" textlink="">
      <xdr:nvSpPr>
        <xdr:cNvPr id="529" name="楕円 528"/>
        <xdr:cNvSpPr/>
      </xdr:nvSpPr>
      <xdr:spPr>
        <a:xfrm>
          <a:off x="14919325" y="577850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73660</xdr:rowOff>
    </xdr:from>
    <xdr:ext cx="403860" cy="258445"/>
    <xdr:sp macro="" textlink="">
      <xdr:nvSpPr>
        <xdr:cNvPr id="530" name="【認定こども園・幼稚園・保育所】&#10;有形固定資産減価償却率該当値テキスト"/>
        <xdr:cNvSpPr txBox="1"/>
      </xdr:nvSpPr>
      <xdr:spPr>
        <a:xfrm>
          <a:off x="15008225" y="569341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118745</xdr:rowOff>
    </xdr:from>
    <xdr:to xmlns:xdr="http://schemas.openxmlformats.org/drawingml/2006/spreadsheetDrawing">
      <xdr:col>81</xdr:col>
      <xdr:colOff>101600</xdr:colOff>
      <xdr:row>35</xdr:row>
      <xdr:rowOff>48260</xdr:rowOff>
    </xdr:to>
    <xdr:sp macro="" textlink="">
      <xdr:nvSpPr>
        <xdr:cNvPr id="531" name="楕円 530"/>
        <xdr:cNvSpPr/>
      </xdr:nvSpPr>
      <xdr:spPr>
        <a:xfrm>
          <a:off x="14144625" y="573849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165100</xdr:rowOff>
    </xdr:from>
    <xdr:to xmlns:xdr="http://schemas.openxmlformats.org/drawingml/2006/spreadsheetDrawing">
      <xdr:col>85</xdr:col>
      <xdr:colOff>127000</xdr:colOff>
      <xdr:row>35</xdr:row>
      <xdr:rowOff>38100</xdr:rowOff>
    </xdr:to>
    <xdr:cxnSp macro="">
      <xdr:nvCxnSpPr>
        <xdr:cNvPr id="532" name="直線コネクタ 531"/>
        <xdr:cNvCxnSpPr/>
      </xdr:nvCxnSpPr>
      <xdr:spPr>
        <a:xfrm>
          <a:off x="14195425" y="5784850"/>
          <a:ext cx="7747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80010</xdr:rowOff>
    </xdr:from>
    <xdr:to xmlns:xdr="http://schemas.openxmlformats.org/drawingml/2006/spreadsheetDrawing">
      <xdr:col>76</xdr:col>
      <xdr:colOff>165100</xdr:colOff>
      <xdr:row>35</xdr:row>
      <xdr:rowOff>10160</xdr:rowOff>
    </xdr:to>
    <xdr:sp macro="" textlink="">
      <xdr:nvSpPr>
        <xdr:cNvPr id="533" name="楕円 532"/>
        <xdr:cNvSpPr/>
      </xdr:nvSpPr>
      <xdr:spPr>
        <a:xfrm>
          <a:off x="13335000" y="5699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131445</xdr:rowOff>
    </xdr:from>
    <xdr:to xmlns:xdr="http://schemas.openxmlformats.org/drawingml/2006/spreadsheetDrawing">
      <xdr:col>81</xdr:col>
      <xdr:colOff>50800</xdr:colOff>
      <xdr:row>34</xdr:row>
      <xdr:rowOff>165100</xdr:rowOff>
    </xdr:to>
    <xdr:cxnSp macro="">
      <xdr:nvCxnSpPr>
        <xdr:cNvPr id="534" name="直線コネクタ 533"/>
        <xdr:cNvCxnSpPr/>
      </xdr:nvCxnSpPr>
      <xdr:spPr>
        <a:xfrm>
          <a:off x="13385800" y="5751195"/>
          <a:ext cx="8096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34</xdr:row>
      <xdr:rowOff>50165</xdr:rowOff>
    </xdr:from>
    <xdr:to xmlns:xdr="http://schemas.openxmlformats.org/drawingml/2006/spreadsheetDrawing">
      <xdr:col>72</xdr:col>
      <xdr:colOff>38100</xdr:colOff>
      <xdr:row>34</xdr:row>
      <xdr:rowOff>151765</xdr:rowOff>
    </xdr:to>
    <xdr:sp macro="" textlink="">
      <xdr:nvSpPr>
        <xdr:cNvPr id="535" name="楕円 534"/>
        <xdr:cNvSpPr/>
      </xdr:nvSpPr>
      <xdr:spPr>
        <a:xfrm>
          <a:off x="12525375" y="56699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34</xdr:row>
      <xdr:rowOff>100330</xdr:rowOff>
    </xdr:from>
    <xdr:to xmlns:xdr="http://schemas.openxmlformats.org/drawingml/2006/spreadsheetDrawing">
      <xdr:col>76</xdr:col>
      <xdr:colOff>114300</xdr:colOff>
      <xdr:row>34</xdr:row>
      <xdr:rowOff>131445</xdr:rowOff>
    </xdr:to>
    <xdr:cxnSp macro="">
      <xdr:nvCxnSpPr>
        <xdr:cNvPr id="536" name="直線コネクタ 535"/>
        <xdr:cNvCxnSpPr/>
      </xdr:nvCxnSpPr>
      <xdr:spPr>
        <a:xfrm>
          <a:off x="12573000" y="5720080"/>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34</xdr:row>
      <xdr:rowOff>151130</xdr:rowOff>
    </xdr:from>
    <xdr:to xmlns:xdr="http://schemas.openxmlformats.org/drawingml/2006/spreadsheetDrawing">
      <xdr:col>67</xdr:col>
      <xdr:colOff>101600</xdr:colOff>
      <xdr:row>35</xdr:row>
      <xdr:rowOff>80645</xdr:rowOff>
    </xdr:to>
    <xdr:sp macro="" textlink="">
      <xdr:nvSpPr>
        <xdr:cNvPr id="537" name="楕円 536"/>
        <xdr:cNvSpPr/>
      </xdr:nvSpPr>
      <xdr:spPr>
        <a:xfrm>
          <a:off x="11699875" y="577088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34</xdr:row>
      <xdr:rowOff>100330</xdr:rowOff>
    </xdr:from>
    <xdr:to xmlns:xdr="http://schemas.openxmlformats.org/drawingml/2006/spreadsheetDrawing">
      <xdr:col>71</xdr:col>
      <xdr:colOff>174625</xdr:colOff>
      <xdr:row>35</xdr:row>
      <xdr:rowOff>29845</xdr:rowOff>
    </xdr:to>
    <xdr:cxnSp macro="">
      <xdr:nvCxnSpPr>
        <xdr:cNvPr id="538" name="直線コネクタ 537"/>
        <xdr:cNvCxnSpPr/>
      </xdr:nvCxnSpPr>
      <xdr:spPr>
        <a:xfrm flipV="1">
          <a:off x="11750675" y="5720080"/>
          <a:ext cx="82232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146050</xdr:rowOff>
    </xdr:from>
    <xdr:ext cx="405130" cy="258445"/>
    <xdr:sp macro="" textlink="">
      <xdr:nvSpPr>
        <xdr:cNvPr id="539" name="n_1aveValue【認定こども園・幼稚園・保育所】&#10;有形固定資産減価償却率"/>
        <xdr:cNvSpPr txBox="1"/>
      </xdr:nvSpPr>
      <xdr:spPr>
        <a:xfrm>
          <a:off x="13996035" y="6261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72390</xdr:rowOff>
    </xdr:from>
    <xdr:ext cx="405130" cy="258445"/>
    <xdr:sp macro="" textlink="">
      <xdr:nvSpPr>
        <xdr:cNvPr id="540" name="n_2aveValue【認定こども園・幼稚園・保育所】&#10;有形固定資産減価償却率"/>
        <xdr:cNvSpPr txBox="1"/>
      </xdr:nvSpPr>
      <xdr:spPr>
        <a:xfrm>
          <a:off x="13199110" y="6187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31750</xdr:rowOff>
    </xdr:from>
    <xdr:ext cx="405130" cy="257810"/>
    <xdr:sp macro="" textlink="">
      <xdr:nvSpPr>
        <xdr:cNvPr id="541" name="n_3aveValue【認定こども園・幼稚園・保育所】&#10;有形固定資産減価償却率"/>
        <xdr:cNvSpPr txBox="1"/>
      </xdr:nvSpPr>
      <xdr:spPr>
        <a:xfrm>
          <a:off x="12389485" y="61468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75565</xdr:rowOff>
    </xdr:from>
    <xdr:ext cx="405130" cy="258445"/>
    <xdr:sp macro="" textlink="">
      <xdr:nvSpPr>
        <xdr:cNvPr id="542" name="n_4aveValue【認定こども園・幼稚園・保育所】&#10;有形固定資産減価償却率"/>
        <xdr:cNvSpPr txBox="1"/>
      </xdr:nvSpPr>
      <xdr:spPr>
        <a:xfrm>
          <a:off x="11563985" y="6190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64770</xdr:rowOff>
    </xdr:from>
    <xdr:ext cx="405130" cy="257810"/>
    <xdr:sp macro="" textlink="">
      <xdr:nvSpPr>
        <xdr:cNvPr id="543" name="n_1mainValue【認定こども園・幼稚園・保育所】&#10;有形固定資産減価償却率"/>
        <xdr:cNvSpPr txBox="1"/>
      </xdr:nvSpPr>
      <xdr:spPr>
        <a:xfrm>
          <a:off x="13996035" y="55194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27305</xdr:rowOff>
    </xdr:from>
    <xdr:ext cx="405130" cy="257810"/>
    <xdr:sp macro="" textlink="">
      <xdr:nvSpPr>
        <xdr:cNvPr id="544" name="n_2mainValue【認定こども園・幼稚園・保育所】&#10;有形固定資産減価償却率"/>
        <xdr:cNvSpPr txBox="1"/>
      </xdr:nvSpPr>
      <xdr:spPr>
        <a:xfrm>
          <a:off x="13199110" y="54819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165100</xdr:rowOff>
    </xdr:from>
    <xdr:ext cx="405130" cy="258445"/>
    <xdr:sp macro="" textlink="">
      <xdr:nvSpPr>
        <xdr:cNvPr id="545" name="n_3mainValue【認定こども園・幼稚園・保育所】&#10;有形固定資産減価償却率"/>
        <xdr:cNvSpPr txBox="1"/>
      </xdr:nvSpPr>
      <xdr:spPr>
        <a:xfrm>
          <a:off x="12389485" y="5454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33</xdr:row>
      <xdr:rowOff>97155</xdr:rowOff>
    </xdr:from>
    <xdr:ext cx="405130" cy="257810"/>
    <xdr:sp macro="" textlink="">
      <xdr:nvSpPr>
        <xdr:cNvPr id="546" name="n_4mainValue【認定こども園・幼稚園・保育所】&#10;有形固定資産減価償却率"/>
        <xdr:cNvSpPr txBox="1"/>
      </xdr:nvSpPr>
      <xdr:spPr>
        <a:xfrm>
          <a:off x="11563985" y="55518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48" name="正方形/長方形 547"/>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0" name="正方形/長方形 549"/>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51" name="正方形/長方形 550"/>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2" name="正方形/長方形 551"/>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53" name="正方形/長方形 552"/>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54" name="正方形/長方形 553"/>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555" name="テキスト ボックス 554"/>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56" name="直線コネクタ 555"/>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7" name="直線コネクタ 556"/>
        <xdr:cNvCxnSpPr/>
      </xdr:nvCxnSpPr>
      <xdr:spPr>
        <a:xfrm>
          <a:off x="167640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66675</xdr:rowOff>
    </xdr:from>
    <xdr:ext cx="466090" cy="258445"/>
    <xdr:sp macro="" textlink="">
      <xdr:nvSpPr>
        <xdr:cNvPr id="558" name="テキスト ボックス 557"/>
        <xdr:cNvSpPr txBox="1"/>
      </xdr:nvSpPr>
      <xdr:spPr>
        <a:xfrm>
          <a:off x="16344265" y="68421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9" name="直線コネクタ 558"/>
        <xdr:cNvCxnSpPr/>
      </xdr:nvCxnSpPr>
      <xdr:spPr>
        <a:xfrm>
          <a:off x="167640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28575</xdr:rowOff>
    </xdr:from>
    <xdr:ext cx="466090" cy="257810"/>
    <xdr:sp macro="" textlink="">
      <xdr:nvSpPr>
        <xdr:cNvPr id="560" name="テキスト ボックス 559"/>
        <xdr:cNvSpPr txBox="1"/>
      </xdr:nvSpPr>
      <xdr:spPr>
        <a:xfrm>
          <a:off x="16344265" y="64738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132715</xdr:rowOff>
    </xdr:from>
    <xdr:to xmlns:xdr="http://schemas.openxmlformats.org/drawingml/2006/spreadsheetDrawing">
      <xdr:col>120</xdr:col>
      <xdr:colOff>114300</xdr:colOff>
      <xdr:row>37</xdr:row>
      <xdr:rowOff>132715</xdr:rowOff>
    </xdr:to>
    <xdr:cxnSp macro="">
      <xdr:nvCxnSpPr>
        <xdr:cNvPr id="561" name="直線コネクタ 560"/>
        <xdr:cNvCxnSpPr/>
      </xdr:nvCxnSpPr>
      <xdr:spPr>
        <a:xfrm>
          <a:off x="167640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7810"/>
    <xdr:sp macro="" textlink="">
      <xdr:nvSpPr>
        <xdr:cNvPr id="562" name="テキスト ボックス 561"/>
        <xdr:cNvSpPr txBox="1"/>
      </xdr:nvSpPr>
      <xdr:spPr>
        <a:xfrm>
          <a:off x="16344265" y="61125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3" name="直線コネクタ 562"/>
        <xdr:cNvCxnSpPr/>
      </xdr:nvCxnSpPr>
      <xdr:spPr>
        <a:xfrm>
          <a:off x="167640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7810"/>
    <xdr:sp macro="" textlink="">
      <xdr:nvSpPr>
        <xdr:cNvPr id="564" name="テキスト ボックス 563"/>
        <xdr:cNvSpPr txBox="1"/>
      </xdr:nvSpPr>
      <xdr:spPr>
        <a:xfrm>
          <a:off x="16344265" y="57442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5" name="直線コネクタ 564"/>
        <xdr:cNvCxnSpPr/>
      </xdr:nvCxnSpPr>
      <xdr:spPr>
        <a:xfrm>
          <a:off x="167640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85725</xdr:rowOff>
    </xdr:from>
    <xdr:ext cx="466090" cy="257175"/>
    <xdr:sp macro="" textlink="">
      <xdr:nvSpPr>
        <xdr:cNvPr id="566" name="テキスト ボックス 565"/>
        <xdr:cNvSpPr txBox="1"/>
      </xdr:nvSpPr>
      <xdr:spPr>
        <a:xfrm>
          <a:off x="16344265" y="537527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7" name="直線コネクタ 566"/>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090" cy="258445"/>
    <xdr:sp macro="" textlink="">
      <xdr:nvSpPr>
        <xdr:cNvPr id="568" name="テキスト ボックス 567"/>
        <xdr:cNvSpPr txBox="1"/>
      </xdr:nvSpPr>
      <xdr:spPr>
        <a:xfrm>
          <a:off x="16344265" y="50069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69"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108585</xdr:rowOff>
    </xdr:from>
    <xdr:to xmlns:xdr="http://schemas.openxmlformats.org/drawingml/2006/spreadsheetDrawing">
      <xdr:col>116</xdr:col>
      <xdr:colOff>62865</xdr:colOff>
      <xdr:row>41</xdr:row>
      <xdr:rowOff>158115</xdr:rowOff>
    </xdr:to>
    <xdr:cxnSp macro="">
      <xdr:nvCxnSpPr>
        <xdr:cNvPr id="570" name="直線コネクタ 569"/>
        <xdr:cNvCxnSpPr/>
      </xdr:nvCxnSpPr>
      <xdr:spPr>
        <a:xfrm flipV="1">
          <a:off x="20319365" y="5728335"/>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161925</xdr:rowOff>
    </xdr:from>
    <xdr:ext cx="468630" cy="257810"/>
    <xdr:sp macro="" textlink="">
      <xdr:nvSpPr>
        <xdr:cNvPr id="571" name="【認定こども園・幼稚園・保育所】&#10;一人当たり面積最小値テキスト"/>
        <xdr:cNvSpPr txBox="1"/>
      </xdr:nvSpPr>
      <xdr:spPr>
        <a:xfrm>
          <a:off x="20358100" y="6937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158115</xdr:rowOff>
    </xdr:from>
    <xdr:to xmlns:xdr="http://schemas.openxmlformats.org/drawingml/2006/spreadsheetDrawing">
      <xdr:col>116</xdr:col>
      <xdr:colOff>152400</xdr:colOff>
      <xdr:row>41</xdr:row>
      <xdr:rowOff>158115</xdr:rowOff>
    </xdr:to>
    <xdr:cxnSp macro="">
      <xdr:nvCxnSpPr>
        <xdr:cNvPr id="572" name="直線コネクタ 571"/>
        <xdr:cNvCxnSpPr/>
      </xdr:nvCxnSpPr>
      <xdr:spPr>
        <a:xfrm>
          <a:off x="20246975" y="69335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55245</xdr:rowOff>
    </xdr:from>
    <xdr:ext cx="468630" cy="257175"/>
    <xdr:sp macro="" textlink="">
      <xdr:nvSpPr>
        <xdr:cNvPr id="573" name="【認定こども園・幼稚園・保育所】&#10;一人当たり面積最大値テキスト"/>
        <xdr:cNvSpPr txBox="1"/>
      </xdr:nvSpPr>
      <xdr:spPr>
        <a:xfrm>
          <a:off x="20358100" y="550989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108585</xdr:rowOff>
    </xdr:from>
    <xdr:to xmlns:xdr="http://schemas.openxmlformats.org/drawingml/2006/spreadsheetDrawing">
      <xdr:col>116</xdr:col>
      <xdr:colOff>152400</xdr:colOff>
      <xdr:row>34</xdr:row>
      <xdr:rowOff>108585</xdr:rowOff>
    </xdr:to>
    <xdr:cxnSp macro="">
      <xdr:nvCxnSpPr>
        <xdr:cNvPr id="574" name="直線コネクタ 573"/>
        <xdr:cNvCxnSpPr/>
      </xdr:nvCxnSpPr>
      <xdr:spPr>
        <a:xfrm>
          <a:off x="20246975" y="5728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131445</xdr:rowOff>
    </xdr:from>
    <xdr:ext cx="468630" cy="257810"/>
    <xdr:sp macro="" textlink="">
      <xdr:nvSpPr>
        <xdr:cNvPr id="575" name="【認定こども園・幼稚園・保育所】&#10;一人当たり面積平均値テキスト"/>
        <xdr:cNvSpPr txBox="1"/>
      </xdr:nvSpPr>
      <xdr:spPr>
        <a:xfrm>
          <a:off x="20358100" y="641159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153035</xdr:rowOff>
    </xdr:from>
    <xdr:to xmlns:xdr="http://schemas.openxmlformats.org/drawingml/2006/spreadsheetDrawing">
      <xdr:col>116</xdr:col>
      <xdr:colOff>114300</xdr:colOff>
      <xdr:row>39</xdr:row>
      <xdr:rowOff>83185</xdr:rowOff>
    </xdr:to>
    <xdr:sp macro="" textlink="">
      <xdr:nvSpPr>
        <xdr:cNvPr id="576" name="フローチャート: 判断 575"/>
        <xdr:cNvSpPr/>
      </xdr:nvSpPr>
      <xdr:spPr>
        <a:xfrm>
          <a:off x="202692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11430</xdr:rowOff>
    </xdr:from>
    <xdr:to xmlns:xdr="http://schemas.openxmlformats.org/drawingml/2006/spreadsheetDrawing">
      <xdr:col>112</xdr:col>
      <xdr:colOff>38100</xdr:colOff>
      <xdr:row>39</xdr:row>
      <xdr:rowOff>113030</xdr:rowOff>
    </xdr:to>
    <xdr:sp macro="" textlink="">
      <xdr:nvSpPr>
        <xdr:cNvPr id="577" name="フローチャート: 判断 576"/>
        <xdr:cNvSpPr/>
      </xdr:nvSpPr>
      <xdr:spPr>
        <a:xfrm>
          <a:off x="19510375" y="64566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164465</xdr:rowOff>
    </xdr:from>
    <xdr:to xmlns:xdr="http://schemas.openxmlformats.org/drawingml/2006/spreadsheetDrawing">
      <xdr:col>107</xdr:col>
      <xdr:colOff>101600</xdr:colOff>
      <xdr:row>39</xdr:row>
      <xdr:rowOff>94615</xdr:rowOff>
    </xdr:to>
    <xdr:sp macro="" textlink="">
      <xdr:nvSpPr>
        <xdr:cNvPr id="578" name="フローチャート: 判断 577"/>
        <xdr:cNvSpPr/>
      </xdr:nvSpPr>
      <xdr:spPr>
        <a:xfrm>
          <a:off x="18684875" y="6444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99695</xdr:rowOff>
    </xdr:to>
    <xdr:sp macro="" textlink="">
      <xdr:nvSpPr>
        <xdr:cNvPr id="579" name="フローチャート: 判断 578"/>
        <xdr:cNvSpPr/>
      </xdr:nvSpPr>
      <xdr:spPr>
        <a:xfrm>
          <a:off x="17875250" y="64452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15240</xdr:rowOff>
    </xdr:from>
    <xdr:to xmlns:xdr="http://schemas.openxmlformats.org/drawingml/2006/spreadsheetDrawing">
      <xdr:col>98</xdr:col>
      <xdr:colOff>38100</xdr:colOff>
      <xdr:row>39</xdr:row>
      <xdr:rowOff>117475</xdr:rowOff>
    </xdr:to>
    <xdr:sp macro="" textlink="">
      <xdr:nvSpPr>
        <xdr:cNvPr id="580" name="フローチャート: 判断 579"/>
        <xdr:cNvSpPr/>
      </xdr:nvSpPr>
      <xdr:spPr>
        <a:xfrm>
          <a:off x="17065625" y="646049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81" name="テキスト ボックス 580"/>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582" name="テキスト ボックス 581"/>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583" name="テキスト ボックス 582"/>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84" name="テキスト ボックス 583"/>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585" name="テキスト ボックス 584"/>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78105</xdr:rowOff>
    </xdr:from>
    <xdr:to xmlns:xdr="http://schemas.openxmlformats.org/drawingml/2006/spreadsheetDrawing">
      <xdr:col>116</xdr:col>
      <xdr:colOff>114300</xdr:colOff>
      <xdr:row>37</xdr:row>
      <xdr:rowOff>8255</xdr:rowOff>
    </xdr:to>
    <xdr:sp macro="" textlink="">
      <xdr:nvSpPr>
        <xdr:cNvPr id="586" name="楕円 585"/>
        <xdr:cNvSpPr/>
      </xdr:nvSpPr>
      <xdr:spPr>
        <a:xfrm>
          <a:off x="20269200" y="6028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100965</xdr:rowOff>
    </xdr:from>
    <xdr:ext cx="468630" cy="258445"/>
    <xdr:sp macro="" textlink="">
      <xdr:nvSpPr>
        <xdr:cNvPr id="587" name="【認定こども園・幼稚園・保育所】&#10;一人当たり面積該当値テキスト"/>
        <xdr:cNvSpPr txBox="1"/>
      </xdr:nvSpPr>
      <xdr:spPr>
        <a:xfrm>
          <a:off x="20358100" y="58858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100965</xdr:rowOff>
    </xdr:from>
    <xdr:to xmlns:xdr="http://schemas.openxmlformats.org/drawingml/2006/spreadsheetDrawing">
      <xdr:col>112</xdr:col>
      <xdr:colOff>38100</xdr:colOff>
      <xdr:row>37</xdr:row>
      <xdr:rowOff>31115</xdr:rowOff>
    </xdr:to>
    <xdr:sp macro="" textlink="">
      <xdr:nvSpPr>
        <xdr:cNvPr id="588" name="楕円 587"/>
        <xdr:cNvSpPr/>
      </xdr:nvSpPr>
      <xdr:spPr>
        <a:xfrm>
          <a:off x="19510375" y="60509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36</xdr:row>
      <xdr:rowOff>129540</xdr:rowOff>
    </xdr:from>
    <xdr:to xmlns:xdr="http://schemas.openxmlformats.org/drawingml/2006/spreadsheetDrawing">
      <xdr:col>116</xdr:col>
      <xdr:colOff>63500</xdr:colOff>
      <xdr:row>36</xdr:row>
      <xdr:rowOff>152400</xdr:rowOff>
    </xdr:to>
    <xdr:cxnSp macro="">
      <xdr:nvCxnSpPr>
        <xdr:cNvPr id="589" name="直線コネクタ 588"/>
        <xdr:cNvCxnSpPr/>
      </xdr:nvCxnSpPr>
      <xdr:spPr>
        <a:xfrm flipV="1">
          <a:off x="19558000" y="6079490"/>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118745</xdr:rowOff>
    </xdr:from>
    <xdr:to xmlns:xdr="http://schemas.openxmlformats.org/drawingml/2006/spreadsheetDrawing">
      <xdr:col>107</xdr:col>
      <xdr:colOff>101600</xdr:colOff>
      <xdr:row>37</xdr:row>
      <xdr:rowOff>48260</xdr:rowOff>
    </xdr:to>
    <xdr:sp macro="" textlink="">
      <xdr:nvSpPr>
        <xdr:cNvPr id="590" name="楕円 589"/>
        <xdr:cNvSpPr/>
      </xdr:nvSpPr>
      <xdr:spPr>
        <a:xfrm>
          <a:off x="18684875" y="606869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152400</xdr:rowOff>
    </xdr:from>
    <xdr:to xmlns:xdr="http://schemas.openxmlformats.org/drawingml/2006/spreadsheetDrawing">
      <xdr:col>111</xdr:col>
      <xdr:colOff>174625</xdr:colOff>
      <xdr:row>36</xdr:row>
      <xdr:rowOff>165100</xdr:rowOff>
    </xdr:to>
    <xdr:cxnSp macro="">
      <xdr:nvCxnSpPr>
        <xdr:cNvPr id="591" name="直線コネクタ 590"/>
        <xdr:cNvCxnSpPr/>
      </xdr:nvCxnSpPr>
      <xdr:spPr>
        <a:xfrm flipV="1">
          <a:off x="18735675" y="610235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133350</xdr:rowOff>
    </xdr:from>
    <xdr:to xmlns:xdr="http://schemas.openxmlformats.org/drawingml/2006/spreadsheetDrawing">
      <xdr:col>102</xdr:col>
      <xdr:colOff>165100</xdr:colOff>
      <xdr:row>37</xdr:row>
      <xdr:rowOff>63500</xdr:rowOff>
    </xdr:to>
    <xdr:sp macro="" textlink="">
      <xdr:nvSpPr>
        <xdr:cNvPr id="592" name="楕円 591"/>
        <xdr:cNvSpPr/>
      </xdr:nvSpPr>
      <xdr:spPr>
        <a:xfrm>
          <a:off x="17875250" y="608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165100</xdr:rowOff>
    </xdr:from>
    <xdr:to xmlns:xdr="http://schemas.openxmlformats.org/drawingml/2006/spreadsheetDrawing">
      <xdr:col>107</xdr:col>
      <xdr:colOff>50800</xdr:colOff>
      <xdr:row>37</xdr:row>
      <xdr:rowOff>12700</xdr:rowOff>
    </xdr:to>
    <xdr:cxnSp macro="">
      <xdr:nvCxnSpPr>
        <xdr:cNvPr id="593" name="直線コネクタ 592"/>
        <xdr:cNvCxnSpPr/>
      </xdr:nvCxnSpPr>
      <xdr:spPr>
        <a:xfrm flipV="1">
          <a:off x="17926050" y="611505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51435</xdr:rowOff>
    </xdr:from>
    <xdr:to xmlns:xdr="http://schemas.openxmlformats.org/drawingml/2006/spreadsheetDrawing">
      <xdr:col>98</xdr:col>
      <xdr:colOff>38100</xdr:colOff>
      <xdr:row>36</xdr:row>
      <xdr:rowOff>153670</xdr:rowOff>
    </xdr:to>
    <xdr:sp macro="" textlink="">
      <xdr:nvSpPr>
        <xdr:cNvPr id="594" name="楕円 593"/>
        <xdr:cNvSpPr/>
      </xdr:nvSpPr>
      <xdr:spPr>
        <a:xfrm>
          <a:off x="17065625" y="60013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36</xdr:row>
      <xdr:rowOff>102235</xdr:rowOff>
    </xdr:from>
    <xdr:to xmlns:xdr="http://schemas.openxmlformats.org/drawingml/2006/spreadsheetDrawing">
      <xdr:col>102</xdr:col>
      <xdr:colOff>114300</xdr:colOff>
      <xdr:row>37</xdr:row>
      <xdr:rowOff>12700</xdr:rowOff>
    </xdr:to>
    <xdr:cxnSp macro="">
      <xdr:nvCxnSpPr>
        <xdr:cNvPr id="595" name="直線コネクタ 594"/>
        <xdr:cNvCxnSpPr/>
      </xdr:nvCxnSpPr>
      <xdr:spPr>
        <a:xfrm>
          <a:off x="17113250" y="6052185"/>
          <a:ext cx="8128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104775</xdr:rowOff>
    </xdr:from>
    <xdr:ext cx="469900" cy="258445"/>
    <xdr:sp macro="" textlink="">
      <xdr:nvSpPr>
        <xdr:cNvPr id="596" name="n_1aveValue【認定こども園・幼稚園・保育所】&#10;一人当たり面積"/>
        <xdr:cNvSpPr txBox="1"/>
      </xdr:nvSpPr>
      <xdr:spPr>
        <a:xfrm>
          <a:off x="19329400" y="65500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85725</xdr:rowOff>
    </xdr:from>
    <xdr:ext cx="468630" cy="257175"/>
    <xdr:sp macro="" textlink="">
      <xdr:nvSpPr>
        <xdr:cNvPr id="597" name="n_2aveValue【認定こども園・幼稚園・保育所】&#10;一人当たり面積"/>
        <xdr:cNvSpPr txBox="1"/>
      </xdr:nvSpPr>
      <xdr:spPr>
        <a:xfrm>
          <a:off x="18516600" y="653097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91440</xdr:rowOff>
    </xdr:from>
    <xdr:ext cx="468630" cy="257810"/>
    <xdr:sp macro="" textlink="">
      <xdr:nvSpPr>
        <xdr:cNvPr id="598" name="n_3aveValue【認定こども園・幼稚園・保育所】&#10;一人当たり面積"/>
        <xdr:cNvSpPr txBox="1"/>
      </xdr:nvSpPr>
      <xdr:spPr>
        <a:xfrm>
          <a:off x="17706975" y="65366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108585</xdr:rowOff>
    </xdr:from>
    <xdr:ext cx="468630" cy="258445"/>
    <xdr:sp macro="" textlink="">
      <xdr:nvSpPr>
        <xdr:cNvPr id="599" name="n_4aveValue【認定こども園・幼稚園・保育所】&#10;一人当たり面積"/>
        <xdr:cNvSpPr txBox="1"/>
      </xdr:nvSpPr>
      <xdr:spPr>
        <a:xfrm>
          <a:off x="16897350" y="65538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47625</xdr:rowOff>
    </xdr:from>
    <xdr:ext cx="469900" cy="258445"/>
    <xdr:sp macro="" textlink="">
      <xdr:nvSpPr>
        <xdr:cNvPr id="600" name="n_1mainValue【認定こども園・幼稚園・保育所】&#10;一人当たり面積"/>
        <xdr:cNvSpPr txBox="1"/>
      </xdr:nvSpPr>
      <xdr:spPr>
        <a:xfrm>
          <a:off x="19329400" y="5832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64770</xdr:rowOff>
    </xdr:from>
    <xdr:ext cx="468630" cy="257810"/>
    <xdr:sp macro="" textlink="">
      <xdr:nvSpPr>
        <xdr:cNvPr id="601" name="n_2mainValue【認定こども園・幼稚園・保育所】&#10;一人当たり面積"/>
        <xdr:cNvSpPr txBox="1"/>
      </xdr:nvSpPr>
      <xdr:spPr>
        <a:xfrm>
          <a:off x="18516600" y="58496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35</xdr:row>
      <xdr:rowOff>80010</xdr:rowOff>
    </xdr:from>
    <xdr:ext cx="468630" cy="258445"/>
    <xdr:sp macro="" textlink="">
      <xdr:nvSpPr>
        <xdr:cNvPr id="602" name="n_3mainValue【認定こども園・幼稚園・保育所】&#10;一人当たり面積"/>
        <xdr:cNvSpPr txBox="1"/>
      </xdr:nvSpPr>
      <xdr:spPr>
        <a:xfrm>
          <a:off x="17706975" y="586486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34</xdr:row>
      <xdr:rowOff>165100</xdr:rowOff>
    </xdr:from>
    <xdr:ext cx="468630" cy="258445"/>
    <xdr:sp macro="" textlink="">
      <xdr:nvSpPr>
        <xdr:cNvPr id="603" name="n_4mainValue【認定こども園・幼稚園・保育所】&#10;一人当たり面積"/>
        <xdr:cNvSpPr txBox="1"/>
      </xdr:nvSpPr>
      <xdr:spPr>
        <a:xfrm>
          <a:off x="16897350" y="578485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04" name="正方形/長方形 603"/>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5" name="正方形/長方形 604"/>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606" name="正方形/長方形 605"/>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7" name="正方形/長方形 606"/>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608" name="正方形/長方形 607"/>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9" name="正方形/長方形 608"/>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610" name="正方形/長方形 609"/>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11" name="正方形/長方形 610"/>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12" name="テキスト ボックス 611"/>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613" name="直線コネクタ 612"/>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090" cy="258445"/>
    <xdr:sp macro="" textlink="">
      <xdr:nvSpPr>
        <xdr:cNvPr id="614" name="テキスト ボックス 613"/>
        <xdr:cNvSpPr txBox="1"/>
      </xdr:nvSpPr>
      <xdr:spPr>
        <a:xfrm>
          <a:off x="10994390" y="108807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615" name="直線コネクタ 614"/>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7810"/>
    <xdr:sp macro="" textlink="">
      <xdr:nvSpPr>
        <xdr:cNvPr id="616" name="テキスト ボックス 615"/>
        <xdr:cNvSpPr txBox="1"/>
      </xdr:nvSpPr>
      <xdr:spPr>
        <a:xfrm>
          <a:off x="11042650" y="1056767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617" name="直線コネクタ 616"/>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618" name="テキスト ボックス 617"/>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619" name="直線コネクタ 618"/>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620" name="テキスト ボックス 619"/>
        <xdr:cNvSpPr txBox="1"/>
      </xdr:nvSpPr>
      <xdr:spPr>
        <a:xfrm>
          <a:off x="11042650" y="993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621" name="直線コネクタ 620"/>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622" name="テキスト ボックス 621"/>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623" name="直線コネクタ 622"/>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624" name="テキスト ボックス 623"/>
        <xdr:cNvSpPr txBox="1"/>
      </xdr:nvSpPr>
      <xdr:spPr>
        <a:xfrm>
          <a:off x="11042650" y="93059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625" name="直線コネクタ 624"/>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8445"/>
    <xdr:sp macro="" textlink="">
      <xdr:nvSpPr>
        <xdr:cNvPr id="626" name="テキスト ボックス 625"/>
        <xdr:cNvSpPr txBox="1"/>
      </xdr:nvSpPr>
      <xdr:spPr>
        <a:xfrm>
          <a:off x="11042650" y="89916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627" name="直線コネクタ 626"/>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85725</xdr:rowOff>
    </xdr:from>
    <xdr:ext cx="403225" cy="257175"/>
    <xdr:sp macro="" textlink="">
      <xdr:nvSpPr>
        <xdr:cNvPr id="628" name="テキスト ボックス 627"/>
        <xdr:cNvSpPr txBox="1"/>
      </xdr:nvSpPr>
      <xdr:spPr>
        <a:xfrm>
          <a:off x="11042650" y="8677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29"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43180</xdr:rowOff>
    </xdr:from>
    <xdr:to xmlns:xdr="http://schemas.openxmlformats.org/drawingml/2006/spreadsheetDrawing">
      <xdr:col>85</xdr:col>
      <xdr:colOff>126365</xdr:colOff>
      <xdr:row>64</xdr:row>
      <xdr:rowOff>55245</xdr:rowOff>
    </xdr:to>
    <xdr:cxnSp macro="">
      <xdr:nvCxnSpPr>
        <xdr:cNvPr id="630" name="直線コネクタ 629"/>
        <xdr:cNvCxnSpPr/>
      </xdr:nvCxnSpPr>
      <xdr:spPr>
        <a:xfrm flipV="1">
          <a:off x="14969490" y="9130030"/>
          <a:ext cx="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59055</xdr:rowOff>
    </xdr:from>
    <xdr:ext cx="403860" cy="257810"/>
    <xdr:sp macro="" textlink="">
      <xdr:nvSpPr>
        <xdr:cNvPr id="631" name="【学校施設】&#10;有形固定資産減価償却率最小値テキスト"/>
        <xdr:cNvSpPr txBox="1"/>
      </xdr:nvSpPr>
      <xdr:spPr>
        <a:xfrm>
          <a:off x="15008225" y="106318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55245</xdr:rowOff>
    </xdr:from>
    <xdr:to xmlns:xdr="http://schemas.openxmlformats.org/drawingml/2006/spreadsheetDrawing">
      <xdr:col>86</xdr:col>
      <xdr:colOff>25400</xdr:colOff>
      <xdr:row>64</xdr:row>
      <xdr:rowOff>55245</xdr:rowOff>
    </xdr:to>
    <xdr:cxnSp macro="">
      <xdr:nvCxnSpPr>
        <xdr:cNvPr id="632" name="直線コネクタ 631"/>
        <xdr:cNvCxnSpPr/>
      </xdr:nvCxnSpPr>
      <xdr:spPr>
        <a:xfrm>
          <a:off x="14881225" y="10627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161925</xdr:rowOff>
    </xdr:from>
    <xdr:ext cx="403860" cy="257810"/>
    <xdr:sp macro="" textlink="">
      <xdr:nvSpPr>
        <xdr:cNvPr id="633" name="【学校施設】&#10;有形固定資産減価償却率最大値テキスト"/>
        <xdr:cNvSpPr txBox="1"/>
      </xdr:nvSpPr>
      <xdr:spPr>
        <a:xfrm>
          <a:off x="15008225" y="89185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43180</xdr:rowOff>
    </xdr:from>
    <xdr:to xmlns:xdr="http://schemas.openxmlformats.org/drawingml/2006/spreadsheetDrawing">
      <xdr:col>86</xdr:col>
      <xdr:colOff>25400</xdr:colOff>
      <xdr:row>55</xdr:row>
      <xdr:rowOff>43180</xdr:rowOff>
    </xdr:to>
    <xdr:cxnSp macro="">
      <xdr:nvCxnSpPr>
        <xdr:cNvPr id="634" name="直線コネクタ 633"/>
        <xdr:cNvCxnSpPr/>
      </xdr:nvCxnSpPr>
      <xdr:spPr>
        <a:xfrm>
          <a:off x="14881225" y="9130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20955</xdr:rowOff>
    </xdr:from>
    <xdr:ext cx="403860" cy="257175"/>
    <xdr:sp macro="" textlink="">
      <xdr:nvSpPr>
        <xdr:cNvPr id="635" name="【学校施設】&#10;有形固定資産減価償却率平均値テキスト"/>
        <xdr:cNvSpPr txBox="1"/>
      </xdr:nvSpPr>
      <xdr:spPr>
        <a:xfrm>
          <a:off x="15008225" y="9768205"/>
          <a:ext cx="4038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165100</xdr:rowOff>
    </xdr:from>
    <xdr:to xmlns:xdr="http://schemas.openxmlformats.org/drawingml/2006/spreadsheetDrawing">
      <xdr:col>85</xdr:col>
      <xdr:colOff>174625</xdr:colOff>
      <xdr:row>60</xdr:row>
      <xdr:rowOff>99060</xdr:rowOff>
    </xdr:to>
    <xdr:sp macro="" textlink="">
      <xdr:nvSpPr>
        <xdr:cNvPr id="636" name="フローチャート: 判断 635"/>
        <xdr:cNvSpPr/>
      </xdr:nvSpPr>
      <xdr:spPr>
        <a:xfrm>
          <a:off x="14919325" y="9912350"/>
          <a:ext cx="984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165100</xdr:rowOff>
    </xdr:from>
    <xdr:to xmlns:xdr="http://schemas.openxmlformats.org/drawingml/2006/spreadsheetDrawing">
      <xdr:col>81</xdr:col>
      <xdr:colOff>101600</xdr:colOff>
      <xdr:row>60</xdr:row>
      <xdr:rowOff>99060</xdr:rowOff>
    </xdr:to>
    <xdr:sp macro="" textlink="">
      <xdr:nvSpPr>
        <xdr:cNvPr id="637" name="フローチャート: 判断 636"/>
        <xdr:cNvSpPr/>
      </xdr:nvSpPr>
      <xdr:spPr>
        <a:xfrm>
          <a:off x="14144625" y="9912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100330</xdr:rowOff>
    </xdr:from>
    <xdr:to xmlns:xdr="http://schemas.openxmlformats.org/drawingml/2006/spreadsheetDrawing">
      <xdr:col>76</xdr:col>
      <xdr:colOff>165100</xdr:colOff>
      <xdr:row>60</xdr:row>
      <xdr:rowOff>30480</xdr:rowOff>
    </xdr:to>
    <xdr:sp macro="" textlink="">
      <xdr:nvSpPr>
        <xdr:cNvPr id="638" name="フローチャート: 判断 637"/>
        <xdr:cNvSpPr/>
      </xdr:nvSpPr>
      <xdr:spPr>
        <a:xfrm>
          <a:off x="13335000" y="9847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127000</xdr:rowOff>
    </xdr:from>
    <xdr:to xmlns:xdr="http://schemas.openxmlformats.org/drawingml/2006/spreadsheetDrawing">
      <xdr:col>72</xdr:col>
      <xdr:colOff>38100</xdr:colOff>
      <xdr:row>60</xdr:row>
      <xdr:rowOff>57150</xdr:rowOff>
    </xdr:to>
    <xdr:sp macro="" textlink="">
      <xdr:nvSpPr>
        <xdr:cNvPr id="639" name="フローチャート: 判断 638"/>
        <xdr:cNvSpPr/>
      </xdr:nvSpPr>
      <xdr:spPr>
        <a:xfrm>
          <a:off x="12525375" y="9874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94615</xdr:rowOff>
    </xdr:from>
    <xdr:to xmlns:xdr="http://schemas.openxmlformats.org/drawingml/2006/spreadsheetDrawing">
      <xdr:col>67</xdr:col>
      <xdr:colOff>101600</xdr:colOff>
      <xdr:row>60</xdr:row>
      <xdr:rowOff>24765</xdr:rowOff>
    </xdr:to>
    <xdr:sp macro="" textlink="">
      <xdr:nvSpPr>
        <xdr:cNvPr id="640" name="フローチャート: 判断 639"/>
        <xdr:cNvSpPr/>
      </xdr:nvSpPr>
      <xdr:spPr>
        <a:xfrm>
          <a:off x="11699875" y="98418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41" name="テキスト ボックス 640"/>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642" name="テキスト ボックス 641"/>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43" name="テキスト ボックス 642"/>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644" name="テキスト ボックス 643"/>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645" name="テキスト ボックス 644"/>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40005</xdr:rowOff>
    </xdr:from>
    <xdr:to xmlns:xdr="http://schemas.openxmlformats.org/drawingml/2006/spreadsheetDrawing">
      <xdr:col>85</xdr:col>
      <xdr:colOff>174625</xdr:colOff>
      <xdr:row>60</xdr:row>
      <xdr:rowOff>142240</xdr:rowOff>
    </xdr:to>
    <xdr:sp macro="" textlink="">
      <xdr:nvSpPr>
        <xdr:cNvPr id="646" name="楕円 645"/>
        <xdr:cNvSpPr/>
      </xdr:nvSpPr>
      <xdr:spPr>
        <a:xfrm>
          <a:off x="14919325" y="995235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19050</xdr:rowOff>
    </xdr:from>
    <xdr:ext cx="403860" cy="257175"/>
    <xdr:sp macro="" textlink="">
      <xdr:nvSpPr>
        <xdr:cNvPr id="647" name="【学校施設】&#10;有形固定資産減価償却率該当値テキスト"/>
        <xdr:cNvSpPr txBox="1"/>
      </xdr:nvSpPr>
      <xdr:spPr>
        <a:xfrm>
          <a:off x="15008225" y="993140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140335</xdr:rowOff>
    </xdr:from>
    <xdr:to xmlns:xdr="http://schemas.openxmlformats.org/drawingml/2006/spreadsheetDrawing">
      <xdr:col>81</xdr:col>
      <xdr:colOff>101600</xdr:colOff>
      <xdr:row>60</xdr:row>
      <xdr:rowOff>70485</xdr:rowOff>
    </xdr:to>
    <xdr:sp macro="" textlink="">
      <xdr:nvSpPr>
        <xdr:cNvPr id="648" name="楕円 647"/>
        <xdr:cNvSpPr/>
      </xdr:nvSpPr>
      <xdr:spPr>
        <a:xfrm>
          <a:off x="14144625" y="9887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19685</xdr:rowOff>
    </xdr:from>
    <xdr:to xmlns:xdr="http://schemas.openxmlformats.org/drawingml/2006/spreadsheetDrawing">
      <xdr:col>85</xdr:col>
      <xdr:colOff>127000</xdr:colOff>
      <xdr:row>60</xdr:row>
      <xdr:rowOff>91440</xdr:rowOff>
    </xdr:to>
    <xdr:cxnSp macro="">
      <xdr:nvCxnSpPr>
        <xdr:cNvPr id="649" name="直線コネクタ 648"/>
        <xdr:cNvCxnSpPr/>
      </xdr:nvCxnSpPr>
      <xdr:spPr>
        <a:xfrm>
          <a:off x="14195425" y="9932035"/>
          <a:ext cx="7747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97155</xdr:rowOff>
    </xdr:from>
    <xdr:to xmlns:xdr="http://schemas.openxmlformats.org/drawingml/2006/spreadsheetDrawing">
      <xdr:col>76</xdr:col>
      <xdr:colOff>165100</xdr:colOff>
      <xdr:row>60</xdr:row>
      <xdr:rowOff>27940</xdr:rowOff>
    </xdr:to>
    <xdr:sp macro="" textlink="">
      <xdr:nvSpPr>
        <xdr:cNvPr id="650" name="楕円 649"/>
        <xdr:cNvSpPr/>
      </xdr:nvSpPr>
      <xdr:spPr>
        <a:xfrm>
          <a:off x="13335000" y="98444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147955</xdr:rowOff>
    </xdr:from>
    <xdr:to xmlns:xdr="http://schemas.openxmlformats.org/drawingml/2006/spreadsheetDrawing">
      <xdr:col>81</xdr:col>
      <xdr:colOff>50800</xdr:colOff>
      <xdr:row>60</xdr:row>
      <xdr:rowOff>19685</xdr:rowOff>
    </xdr:to>
    <xdr:cxnSp macro="">
      <xdr:nvCxnSpPr>
        <xdr:cNvPr id="651" name="直線コネクタ 650"/>
        <xdr:cNvCxnSpPr/>
      </xdr:nvCxnSpPr>
      <xdr:spPr>
        <a:xfrm>
          <a:off x="13385800" y="9895205"/>
          <a:ext cx="8096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41910</xdr:rowOff>
    </xdr:from>
    <xdr:to xmlns:xdr="http://schemas.openxmlformats.org/drawingml/2006/spreadsheetDrawing">
      <xdr:col>72</xdr:col>
      <xdr:colOff>38100</xdr:colOff>
      <xdr:row>59</xdr:row>
      <xdr:rowOff>143510</xdr:rowOff>
    </xdr:to>
    <xdr:sp macro="" textlink="">
      <xdr:nvSpPr>
        <xdr:cNvPr id="652" name="楕円 651"/>
        <xdr:cNvSpPr/>
      </xdr:nvSpPr>
      <xdr:spPr>
        <a:xfrm>
          <a:off x="12525375" y="9789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59</xdr:row>
      <xdr:rowOff>93345</xdr:rowOff>
    </xdr:from>
    <xdr:to xmlns:xdr="http://schemas.openxmlformats.org/drawingml/2006/spreadsheetDrawing">
      <xdr:col>76</xdr:col>
      <xdr:colOff>114300</xdr:colOff>
      <xdr:row>59</xdr:row>
      <xdr:rowOff>147955</xdr:rowOff>
    </xdr:to>
    <xdr:cxnSp macro="">
      <xdr:nvCxnSpPr>
        <xdr:cNvPr id="653" name="直線コネクタ 652"/>
        <xdr:cNvCxnSpPr/>
      </xdr:nvCxnSpPr>
      <xdr:spPr>
        <a:xfrm>
          <a:off x="12573000" y="9840595"/>
          <a:ext cx="8128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131445</xdr:rowOff>
    </xdr:from>
    <xdr:to xmlns:xdr="http://schemas.openxmlformats.org/drawingml/2006/spreadsheetDrawing">
      <xdr:col>67</xdr:col>
      <xdr:colOff>101600</xdr:colOff>
      <xdr:row>61</xdr:row>
      <xdr:rowOff>62230</xdr:rowOff>
    </xdr:to>
    <xdr:sp macro="" textlink="">
      <xdr:nvSpPr>
        <xdr:cNvPr id="654" name="楕円 653"/>
        <xdr:cNvSpPr/>
      </xdr:nvSpPr>
      <xdr:spPr>
        <a:xfrm>
          <a:off x="11699875" y="100437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93345</xdr:rowOff>
    </xdr:from>
    <xdr:to xmlns:xdr="http://schemas.openxmlformats.org/drawingml/2006/spreadsheetDrawing">
      <xdr:col>71</xdr:col>
      <xdr:colOff>174625</xdr:colOff>
      <xdr:row>61</xdr:row>
      <xdr:rowOff>10795</xdr:rowOff>
    </xdr:to>
    <xdr:cxnSp macro="">
      <xdr:nvCxnSpPr>
        <xdr:cNvPr id="655" name="直線コネクタ 654"/>
        <xdr:cNvCxnSpPr/>
      </xdr:nvCxnSpPr>
      <xdr:spPr>
        <a:xfrm flipV="1">
          <a:off x="11750675" y="9840595"/>
          <a:ext cx="822325"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90805</xdr:rowOff>
    </xdr:from>
    <xdr:ext cx="405130" cy="257175"/>
    <xdr:sp macro="" textlink="">
      <xdr:nvSpPr>
        <xdr:cNvPr id="656" name="n_1aveValue【学校施設】&#10;有形固定資産減価償却率"/>
        <xdr:cNvSpPr txBox="1"/>
      </xdr:nvSpPr>
      <xdr:spPr>
        <a:xfrm>
          <a:off x="13996035" y="100031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22225</xdr:rowOff>
    </xdr:from>
    <xdr:ext cx="405130" cy="256540"/>
    <xdr:sp macro="" textlink="">
      <xdr:nvSpPr>
        <xdr:cNvPr id="657" name="n_2aveValue【学校施設】&#10;有形固定資産減価償却率"/>
        <xdr:cNvSpPr txBox="1"/>
      </xdr:nvSpPr>
      <xdr:spPr>
        <a:xfrm>
          <a:off x="13199110" y="99345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47625</xdr:rowOff>
    </xdr:from>
    <xdr:ext cx="405130" cy="258445"/>
    <xdr:sp macro="" textlink="">
      <xdr:nvSpPr>
        <xdr:cNvPr id="658" name="n_3aveValue【学校施設】&#10;有形固定資産減価償却率"/>
        <xdr:cNvSpPr txBox="1"/>
      </xdr:nvSpPr>
      <xdr:spPr>
        <a:xfrm>
          <a:off x="12389485" y="9959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40640</xdr:rowOff>
    </xdr:from>
    <xdr:ext cx="405130" cy="258445"/>
    <xdr:sp macro="" textlink="">
      <xdr:nvSpPr>
        <xdr:cNvPr id="659" name="n_4aveValue【学校施設】&#10;有形固定資産減価償却率"/>
        <xdr:cNvSpPr txBox="1"/>
      </xdr:nvSpPr>
      <xdr:spPr>
        <a:xfrm>
          <a:off x="11563985" y="9622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86360</xdr:rowOff>
    </xdr:from>
    <xdr:ext cx="405130" cy="257175"/>
    <xdr:sp macro="" textlink="">
      <xdr:nvSpPr>
        <xdr:cNvPr id="660" name="n_1mainValue【学校施設】&#10;有形固定資産減価償却率"/>
        <xdr:cNvSpPr txBox="1"/>
      </xdr:nvSpPr>
      <xdr:spPr>
        <a:xfrm>
          <a:off x="13996035" y="96685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43815</xdr:rowOff>
    </xdr:from>
    <xdr:ext cx="405130" cy="258445"/>
    <xdr:sp macro="" textlink="">
      <xdr:nvSpPr>
        <xdr:cNvPr id="661" name="n_2mainValue【学校施設】&#10;有形固定資産減価償却率"/>
        <xdr:cNvSpPr txBox="1"/>
      </xdr:nvSpPr>
      <xdr:spPr>
        <a:xfrm>
          <a:off x="13199110" y="96259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160655</xdr:rowOff>
    </xdr:from>
    <xdr:ext cx="405130" cy="257810"/>
    <xdr:sp macro="" textlink="">
      <xdr:nvSpPr>
        <xdr:cNvPr id="662" name="n_3mainValue【学校施設】&#10;有形固定資産減価償却率"/>
        <xdr:cNvSpPr txBox="1"/>
      </xdr:nvSpPr>
      <xdr:spPr>
        <a:xfrm>
          <a:off x="12389485" y="95777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53340</xdr:rowOff>
    </xdr:from>
    <xdr:ext cx="405130" cy="257175"/>
    <xdr:sp macro="" textlink="">
      <xdr:nvSpPr>
        <xdr:cNvPr id="663" name="n_4mainValue【学校施設】&#10;有形固定資産減価償却率"/>
        <xdr:cNvSpPr txBox="1"/>
      </xdr:nvSpPr>
      <xdr:spPr>
        <a:xfrm>
          <a:off x="11563985" y="101307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64" name="正方形/長方形 663"/>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5" name="正方形/長方形 664"/>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666" name="正方形/長方形 665"/>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7" name="正方形/長方形 666"/>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668" name="正方形/長方形 667"/>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9" name="正方形/長方形 668"/>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670" name="正方形/長方形 669"/>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71" name="正方形/長方形 670"/>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672" name="テキスト ボックス 671"/>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73" name="直線コネクタ 672"/>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142875</xdr:rowOff>
    </xdr:from>
    <xdr:ext cx="466090" cy="258445"/>
    <xdr:sp macro="" textlink="">
      <xdr:nvSpPr>
        <xdr:cNvPr id="674" name="テキスト ボックス 673"/>
        <xdr:cNvSpPr txBox="1"/>
      </xdr:nvSpPr>
      <xdr:spPr>
        <a:xfrm>
          <a:off x="16344265" y="108807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5" name="直線コネクタ 674"/>
        <xdr:cNvCxnSpPr/>
      </xdr:nvCxnSpPr>
      <xdr:spPr>
        <a:xfrm>
          <a:off x="167640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7810"/>
    <xdr:sp macro="" textlink="">
      <xdr:nvSpPr>
        <xdr:cNvPr id="676" name="テキスト ボックス 675"/>
        <xdr:cNvSpPr txBox="1"/>
      </xdr:nvSpPr>
      <xdr:spPr>
        <a:xfrm>
          <a:off x="16344265" y="105676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677" name="直線コネクタ 676"/>
        <xdr:cNvCxnSpPr/>
      </xdr:nvCxnSpPr>
      <xdr:spPr>
        <a:xfrm>
          <a:off x="167640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8445"/>
    <xdr:sp macro="" textlink="">
      <xdr:nvSpPr>
        <xdr:cNvPr id="678" name="テキスト ボックス 677"/>
        <xdr:cNvSpPr txBox="1"/>
      </xdr:nvSpPr>
      <xdr:spPr>
        <a:xfrm>
          <a:off x="16344265" y="102469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79" name="直線コネクタ 678"/>
        <xdr:cNvCxnSpPr/>
      </xdr:nvCxnSpPr>
      <xdr:spPr>
        <a:xfrm>
          <a:off x="167640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7175"/>
    <xdr:sp macro="" textlink="">
      <xdr:nvSpPr>
        <xdr:cNvPr id="680" name="テキスト ボックス 679"/>
        <xdr:cNvSpPr txBox="1"/>
      </xdr:nvSpPr>
      <xdr:spPr>
        <a:xfrm>
          <a:off x="16344265" y="993330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681" name="直線コネクタ 680"/>
        <xdr:cNvCxnSpPr/>
      </xdr:nvCxnSpPr>
      <xdr:spPr>
        <a:xfrm>
          <a:off x="167640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8445"/>
    <xdr:sp macro="" textlink="">
      <xdr:nvSpPr>
        <xdr:cNvPr id="682" name="テキスト ボックス 681"/>
        <xdr:cNvSpPr txBox="1"/>
      </xdr:nvSpPr>
      <xdr:spPr>
        <a:xfrm>
          <a:off x="16344265" y="96196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3" name="直線コネクタ 682"/>
        <xdr:cNvCxnSpPr/>
      </xdr:nvCxnSpPr>
      <xdr:spPr>
        <a:xfrm>
          <a:off x="167640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090" cy="257175"/>
    <xdr:sp macro="" textlink="">
      <xdr:nvSpPr>
        <xdr:cNvPr id="684" name="テキスト ボックス 683"/>
        <xdr:cNvSpPr txBox="1"/>
      </xdr:nvSpPr>
      <xdr:spPr>
        <a:xfrm>
          <a:off x="16344265" y="930592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685" name="直線コネクタ 684"/>
        <xdr:cNvCxnSpPr/>
      </xdr:nvCxnSpPr>
      <xdr:spPr>
        <a:xfrm>
          <a:off x="167640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090" cy="258445"/>
    <xdr:sp macro="" textlink="">
      <xdr:nvSpPr>
        <xdr:cNvPr id="686" name="テキスト ボックス 685"/>
        <xdr:cNvSpPr txBox="1"/>
      </xdr:nvSpPr>
      <xdr:spPr>
        <a:xfrm>
          <a:off x="16344265" y="899160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7" name="直線コネクタ 686"/>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090" cy="257175"/>
    <xdr:sp macro="" textlink="">
      <xdr:nvSpPr>
        <xdr:cNvPr id="688" name="テキスト ボックス 687"/>
        <xdr:cNvSpPr txBox="1"/>
      </xdr:nvSpPr>
      <xdr:spPr>
        <a:xfrm>
          <a:off x="16344265" y="867727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89"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24765</xdr:rowOff>
    </xdr:from>
    <xdr:to xmlns:xdr="http://schemas.openxmlformats.org/drawingml/2006/spreadsheetDrawing">
      <xdr:col>116</xdr:col>
      <xdr:colOff>62865</xdr:colOff>
      <xdr:row>65</xdr:row>
      <xdr:rowOff>34925</xdr:rowOff>
    </xdr:to>
    <xdr:cxnSp macro="">
      <xdr:nvCxnSpPr>
        <xdr:cNvPr id="690" name="直線コネクタ 689"/>
        <xdr:cNvCxnSpPr/>
      </xdr:nvCxnSpPr>
      <xdr:spPr>
        <a:xfrm flipV="1">
          <a:off x="20319365" y="927671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65</xdr:row>
      <xdr:rowOff>38735</xdr:rowOff>
    </xdr:from>
    <xdr:ext cx="468630" cy="258445"/>
    <xdr:sp macro="" textlink="">
      <xdr:nvSpPr>
        <xdr:cNvPr id="691" name="【学校施設】&#10;一人当たり面積最小値テキスト"/>
        <xdr:cNvSpPr txBox="1"/>
      </xdr:nvSpPr>
      <xdr:spPr>
        <a:xfrm>
          <a:off x="20358100" y="107765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65</xdr:row>
      <xdr:rowOff>34925</xdr:rowOff>
    </xdr:from>
    <xdr:to xmlns:xdr="http://schemas.openxmlformats.org/drawingml/2006/spreadsheetDrawing">
      <xdr:col>116</xdr:col>
      <xdr:colOff>152400</xdr:colOff>
      <xdr:row>65</xdr:row>
      <xdr:rowOff>34925</xdr:rowOff>
    </xdr:to>
    <xdr:cxnSp macro="">
      <xdr:nvCxnSpPr>
        <xdr:cNvPr id="692" name="直線コネクタ 691"/>
        <xdr:cNvCxnSpPr/>
      </xdr:nvCxnSpPr>
      <xdr:spPr>
        <a:xfrm>
          <a:off x="20246975" y="10772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142875</xdr:rowOff>
    </xdr:from>
    <xdr:ext cx="468630" cy="258445"/>
    <xdr:sp macro="" textlink="">
      <xdr:nvSpPr>
        <xdr:cNvPr id="693" name="【学校施設】&#10;一人当たり面積最大値テキスト"/>
        <xdr:cNvSpPr txBox="1"/>
      </xdr:nvSpPr>
      <xdr:spPr>
        <a:xfrm>
          <a:off x="20358100" y="90646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24765</xdr:rowOff>
    </xdr:from>
    <xdr:to xmlns:xdr="http://schemas.openxmlformats.org/drawingml/2006/spreadsheetDrawing">
      <xdr:col>116</xdr:col>
      <xdr:colOff>152400</xdr:colOff>
      <xdr:row>56</xdr:row>
      <xdr:rowOff>24765</xdr:rowOff>
    </xdr:to>
    <xdr:cxnSp macro="">
      <xdr:nvCxnSpPr>
        <xdr:cNvPr id="694" name="直線コネクタ 693"/>
        <xdr:cNvCxnSpPr/>
      </xdr:nvCxnSpPr>
      <xdr:spPr>
        <a:xfrm>
          <a:off x="20246975" y="9276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40005</xdr:rowOff>
    </xdr:from>
    <xdr:ext cx="468630" cy="258445"/>
    <xdr:sp macro="" textlink="">
      <xdr:nvSpPr>
        <xdr:cNvPr id="695" name="【学校施設】&#10;一人当たり面積平均値テキスト"/>
        <xdr:cNvSpPr txBox="1"/>
      </xdr:nvSpPr>
      <xdr:spPr>
        <a:xfrm>
          <a:off x="20358100" y="1011745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61595</xdr:rowOff>
    </xdr:from>
    <xdr:to xmlns:xdr="http://schemas.openxmlformats.org/drawingml/2006/spreadsheetDrawing">
      <xdr:col>116</xdr:col>
      <xdr:colOff>114300</xdr:colOff>
      <xdr:row>61</xdr:row>
      <xdr:rowOff>163195</xdr:rowOff>
    </xdr:to>
    <xdr:sp macro="" textlink="">
      <xdr:nvSpPr>
        <xdr:cNvPr id="696" name="フローチャート: 判断 695"/>
        <xdr:cNvSpPr/>
      </xdr:nvSpPr>
      <xdr:spPr>
        <a:xfrm>
          <a:off x="202692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6985</xdr:rowOff>
    </xdr:from>
    <xdr:to xmlns:xdr="http://schemas.openxmlformats.org/drawingml/2006/spreadsheetDrawing">
      <xdr:col>112</xdr:col>
      <xdr:colOff>38100</xdr:colOff>
      <xdr:row>61</xdr:row>
      <xdr:rowOff>108585</xdr:rowOff>
    </xdr:to>
    <xdr:sp macro="" textlink="">
      <xdr:nvSpPr>
        <xdr:cNvPr id="697" name="フローチャート: 判断 696"/>
        <xdr:cNvSpPr/>
      </xdr:nvSpPr>
      <xdr:spPr>
        <a:xfrm>
          <a:off x="19510375" y="100844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151130</xdr:rowOff>
    </xdr:from>
    <xdr:to xmlns:xdr="http://schemas.openxmlformats.org/drawingml/2006/spreadsheetDrawing">
      <xdr:col>107</xdr:col>
      <xdr:colOff>101600</xdr:colOff>
      <xdr:row>61</xdr:row>
      <xdr:rowOff>80645</xdr:rowOff>
    </xdr:to>
    <xdr:sp macro="" textlink="">
      <xdr:nvSpPr>
        <xdr:cNvPr id="698" name="フローチャート: 判断 697"/>
        <xdr:cNvSpPr/>
      </xdr:nvSpPr>
      <xdr:spPr>
        <a:xfrm>
          <a:off x="18684875" y="1006348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1270</xdr:rowOff>
    </xdr:from>
    <xdr:to xmlns:xdr="http://schemas.openxmlformats.org/drawingml/2006/spreadsheetDrawing">
      <xdr:col>102</xdr:col>
      <xdr:colOff>165100</xdr:colOff>
      <xdr:row>61</xdr:row>
      <xdr:rowOff>102235</xdr:rowOff>
    </xdr:to>
    <xdr:sp macro="" textlink="">
      <xdr:nvSpPr>
        <xdr:cNvPr id="699" name="フローチャート: 判断 698"/>
        <xdr:cNvSpPr/>
      </xdr:nvSpPr>
      <xdr:spPr>
        <a:xfrm>
          <a:off x="17875250" y="10078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147955</xdr:rowOff>
    </xdr:from>
    <xdr:to xmlns:xdr="http://schemas.openxmlformats.org/drawingml/2006/spreadsheetDrawing">
      <xdr:col>98</xdr:col>
      <xdr:colOff>38100</xdr:colOff>
      <xdr:row>61</xdr:row>
      <xdr:rowOff>78105</xdr:rowOff>
    </xdr:to>
    <xdr:sp macro="" textlink="">
      <xdr:nvSpPr>
        <xdr:cNvPr id="700" name="フローチャート: 判断 699"/>
        <xdr:cNvSpPr/>
      </xdr:nvSpPr>
      <xdr:spPr>
        <a:xfrm>
          <a:off x="17065625" y="100603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701" name="テキスト ボックス 700"/>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702" name="テキスト ボックス 701"/>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703" name="テキスト ボックス 702"/>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704" name="テキスト ボックス 703"/>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705" name="テキスト ボックス 704"/>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128905</xdr:rowOff>
    </xdr:from>
    <xdr:to xmlns:xdr="http://schemas.openxmlformats.org/drawingml/2006/spreadsheetDrawing">
      <xdr:col>116</xdr:col>
      <xdr:colOff>114300</xdr:colOff>
      <xdr:row>61</xdr:row>
      <xdr:rowOff>59055</xdr:rowOff>
    </xdr:to>
    <xdr:sp macro="" textlink="">
      <xdr:nvSpPr>
        <xdr:cNvPr id="706" name="楕円 705"/>
        <xdr:cNvSpPr/>
      </xdr:nvSpPr>
      <xdr:spPr>
        <a:xfrm>
          <a:off x="20269200" y="10041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151765</xdr:rowOff>
    </xdr:from>
    <xdr:ext cx="468630" cy="257175"/>
    <xdr:sp macro="" textlink="">
      <xdr:nvSpPr>
        <xdr:cNvPr id="707" name="【学校施設】&#10;一人当たり面積該当値テキスト"/>
        <xdr:cNvSpPr txBox="1"/>
      </xdr:nvSpPr>
      <xdr:spPr>
        <a:xfrm>
          <a:off x="20358100" y="989901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152400</xdr:rowOff>
    </xdr:from>
    <xdr:to xmlns:xdr="http://schemas.openxmlformats.org/drawingml/2006/spreadsheetDrawing">
      <xdr:col>112</xdr:col>
      <xdr:colOff>38100</xdr:colOff>
      <xdr:row>61</xdr:row>
      <xdr:rowOff>81915</xdr:rowOff>
    </xdr:to>
    <xdr:sp macro="" textlink="">
      <xdr:nvSpPr>
        <xdr:cNvPr id="708" name="楕円 707"/>
        <xdr:cNvSpPr/>
      </xdr:nvSpPr>
      <xdr:spPr>
        <a:xfrm>
          <a:off x="19510375" y="1006475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61</xdr:row>
      <xdr:rowOff>7620</xdr:rowOff>
    </xdr:from>
    <xdr:to xmlns:xdr="http://schemas.openxmlformats.org/drawingml/2006/spreadsheetDrawing">
      <xdr:col>116</xdr:col>
      <xdr:colOff>63500</xdr:colOff>
      <xdr:row>61</xdr:row>
      <xdr:rowOff>31115</xdr:rowOff>
    </xdr:to>
    <xdr:cxnSp macro="">
      <xdr:nvCxnSpPr>
        <xdr:cNvPr id="709" name="直線コネクタ 708"/>
        <xdr:cNvCxnSpPr/>
      </xdr:nvCxnSpPr>
      <xdr:spPr>
        <a:xfrm flipV="1">
          <a:off x="19558000" y="1008507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165100</xdr:rowOff>
    </xdr:from>
    <xdr:to xmlns:xdr="http://schemas.openxmlformats.org/drawingml/2006/spreadsheetDrawing">
      <xdr:col>107</xdr:col>
      <xdr:colOff>101600</xdr:colOff>
      <xdr:row>61</xdr:row>
      <xdr:rowOff>99060</xdr:rowOff>
    </xdr:to>
    <xdr:sp macro="" textlink="">
      <xdr:nvSpPr>
        <xdr:cNvPr id="710" name="楕円 709"/>
        <xdr:cNvSpPr/>
      </xdr:nvSpPr>
      <xdr:spPr>
        <a:xfrm>
          <a:off x="18684875" y="10077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31115</xdr:rowOff>
    </xdr:from>
    <xdr:to xmlns:xdr="http://schemas.openxmlformats.org/drawingml/2006/spreadsheetDrawing">
      <xdr:col>111</xdr:col>
      <xdr:colOff>174625</xdr:colOff>
      <xdr:row>61</xdr:row>
      <xdr:rowOff>48260</xdr:rowOff>
    </xdr:to>
    <xdr:cxnSp macro="">
      <xdr:nvCxnSpPr>
        <xdr:cNvPr id="711" name="直線コネクタ 710"/>
        <xdr:cNvCxnSpPr/>
      </xdr:nvCxnSpPr>
      <xdr:spPr>
        <a:xfrm flipV="1">
          <a:off x="18735675" y="10108565"/>
          <a:ext cx="8223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11430</xdr:rowOff>
    </xdr:from>
    <xdr:to xmlns:xdr="http://schemas.openxmlformats.org/drawingml/2006/spreadsheetDrawing">
      <xdr:col>102</xdr:col>
      <xdr:colOff>165100</xdr:colOff>
      <xdr:row>61</xdr:row>
      <xdr:rowOff>113030</xdr:rowOff>
    </xdr:to>
    <xdr:sp macro="" textlink="">
      <xdr:nvSpPr>
        <xdr:cNvPr id="712" name="楕円 711"/>
        <xdr:cNvSpPr/>
      </xdr:nvSpPr>
      <xdr:spPr>
        <a:xfrm>
          <a:off x="1787525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48260</xdr:rowOff>
    </xdr:from>
    <xdr:to xmlns:xdr="http://schemas.openxmlformats.org/drawingml/2006/spreadsheetDrawing">
      <xdr:col>107</xdr:col>
      <xdr:colOff>50800</xdr:colOff>
      <xdr:row>61</xdr:row>
      <xdr:rowOff>62865</xdr:rowOff>
    </xdr:to>
    <xdr:cxnSp macro="">
      <xdr:nvCxnSpPr>
        <xdr:cNvPr id="713" name="直線コネクタ 712"/>
        <xdr:cNvCxnSpPr/>
      </xdr:nvCxnSpPr>
      <xdr:spPr>
        <a:xfrm flipV="1">
          <a:off x="17926050" y="10125710"/>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142240</xdr:rowOff>
    </xdr:from>
    <xdr:to xmlns:xdr="http://schemas.openxmlformats.org/drawingml/2006/spreadsheetDrawing">
      <xdr:col>98</xdr:col>
      <xdr:colOff>38100</xdr:colOff>
      <xdr:row>61</xdr:row>
      <xdr:rowOff>72390</xdr:rowOff>
    </xdr:to>
    <xdr:sp macro="" textlink="">
      <xdr:nvSpPr>
        <xdr:cNvPr id="714" name="楕円 713"/>
        <xdr:cNvSpPr/>
      </xdr:nvSpPr>
      <xdr:spPr>
        <a:xfrm>
          <a:off x="17065625" y="100545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61</xdr:row>
      <xdr:rowOff>21590</xdr:rowOff>
    </xdr:from>
    <xdr:to xmlns:xdr="http://schemas.openxmlformats.org/drawingml/2006/spreadsheetDrawing">
      <xdr:col>102</xdr:col>
      <xdr:colOff>114300</xdr:colOff>
      <xdr:row>61</xdr:row>
      <xdr:rowOff>62865</xdr:rowOff>
    </xdr:to>
    <xdr:cxnSp macro="">
      <xdr:nvCxnSpPr>
        <xdr:cNvPr id="715" name="直線コネクタ 714"/>
        <xdr:cNvCxnSpPr/>
      </xdr:nvCxnSpPr>
      <xdr:spPr>
        <a:xfrm>
          <a:off x="17113250" y="1009904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99695</xdr:rowOff>
    </xdr:from>
    <xdr:ext cx="469900" cy="258445"/>
    <xdr:sp macro="" textlink="">
      <xdr:nvSpPr>
        <xdr:cNvPr id="716" name="n_1aveValue【学校施設】&#10;一人当たり面積"/>
        <xdr:cNvSpPr txBox="1"/>
      </xdr:nvSpPr>
      <xdr:spPr>
        <a:xfrm>
          <a:off x="19329400" y="10177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97155</xdr:rowOff>
    </xdr:from>
    <xdr:ext cx="468630" cy="257810"/>
    <xdr:sp macro="" textlink="">
      <xdr:nvSpPr>
        <xdr:cNvPr id="717" name="n_2aveValue【学校施設】&#10;一人当たり面積"/>
        <xdr:cNvSpPr txBox="1"/>
      </xdr:nvSpPr>
      <xdr:spPr>
        <a:xfrm>
          <a:off x="18516600" y="98444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119380</xdr:rowOff>
    </xdr:from>
    <xdr:ext cx="468630" cy="257175"/>
    <xdr:sp macro="" textlink="">
      <xdr:nvSpPr>
        <xdr:cNvPr id="718" name="n_3aveValue【学校施設】&#10;一人当たり面積"/>
        <xdr:cNvSpPr txBox="1"/>
      </xdr:nvSpPr>
      <xdr:spPr>
        <a:xfrm>
          <a:off x="17706975" y="986663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69850</xdr:rowOff>
    </xdr:from>
    <xdr:ext cx="468630" cy="258445"/>
    <xdr:sp macro="" textlink="">
      <xdr:nvSpPr>
        <xdr:cNvPr id="719" name="n_4aveValue【学校施設】&#10;一人当たり面積"/>
        <xdr:cNvSpPr txBox="1"/>
      </xdr:nvSpPr>
      <xdr:spPr>
        <a:xfrm>
          <a:off x="16897350" y="101473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98425</xdr:rowOff>
    </xdr:from>
    <xdr:ext cx="469900" cy="257810"/>
    <xdr:sp macro="" textlink="">
      <xdr:nvSpPr>
        <xdr:cNvPr id="720" name="n_1mainValue【学校施設】&#10;一人当たり面積"/>
        <xdr:cNvSpPr txBox="1"/>
      </xdr:nvSpPr>
      <xdr:spPr>
        <a:xfrm>
          <a:off x="19329400" y="98456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90805</xdr:rowOff>
    </xdr:from>
    <xdr:ext cx="468630" cy="257175"/>
    <xdr:sp macro="" textlink="">
      <xdr:nvSpPr>
        <xdr:cNvPr id="721" name="n_2mainValue【学校施設】&#10;一人当たり面積"/>
        <xdr:cNvSpPr txBox="1"/>
      </xdr:nvSpPr>
      <xdr:spPr>
        <a:xfrm>
          <a:off x="18516600" y="10168255"/>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104775</xdr:rowOff>
    </xdr:from>
    <xdr:ext cx="468630" cy="258445"/>
    <xdr:sp macro="" textlink="">
      <xdr:nvSpPr>
        <xdr:cNvPr id="722" name="n_3mainValue【学校施設】&#10;一人当たり面積"/>
        <xdr:cNvSpPr txBox="1"/>
      </xdr:nvSpPr>
      <xdr:spPr>
        <a:xfrm>
          <a:off x="17706975" y="1018222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88900</xdr:rowOff>
    </xdr:from>
    <xdr:ext cx="468630" cy="258445"/>
    <xdr:sp macro="" textlink="">
      <xdr:nvSpPr>
        <xdr:cNvPr id="723" name="n_4mainValue【学校施設】&#10;一人当たり面積"/>
        <xdr:cNvSpPr txBox="1"/>
      </xdr:nvSpPr>
      <xdr:spPr>
        <a:xfrm>
          <a:off x="16897350" y="983615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24" name="正方形/長方形 723"/>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5" name="正方形/長方形 724"/>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6" name="正方形/長方形 725"/>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7" name="正方形/長方形 726"/>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8" name="正方形/長方形 727"/>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9" name="正方形/長方形 728"/>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30" name="正方形/長方形 729"/>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731" name="正方形/長方形 730"/>
        <xdr:cNvSpPr/>
      </xdr:nvSpPr>
      <xdr:spPr>
        <a:xfrm>
          <a:off x="11414125"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732" name="テキスト ボックス 731"/>
        <xdr:cNvSpPr txBox="1"/>
      </xdr:nvSpPr>
      <xdr:spPr>
        <a:xfrm>
          <a:off x="1137602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733" name="直線コネクタ 732"/>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090" cy="249555"/>
    <xdr:sp macro="" textlink="">
      <xdr:nvSpPr>
        <xdr:cNvPr id="734" name="テキスト ボックス 733"/>
        <xdr:cNvSpPr txBox="1"/>
      </xdr:nvSpPr>
      <xdr:spPr>
        <a:xfrm>
          <a:off x="10994390"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735" name="直線コネクタ 734"/>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090" cy="248285"/>
    <xdr:sp macro="" textlink="">
      <xdr:nvSpPr>
        <xdr:cNvPr id="736" name="テキスト ボックス 735"/>
        <xdr:cNvSpPr txBox="1"/>
      </xdr:nvSpPr>
      <xdr:spPr>
        <a:xfrm>
          <a:off x="10994390" y="1423098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737" name="直線コネクタ 736"/>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738" name="テキスト ボックス 737"/>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29210</xdr:rowOff>
    </xdr:from>
    <xdr:to xmlns:xdr="http://schemas.openxmlformats.org/drawingml/2006/spreadsheetDrawing">
      <xdr:col>89</xdr:col>
      <xdr:colOff>174625</xdr:colOff>
      <xdr:row>83</xdr:row>
      <xdr:rowOff>29210</xdr:rowOff>
    </xdr:to>
    <xdr:cxnSp macro="">
      <xdr:nvCxnSpPr>
        <xdr:cNvPr id="739" name="直線コネクタ 738"/>
        <xdr:cNvCxnSpPr/>
      </xdr:nvCxnSpPr>
      <xdr:spPr>
        <a:xfrm>
          <a:off x="11414125" y="137388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7810"/>
    <xdr:sp macro="" textlink="">
      <xdr:nvSpPr>
        <xdr:cNvPr id="740" name="テキスト ボックス 739"/>
        <xdr:cNvSpPr txBox="1"/>
      </xdr:nvSpPr>
      <xdr:spPr>
        <a:xfrm>
          <a:off x="11042650" y="136036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45720</xdr:rowOff>
    </xdr:from>
    <xdr:to xmlns:xdr="http://schemas.openxmlformats.org/drawingml/2006/spreadsheetDrawing">
      <xdr:col>89</xdr:col>
      <xdr:colOff>174625</xdr:colOff>
      <xdr:row>81</xdr:row>
      <xdr:rowOff>45720</xdr:rowOff>
    </xdr:to>
    <xdr:cxnSp macro="">
      <xdr:nvCxnSpPr>
        <xdr:cNvPr id="741" name="直線コネクタ 740"/>
        <xdr:cNvCxnSpPr/>
      </xdr:nvCxnSpPr>
      <xdr:spPr>
        <a:xfrm>
          <a:off x="11414125" y="134251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74930</xdr:rowOff>
    </xdr:from>
    <xdr:ext cx="403225" cy="258445"/>
    <xdr:sp macro="" textlink="">
      <xdr:nvSpPr>
        <xdr:cNvPr id="742" name="テキスト ボックス 741"/>
        <xdr:cNvSpPr txBox="1"/>
      </xdr:nvSpPr>
      <xdr:spPr>
        <a:xfrm>
          <a:off x="11042650" y="1328928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62865</xdr:rowOff>
    </xdr:from>
    <xdr:to xmlns:xdr="http://schemas.openxmlformats.org/drawingml/2006/spreadsheetDrawing">
      <xdr:col>89</xdr:col>
      <xdr:colOff>174625</xdr:colOff>
      <xdr:row>79</xdr:row>
      <xdr:rowOff>62865</xdr:rowOff>
    </xdr:to>
    <xdr:cxnSp macro="">
      <xdr:nvCxnSpPr>
        <xdr:cNvPr id="743" name="直線コネクタ 742"/>
        <xdr:cNvCxnSpPr/>
      </xdr:nvCxnSpPr>
      <xdr:spPr>
        <a:xfrm>
          <a:off x="11414125" y="13112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7810"/>
    <xdr:sp macro="" textlink="">
      <xdr:nvSpPr>
        <xdr:cNvPr id="744" name="テキスト ボックス 743"/>
        <xdr:cNvSpPr txBox="1"/>
      </xdr:nvSpPr>
      <xdr:spPr>
        <a:xfrm>
          <a:off x="11042650" y="129762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78105</xdr:rowOff>
    </xdr:from>
    <xdr:to xmlns:xdr="http://schemas.openxmlformats.org/drawingml/2006/spreadsheetDrawing">
      <xdr:col>89</xdr:col>
      <xdr:colOff>174625</xdr:colOff>
      <xdr:row>77</xdr:row>
      <xdr:rowOff>78105</xdr:rowOff>
    </xdr:to>
    <xdr:cxnSp macro="">
      <xdr:nvCxnSpPr>
        <xdr:cNvPr id="745" name="直線コネクタ 744"/>
        <xdr:cNvCxnSpPr/>
      </xdr:nvCxnSpPr>
      <xdr:spPr>
        <a:xfrm>
          <a:off x="11414125" y="127971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9090" cy="258445"/>
    <xdr:sp macro="" textlink="">
      <xdr:nvSpPr>
        <xdr:cNvPr id="746" name="テキスト ボックス 745"/>
        <xdr:cNvSpPr txBox="1"/>
      </xdr:nvSpPr>
      <xdr:spPr>
        <a:xfrm>
          <a:off x="11106785" y="126619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174625</xdr:colOff>
      <xdr:row>75</xdr:row>
      <xdr:rowOff>95250</xdr:rowOff>
    </xdr:to>
    <xdr:cxnSp macro="">
      <xdr:nvCxnSpPr>
        <xdr:cNvPr id="747" name="直線コネクタ 746"/>
        <xdr:cNvCxnSpPr/>
      </xdr:nvCxnSpPr>
      <xdr:spPr>
        <a:xfrm>
          <a:off x="11414125" y="12484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748" name="【児童館】&#10;有形固定資産減価償却率グラフ枠"/>
        <xdr:cNvSpPr/>
      </xdr:nvSpPr>
      <xdr:spPr>
        <a:xfrm>
          <a:off x="11414125"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17780</xdr:rowOff>
    </xdr:from>
    <xdr:to xmlns:xdr="http://schemas.openxmlformats.org/drawingml/2006/spreadsheetDrawing">
      <xdr:col>85</xdr:col>
      <xdr:colOff>126365</xdr:colOff>
      <xdr:row>86</xdr:row>
      <xdr:rowOff>162560</xdr:rowOff>
    </xdr:to>
    <xdr:cxnSp macro="">
      <xdr:nvCxnSpPr>
        <xdr:cNvPr id="749" name="直線コネクタ 748"/>
        <xdr:cNvCxnSpPr/>
      </xdr:nvCxnSpPr>
      <xdr:spPr>
        <a:xfrm flipV="1">
          <a:off x="14969490" y="12901930"/>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8630" cy="249555"/>
    <xdr:sp macro="" textlink="">
      <xdr:nvSpPr>
        <xdr:cNvPr id="750" name="【児童館】&#10;有形固定資産減価償却率最小値テキスト"/>
        <xdr:cNvSpPr txBox="1"/>
      </xdr:nvSpPr>
      <xdr:spPr>
        <a:xfrm>
          <a:off x="15008225" y="1437132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751" name="直線コネクタ 750"/>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134620</xdr:rowOff>
    </xdr:from>
    <xdr:ext cx="339090" cy="258445"/>
    <xdr:sp macro="" textlink="">
      <xdr:nvSpPr>
        <xdr:cNvPr id="752" name="【児童館】&#10;有形固定資産減価償却率最大値テキスト"/>
        <xdr:cNvSpPr txBox="1"/>
      </xdr:nvSpPr>
      <xdr:spPr>
        <a:xfrm>
          <a:off x="15008225" y="1268857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17780</xdr:rowOff>
    </xdr:from>
    <xdr:to xmlns:xdr="http://schemas.openxmlformats.org/drawingml/2006/spreadsheetDrawing">
      <xdr:col>86</xdr:col>
      <xdr:colOff>25400</xdr:colOff>
      <xdr:row>78</xdr:row>
      <xdr:rowOff>17780</xdr:rowOff>
    </xdr:to>
    <xdr:cxnSp macro="">
      <xdr:nvCxnSpPr>
        <xdr:cNvPr id="753" name="直線コネクタ 752"/>
        <xdr:cNvCxnSpPr/>
      </xdr:nvCxnSpPr>
      <xdr:spPr>
        <a:xfrm>
          <a:off x="14881225" y="12901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32385</xdr:rowOff>
    </xdr:from>
    <xdr:ext cx="403860" cy="257810"/>
    <xdr:sp macro="" textlink="">
      <xdr:nvSpPr>
        <xdr:cNvPr id="754" name="【児童館】&#10;有形固定資産減価償却率平均値テキスト"/>
        <xdr:cNvSpPr txBox="1"/>
      </xdr:nvSpPr>
      <xdr:spPr>
        <a:xfrm>
          <a:off x="15008225" y="1341183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9525</xdr:rowOff>
    </xdr:from>
    <xdr:to xmlns:xdr="http://schemas.openxmlformats.org/drawingml/2006/spreadsheetDrawing">
      <xdr:col>85</xdr:col>
      <xdr:colOff>174625</xdr:colOff>
      <xdr:row>82</xdr:row>
      <xdr:rowOff>111125</xdr:rowOff>
    </xdr:to>
    <xdr:sp macro="" textlink="">
      <xdr:nvSpPr>
        <xdr:cNvPr id="755" name="フローチャート: 判断 754"/>
        <xdr:cNvSpPr/>
      </xdr:nvSpPr>
      <xdr:spPr>
        <a:xfrm>
          <a:off x="14919325" y="1355407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72390</xdr:rowOff>
    </xdr:from>
    <xdr:to xmlns:xdr="http://schemas.openxmlformats.org/drawingml/2006/spreadsheetDrawing">
      <xdr:col>81</xdr:col>
      <xdr:colOff>101600</xdr:colOff>
      <xdr:row>83</xdr:row>
      <xdr:rowOff>2540</xdr:rowOff>
    </xdr:to>
    <xdr:sp macro="" textlink="">
      <xdr:nvSpPr>
        <xdr:cNvPr id="756" name="フローチャート: 判断 755"/>
        <xdr:cNvSpPr/>
      </xdr:nvSpPr>
      <xdr:spPr>
        <a:xfrm>
          <a:off x="14144625" y="13616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40640</xdr:rowOff>
    </xdr:from>
    <xdr:to xmlns:xdr="http://schemas.openxmlformats.org/drawingml/2006/spreadsheetDrawing">
      <xdr:col>76</xdr:col>
      <xdr:colOff>165100</xdr:colOff>
      <xdr:row>82</xdr:row>
      <xdr:rowOff>142875</xdr:rowOff>
    </xdr:to>
    <xdr:sp macro="" textlink="">
      <xdr:nvSpPr>
        <xdr:cNvPr id="757" name="フローチャート: 判断 756"/>
        <xdr:cNvSpPr/>
      </xdr:nvSpPr>
      <xdr:spPr>
        <a:xfrm>
          <a:off x="13335000" y="135851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29210</xdr:rowOff>
    </xdr:from>
    <xdr:to xmlns:xdr="http://schemas.openxmlformats.org/drawingml/2006/spreadsheetDrawing">
      <xdr:col>72</xdr:col>
      <xdr:colOff>38100</xdr:colOff>
      <xdr:row>82</xdr:row>
      <xdr:rowOff>131445</xdr:rowOff>
    </xdr:to>
    <xdr:sp macro="" textlink="">
      <xdr:nvSpPr>
        <xdr:cNvPr id="758" name="フローチャート: 判断 757"/>
        <xdr:cNvSpPr/>
      </xdr:nvSpPr>
      <xdr:spPr>
        <a:xfrm>
          <a:off x="12525375" y="1357376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152400</xdr:rowOff>
    </xdr:from>
    <xdr:to xmlns:xdr="http://schemas.openxmlformats.org/drawingml/2006/spreadsheetDrawing">
      <xdr:col>67</xdr:col>
      <xdr:colOff>101600</xdr:colOff>
      <xdr:row>84</xdr:row>
      <xdr:rowOff>79375</xdr:rowOff>
    </xdr:to>
    <xdr:sp macro="" textlink="">
      <xdr:nvSpPr>
        <xdr:cNvPr id="759" name="フローチャート: 判断 758"/>
        <xdr:cNvSpPr/>
      </xdr:nvSpPr>
      <xdr:spPr>
        <a:xfrm>
          <a:off x="11699875" y="13862050"/>
          <a:ext cx="101600" cy="920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760" name="テキスト ボックス 759"/>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761" name="テキスト ボックス 760"/>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762" name="テキスト ボックス 761"/>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763" name="テキスト ボックス 762"/>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764" name="テキスト ボックス 763"/>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55880</xdr:rowOff>
    </xdr:from>
    <xdr:to xmlns:xdr="http://schemas.openxmlformats.org/drawingml/2006/spreadsheetDrawing">
      <xdr:col>85</xdr:col>
      <xdr:colOff>174625</xdr:colOff>
      <xdr:row>83</xdr:row>
      <xdr:rowOff>157480</xdr:rowOff>
    </xdr:to>
    <xdr:sp macro="" textlink="">
      <xdr:nvSpPr>
        <xdr:cNvPr id="765" name="楕円 764"/>
        <xdr:cNvSpPr/>
      </xdr:nvSpPr>
      <xdr:spPr>
        <a:xfrm>
          <a:off x="14919325" y="137655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33655</xdr:rowOff>
    </xdr:from>
    <xdr:ext cx="403860" cy="254000"/>
    <xdr:sp macro="" textlink="">
      <xdr:nvSpPr>
        <xdr:cNvPr id="766" name="【児童館】&#10;有形固定資産減価償却率該当値テキスト"/>
        <xdr:cNvSpPr txBox="1"/>
      </xdr:nvSpPr>
      <xdr:spPr>
        <a:xfrm>
          <a:off x="15008225" y="13743305"/>
          <a:ext cx="4038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21590</xdr:rowOff>
    </xdr:from>
    <xdr:to xmlns:xdr="http://schemas.openxmlformats.org/drawingml/2006/spreadsheetDrawing">
      <xdr:col>81</xdr:col>
      <xdr:colOff>101600</xdr:colOff>
      <xdr:row>83</xdr:row>
      <xdr:rowOff>123190</xdr:rowOff>
    </xdr:to>
    <xdr:sp macro="" textlink="">
      <xdr:nvSpPr>
        <xdr:cNvPr id="767" name="楕円 766"/>
        <xdr:cNvSpPr/>
      </xdr:nvSpPr>
      <xdr:spPr>
        <a:xfrm>
          <a:off x="14144625" y="137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72390</xdr:rowOff>
    </xdr:from>
    <xdr:to xmlns:xdr="http://schemas.openxmlformats.org/drawingml/2006/spreadsheetDrawing">
      <xdr:col>85</xdr:col>
      <xdr:colOff>127000</xdr:colOff>
      <xdr:row>83</xdr:row>
      <xdr:rowOff>106680</xdr:rowOff>
    </xdr:to>
    <xdr:cxnSp macro="">
      <xdr:nvCxnSpPr>
        <xdr:cNvPr id="768" name="直線コネクタ 767"/>
        <xdr:cNvCxnSpPr/>
      </xdr:nvCxnSpPr>
      <xdr:spPr>
        <a:xfrm>
          <a:off x="14195425" y="13782040"/>
          <a:ext cx="774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158750</xdr:rowOff>
    </xdr:from>
    <xdr:to xmlns:xdr="http://schemas.openxmlformats.org/drawingml/2006/spreadsheetDrawing">
      <xdr:col>76</xdr:col>
      <xdr:colOff>165100</xdr:colOff>
      <xdr:row>83</xdr:row>
      <xdr:rowOff>88900</xdr:rowOff>
    </xdr:to>
    <xdr:sp macro="" textlink="">
      <xdr:nvSpPr>
        <xdr:cNvPr id="769" name="楕円 768"/>
        <xdr:cNvSpPr/>
      </xdr:nvSpPr>
      <xdr:spPr>
        <a:xfrm>
          <a:off x="13335000" y="13703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38100</xdr:rowOff>
    </xdr:from>
    <xdr:to xmlns:xdr="http://schemas.openxmlformats.org/drawingml/2006/spreadsheetDrawing">
      <xdr:col>81</xdr:col>
      <xdr:colOff>50800</xdr:colOff>
      <xdr:row>83</xdr:row>
      <xdr:rowOff>72390</xdr:rowOff>
    </xdr:to>
    <xdr:cxnSp macro="">
      <xdr:nvCxnSpPr>
        <xdr:cNvPr id="770" name="直線コネクタ 769"/>
        <xdr:cNvCxnSpPr/>
      </xdr:nvCxnSpPr>
      <xdr:spPr>
        <a:xfrm>
          <a:off x="13385800" y="1374775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126365</xdr:rowOff>
    </xdr:from>
    <xdr:to xmlns:xdr="http://schemas.openxmlformats.org/drawingml/2006/spreadsheetDrawing">
      <xdr:col>72</xdr:col>
      <xdr:colOff>38100</xdr:colOff>
      <xdr:row>83</xdr:row>
      <xdr:rowOff>56515</xdr:rowOff>
    </xdr:to>
    <xdr:sp macro="" textlink="">
      <xdr:nvSpPr>
        <xdr:cNvPr id="771" name="楕円 770"/>
        <xdr:cNvSpPr/>
      </xdr:nvSpPr>
      <xdr:spPr>
        <a:xfrm>
          <a:off x="12525375" y="136709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83</xdr:row>
      <xdr:rowOff>5715</xdr:rowOff>
    </xdr:from>
    <xdr:to xmlns:xdr="http://schemas.openxmlformats.org/drawingml/2006/spreadsheetDrawing">
      <xdr:col>76</xdr:col>
      <xdr:colOff>114300</xdr:colOff>
      <xdr:row>83</xdr:row>
      <xdr:rowOff>38100</xdr:rowOff>
    </xdr:to>
    <xdr:cxnSp macro="">
      <xdr:nvCxnSpPr>
        <xdr:cNvPr id="772" name="直線コネクタ 771"/>
        <xdr:cNvCxnSpPr/>
      </xdr:nvCxnSpPr>
      <xdr:spPr>
        <a:xfrm>
          <a:off x="12573000" y="1371536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92075</xdr:rowOff>
    </xdr:from>
    <xdr:to xmlns:xdr="http://schemas.openxmlformats.org/drawingml/2006/spreadsheetDrawing">
      <xdr:col>67</xdr:col>
      <xdr:colOff>101600</xdr:colOff>
      <xdr:row>83</xdr:row>
      <xdr:rowOff>22225</xdr:rowOff>
    </xdr:to>
    <xdr:sp macro="" textlink="">
      <xdr:nvSpPr>
        <xdr:cNvPr id="773" name="楕円 772"/>
        <xdr:cNvSpPr/>
      </xdr:nvSpPr>
      <xdr:spPr>
        <a:xfrm>
          <a:off x="11699875" y="136366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142875</xdr:rowOff>
    </xdr:from>
    <xdr:to xmlns:xdr="http://schemas.openxmlformats.org/drawingml/2006/spreadsheetDrawing">
      <xdr:col>71</xdr:col>
      <xdr:colOff>174625</xdr:colOff>
      <xdr:row>83</xdr:row>
      <xdr:rowOff>5715</xdr:rowOff>
    </xdr:to>
    <xdr:cxnSp macro="">
      <xdr:nvCxnSpPr>
        <xdr:cNvPr id="774" name="直線コネクタ 773"/>
        <xdr:cNvCxnSpPr/>
      </xdr:nvCxnSpPr>
      <xdr:spPr>
        <a:xfrm>
          <a:off x="11750675" y="13687425"/>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19050</xdr:rowOff>
    </xdr:from>
    <xdr:ext cx="405130" cy="257175"/>
    <xdr:sp macro="" textlink="">
      <xdr:nvSpPr>
        <xdr:cNvPr id="775" name="n_1aveValue【児童館】&#10;有形固定資産減価償却率"/>
        <xdr:cNvSpPr txBox="1"/>
      </xdr:nvSpPr>
      <xdr:spPr>
        <a:xfrm>
          <a:off x="13996035" y="133985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159385</xdr:rowOff>
    </xdr:from>
    <xdr:ext cx="405130" cy="257175"/>
    <xdr:sp macro="" textlink="">
      <xdr:nvSpPr>
        <xdr:cNvPr id="776" name="n_2aveValue【児童館】&#10;有形固定資産減価償却率"/>
        <xdr:cNvSpPr txBox="1"/>
      </xdr:nvSpPr>
      <xdr:spPr>
        <a:xfrm>
          <a:off x="13199110" y="133737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147320</xdr:rowOff>
    </xdr:from>
    <xdr:ext cx="405130" cy="257810"/>
    <xdr:sp macro="" textlink="">
      <xdr:nvSpPr>
        <xdr:cNvPr id="777" name="n_3aveValue【児童館】&#10;有形固定資産減価償却率"/>
        <xdr:cNvSpPr txBox="1"/>
      </xdr:nvSpPr>
      <xdr:spPr>
        <a:xfrm>
          <a:off x="12389485" y="133616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71120</xdr:rowOff>
    </xdr:from>
    <xdr:ext cx="405130" cy="249555"/>
    <xdr:sp macro="" textlink="">
      <xdr:nvSpPr>
        <xdr:cNvPr id="778" name="n_4aveValue【児童館】&#10;有形固定資産減価償却率"/>
        <xdr:cNvSpPr txBox="1"/>
      </xdr:nvSpPr>
      <xdr:spPr>
        <a:xfrm>
          <a:off x="11563985" y="13945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113665</xdr:rowOff>
    </xdr:from>
    <xdr:ext cx="405130" cy="251460"/>
    <xdr:sp macro="" textlink="">
      <xdr:nvSpPr>
        <xdr:cNvPr id="779" name="n_1mainValue【児童館】&#10;有形固定資産減価償却率"/>
        <xdr:cNvSpPr txBox="1"/>
      </xdr:nvSpPr>
      <xdr:spPr>
        <a:xfrm>
          <a:off x="13996035" y="1382331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79375</xdr:rowOff>
    </xdr:from>
    <xdr:ext cx="405130" cy="252730"/>
    <xdr:sp macro="" textlink="">
      <xdr:nvSpPr>
        <xdr:cNvPr id="780" name="n_2mainValue【児童館】&#10;有形固定資産減価償却率"/>
        <xdr:cNvSpPr txBox="1"/>
      </xdr:nvSpPr>
      <xdr:spPr>
        <a:xfrm>
          <a:off x="13199110" y="1378902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46990</xdr:rowOff>
    </xdr:from>
    <xdr:ext cx="405130" cy="254000"/>
    <xdr:sp macro="" textlink="">
      <xdr:nvSpPr>
        <xdr:cNvPr id="781" name="n_3mainValue【児童館】&#10;有形固定資産減価償却率"/>
        <xdr:cNvSpPr txBox="1"/>
      </xdr:nvSpPr>
      <xdr:spPr>
        <a:xfrm>
          <a:off x="12389485" y="137566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38735</xdr:rowOff>
    </xdr:from>
    <xdr:ext cx="405130" cy="258445"/>
    <xdr:sp macro="" textlink="">
      <xdr:nvSpPr>
        <xdr:cNvPr id="782" name="n_4mainValue【児童館】&#10;有形固定資産減価償却率"/>
        <xdr:cNvSpPr txBox="1"/>
      </xdr:nvSpPr>
      <xdr:spPr>
        <a:xfrm>
          <a:off x="11563985" y="13418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83" name="正方形/長方形 782"/>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4" name="正方形/長方形 783"/>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5" name="正方形/長方形 784"/>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6" name="正方形/長方形 785"/>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7" name="正方形/長方形 786"/>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8" name="正方形/長方形 787"/>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9" name="正方形/長方形 788"/>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790" name="正方形/長方形 789"/>
        <xdr:cNvSpPr/>
      </xdr:nvSpPr>
      <xdr:spPr>
        <a:xfrm>
          <a:off x="167640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885" cy="224790"/>
    <xdr:sp macro="" textlink="">
      <xdr:nvSpPr>
        <xdr:cNvPr id="791" name="テキスト ボックス 790"/>
        <xdr:cNvSpPr txBox="1"/>
      </xdr:nvSpPr>
      <xdr:spPr>
        <a:xfrm>
          <a:off x="16741775"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792" name="直線コネクタ 791"/>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162560</xdr:rowOff>
    </xdr:from>
    <xdr:to xmlns:xdr="http://schemas.openxmlformats.org/drawingml/2006/spreadsheetDrawing">
      <xdr:col>120</xdr:col>
      <xdr:colOff>114300</xdr:colOff>
      <xdr:row>86</xdr:row>
      <xdr:rowOff>162560</xdr:rowOff>
    </xdr:to>
    <xdr:cxnSp macro="">
      <xdr:nvCxnSpPr>
        <xdr:cNvPr id="793" name="直線コネクタ 792"/>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26035</xdr:rowOff>
    </xdr:from>
    <xdr:ext cx="466090" cy="248285"/>
    <xdr:sp macro="" textlink="">
      <xdr:nvSpPr>
        <xdr:cNvPr id="794" name="テキスト ボックス 793"/>
        <xdr:cNvSpPr txBox="1"/>
      </xdr:nvSpPr>
      <xdr:spPr>
        <a:xfrm>
          <a:off x="16344265" y="1423098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795" name="直線コネクタ 794"/>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40640</xdr:rowOff>
    </xdr:from>
    <xdr:ext cx="466090" cy="249555"/>
    <xdr:sp macro="" textlink="">
      <xdr:nvSpPr>
        <xdr:cNvPr id="796" name="テキスト ボックス 795"/>
        <xdr:cNvSpPr txBox="1"/>
      </xdr:nvSpPr>
      <xdr:spPr>
        <a:xfrm>
          <a:off x="16344265" y="1391539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29210</xdr:rowOff>
    </xdr:from>
    <xdr:to xmlns:xdr="http://schemas.openxmlformats.org/drawingml/2006/spreadsheetDrawing">
      <xdr:col>120</xdr:col>
      <xdr:colOff>114300</xdr:colOff>
      <xdr:row>83</xdr:row>
      <xdr:rowOff>29210</xdr:rowOff>
    </xdr:to>
    <xdr:cxnSp macro="">
      <xdr:nvCxnSpPr>
        <xdr:cNvPr id="797" name="直線コネクタ 796"/>
        <xdr:cNvCxnSpPr/>
      </xdr:nvCxnSpPr>
      <xdr:spPr>
        <a:xfrm>
          <a:off x="16764000" y="137388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090" cy="257810"/>
    <xdr:sp macro="" textlink="">
      <xdr:nvSpPr>
        <xdr:cNvPr id="798" name="テキスト ボックス 797"/>
        <xdr:cNvSpPr txBox="1"/>
      </xdr:nvSpPr>
      <xdr:spPr>
        <a:xfrm>
          <a:off x="16344265" y="1360360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45720</xdr:rowOff>
    </xdr:from>
    <xdr:to xmlns:xdr="http://schemas.openxmlformats.org/drawingml/2006/spreadsheetDrawing">
      <xdr:col>120</xdr:col>
      <xdr:colOff>114300</xdr:colOff>
      <xdr:row>81</xdr:row>
      <xdr:rowOff>45720</xdr:rowOff>
    </xdr:to>
    <xdr:cxnSp macro="">
      <xdr:nvCxnSpPr>
        <xdr:cNvPr id="799" name="直線コネクタ 798"/>
        <xdr:cNvCxnSpPr/>
      </xdr:nvCxnSpPr>
      <xdr:spPr>
        <a:xfrm>
          <a:off x="16764000" y="134251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74930</xdr:rowOff>
    </xdr:from>
    <xdr:ext cx="466090" cy="258445"/>
    <xdr:sp macro="" textlink="">
      <xdr:nvSpPr>
        <xdr:cNvPr id="800" name="テキスト ボックス 799"/>
        <xdr:cNvSpPr txBox="1"/>
      </xdr:nvSpPr>
      <xdr:spPr>
        <a:xfrm>
          <a:off x="16344265" y="1328928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62865</xdr:rowOff>
    </xdr:from>
    <xdr:to xmlns:xdr="http://schemas.openxmlformats.org/drawingml/2006/spreadsheetDrawing">
      <xdr:col>120</xdr:col>
      <xdr:colOff>114300</xdr:colOff>
      <xdr:row>79</xdr:row>
      <xdr:rowOff>62865</xdr:rowOff>
    </xdr:to>
    <xdr:cxnSp macro="">
      <xdr:nvCxnSpPr>
        <xdr:cNvPr id="801" name="直線コネクタ 800"/>
        <xdr:cNvCxnSpPr/>
      </xdr:nvCxnSpPr>
      <xdr:spPr>
        <a:xfrm>
          <a:off x="16764000" y="13112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090" cy="257810"/>
    <xdr:sp macro="" textlink="">
      <xdr:nvSpPr>
        <xdr:cNvPr id="802" name="テキスト ボックス 801"/>
        <xdr:cNvSpPr txBox="1"/>
      </xdr:nvSpPr>
      <xdr:spPr>
        <a:xfrm>
          <a:off x="16344265" y="129762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78105</xdr:rowOff>
    </xdr:from>
    <xdr:to xmlns:xdr="http://schemas.openxmlformats.org/drawingml/2006/spreadsheetDrawing">
      <xdr:col>120</xdr:col>
      <xdr:colOff>114300</xdr:colOff>
      <xdr:row>77</xdr:row>
      <xdr:rowOff>78105</xdr:rowOff>
    </xdr:to>
    <xdr:cxnSp macro="">
      <xdr:nvCxnSpPr>
        <xdr:cNvPr id="803" name="直線コネクタ 802"/>
        <xdr:cNvCxnSpPr/>
      </xdr:nvCxnSpPr>
      <xdr:spPr>
        <a:xfrm>
          <a:off x="16764000" y="127971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090" cy="258445"/>
    <xdr:sp macro="" textlink="">
      <xdr:nvSpPr>
        <xdr:cNvPr id="804" name="テキスト ボックス 803"/>
        <xdr:cNvSpPr txBox="1"/>
      </xdr:nvSpPr>
      <xdr:spPr>
        <a:xfrm>
          <a:off x="16344265" y="1266190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5" name="直線コネクタ 804"/>
        <xdr:cNvCxnSpPr/>
      </xdr:nvCxnSpPr>
      <xdr:spPr>
        <a:xfrm>
          <a:off x="167640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7810"/>
    <xdr:sp macro="" textlink="">
      <xdr:nvSpPr>
        <xdr:cNvPr id="806" name="テキスト ボックス 805"/>
        <xdr:cNvSpPr txBox="1"/>
      </xdr:nvSpPr>
      <xdr:spPr>
        <a:xfrm>
          <a:off x="16344265" y="123482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807" name="【児童館】&#10;一人当たり面積グラフ枠"/>
        <xdr:cNvSpPr/>
      </xdr:nvSpPr>
      <xdr:spPr>
        <a:xfrm>
          <a:off x="167640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127635</xdr:rowOff>
    </xdr:from>
    <xdr:to xmlns:xdr="http://schemas.openxmlformats.org/drawingml/2006/spreadsheetDrawing">
      <xdr:col>116</xdr:col>
      <xdr:colOff>62865</xdr:colOff>
      <xdr:row>86</xdr:row>
      <xdr:rowOff>36830</xdr:rowOff>
    </xdr:to>
    <xdr:cxnSp macro="">
      <xdr:nvCxnSpPr>
        <xdr:cNvPr id="808" name="直線コネクタ 807"/>
        <xdr:cNvCxnSpPr/>
      </xdr:nvCxnSpPr>
      <xdr:spPr>
        <a:xfrm flipV="1">
          <a:off x="20319365" y="12846685"/>
          <a:ext cx="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40005</xdr:rowOff>
    </xdr:from>
    <xdr:ext cx="468630" cy="249555"/>
    <xdr:sp macro="" textlink="">
      <xdr:nvSpPr>
        <xdr:cNvPr id="809" name="【児童館】&#10;一人当たり面積最小値テキスト"/>
        <xdr:cNvSpPr txBox="1"/>
      </xdr:nvSpPr>
      <xdr:spPr>
        <a:xfrm>
          <a:off x="20358100" y="1424495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36830</xdr:rowOff>
    </xdr:from>
    <xdr:to xmlns:xdr="http://schemas.openxmlformats.org/drawingml/2006/spreadsheetDrawing">
      <xdr:col>116</xdr:col>
      <xdr:colOff>152400</xdr:colOff>
      <xdr:row>86</xdr:row>
      <xdr:rowOff>36830</xdr:rowOff>
    </xdr:to>
    <xdr:cxnSp macro="">
      <xdr:nvCxnSpPr>
        <xdr:cNvPr id="810" name="直線コネクタ 809"/>
        <xdr:cNvCxnSpPr/>
      </xdr:nvCxnSpPr>
      <xdr:spPr>
        <a:xfrm>
          <a:off x="20246975" y="14241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74295</xdr:rowOff>
    </xdr:from>
    <xdr:ext cx="468630" cy="258445"/>
    <xdr:sp macro="" textlink="">
      <xdr:nvSpPr>
        <xdr:cNvPr id="811" name="【児童館】&#10;一人当たり面積最大値テキスト"/>
        <xdr:cNvSpPr txBox="1"/>
      </xdr:nvSpPr>
      <xdr:spPr>
        <a:xfrm>
          <a:off x="20358100" y="126282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127635</xdr:rowOff>
    </xdr:from>
    <xdr:to xmlns:xdr="http://schemas.openxmlformats.org/drawingml/2006/spreadsheetDrawing">
      <xdr:col>116</xdr:col>
      <xdr:colOff>152400</xdr:colOff>
      <xdr:row>77</xdr:row>
      <xdr:rowOff>127635</xdr:rowOff>
    </xdr:to>
    <xdr:cxnSp macro="">
      <xdr:nvCxnSpPr>
        <xdr:cNvPr id="812" name="直線コネクタ 811"/>
        <xdr:cNvCxnSpPr/>
      </xdr:nvCxnSpPr>
      <xdr:spPr>
        <a:xfrm>
          <a:off x="20246975" y="12846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128905</xdr:rowOff>
    </xdr:from>
    <xdr:ext cx="468630" cy="256540"/>
    <xdr:sp macro="" textlink="">
      <xdr:nvSpPr>
        <xdr:cNvPr id="813" name="【児童館】&#10;一人当たり面積平均値テキスト"/>
        <xdr:cNvSpPr txBox="1"/>
      </xdr:nvSpPr>
      <xdr:spPr>
        <a:xfrm>
          <a:off x="20358100" y="13673455"/>
          <a:ext cx="4686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150495</xdr:rowOff>
    </xdr:from>
    <xdr:to xmlns:xdr="http://schemas.openxmlformats.org/drawingml/2006/spreadsheetDrawing">
      <xdr:col>116</xdr:col>
      <xdr:colOff>114300</xdr:colOff>
      <xdr:row>83</xdr:row>
      <xdr:rowOff>80010</xdr:rowOff>
    </xdr:to>
    <xdr:sp macro="" textlink="">
      <xdr:nvSpPr>
        <xdr:cNvPr id="814" name="フローチャート: 判断 813"/>
        <xdr:cNvSpPr/>
      </xdr:nvSpPr>
      <xdr:spPr>
        <a:xfrm>
          <a:off x="20269200" y="1369504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85090</xdr:rowOff>
    </xdr:from>
    <xdr:to xmlns:xdr="http://schemas.openxmlformats.org/drawingml/2006/spreadsheetDrawing">
      <xdr:col>112</xdr:col>
      <xdr:colOff>38100</xdr:colOff>
      <xdr:row>83</xdr:row>
      <xdr:rowOff>14605</xdr:rowOff>
    </xdr:to>
    <xdr:sp macro="" textlink="">
      <xdr:nvSpPr>
        <xdr:cNvPr id="815" name="フローチャート: 判断 814"/>
        <xdr:cNvSpPr/>
      </xdr:nvSpPr>
      <xdr:spPr>
        <a:xfrm>
          <a:off x="19510375" y="1362964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19685</xdr:rowOff>
    </xdr:from>
    <xdr:to xmlns:xdr="http://schemas.openxmlformats.org/drawingml/2006/spreadsheetDrawing">
      <xdr:col>107</xdr:col>
      <xdr:colOff>101600</xdr:colOff>
      <xdr:row>82</xdr:row>
      <xdr:rowOff>120650</xdr:rowOff>
    </xdr:to>
    <xdr:sp macro="" textlink="">
      <xdr:nvSpPr>
        <xdr:cNvPr id="816" name="フローチャート: 判断 815"/>
        <xdr:cNvSpPr/>
      </xdr:nvSpPr>
      <xdr:spPr>
        <a:xfrm>
          <a:off x="18684875" y="135642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68580</xdr:rowOff>
    </xdr:from>
    <xdr:to xmlns:xdr="http://schemas.openxmlformats.org/drawingml/2006/spreadsheetDrawing">
      <xdr:col>102</xdr:col>
      <xdr:colOff>165100</xdr:colOff>
      <xdr:row>82</xdr:row>
      <xdr:rowOff>165100</xdr:rowOff>
    </xdr:to>
    <xdr:sp macro="" textlink="">
      <xdr:nvSpPr>
        <xdr:cNvPr id="817" name="フローチャート: 判断 816"/>
        <xdr:cNvSpPr/>
      </xdr:nvSpPr>
      <xdr:spPr>
        <a:xfrm>
          <a:off x="17875250" y="136131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82</xdr:row>
      <xdr:rowOff>100965</xdr:rowOff>
    </xdr:from>
    <xdr:to xmlns:xdr="http://schemas.openxmlformats.org/drawingml/2006/spreadsheetDrawing">
      <xdr:col>98</xdr:col>
      <xdr:colOff>38100</xdr:colOff>
      <xdr:row>83</xdr:row>
      <xdr:rowOff>31115</xdr:rowOff>
    </xdr:to>
    <xdr:sp macro="" textlink="">
      <xdr:nvSpPr>
        <xdr:cNvPr id="818" name="フローチャート: 判断 817"/>
        <xdr:cNvSpPr/>
      </xdr:nvSpPr>
      <xdr:spPr>
        <a:xfrm>
          <a:off x="17065625" y="13645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819" name="テキスト ボックス 818"/>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820" name="テキスト ボックス 819"/>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821" name="テキスト ボックス 820"/>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822" name="テキスト ボックス 821"/>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823" name="テキスト ボックス 822"/>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3810</xdr:rowOff>
    </xdr:from>
    <xdr:to xmlns:xdr="http://schemas.openxmlformats.org/drawingml/2006/spreadsheetDrawing">
      <xdr:col>116</xdr:col>
      <xdr:colOff>114300</xdr:colOff>
      <xdr:row>82</xdr:row>
      <xdr:rowOff>105410</xdr:rowOff>
    </xdr:to>
    <xdr:sp macro="" textlink="">
      <xdr:nvSpPr>
        <xdr:cNvPr id="824" name="楕円 823"/>
        <xdr:cNvSpPr/>
      </xdr:nvSpPr>
      <xdr:spPr>
        <a:xfrm>
          <a:off x="20269200" y="135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26670</xdr:rowOff>
    </xdr:from>
    <xdr:ext cx="468630" cy="257810"/>
    <xdr:sp macro="" textlink="">
      <xdr:nvSpPr>
        <xdr:cNvPr id="825" name="【児童館】&#10;一人当たり面積該当値テキスト"/>
        <xdr:cNvSpPr txBox="1"/>
      </xdr:nvSpPr>
      <xdr:spPr>
        <a:xfrm>
          <a:off x="20358100" y="134061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19685</xdr:rowOff>
    </xdr:from>
    <xdr:to xmlns:xdr="http://schemas.openxmlformats.org/drawingml/2006/spreadsheetDrawing">
      <xdr:col>112</xdr:col>
      <xdr:colOff>38100</xdr:colOff>
      <xdr:row>82</xdr:row>
      <xdr:rowOff>120650</xdr:rowOff>
    </xdr:to>
    <xdr:sp macro="" textlink="">
      <xdr:nvSpPr>
        <xdr:cNvPr id="826" name="楕円 825"/>
        <xdr:cNvSpPr/>
      </xdr:nvSpPr>
      <xdr:spPr>
        <a:xfrm>
          <a:off x="19510375" y="1356423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82</xdr:row>
      <xdr:rowOff>54610</xdr:rowOff>
    </xdr:from>
    <xdr:to xmlns:xdr="http://schemas.openxmlformats.org/drawingml/2006/spreadsheetDrawing">
      <xdr:col>116</xdr:col>
      <xdr:colOff>63500</xdr:colOff>
      <xdr:row>82</xdr:row>
      <xdr:rowOff>70485</xdr:rowOff>
    </xdr:to>
    <xdr:cxnSp macro="">
      <xdr:nvCxnSpPr>
        <xdr:cNvPr id="827" name="直線コネクタ 826"/>
        <xdr:cNvCxnSpPr/>
      </xdr:nvCxnSpPr>
      <xdr:spPr>
        <a:xfrm flipV="1">
          <a:off x="19558000" y="13599160"/>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36195</xdr:rowOff>
    </xdr:from>
    <xdr:to xmlns:xdr="http://schemas.openxmlformats.org/drawingml/2006/spreadsheetDrawing">
      <xdr:col>107</xdr:col>
      <xdr:colOff>101600</xdr:colOff>
      <xdr:row>82</xdr:row>
      <xdr:rowOff>137160</xdr:rowOff>
    </xdr:to>
    <xdr:sp macro="" textlink="">
      <xdr:nvSpPr>
        <xdr:cNvPr id="828" name="楕円 827"/>
        <xdr:cNvSpPr/>
      </xdr:nvSpPr>
      <xdr:spPr>
        <a:xfrm>
          <a:off x="18684875" y="135807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70485</xdr:rowOff>
    </xdr:from>
    <xdr:to xmlns:xdr="http://schemas.openxmlformats.org/drawingml/2006/spreadsheetDrawing">
      <xdr:col>111</xdr:col>
      <xdr:colOff>174625</xdr:colOff>
      <xdr:row>82</xdr:row>
      <xdr:rowOff>86360</xdr:rowOff>
    </xdr:to>
    <xdr:cxnSp macro="">
      <xdr:nvCxnSpPr>
        <xdr:cNvPr id="829" name="直線コネクタ 828"/>
        <xdr:cNvCxnSpPr/>
      </xdr:nvCxnSpPr>
      <xdr:spPr>
        <a:xfrm flipV="1">
          <a:off x="18735675" y="13615035"/>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52705</xdr:rowOff>
    </xdr:from>
    <xdr:to xmlns:xdr="http://schemas.openxmlformats.org/drawingml/2006/spreadsheetDrawing">
      <xdr:col>102</xdr:col>
      <xdr:colOff>165100</xdr:colOff>
      <xdr:row>82</xdr:row>
      <xdr:rowOff>154305</xdr:rowOff>
    </xdr:to>
    <xdr:sp macro="" textlink="">
      <xdr:nvSpPr>
        <xdr:cNvPr id="830" name="楕円 829"/>
        <xdr:cNvSpPr/>
      </xdr:nvSpPr>
      <xdr:spPr>
        <a:xfrm>
          <a:off x="17875250" y="1359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86360</xdr:rowOff>
    </xdr:from>
    <xdr:to xmlns:xdr="http://schemas.openxmlformats.org/drawingml/2006/spreadsheetDrawing">
      <xdr:col>107</xdr:col>
      <xdr:colOff>50800</xdr:colOff>
      <xdr:row>82</xdr:row>
      <xdr:rowOff>102870</xdr:rowOff>
    </xdr:to>
    <xdr:cxnSp macro="">
      <xdr:nvCxnSpPr>
        <xdr:cNvPr id="831" name="直線コネクタ 830"/>
        <xdr:cNvCxnSpPr/>
      </xdr:nvCxnSpPr>
      <xdr:spPr>
        <a:xfrm flipV="1">
          <a:off x="17926050" y="1363091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52705</xdr:rowOff>
    </xdr:from>
    <xdr:to xmlns:xdr="http://schemas.openxmlformats.org/drawingml/2006/spreadsheetDrawing">
      <xdr:col>98</xdr:col>
      <xdr:colOff>38100</xdr:colOff>
      <xdr:row>82</xdr:row>
      <xdr:rowOff>154305</xdr:rowOff>
    </xdr:to>
    <xdr:sp macro="" textlink="">
      <xdr:nvSpPr>
        <xdr:cNvPr id="832" name="楕円 831"/>
        <xdr:cNvSpPr/>
      </xdr:nvSpPr>
      <xdr:spPr>
        <a:xfrm>
          <a:off x="17065625" y="135972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82</xdr:row>
      <xdr:rowOff>102870</xdr:rowOff>
    </xdr:from>
    <xdr:to xmlns:xdr="http://schemas.openxmlformats.org/drawingml/2006/spreadsheetDrawing">
      <xdr:col>102</xdr:col>
      <xdr:colOff>114300</xdr:colOff>
      <xdr:row>82</xdr:row>
      <xdr:rowOff>102870</xdr:rowOff>
    </xdr:to>
    <xdr:cxnSp macro="">
      <xdr:nvCxnSpPr>
        <xdr:cNvPr id="833" name="直線コネクタ 832"/>
        <xdr:cNvCxnSpPr/>
      </xdr:nvCxnSpPr>
      <xdr:spPr>
        <a:xfrm>
          <a:off x="17113250" y="1364742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5715</xdr:rowOff>
    </xdr:from>
    <xdr:ext cx="469900" cy="255270"/>
    <xdr:sp macro="" textlink="">
      <xdr:nvSpPr>
        <xdr:cNvPr id="834" name="n_1aveValue【児童館】&#10;一人当たり面積"/>
        <xdr:cNvSpPr txBox="1"/>
      </xdr:nvSpPr>
      <xdr:spPr>
        <a:xfrm>
          <a:off x="19329400" y="137153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137160</xdr:rowOff>
    </xdr:from>
    <xdr:ext cx="468630" cy="258445"/>
    <xdr:sp macro="" textlink="">
      <xdr:nvSpPr>
        <xdr:cNvPr id="835" name="n_2aveValue【児童館】&#10;一人当たり面積"/>
        <xdr:cNvSpPr txBox="1"/>
      </xdr:nvSpPr>
      <xdr:spPr>
        <a:xfrm>
          <a:off x="18516600" y="133515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161925</xdr:rowOff>
    </xdr:from>
    <xdr:ext cx="468630" cy="255270"/>
    <xdr:sp macro="" textlink="">
      <xdr:nvSpPr>
        <xdr:cNvPr id="836" name="n_3aveValue【児童館】&#10;一人当たり面積"/>
        <xdr:cNvSpPr txBox="1"/>
      </xdr:nvSpPr>
      <xdr:spPr>
        <a:xfrm>
          <a:off x="17706975" y="13706475"/>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22860</xdr:rowOff>
    </xdr:from>
    <xdr:ext cx="468630" cy="253365"/>
    <xdr:sp macro="" textlink="">
      <xdr:nvSpPr>
        <xdr:cNvPr id="837" name="n_4aveValue【児童館】&#10;一人当たり面積"/>
        <xdr:cNvSpPr txBox="1"/>
      </xdr:nvSpPr>
      <xdr:spPr>
        <a:xfrm>
          <a:off x="16897350" y="1373251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137160</xdr:rowOff>
    </xdr:from>
    <xdr:ext cx="469900" cy="258445"/>
    <xdr:sp macro="" textlink="">
      <xdr:nvSpPr>
        <xdr:cNvPr id="838" name="n_1mainValue【児童館】&#10;一人当たり面積"/>
        <xdr:cNvSpPr txBox="1"/>
      </xdr:nvSpPr>
      <xdr:spPr>
        <a:xfrm>
          <a:off x="19329400" y="13351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128905</xdr:rowOff>
    </xdr:from>
    <xdr:ext cx="468630" cy="256540"/>
    <xdr:sp macro="" textlink="">
      <xdr:nvSpPr>
        <xdr:cNvPr id="839" name="n_2mainValue【児童館】&#10;一人当たり面積"/>
        <xdr:cNvSpPr txBox="1"/>
      </xdr:nvSpPr>
      <xdr:spPr>
        <a:xfrm>
          <a:off x="18516600" y="13673455"/>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165100</xdr:rowOff>
    </xdr:from>
    <xdr:ext cx="468630" cy="257810"/>
    <xdr:sp macro="" textlink="">
      <xdr:nvSpPr>
        <xdr:cNvPr id="840" name="n_3mainValue【児童館】&#10;一人当たり面積"/>
        <xdr:cNvSpPr txBox="1"/>
      </xdr:nvSpPr>
      <xdr:spPr>
        <a:xfrm>
          <a:off x="17706975" y="133794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165100</xdr:rowOff>
    </xdr:from>
    <xdr:ext cx="468630" cy="257810"/>
    <xdr:sp macro="" textlink="">
      <xdr:nvSpPr>
        <xdr:cNvPr id="841" name="n_4mainValue【児童館】&#10;一人当たり面積"/>
        <xdr:cNvSpPr txBox="1"/>
      </xdr:nvSpPr>
      <xdr:spPr>
        <a:xfrm>
          <a:off x="16897350" y="133794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42" name="正方形/長方形 841"/>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43" name="正方形/長方形 842"/>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44" name="正方形/長方形 843"/>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5" name="正方形/長方形 844"/>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6" name="正方形/長方形 845"/>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7" name="正方形/長方形 846"/>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8" name="正方形/長方形 847"/>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9" name="正方形/長方形 848"/>
        <xdr:cNvSpPr/>
      </xdr:nvSpPr>
      <xdr:spPr>
        <a:xfrm>
          <a:off x="11414125"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50" name="正方形/長方形 849"/>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51" name="正方形/長方形 850"/>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2" name="正方形/長方形 851"/>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3" name="正方形/長方形 852"/>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4" name="正方形/長方形 853"/>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5" name="正方形/長方形 854"/>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6" name="正方形/長方形 855"/>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57" name="正方形/長方形 856"/>
        <xdr:cNvSpPr/>
      </xdr:nvSpPr>
      <xdr:spPr>
        <a:xfrm>
          <a:off x="167640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8" name="正方形/長方形 857"/>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9" name="正方形/長方形 858"/>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60" name="テキスト ボックス 859"/>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橋りょうについては老朽化が類似団体を上回っているため、平成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年度に策定をした「黒潮町橋梁長寿命化修繕計画」に基づき、緊急性により優先順位をつけ順次改修を行っているところである。</a:t>
          </a:r>
          <a:endParaRPr lang="ja-JP" altLang="ja-JP" sz="1400">
            <a:effectLst/>
          </a:endParaRPr>
        </a:p>
        <a:p>
          <a:r>
            <a:rPr kumimoji="1" lang="ja-JP" altLang="ja-JP" sz="1100">
              <a:solidFill>
                <a:schemeClr val="dk1"/>
              </a:solidFill>
              <a:effectLst/>
              <a:latin typeface="+mn-lt"/>
              <a:ea typeface="+mn-ea"/>
              <a:cs typeface="+mn-cs"/>
            </a:rPr>
            <a:t>公営住宅については多くの住宅が耐用年数を迎えようとしており、更新整備が今後の大きな課題となっている。令和元年度に策定した公営住宅等再編計画に基づき、順次、老朽化対策を実施していくこととする。</a:t>
          </a:r>
          <a:endParaRPr lang="ja-JP" altLang="ja-JP" sz="1400">
            <a:effectLst/>
          </a:endParaRPr>
        </a:p>
        <a:p>
          <a:r>
            <a:rPr kumimoji="1" lang="ja-JP" altLang="ja-JP" sz="1100">
              <a:solidFill>
                <a:schemeClr val="dk1"/>
              </a:solidFill>
              <a:effectLst/>
              <a:latin typeface="+mn-lt"/>
              <a:ea typeface="+mn-ea"/>
              <a:cs typeface="+mn-cs"/>
            </a:rPr>
            <a:t>港湾・漁港については国の</a:t>
          </a:r>
          <a:r>
            <a:rPr kumimoji="1" lang="ja-JP" altLang="en-US" sz="1100">
              <a:solidFill>
                <a:schemeClr val="dk1"/>
              </a:solidFill>
              <a:effectLst/>
              <a:latin typeface="+mn-lt"/>
              <a:ea typeface="+mn-ea"/>
              <a:cs typeface="+mn-cs"/>
            </a:rPr>
            <a:t>ス</a:t>
          </a:r>
          <a:r>
            <a:rPr kumimoji="1" lang="ja-JP" altLang="ja-JP" sz="1100">
              <a:solidFill>
                <a:schemeClr val="dk1"/>
              </a:solidFill>
              <a:effectLst/>
              <a:latin typeface="+mn-lt"/>
              <a:ea typeface="+mn-ea"/>
              <a:cs typeface="+mn-cs"/>
            </a:rPr>
            <a:t>トックマネジメント事業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導入により改修計画を策定し、長寿命化を実施している最中である。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年度には公共施設等総合管理計画に基づく個別施設計画を策定したため、計画に基づき施設全体の長寿命化対策及び安全対策を進めていきたい。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175"/>
    <xdr:sp macro="" textlink="">
      <xdr:nvSpPr>
        <xdr:cNvPr id="29" name="テキスト ボックス 28"/>
        <xdr:cNvSpPr txBox="1"/>
      </xdr:nvSpPr>
      <xdr:spPr>
        <a:xfrm>
          <a:off x="650875" y="2698750"/>
          <a:ext cx="88963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285"/>
    <xdr:sp macro="" textlink="">
      <xdr:nvSpPr>
        <xdr:cNvPr id="30" name="テキスト ボックス 29"/>
        <xdr:cNvSpPr txBox="1"/>
      </xdr:nvSpPr>
      <xdr:spPr>
        <a:xfrm>
          <a:off x="650875" y="3002915"/>
          <a:ext cx="60464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090" cy="249555"/>
    <xdr:sp macro="" textlink="">
      <xdr:nvSpPr>
        <xdr:cNvPr id="43" name="テキスト ボックス 42"/>
        <xdr:cNvSpPr txBox="1"/>
      </xdr:nvSpPr>
      <xdr:spPr>
        <a:xfrm>
          <a:off x="278765" y="7207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090" cy="248285"/>
    <xdr:sp macro="" textlink="">
      <xdr:nvSpPr>
        <xdr:cNvPr id="45" name="テキスト ボックス 44"/>
        <xdr:cNvSpPr txBox="1"/>
      </xdr:nvSpPr>
      <xdr:spPr>
        <a:xfrm>
          <a:off x="278765" y="689292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285"/>
    <xdr:sp macro="" textlink="">
      <xdr:nvSpPr>
        <xdr:cNvPr id="49" name="テキスト ボックス 48"/>
        <xdr:cNvSpPr txBox="1"/>
      </xdr:nvSpPr>
      <xdr:spPr>
        <a:xfrm>
          <a:off x="342900" y="626427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285"/>
    <xdr:sp macro="" textlink="">
      <xdr:nvSpPr>
        <xdr:cNvPr id="55" name="テキスト ボックス 54"/>
        <xdr:cNvSpPr txBox="1"/>
      </xdr:nvSpPr>
      <xdr:spPr>
        <a:xfrm>
          <a:off x="391160" y="5320030"/>
          <a:ext cx="339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26670</xdr:rowOff>
    </xdr:from>
    <xdr:to xmlns:xdr="http://schemas.openxmlformats.org/drawingml/2006/spreadsheetDrawing">
      <xdr:col>24</xdr:col>
      <xdr:colOff>62865</xdr:colOff>
      <xdr:row>42</xdr:row>
      <xdr:rowOff>89535</xdr:rowOff>
    </xdr:to>
    <xdr:cxnSp macro="">
      <xdr:nvCxnSpPr>
        <xdr:cNvPr id="58" name="直線コネクタ 57"/>
        <xdr:cNvCxnSpPr/>
      </xdr:nvCxnSpPr>
      <xdr:spPr>
        <a:xfrm flipV="1">
          <a:off x="4253865" y="5646420"/>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93345</xdr:rowOff>
    </xdr:from>
    <xdr:ext cx="468630" cy="248285"/>
    <xdr:sp macro="" textlink="">
      <xdr:nvSpPr>
        <xdr:cNvPr id="59" name="【図書館】&#10;有形固定資産減価償却率最小値テキスト"/>
        <xdr:cNvSpPr txBox="1"/>
      </xdr:nvSpPr>
      <xdr:spPr>
        <a:xfrm>
          <a:off x="4292600" y="703389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89535</xdr:rowOff>
    </xdr:from>
    <xdr:to xmlns:xdr="http://schemas.openxmlformats.org/drawingml/2006/spreadsheetDrawing">
      <xdr:col>24</xdr:col>
      <xdr:colOff>152400</xdr:colOff>
      <xdr:row>42</xdr:row>
      <xdr:rowOff>89535</xdr:rowOff>
    </xdr:to>
    <xdr:cxnSp macro="">
      <xdr:nvCxnSpPr>
        <xdr:cNvPr id="60" name="直線コネクタ 59"/>
        <xdr:cNvCxnSpPr/>
      </xdr:nvCxnSpPr>
      <xdr:spPr>
        <a:xfrm>
          <a:off x="418147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139700</xdr:rowOff>
    </xdr:from>
    <xdr:ext cx="403860" cy="249555"/>
    <xdr:sp macro="" textlink="">
      <xdr:nvSpPr>
        <xdr:cNvPr id="61" name="【図書館】&#10;有形固定資産減価償却率最大値テキスト"/>
        <xdr:cNvSpPr txBox="1"/>
      </xdr:nvSpPr>
      <xdr:spPr>
        <a:xfrm>
          <a:off x="4292600" y="542925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26670</xdr:rowOff>
    </xdr:from>
    <xdr:to xmlns:xdr="http://schemas.openxmlformats.org/drawingml/2006/spreadsheetDrawing">
      <xdr:col>24</xdr:col>
      <xdr:colOff>152400</xdr:colOff>
      <xdr:row>34</xdr:row>
      <xdr:rowOff>26670</xdr:rowOff>
    </xdr:to>
    <xdr:cxnSp macro="">
      <xdr:nvCxnSpPr>
        <xdr:cNvPr id="62" name="直線コネクタ 61"/>
        <xdr:cNvCxnSpPr/>
      </xdr:nvCxnSpPr>
      <xdr:spPr>
        <a:xfrm>
          <a:off x="4181475" y="5646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105410</xdr:rowOff>
    </xdr:from>
    <xdr:ext cx="403860" cy="249555"/>
    <xdr:sp macro="" textlink="">
      <xdr:nvSpPr>
        <xdr:cNvPr id="63" name="【図書館】&#10;有形固定資産減価償却率平均値テキスト"/>
        <xdr:cNvSpPr txBox="1"/>
      </xdr:nvSpPr>
      <xdr:spPr>
        <a:xfrm>
          <a:off x="4292600" y="6220460"/>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127000</xdr:rowOff>
    </xdr:from>
    <xdr:to xmlns:xdr="http://schemas.openxmlformats.org/drawingml/2006/spreadsheetDrawing">
      <xdr:col>24</xdr:col>
      <xdr:colOff>114300</xdr:colOff>
      <xdr:row>38</xdr:row>
      <xdr:rowOff>59690</xdr:rowOff>
    </xdr:to>
    <xdr:sp macro="" textlink="">
      <xdr:nvSpPr>
        <xdr:cNvPr id="64" name="フローチャート: 判断 63"/>
        <xdr:cNvSpPr/>
      </xdr:nvSpPr>
      <xdr:spPr>
        <a:xfrm>
          <a:off x="4203700" y="6242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74295</xdr:rowOff>
    </xdr:from>
    <xdr:to xmlns:xdr="http://schemas.openxmlformats.org/drawingml/2006/spreadsheetDrawing">
      <xdr:col>20</xdr:col>
      <xdr:colOff>38100</xdr:colOff>
      <xdr:row>38</xdr:row>
      <xdr:rowOff>6985</xdr:rowOff>
    </xdr:to>
    <xdr:sp macro="" textlink="">
      <xdr:nvSpPr>
        <xdr:cNvPr id="65" name="フローチャート: 判断 64"/>
        <xdr:cNvSpPr/>
      </xdr:nvSpPr>
      <xdr:spPr>
        <a:xfrm>
          <a:off x="3444875" y="61893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60960</xdr:rowOff>
    </xdr:from>
    <xdr:to xmlns:xdr="http://schemas.openxmlformats.org/drawingml/2006/spreadsheetDrawing">
      <xdr:col>15</xdr:col>
      <xdr:colOff>101600</xdr:colOff>
      <xdr:row>37</xdr:row>
      <xdr:rowOff>158750</xdr:rowOff>
    </xdr:to>
    <xdr:sp macro="" textlink="">
      <xdr:nvSpPr>
        <xdr:cNvPr id="66" name="フローチャート: 判断 65"/>
        <xdr:cNvSpPr/>
      </xdr:nvSpPr>
      <xdr:spPr>
        <a:xfrm>
          <a:off x="2619375" y="6176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35560</xdr:rowOff>
    </xdr:from>
    <xdr:to xmlns:xdr="http://schemas.openxmlformats.org/drawingml/2006/spreadsheetDrawing">
      <xdr:col>10</xdr:col>
      <xdr:colOff>165100</xdr:colOff>
      <xdr:row>37</xdr:row>
      <xdr:rowOff>133350</xdr:rowOff>
    </xdr:to>
    <xdr:sp macro="" textlink="">
      <xdr:nvSpPr>
        <xdr:cNvPr id="67" name="フローチャート: 判断 66"/>
        <xdr:cNvSpPr/>
      </xdr:nvSpPr>
      <xdr:spPr>
        <a:xfrm>
          <a:off x="1809750" y="6150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33655</xdr:rowOff>
    </xdr:from>
    <xdr:to xmlns:xdr="http://schemas.openxmlformats.org/drawingml/2006/spreadsheetDrawing">
      <xdr:col>6</xdr:col>
      <xdr:colOff>38100</xdr:colOff>
      <xdr:row>37</xdr:row>
      <xdr:rowOff>131445</xdr:rowOff>
    </xdr:to>
    <xdr:sp macro="" textlink="">
      <xdr:nvSpPr>
        <xdr:cNvPr id="68" name="フローチャート: 判断 67"/>
        <xdr:cNvSpPr/>
      </xdr:nvSpPr>
      <xdr:spPr>
        <a:xfrm>
          <a:off x="1000125" y="61487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84455</xdr:rowOff>
    </xdr:from>
    <xdr:to xmlns:xdr="http://schemas.openxmlformats.org/drawingml/2006/spreadsheetDrawing">
      <xdr:col>24</xdr:col>
      <xdr:colOff>114300</xdr:colOff>
      <xdr:row>38</xdr:row>
      <xdr:rowOff>17145</xdr:rowOff>
    </xdr:to>
    <xdr:sp macro="" textlink="">
      <xdr:nvSpPr>
        <xdr:cNvPr id="74" name="楕円 73"/>
        <xdr:cNvSpPr/>
      </xdr:nvSpPr>
      <xdr:spPr>
        <a:xfrm>
          <a:off x="4203700" y="619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106045</xdr:rowOff>
    </xdr:from>
    <xdr:ext cx="403860" cy="249555"/>
    <xdr:sp macro="" textlink="">
      <xdr:nvSpPr>
        <xdr:cNvPr id="75" name="【図書館】&#10;有形固定資産減価償却率該当値テキスト"/>
        <xdr:cNvSpPr txBox="1"/>
      </xdr:nvSpPr>
      <xdr:spPr>
        <a:xfrm>
          <a:off x="4292600" y="605599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38735</xdr:rowOff>
    </xdr:from>
    <xdr:to xmlns:xdr="http://schemas.openxmlformats.org/drawingml/2006/spreadsheetDrawing">
      <xdr:col>20</xdr:col>
      <xdr:colOff>38100</xdr:colOff>
      <xdr:row>37</xdr:row>
      <xdr:rowOff>136525</xdr:rowOff>
    </xdr:to>
    <xdr:sp macro="" textlink="">
      <xdr:nvSpPr>
        <xdr:cNvPr id="76" name="楕円 75"/>
        <xdr:cNvSpPr/>
      </xdr:nvSpPr>
      <xdr:spPr>
        <a:xfrm>
          <a:off x="3444875" y="61537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87630</xdr:rowOff>
    </xdr:from>
    <xdr:to xmlns:xdr="http://schemas.openxmlformats.org/drawingml/2006/spreadsheetDrawing">
      <xdr:col>24</xdr:col>
      <xdr:colOff>63500</xdr:colOff>
      <xdr:row>37</xdr:row>
      <xdr:rowOff>133350</xdr:rowOff>
    </xdr:to>
    <xdr:cxnSp macro="">
      <xdr:nvCxnSpPr>
        <xdr:cNvPr id="77" name="直線コネクタ 76"/>
        <xdr:cNvCxnSpPr/>
      </xdr:nvCxnSpPr>
      <xdr:spPr>
        <a:xfrm>
          <a:off x="3492500" y="620268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162560</xdr:rowOff>
    </xdr:from>
    <xdr:to xmlns:xdr="http://schemas.openxmlformats.org/drawingml/2006/spreadsheetDrawing">
      <xdr:col>15</xdr:col>
      <xdr:colOff>101600</xdr:colOff>
      <xdr:row>38</xdr:row>
      <xdr:rowOff>95250</xdr:rowOff>
    </xdr:to>
    <xdr:sp macro="" textlink="">
      <xdr:nvSpPr>
        <xdr:cNvPr id="78" name="楕円 77"/>
        <xdr:cNvSpPr/>
      </xdr:nvSpPr>
      <xdr:spPr>
        <a:xfrm>
          <a:off x="2619375" y="627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87630</xdr:rowOff>
    </xdr:from>
    <xdr:to xmlns:xdr="http://schemas.openxmlformats.org/drawingml/2006/spreadsheetDrawing">
      <xdr:col>19</xdr:col>
      <xdr:colOff>174625</xdr:colOff>
      <xdr:row>38</xdr:row>
      <xdr:rowOff>46355</xdr:rowOff>
    </xdr:to>
    <xdr:cxnSp macro="">
      <xdr:nvCxnSpPr>
        <xdr:cNvPr id="79" name="直線コネクタ 78"/>
        <xdr:cNvCxnSpPr/>
      </xdr:nvCxnSpPr>
      <xdr:spPr>
        <a:xfrm flipV="1">
          <a:off x="2670175" y="6202680"/>
          <a:ext cx="822325"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129540</xdr:rowOff>
    </xdr:from>
    <xdr:to xmlns:xdr="http://schemas.openxmlformats.org/drawingml/2006/spreadsheetDrawing">
      <xdr:col>10</xdr:col>
      <xdr:colOff>165100</xdr:colOff>
      <xdr:row>38</xdr:row>
      <xdr:rowOff>62230</xdr:rowOff>
    </xdr:to>
    <xdr:sp macro="" textlink="">
      <xdr:nvSpPr>
        <xdr:cNvPr id="80" name="楕円 79"/>
        <xdr:cNvSpPr/>
      </xdr:nvSpPr>
      <xdr:spPr>
        <a:xfrm>
          <a:off x="1809750" y="6244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13335</xdr:rowOff>
    </xdr:from>
    <xdr:to xmlns:xdr="http://schemas.openxmlformats.org/drawingml/2006/spreadsheetDrawing">
      <xdr:col>15</xdr:col>
      <xdr:colOff>50800</xdr:colOff>
      <xdr:row>38</xdr:row>
      <xdr:rowOff>46355</xdr:rowOff>
    </xdr:to>
    <xdr:cxnSp macro="">
      <xdr:nvCxnSpPr>
        <xdr:cNvPr id="81" name="直線コネクタ 80"/>
        <xdr:cNvCxnSpPr/>
      </xdr:nvCxnSpPr>
      <xdr:spPr>
        <a:xfrm>
          <a:off x="1860550" y="629348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88900</xdr:rowOff>
    </xdr:from>
    <xdr:to xmlns:xdr="http://schemas.openxmlformats.org/drawingml/2006/spreadsheetDrawing">
      <xdr:col>6</xdr:col>
      <xdr:colOff>38100</xdr:colOff>
      <xdr:row>38</xdr:row>
      <xdr:rowOff>21590</xdr:rowOff>
    </xdr:to>
    <xdr:sp macro="" textlink="">
      <xdr:nvSpPr>
        <xdr:cNvPr id="82" name="楕円 81"/>
        <xdr:cNvSpPr/>
      </xdr:nvSpPr>
      <xdr:spPr>
        <a:xfrm>
          <a:off x="1000125" y="62039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137795</xdr:rowOff>
    </xdr:from>
    <xdr:to xmlns:xdr="http://schemas.openxmlformats.org/drawingml/2006/spreadsheetDrawing">
      <xdr:col>10</xdr:col>
      <xdr:colOff>114300</xdr:colOff>
      <xdr:row>38</xdr:row>
      <xdr:rowOff>13335</xdr:rowOff>
    </xdr:to>
    <xdr:cxnSp macro="">
      <xdr:nvCxnSpPr>
        <xdr:cNvPr id="83" name="直線コネクタ 82"/>
        <xdr:cNvCxnSpPr/>
      </xdr:nvCxnSpPr>
      <xdr:spPr>
        <a:xfrm>
          <a:off x="1047750" y="6252845"/>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163830</xdr:rowOff>
    </xdr:from>
    <xdr:ext cx="405130" cy="249555"/>
    <xdr:sp macro="" textlink="">
      <xdr:nvSpPr>
        <xdr:cNvPr id="84" name="n_1aveValue【図書館】&#10;有形固定資産減価償却率"/>
        <xdr:cNvSpPr txBox="1"/>
      </xdr:nvSpPr>
      <xdr:spPr>
        <a:xfrm>
          <a:off x="3296285" y="62788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8890</xdr:rowOff>
    </xdr:from>
    <xdr:ext cx="405130" cy="249555"/>
    <xdr:sp macro="" textlink="">
      <xdr:nvSpPr>
        <xdr:cNvPr id="85" name="n_2aveValue【図書館】&#10;有形固定資産減価償却率"/>
        <xdr:cNvSpPr txBox="1"/>
      </xdr:nvSpPr>
      <xdr:spPr>
        <a:xfrm>
          <a:off x="2483485" y="59588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149225</xdr:rowOff>
    </xdr:from>
    <xdr:ext cx="405130" cy="248285"/>
    <xdr:sp macro="" textlink="">
      <xdr:nvSpPr>
        <xdr:cNvPr id="86" name="n_3aveValue【図書館】&#10;有形固定資産減価償却率"/>
        <xdr:cNvSpPr txBox="1"/>
      </xdr:nvSpPr>
      <xdr:spPr>
        <a:xfrm>
          <a:off x="1673860" y="593407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147320</xdr:rowOff>
    </xdr:from>
    <xdr:ext cx="405130" cy="249555"/>
    <xdr:sp macro="" textlink="">
      <xdr:nvSpPr>
        <xdr:cNvPr id="87" name="n_4aveValue【図書館】&#10;有形固定資産減価償却率"/>
        <xdr:cNvSpPr txBox="1"/>
      </xdr:nvSpPr>
      <xdr:spPr>
        <a:xfrm>
          <a:off x="864235" y="59321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152400</xdr:rowOff>
    </xdr:from>
    <xdr:ext cx="405130" cy="248285"/>
    <xdr:sp macro="" textlink="">
      <xdr:nvSpPr>
        <xdr:cNvPr id="88" name="n_1mainValue【図書館】&#10;有形固定資産減価償却率"/>
        <xdr:cNvSpPr txBox="1"/>
      </xdr:nvSpPr>
      <xdr:spPr>
        <a:xfrm>
          <a:off x="3296285" y="593725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86995</xdr:rowOff>
    </xdr:from>
    <xdr:ext cx="405130" cy="248285"/>
    <xdr:sp macro="" textlink="">
      <xdr:nvSpPr>
        <xdr:cNvPr id="89" name="n_2mainValue【図書館】&#10;有形固定資産減価償却率"/>
        <xdr:cNvSpPr txBox="1"/>
      </xdr:nvSpPr>
      <xdr:spPr>
        <a:xfrm>
          <a:off x="2483485" y="636714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53975</xdr:rowOff>
    </xdr:from>
    <xdr:ext cx="405130" cy="248285"/>
    <xdr:sp macro="" textlink="">
      <xdr:nvSpPr>
        <xdr:cNvPr id="90" name="n_3mainValue【図書館】&#10;有形固定資産減価償却率"/>
        <xdr:cNvSpPr txBox="1"/>
      </xdr:nvSpPr>
      <xdr:spPr>
        <a:xfrm>
          <a:off x="1673860" y="633412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12700</xdr:rowOff>
    </xdr:from>
    <xdr:ext cx="405130" cy="249555"/>
    <xdr:sp macro="" textlink="">
      <xdr:nvSpPr>
        <xdr:cNvPr id="91" name="n_4mainValue【図書館】&#10;有形固定資産減価償却率"/>
        <xdr:cNvSpPr txBox="1"/>
      </xdr:nvSpPr>
      <xdr:spPr>
        <a:xfrm>
          <a:off x="864235" y="62928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17170"/>
    <xdr:sp macro="" textlink="">
      <xdr:nvSpPr>
        <xdr:cNvPr id="100" name="テキスト ボックス 99"/>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2" name="直線コネクタ 101"/>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090" cy="248285"/>
    <xdr:sp macro="" textlink="">
      <xdr:nvSpPr>
        <xdr:cNvPr id="103" name="テキスト ボックス 102"/>
        <xdr:cNvSpPr txBox="1"/>
      </xdr:nvSpPr>
      <xdr:spPr>
        <a:xfrm>
          <a:off x="5628640" y="676719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4" name="直線コネクタ 103"/>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46355</xdr:rowOff>
    </xdr:from>
    <xdr:ext cx="466090" cy="249555"/>
    <xdr:sp macro="" textlink="">
      <xdr:nvSpPr>
        <xdr:cNvPr id="105" name="テキスト ボックス 104"/>
        <xdr:cNvSpPr txBox="1"/>
      </xdr:nvSpPr>
      <xdr:spPr>
        <a:xfrm>
          <a:off x="5628640" y="632650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6" name="直線コネクタ 105"/>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101600</xdr:rowOff>
    </xdr:from>
    <xdr:ext cx="466090" cy="249555"/>
    <xdr:sp macro="" textlink="">
      <xdr:nvSpPr>
        <xdr:cNvPr id="107" name="テキスト ボックス 106"/>
        <xdr:cNvSpPr txBox="1"/>
      </xdr:nvSpPr>
      <xdr:spPr>
        <a:xfrm>
          <a:off x="5628640" y="58864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8" name="直線コネクタ 107"/>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156845</xdr:rowOff>
    </xdr:from>
    <xdr:ext cx="466090" cy="248285"/>
    <xdr:sp macro="" textlink="">
      <xdr:nvSpPr>
        <xdr:cNvPr id="109" name="テキスト ボックス 108"/>
        <xdr:cNvSpPr txBox="1"/>
      </xdr:nvSpPr>
      <xdr:spPr>
        <a:xfrm>
          <a:off x="5628640" y="544639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0" name="直線コネクタ 109"/>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46355</xdr:rowOff>
    </xdr:from>
    <xdr:ext cx="466090" cy="249555"/>
    <xdr:sp macro="" textlink="">
      <xdr:nvSpPr>
        <xdr:cNvPr id="111" name="テキスト ボックス 110"/>
        <xdr:cNvSpPr txBox="1"/>
      </xdr:nvSpPr>
      <xdr:spPr>
        <a:xfrm>
          <a:off x="5628640" y="500570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2"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33655</xdr:rowOff>
    </xdr:from>
    <xdr:to xmlns:xdr="http://schemas.openxmlformats.org/drawingml/2006/spreadsheetDrawing">
      <xdr:col>54</xdr:col>
      <xdr:colOff>174625</xdr:colOff>
      <xdr:row>41</xdr:row>
      <xdr:rowOff>75565</xdr:rowOff>
    </xdr:to>
    <xdr:cxnSp macro="">
      <xdr:nvCxnSpPr>
        <xdr:cNvPr id="113" name="直線コネクタ 112"/>
        <xdr:cNvCxnSpPr/>
      </xdr:nvCxnSpPr>
      <xdr:spPr>
        <a:xfrm flipV="1">
          <a:off x="9604375" y="565340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79375</xdr:rowOff>
    </xdr:from>
    <xdr:ext cx="468630" cy="249555"/>
    <xdr:sp macro="" textlink="">
      <xdr:nvSpPr>
        <xdr:cNvPr id="114" name="【図書館】&#10;一人当たり面積最小値テキスト"/>
        <xdr:cNvSpPr txBox="1"/>
      </xdr:nvSpPr>
      <xdr:spPr>
        <a:xfrm>
          <a:off x="9642475" y="685482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75565</xdr:rowOff>
    </xdr:from>
    <xdr:to xmlns:xdr="http://schemas.openxmlformats.org/drawingml/2006/spreadsheetDrawing">
      <xdr:col>55</xdr:col>
      <xdr:colOff>88900</xdr:colOff>
      <xdr:row>41</xdr:row>
      <xdr:rowOff>75565</xdr:rowOff>
    </xdr:to>
    <xdr:cxnSp macro="">
      <xdr:nvCxnSpPr>
        <xdr:cNvPr id="115" name="直線コネクタ 114"/>
        <xdr:cNvCxnSpPr/>
      </xdr:nvCxnSpPr>
      <xdr:spPr>
        <a:xfrm>
          <a:off x="9531350" y="6851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147320</xdr:rowOff>
    </xdr:from>
    <xdr:ext cx="468630" cy="249555"/>
    <xdr:sp macro="" textlink="">
      <xdr:nvSpPr>
        <xdr:cNvPr id="116" name="【図書館】&#10;一人当たり面積最大値テキスト"/>
        <xdr:cNvSpPr txBox="1"/>
      </xdr:nvSpPr>
      <xdr:spPr>
        <a:xfrm>
          <a:off x="9642475" y="543687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33655</xdr:rowOff>
    </xdr:from>
    <xdr:to xmlns:xdr="http://schemas.openxmlformats.org/drawingml/2006/spreadsheetDrawing">
      <xdr:col>55</xdr:col>
      <xdr:colOff>88900</xdr:colOff>
      <xdr:row>34</xdr:row>
      <xdr:rowOff>33655</xdr:rowOff>
    </xdr:to>
    <xdr:cxnSp macro="">
      <xdr:nvCxnSpPr>
        <xdr:cNvPr id="117" name="直線コネクタ 116"/>
        <xdr:cNvCxnSpPr/>
      </xdr:nvCxnSpPr>
      <xdr:spPr>
        <a:xfrm>
          <a:off x="9531350" y="56534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8890</xdr:rowOff>
    </xdr:from>
    <xdr:ext cx="468630" cy="249555"/>
    <xdr:sp macro="" textlink="">
      <xdr:nvSpPr>
        <xdr:cNvPr id="118" name="【図書館】&#10;一人当たり面積平均値テキスト"/>
        <xdr:cNvSpPr txBox="1"/>
      </xdr:nvSpPr>
      <xdr:spPr>
        <a:xfrm>
          <a:off x="9642475" y="6289040"/>
          <a:ext cx="4686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152400</xdr:rowOff>
    </xdr:from>
    <xdr:to xmlns:xdr="http://schemas.openxmlformats.org/drawingml/2006/spreadsheetDrawing">
      <xdr:col>55</xdr:col>
      <xdr:colOff>50800</xdr:colOff>
      <xdr:row>39</xdr:row>
      <xdr:rowOff>85090</xdr:rowOff>
    </xdr:to>
    <xdr:sp macro="" textlink="">
      <xdr:nvSpPr>
        <xdr:cNvPr id="119" name="フローチャート: 判断 118"/>
        <xdr:cNvSpPr/>
      </xdr:nvSpPr>
      <xdr:spPr>
        <a:xfrm>
          <a:off x="9569450" y="64325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121285</xdr:rowOff>
    </xdr:from>
    <xdr:to xmlns:xdr="http://schemas.openxmlformats.org/drawingml/2006/spreadsheetDrawing">
      <xdr:col>50</xdr:col>
      <xdr:colOff>165100</xdr:colOff>
      <xdr:row>39</xdr:row>
      <xdr:rowOff>53975</xdr:rowOff>
    </xdr:to>
    <xdr:sp macro="" textlink="">
      <xdr:nvSpPr>
        <xdr:cNvPr id="120" name="フローチャート: 判断 119"/>
        <xdr:cNvSpPr/>
      </xdr:nvSpPr>
      <xdr:spPr>
        <a:xfrm>
          <a:off x="8794750" y="6401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130175</xdr:rowOff>
    </xdr:from>
    <xdr:to xmlns:xdr="http://schemas.openxmlformats.org/drawingml/2006/spreadsheetDrawing">
      <xdr:col>46</xdr:col>
      <xdr:colOff>38100</xdr:colOff>
      <xdr:row>39</xdr:row>
      <xdr:rowOff>62865</xdr:rowOff>
    </xdr:to>
    <xdr:sp macro="" textlink="">
      <xdr:nvSpPr>
        <xdr:cNvPr id="121" name="フローチャート: 判断 120"/>
        <xdr:cNvSpPr/>
      </xdr:nvSpPr>
      <xdr:spPr>
        <a:xfrm>
          <a:off x="7985125" y="64103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142875</xdr:rowOff>
    </xdr:from>
    <xdr:to xmlns:xdr="http://schemas.openxmlformats.org/drawingml/2006/spreadsheetDrawing">
      <xdr:col>41</xdr:col>
      <xdr:colOff>101600</xdr:colOff>
      <xdr:row>39</xdr:row>
      <xdr:rowOff>75565</xdr:rowOff>
    </xdr:to>
    <xdr:sp macro="" textlink="">
      <xdr:nvSpPr>
        <xdr:cNvPr id="122" name="フローチャート: 判断 121"/>
        <xdr:cNvSpPr/>
      </xdr:nvSpPr>
      <xdr:spPr>
        <a:xfrm>
          <a:off x="7159625" y="6423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160655</xdr:rowOff>
    </xdr:from>
    <xdr:to xmlns:xdr="http://schemas.openxmlformats.org/drawingml/2006/spreadsheetDrawing">
      <xdr:col>36</xdr:col>
      <xdr:colOff>165100</xdr:colOff>
      <xdr:row>39</xdr:row>
      <xdr:rowOff>93980</xdr:rowOff>
    </xdr:to>
    <xdr:sp macro="" textlink="">
      <xdr:nvSpPr>
        <xdr:cNvPr id="123" name="フローチャート: 判断 122"/>
        <xdr:cNvSpPr/>
      </xdr:nvSpPr>
      <xdr:spPr>
        <a:xfrm>
          <a:off x="6350000" y="64408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4" name="テキスト ボックス 123"/>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5" name="テキスト ボックス 124"/>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6" name="テキスト ボックス 125"/>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7" name="テキスト ボックス 126"/>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8" name="テキスト ボックス 127"/>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50800</xdr:rowOff>
    </xdr:from>
    <xdr:to xmlns:xdr="http://schemas.openxmlformats.org/drawingml/2006/spreadsheetDrawing">
      <xdr:col>55</xdr:col>
      <xdr:colOff>50800</xdr:colOff>
      <xdr:row>40</xdr:row>
      <xdr:rowOff>149225</xdr:rowOff>
    </xdr:to>
    <xdr:sp macro="" textlink="">
      <xdr:nvSpPr>
        <xdr:cNvPr id="129" name="楕円 128"/>
        <xdr:cNvSpPr/>
      </xdr:nvSpPr>
      <xdr:spPr>
        <a:xfrm>
          <a:off x="9569450" y="66611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29845</xdr:rowOff>
    </xdr:from>
    <xdr:ext cx="468630" cy="248285"/>
    <xdr:sp macro="" textlink="">
      <xdr:nvSpPr>
        <xdr:cNvPr id="130" name="【図書館】&#10;一人当たり面積該当値テキスト"/>
        <xdr:cNvSpPr txBox="1"/>
      </xdr:nvSpPr>
      <xdr:spPr>
        <a:xfrm>
          <a:off x="9642475" y="664019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55245</xdr:rowOff>
    </xdr:from>
    <xdr:to xmlns:xdr="http://schemas.openxmlformats.org/drawingml/2006/spreadsheetDrawing">
      <xdr:col>50</xdr:col>
      <xdr:colOff>165100</xdr:colOff>
      <xdr:row>40</xdr:row>
      <xdr:rowOff>153035</xdr:rowOff>
    </xdr:to>
    <xdr:sp macro="" textlink="">
      <xdr:nvSpPr>
        <xdr:cNvPr id="131" name="楕円 130"/>
        <xdr:cNvSpPr/>
      </xdr:nvSpPr>
      <xdr:spPr>
        <a:xfrm>
          <a:off x="8794750" y="6665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99695</xdr:rowOff>
    </xdr:from>
    <xdr:to xmlns:xdr="http://schemas.openxmlformats.org/drawingml/2006/spreadsheetDrawing">
      <xdr:col>55</xdr:col>
      <xdr:colOff>0</xdr:colOff>
      <xdr:row>40</xdr:row>
      <xdr:rowOff>104140</xdr:rowOff>
    </xdr:to>
    <xdr:cxnSp macro="">
      <xdr:nvCxnSpPr>
        <xdr:cNvPr id="132" name="直線コネクタ 131"/>
        <xdr:cNvCxnSpPr/>
      </xdr:nvCxnSpPr>
      <xdr:spPr>
        <a:xfrm flipV="1">
          <a:off x="8845550" y="671004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104140</xdr:rowOff>
    </xdr:from>
    <xdr:to xmlns:xdr="http://schemas.openxmlformats.org/drawingml/2006/spreadsheetDrawing">
      <xdr:col>46</xdr:col>
      <xdr:colOff>38100</xdr:colOff>
      <xdr:row>41</xdr:row>
      <xdr:rowOff>36830</xdr:rowOff>
    </xdr:to>
    <xdr:sp macro="" textlink="">
      <xdr:nvSpPr>
        <xdr:cNvPr id="133" name="楕円 132"/>
        <xdr:cNvSpPr/>
      </xdr:nvSpPr>
      <xdr:spPr>
        <a:xfrm>
          <a:off x="7985125" y="67144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104140</xdr:rowOff>
    </xdr:from>
    <xdr:to xmlns:xdr="http://schemas.openxmlformats.org/drawingml/2006/spreadsheetDrawing">
      <xdr:col>50</xdr:col>
      <xdr:colOff>114300</xdr:colOff>
      <xdr:row>40</xdr:row>
      <xdr:rowOff>153035</xdr:rowOff>
    </xdr:to>
    <xdr:cxnSp macro="">
      <xdr:nvCxnSpPr>
        <xdr:cNvPr id="134" name="直線コネクタ 133"/>
        <xdr:cNvCxnSpPr/>
      </xdr:nvCxnSpPr>
      <xdr:spPr>
        <a:xfrm flipV="1">
          <a:off x="8032750" y="6714490"/>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107950</xdr:rowOff>
    </xdr:from>
    <xdr:to xmlns:xdr="http://schemas.openxmlformats.org/drawingml/2006/spreadsheetDrawing">
      <xdr:col>41</xdr:col>
      <xdr:colOff>101600</xdr:colOff>
      <xdr:row>41</xdr:row>
      <xdr:rowOff>40640</xdr:rowOff>
    </xdr:to>
    <xdr:sp macro="" textlink="">
      <xdr:nvSpPr>
        <xdr:cNvPr id="135" name="楕円 134"/>
        <xdr:cNvSpPr/>
      </xdr:nvSpPr>
      <xdr:spPr>
        <a:xfrm>
          <a:off x="7159625" y="6718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153035</xdr:rowOff>
    </xdr:from>
    <xdr:to xmlns:xdr="http://schemas.openxmlformats.org/drawingml/2006/spreadsheetDrawing">
      <xdr:col>45</xdr:col>
      <xdr:colOff>174625</xdr:colOff>
      <xdr:row>40</xdr:row>
      <xdr:rowOff>157480</xdr:rowOff>
    </xdr:to>
    <xdr:cxnSp macro="">
      <xdr:nvCxnSpPr>
        <xdr:cNvPr id="136" name="直線コネクタ 135"/>
        <xdr:cNvCxnSpPr/>
      </xdr:nvCxnSpPr>
      <xdr:spPr>
        <a:xfrm flipV="1">
          <a:off x="7210425" y="676338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107950</xdr:rowOff>
    </xdr:from>
    <xdr:to xmlns:xdr="http://schemas.openxmlformats.org/drawingml/2006/spreadsheetDrawing">
      <xdr:col>36</xdr:col>
      <xdr:colOff>165100</xdr:colOff>
      <xdr:row>41</xdr:row>
      <xdr:rowOff>40640</xdr:rowOff>
    </xdr:to>
    <xdr:sp macro="" textlink="">
      <xdr:nvSpPr>
        <xdr:cNvPr id="137" name="楕円 136"/>
        <xdr:cNvSpPr/>
      </xdr:nvSpPr>
      <xdr:spPr>
        <a:xfrm>
          <a:off x="6350000" y="6718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157480</xdr:rowOff>
    </xdr:from>
    <xdr:to xmlns:xdr="http://schemas.openxmlformats.org/drawingml/2006/spreadsheetDrawing">
      <xdr:col>41</xdr:col>
      <xdr:colOff>50800</xdr:colOff>
      <xdr:row>40</xdr:row>
      <xdr:rowOff>157480</xdr:rowOff>
    </xdr:to>
    <xdr:cxnSp macro="">
      <xdr:nvCxnSpPr>
        <xdr:cNvPr id="138" name="直線コネクタ 137"/>
        <xdr:cNvCxnSpPr/>
      </xdr:nvCxnSpPr>
      <xdr:spPr>
        <a:xfrm>
          <a:off x="6400800" y="676783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69850</xdr:rowOff>
    </xdr:from>
    <xdr:ext cx="469900" cy="249555"/>
    <xdr:sp macro="" textlink="">
      <xdr:nvSpPr>
        <xdr:cNvPr id="139" name="n_1aveValue【図書館】&#10;一人当たり面積"/>
        <xdr:cNvSpPr txBox="1"/>
      </xdr:nvSpPr>
      <xdr:spPr>
        <a:xfrm>
          <a:off x="8613775" y="61849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78740</xdr:rowOff>
    </xdr:from>
    <xdr:ext cx="468630" cy="249555"/>
    <xdr:sp macro="" textlink="">
      <xdr:nvSpPr>
        <xdr:cNvPr id="140" name="n_2aveValue【図書館】&#10;一人当たり面積"/>
        <xdr:cNvSpPr txBox="1"/>
      </xdr:nvSpPr>
      <xdr:spPr>
        <a:xfrm>
          <a:off x="7816850" y="619379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92075</xdr:rowOff>
    </xdr:from>
    <xdr:ext cx="468630" cy="248285"/>
    <xdr:sp macro="" textlink="">
      <xdr:nvSpPr>
        <xdr:cNvPr id="141" name="n_3aveValue【図書館】&#10;一人当たり面積"/>
        <xdr:cNvSpPr txBox="1"/>
      </xdr:nvSpPr>
      <xdr:spPr>
        <a:xfrm>
          <a:off x="6991350" y="620712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109220</xdr:rowOff>
    </xdr:from>
    <xdr:ext cx="468630" cy="248920"/>
    <xdr:sp macro="" textlink="">
      <xdr:nvSpPr>
        <xdr:cNvPr id="142" name="n_4aveValue【図書館】&#10;一人当たり面積"/>
        <xdr:cNvSpPr txBox="1"/>
      </xdr:nvSpPr>
      <xdr:spPr>
        <a:xfrm>
          <a:off x="6181725" y="622427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144145</xdr:rowOff>
    </xdr:from>
    <xdr:ext cx="469900" cy="249555"/>
    <xdr:sp macro="" textlink="">
      <xdr:nvSpPr>
        <xdr:cNvPr id="143" name="n_1mainValue【図書館】&#10;一人当たり面積"/>
        <xdr:cNvSpPr txBox="1"/>
      </xdr:nvSpPr>
      <xdr:spPr>
        <a:xfrm>
          <a:off x="8613775" y="675449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27940</xdr:rowOff>
    </xdr:from>
    <xdr:ext cx="468630" cy="248285"/>
    <xdr:sp macro="" textlink="">
      <xdr:nvSpPr>
        <xdr:cNvPr id="144" name="n_2mainValue【図書館】&#10;一人当たり面積"/>
        <xdr:cNvSpPr txBox="1"/>
      </xdr:nvSpPr>
      <xdr:spPr>
        <a:xfrm>
          <a:off x="7816850" y="680339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32385</xdr:rowOff>
    </xdr:from>
    <xdr:ext cx="468630" cy="248920"/>
    <xdr:sp macro="" textlink="">
      <xdr:nvSpPr>
        <xdr:cNvPr id="145" name="n_3mainValue【図書館】&#10;一人当たり面積"/>
        <xdr:cNvSpPr txBox="1"/>
      </xdr:nvSpPr>
      <xdr:spPr>
        <a:xfrm>
          <a:off x="6991350" y="680783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32385</xdr:rowOff>
    </xdr:from>
    <xdr:ext cx="468630" cy="248920"/>
    <xdr:sp macro="" textlink="">
      <xdr:nvSpPr>
        <xdr:cNvPr id="146" name="n_4mainValue【図書館】&#10;一人当たり面積"/>
        <xdr:cNvSpPr txBox="1"/>
      </xdr:nvSpPr>
      <xdr:spPr>
        <a:xfrm>
          <a:off x="6181725" y="6807835"/>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7" name="正方形/長方形 146"/>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9" name="正方形/長方形 148"/>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1" name="正方形/長方形 150"/>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3" name="正方形/長方形 152"/>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4" name="正方形/長方形 153"/>
        <xdr:cNvSpPr/>
      </xdr:nvSpPr>
      <xdr:spPr>
        <a:xfrm>
          <a:off x="698500" y="881189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155" name="正方形/長方形 154"/>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156" name="正方形/長方形 155"/>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157" name="正方形/長方形 156"/>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158" name="正方形/長方形 157"/>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159" name="正方形/長方形 158"/>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160" name="正方形/長方形 159"/>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161" name="正方形/長方形 160"/>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162" name="正方形/長方形 161"/>
        <xdr:cNvSpPr/>
      </xdr:nvSpPr>
      <xdr:spPr>
        <a:xfrm>
          <a:off x="6064250" y="881189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163" name="正方形/長方形 162"/>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164" name="正方形/長方形 163"/>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165" name="正方形/長方形 164"/>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166" name="正方形/長方形 165"/>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167" name="正方形/長方形 166"/>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168" name="正方形/長方形 167"/>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169" name="正方形/長方形 168"/>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70" name="正方形/長方形 169"/>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171" name="テキスト ボックス 170"/>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172" name="直線コネクタ 1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090" cy="249555"/>
    <xdr:sp macro="" textlink="">
      <xdr:nvSpPr>
        <xdr:cNvPr id="173" name="テキスト ボックス 172"/>
        <xdr:cNvSpPr txBox="1"/>
      </xdr:nvSpPr>
      <xdr:spPr>
        <a:xfrm>
          <a:off x="278765"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36830</xdr:rowOff>
    </xdr:from>
    <xdr:to xmlns:xdr="http://schemas.openxmlformats.org/drawingml/2006/spreadsheetDrawing">
      <xdr:col>28</xdr:col>
      <xdr:colOff>114300</xdr:colOff>
      <xdr:row>86</xdr:row>
      <xdr:rowOff>36830</xdr:rowOff>
    </xdr:to>
    <xdr:cxnSp macro="">
      <xdr:nvCxnSpPr>
        <xdr:cNvPr id="174" name="直線コネクタ 173"/>
        <xdr:cNvCxnSpPr/>
      </xdr:nvCxnSpPr>
      <xdr:spPr>
        <a:xfrm>
          <a:off x="698500" y="142417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64770</xdr:rowOff>
    </xdr:from>
    <xdr:ext cx="466090" cy="249555"/>
    <xdr:sp macro="" textlink="">
      <xdr:nvSpPr>
        <xdr:cNvPr id="175" name="テキスト ボックス 174"/>
        <xdr:cNvSpPr txBox="1"/>
      </xdr:nvSpPr>
      <xdr:spPr>
        <a:xfrm>
          <a:off x="278765" y="141046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92075</xdr:rowOff>
    </xdr:from>
    <xdr:to xmlns:xdr="http://schemas.openxmlformats.org/drawingml/2006/spreadsheetDrawing">
      <xdr:col>28</xdr:col>
      <xdr:colOff>114300</xdr:colOff>
      <xdr:row>83</xdr:row>
      <xdr:rowOff>92075</xdr:rowOff>
    </xdr:to>
    <xdr:cxnSp macro="">
      <xdr:nvCxnSpPr>
        <xdr:cNvPr id="176" name="直線コネクタ 175"/>
        <xdr:cNvCxnSpPr/>
      </xdr:nvCxnSpPr>
      <xdr:spPr>
        <a:xfrm>
          <a:off x="698500" y="138017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120015</xdr:rowOff>
    </xdr:from>
    <xdr:ext cx="403225" cy="248285"/>
    <xdr:sp macro="" textlink="">
      <xdr:nvSpPr>
        <xdr:cNvPr id="177" name="テキスト ボックス 176"/>
        <xdr:cNvSpPr txBox="1"/>
      </xdr:nvSpPr>
      <xdr:spPr>
        <a:xfrm>
          <a:off x="342900" y="1366456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146685</xdr:rowOff>
    </xdr:from>
    <xdr:to xmlns:xdr="http://schemas.openxmlformats.org/drawingml/2006/spreadsheetDrawing">
      <xdr:col>28</xdr:col>
      <xdr:colOff>114300</xdr:colOff>
      <xdr:row>80</xdr:row>
      <xdr:rowOff>146685</xdr:rowOff>
    </xdr:to>
    <xdr:cxnSp macro="">
      <xdr:nvCxnSpPr>
        <xdr:cNvPr id="178" name="直線コネクタ 177"/>
        <xdr:cNvCxnSpPr/>
      </xdr:nvCxnSpPr>
      <xdr:spPr>
        <a:xfrm>
          <a:off x="698500" y="13361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9525</xdr:rowOff>
    </xdr:from>
    <xdr:ext cx="403225" cy="249555"/>
    <xdr:sp macro="" textlink="">
      <xdr:nvSpPr>
        <xdr:cNvPr id="179" name="テキスト ボックス 178"/>
        <xdr:cNvSpPr txBox="1"/>
      </xdr:nvSpPr>
      <xdr:spPr>
        <a:xfrm>
          <a:off x="342900" y="1322387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36830</xdr:rowOff>
    </xdr:from>
    <xdr:to xmlns:xdr="http://schemas.openxmlformats.org/drawingml/2006/spreadsheetDrawing">
      <xdr:col>28</xdr:col>
      <xdr:colOff>114300</xdr:colOff>
      <xdr:row>78</xdr:row>
      <xdr:rowOff>36830</xdr:rowOff>
    </xdr:to>
    <xdr:cxnSp macro="">
      <xdr:nvCxnSpPr>
        <xdr:cNvPr id="180" name="直線コネクタ 179"/>
        <xdr:cNvCxnSpPr/>
      </xdr:nvCxnSpPr>
      <xdr:spPr>
        <a:xfrm>
          <a:off x="698500" y="12920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64770</xdr:rowOff>
    </xdr:from>
    <xdr:ext cx="403225" cy="249555"/>
    <xdr:sp macro="" textlink="">
      <xdr:nvSpPr>
        <xdr:cNvPr id="181" name="テキスト ボックス 180"/>
        <xdr:cNvSpPr txBox="1"/>
      </xdr:nvSpPr>
      <xdr:spPr>
        <a:xfrm>
          <a:off x="342900" y="127838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182" name="直線コネクタ 181"/>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120015</xdr:rowOff>
    </xdr:from>
    <xdr:ext cx="403225" cy="248285"/>
    <xdr:sp macro="" textlink="">
      <xdr:nvSpPr>
        <xdr:cNvPr id="183" name="テキスト ボックス 182"/>
        <xdr:cNvSpPr txBox="1"/>
      </xdr:nvSpPr>
      <xdr:spPr>
        <a:xfrm>
          <a:off x="342900" y="1234376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84"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23495</xdr:rowOff>
    </xdr:from>
    <xdr:to xmlns:xdr="http://schemas.openxmlformats.org/drawingml/2006/spreadsheetDrawing">
      <xdr:col>24</xdr:col>
      <xdr:colOff>62865</xdr:colOff>
      <xdr:row>86</xdr:row>
      <xdr:rowOff>36830</xdr:rowOff>
    </xdr:to>
    <xdr:cxnSp macro="">
      <xdr:nvCxnSpPr>
        <xdr:cNvPr id="185" name="直線コネクタ 184"/>
        <xdr:cNvCxnSpPr/>
      </xdr:nvCxnSpPr>
      <xdr:spPr>
        <a:xfrm flipV="1">
          <a:off x="4253865" y="12907645"/>
          <a:ext cx="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40005</xdr:rowOff>
    </xdr:from>
    <xdr:ext cx="468630" cy="249555"/>
    <xdr:sp macro="" textlink="">
      <xdr:nvSpPr>
        <xdr:cNvPr id="186" name="【福祉施設】&#10;有形固定資産減価償却率最小値テキスト"/>
        <xdr:cNvSpPr txBox="1"/>
      </xdr:nvSpPr>
      <xdr:spPr>
        <a:xfrm>
          <a:off x="4292600" y="1424495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36830</xdr:rowOff>
    </xdr:from>
    <xdr:to xmlns:xdr="http://schemas.openxmlformats.org/drawingml/2006/spreadsheetDrawing">
      <xdr:col>24</xdr:col>
      <xdr:colOff>152400</xdr:colOff>
      <xdr:row>86</xdr:row>
      <xdr:rowOff>36830</xdr:rowOff>
    </xdr:to>
    <xdr:cxnSp macro="">
      <xdr:nvCxnSpPr>
        <xdr:cNvPr id="187" name="直線コネクタ 186"/>
        <xdr:cNvCxnSpPr/>
      </xdr:nvCxnSpPr>
      <xdr:spPr>
        <a:xfrm>
          <a:off x="4181475" y="14241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137160</xdr:rowOff>
    </xdr:from>
    <xdr:ext cx="403860" cy="249555"/>
    <xdr:sp macro="" textlink="">
      <xdr:nvSpPr>
        <xdr:cNvPr id="188" name="【福祉施設】&#10;有形固定資産減価償却率最大値テキスト"/>
        <xdr:cNvSpPr txBox="1"/>
      </xdr:nvSpPr>
      <xdr:spPr>
        <a:xfrm>
          <a:off x="4292600" y="1269111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23495</xdr:rowOff>
    </xdr:from>
    <xdr:to xmlns:xdr="http://schemas.openxmlformats.org/drawingml/2006/spreadsheetDrawing">
      <xdr:col>24</xdr:col>
      <xdr:colOff>152400</xdr:colOff>
      <xdr:row>78</xdr:row>
      <xdr:rowOff>23495</xdr:rowOff>
    </xdr:to>
    <xdr:cxnSp macro="">
      <xdr:nvCxnSpPr>
        <xdr:cNvPr id="189" name="直線コネクタ 188"/>
        <xdr:cNvCxnSpPr/>
      </xdr:nvCxnSpPr>
      <xdr:spPr>
        <a:xfrm>
          <a:off x="4181475" y="12907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117475</xdr:rowOff>
    </xdr:from>
    <xdr:ext cx="403860" cy="248285"/>
    <xdr:sp macro="" textlink="">
      <xdr:nvSpPr>
        <xdr:cNvPr id="190" name="【福祉施設】&#10;有形固定資産減価償却率平均値テキスト"/>
        <xdr:cNvSpPr txBox="1"/>
      </xdr:nvSpPr>
      <xdr:spPr>
        <a:xfrm>
          <a:off x="4292600" y="13331825"/>
          <a:ext cx="40386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95250</xdr:rowOff>
    </xdr:from>
    <xdr:to xmlns:xdr="http://schemas.openxmlformats.org/drawingml/2006/spreadsheetDrawing">
      <xdr:col>24</xdr:col>
      <xdr:colOff>114300</xdr:colOff>
      <xdr:row>82</xdr:row>
      <xdr:rowOff>27940</xdr:rowOff>
    </xdr:to>
    <xdr:sp macro="" textlink="">
      <xdr:nvSpPr>
        <xdr:cNvPr id="191" name="フローチャート: 判断 190"/>
        <xdr:cNvSpPr/>
      </xdr:nvSpPr>
      <xdr:spPr>
        <a:xfrm>
          <a:off x="4203700" y="13474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117475</xdr:rowOff>
    </xdr:from>
    <xdr:to xmlns:xdr="http://schemas.openxmlformats.org/drawingml/2006/spreadsheetDrawing">
      <xdr:col>20</xdr:col>
      <xdr:colOff>38100</xdr:colOff>
      <xdr:row>81</xdr:row>
      <xdr:rowOff>50165</xdr:rowOff>
    </xdr:to>
    <xdr:sp macro="" textlink="">
      <xdr:nvSpPr>
        <xdr:cNvPr id="192" name="フローチャート: 判断 191"/>
        <xdr:cNvSpPr/>
      </xdr:nvSpPr>
      <xdr:spPr>
        <a:xfrm>
          <a:off x="3444875" y="133318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6985</xdr:rowOff>
    </xdr:from>
    <xdr:to xmlns:xdr="http://schemas.openxmlformats.org/drawingml/2006/spreadsheetDrawing">
      <xdr:col>15</xdr:col>
      <xdr:colOff>101600</xdr:colOff>
      <xdr:row>81</xdr:row>
      <xdr:rowOff>104775</xdr:rowOff>
    </xdr:to>
    <xdr:sp macro="" textlink="">
      <xdr:nvSpPr>
        <xdr:cNvPr id="193" name="フローチャート: 判断 192"/>
        <xdr:cNvSpPr/>
      </xdr:nvSpPr>
      <xdr:spPr>
        <a:xfrm>
          <a:off x="2619375" y="133864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124460</xdr:rowOff>
    </xdr:from>
    <xdr:to xmlns:xdr="http://schemas.openxmlformats.org/drawingml/2006/spreadsheetDrawing">
      <xdr:col>10</xdr:col>
      <xdr:colOff>165100</xdr:colOff>
      <xdr:row>81</xdr:row>
      <xdr:rowOff>57150</xdr:rowOff>
    </xdr:to>
    <xdr:sp macro="" textlink="">
      <xdr:nvSpPr>
        <xdr:cNvPr id="194" name="フローチャート: 判断 193"/>
        <xdr:cNvSpPr/>
      </xdr:nvSpPr>
      <xdr:spPr>
        <a:xfrm>
          <a:off x="1809750" y="13338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53975</xdr:rowOff>
    </xdr:from>
    <xdr:to xmlns:xdr="http://schemas.openxmlformats.org/drawingml/2006/spreadsheetDrawing">
      <xdr:col>6</xdr:col>
      <xdr:colOff>38100</xdr:colOff>
      <xdr:row>80</xdr:row>
      <xdr:rowOff>151765</xdr:rowOff>
    </xdr:to>
    <xdr:sp macro="" textlink="">
      <xdr:nvSpPr>
        <xdr:cNvPr id="195" name="フローチャート: 判断 194"/>
        <xdr:cNvSpPr/>
      </xdr:nvSpPr>
      <xdr:spPr>
        <a:xfrm>
          <a:off x="1000125" y="132683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196" name="テキスト ボックス 195"/>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197" name="テキスト ボックス 196"/>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198" name="テキスト ボックス 197"/>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199" name="テキスト ボックス 198"/>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00" name="テキスト ボックス 199"/>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133350</xdr:rowOff>
    </xdr:from>
    <xdr:to xmlns:xdr="http://schemas.openxmlformats.org/drawingml/2006/spreadsheetDrawing">
      <xdr:col>24</xdr:col>
      <xdr:colOff>114300</xdr:colOff>
      <xdr:row>82</xdr:row>
      <xdr:rowOff>66040</xdr:rowOff>
    </xdr:to>
    <xdr:sp macro="" textlink="">
      <xdr:nvSpPr>
        <xdr:cNvPr id="201" name="楕円 200"/>
        <xdr:cNvSpPr/>
      </xdr:nvSpPr>
      <xdr:spPr>
        <a:xfrm>
          <a:off x="420370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112395</xdr:rowOff>
    </xdr:from>
    <xdr:ext cx="403860" cy="249555"/>
    <xdr:sp macro="" textlink="">
      <xdr:nvSpPr>
        <xdr:cNvPr id="202" name="【福祉施設】&#10;有形固定資産減価償却率該当値テキスト"/>
        <xdr:cNvSpPr txBox="1"/>
      </xdr:nvSpPr>
      <xdr:spPr>
        <a:xfrm>
          <a:off x="4292600" y="1349184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97790</xdr:rowOff>
    </xdr:from>
    <xdr:to xmlns:xdr="http://schemas.openxmlformats.org/drawingml/2006/spreadsheetDrawing">
      <xdr:col>20</xdr:col>
      <xdr:colOff>38100</xdr:colOff>
      <xdr:row>82</xdr:row>
      <xdr:rowOff>30480</xdr:rowOff>
    </xdr:to>
    <xdr:sp macro="" textlink="">
      <xdr:nvSpPr>
        <xdr:cNvPr id="203" name="楕円 202"/>
        <xdr:cNvSpPr/>
      </xdr:nvSpPr>
      <xdr:spPr>
        <a:xfrm>
          <a:off x="3444875" y="134772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146685</xdr:rowOff>
    </xdr:from>
    <xdr:to xmlns:xdr="http://schemas.openxmlformats.org/drawingml/2006/spreadsheetDrawing">
      <xdr:col>24</xdr:col>
      <xdr:colOff>63500</xdr:colOff>
      <xdr:row>82</xdr:row>
      <xdr:rowOff>17145</xdr:rowOff>
    </xdr:to>
    <xdr:cxnSp macro="">
      <xdr:nvCxnSpPr>
        <xdr:cNvPr id="204" name="直線コネクタ 203"/>
        <xdr:cNvCxnSpPr/>
      </xdr:nvCxnSpPr>
      <xdr:spPr>
        <a:xfrm>
          <a:off x="3492500" y="13526135"/>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62230</xdr:rowOff>
    </xdr:from>
    <xdr:to xmlns:xdr="http://schemas.openxmlformats.org/drawingml/2006/spreadsheetDrawing">
      <xdr:col>15</xdr:col>
      <xdr:colOff>101600</xdr:colOff>
      <xdr:row>81</xdr:row>
      <xdr:rowOff>160020</xdr:rowOff>
    </xdr:to>
    <xdr:sp macro="" textlink="">
      <xdr:nvSpPr>
        <xdr:cNvPr id="205" name="楕円 204"/>
        <xdr:cNvSpPr/>
      </xdr:nvSpPr>
      <xdr:spPr>
        <a:xfrm>
          <a:off x="2619375" y="13441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111125</xdr:rowOff>
    </xdr:from>
    <xdr:to xmlns:xdr="http://schemas.openxmlformats.org/drawingml/2006/spreadsheetDrawing">
      <xdr:col>19</xdr:col>
      <xdr:colOff>174625</xdr:colOff>
      <xdr:row>81</xdr:row>
      <xdr:rowOff>146685</xdr:rowOff>
    </xdr:to>
    <xdr:cxnSp macro="">
      <xdr:nvCxnSpPr>
        <xdr:cNvPr id="206" name="直線コネクタ 205"/>
        <xdr:cNvCxnSpPr/>
      </xdr:nvCxnSpPr>
      <xdr:spPr>
        <a:xfrm>
          <a:off x="2670175" y="13490575"/>
          <a:ext cx="8223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27940</xdr:rowOff>
    </xdr:from>
    <xdr:to xmlns:xdr="http://schemas.openxmlformats.org/drawingml/2006/spreadsheetDrawing">
      <xdr:col>10</xdr:col>
      <xdr:colOff>165100</xdr:colOff>
      <xdr:row>81</xdr:row>
      <xdr:rowOff>125730</xdr:rowOff>
    </xdr:to>
    <xdr:sp macro="" textlink="">
      <xdr:nvSpPr>
        <xdr:cNvPr id="207" name="楕円 206"/>
        <xdr:cNvSpPr/>
      </xdr:nvSpPr>
      <xdr:spPr>
        <a:xfrm>
          <a:off x="1809750" y="13407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76200</xdr:rowOff>
    </xdr:from>
    <xdr:to xmlns:xdr="http://schemas.openxmlformats.org/drawingml/2006/spreadsheetDrawing">
      <xdr:col>15</xdr:col>
      <xdr:colOff>50800</xdr:colOff>
      <xdr:row>81</xdr:row>
      <xdr:rowOff>111125</xdr:rowOff>
    </xdr:to>
    <xdr:cxnSp macro="">
      <xdr:nvCxnSpPr>
        <xdr:cNvPr id="208" name="直線コネクタ 207"/>
        <xdr:cNvCxnSpPr/>
      </xdr:nvCxnSpPr>
      <xdr:spPr>
        <a:xfrm>
          <a:off x="1860550" y="13455650"/>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157480</xdr:rowOff>
    </xdr:from>
    <xdr:to xmlns:xdr="http://schemas.openxmlformats.org/drawingml/2006/spreadsheetDrawing">
      <xdr:col>6</xdr:col>
      <xdr:colOff>38100</xdr:colOff>
      <xdr:row>81</xdr:row>
      <xdr:rowOff>90170</xdr:rowOff>
    </xdr:to>
    <xdr:sp macro="" textlink="">
      <xdr:nvSpPr>
        <xdr:cNvPr id="209" name="楕円 208"/>
        <xdr:cNvSpPr/>
      </xdr:nvSpPr>
      <xdr:spPr>
        <a:xfrm>
          <a:off x="1000125" y="133718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81</xdr:row>
      <xdr:rowOff>40640</xdr:rowOff>
    </xdr:from>
    <xdr:to xmlns:xdr="http://schemas.openxmlformats.org/drawingml/2006/spreadsheetDrawing">
      <xdr:col>10</xdr:col>
      <xdr:colOff>114300</xdr:colOff>
      <xdr:row>81</xdr:row>
      <xdr:rowOff>76200</xdr:rowOff>
    </xdr:to>
    <xdr:cxnSp macro="">
      <xdr:nvCxnSpPr>
        <xdr:cNvPr id="210" name="直線コネクタ 209"/>
        <xdr:cNvCxnSpPr/>
      </xdr:nvCxnSpPr>
      <xdr:spPr>
        <a:xfrm>
          <a:off x="1047750" y="1342009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66040</xdr:rowOff>
    </xdr:from>
    <xdr:ext cx="405130" cy="249555"/>
    <xdr:sp macro="" textlink="">
      <xdr:nvSpPr>
        <xdr:cNvPr id="211" name="n_1aveValue【福祉施設】&#10;有形固定資産減価償却率"/>
        <xdr:cNvSpPr txBox="1"/>
      </xdr:nvSpPr>
      <xdr:spPr>
        <a:xfrm>
          <a:off x="3296285" y="131152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121285</xdr:rowOff>
    </xdr:from>
    <xdr:ext cx="405130" cy="248285"/>
    <xdr:sp macro="" textlink="">
      <xdr:nvSpPr>
        <xdr:cNvPr id="212" name="n_2aveValue【福祉施設】&#10;有形固定資産減価償却率"/>
        <xdr:cNvSpPr txBox="1"/>
      </xdr:nvSpPr>
      <xdr:spPr>
        <a:xfrm>
          <a:off x="2483485" y="1317053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72390</xdr:rowOff>
    </xdr:from>
    <xdr:ext cx="405130" cy="249555"/>
    <xdr:sp macro="" textlink="">
      <xdr:nvSpPr>
        <xdr:cNvPr id="213" name="n_3aveValue【福祉施設】&#10;有形固定資産減価償却率"/>
        <xdr:cNvSpPr txBox="1"/>
      </xdr:nvSpPr>
      <xdr:spPr>
        <a:xfrm>
          <a:off x="1673860" y="131216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2540</xdr:rowOff>
    </xdr:from>
    <xdr:ext cx="405130" cy="249555"/>
    <xdr:sp macro="" textlink="">
      <xdr:nvSpPr>
        <xdr:cNvPr id="214" name="n_4aveValue【福祉施設】&#10;有形固定資産減価償却率"/>
        <xdr:cNvSpPr txBox="1"/>
      </xdr:nvSpPr>
      <xdr:spPr>
        <a:xfrm>
          <a:off x="864235" y="130517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22225</xdr:rowOff>
    </xdr:from>
    <xdr:ext cx="405130" cy="248285"/>
    <xdr:sp macro="" textlink="">
      <xdr:nvSpPr>
        <xdr:cNvPr id="215" name="n_1mainValue【福祉施設】&#10;有形固定資産減価償却率"/>
        <xdr:cNvSpPr txBox="1"/>
      </xdr:nvSpPr>
      <xdr:spPr>
        <a:xfrm>
          <a:off x="3296285" y="1356677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151765</xdr:rowOff>
    </xdr:from>
    <xdr:ext cx="405130" cy="248285"/>
    <xdr:sp macro="" textlink="">
      <xdr:nvSpPr>
        <xdr:cNvPr id="216" name="n_2mainValue【福祉施設】&#10;有形固定資産減価償却率"/>
        <xdr:cNvSpPr txBox="1"/>
      </xdr:nvSpPr>
      <xdr:spPr>
        <a:xfrm>
          <a:off x="2483485" y="1353121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116840</xdr:rowOff>
    </xdr:from>
    <xdr:ext cx="405130" cy="248285"/>
    <xdr:sp macro="" textlink="">
      <xdr:nvSpPr>
        <xdr:cNvPr id="217" name="n_3mainValue【福祉施設】&#10;有形固定資産減価償却率"/>
        <xdr:cNvSpPr txBox="1"/>
      </xdr:nvSpPr>
      <xdr:spPr>
        <a:xfrm>
          <a:off x="1673860" y="1349629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81280</xdr:rowOff>
    </xdr:from>
    <xdr:ext cx="405130" cy="249555"/>
    <xdr:sp macro="" textlink="">
      <xdr:nvSpPr>
        <xdr:cNvPr id="218" name="n_4mainValue【福祉施設】&#10;有形固定資産減価償却率"/>
        <xdr:cNvSpPr txBox="1"/>
      </xdr:nvSpPr>
      <xdr:spPr>
        <a:xfrm>
          <a:off x="864235" y="134607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219" name="正方形/長方形 218"/>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220" name="正方形/長方形 219"/>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221" name="正方形/長方形 220"/>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222" name="正方形/長方形 221"/>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223" name="正方形/長方形 222"/>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224" name="正方形/長方形 223"/>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225" name="正方形/長方形 224"/>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26" name="正方形/長方形 225"/>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227" name="テキスト ボックス 226"/>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228" name="直線コネクタ 227"/>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229" name="直線コネクタ 228"/>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090" cy="249555"/>
    <xdr:sp macro="" textlink="">
      <xdr:nvSpPr>
        <xdr:cNvPr id="230" name="テキスト ボックス 229"/>
        <xdr:cNvSpPr txBox="1"/>
      </xdr:nvSpPr>
      <xdr:spPr>
        <a:xfrm>
          <a:off x="5628640" y="141776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231" name="直線コネクタ 230"/>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090" cy="249555"/>
    <xdr:sp macro="" textlink="">
      <xdr:nvSpPr>
        <xdr:cNvPr id="232" name="テキスト ボックス 231"/>
        <xdr:cNvSpPr txBox="1"/>
      </xdr:nvSpPr>
      <xdr:spPr>
        <a:xfrm>
          <a:off x="5628640" y="13811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233" name="直線コネクタ 232"/>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090" cy="249555"/>
    <xdr:sp macro="" textlink="">
      <xdr:nvSpPr>
        <xdr:cNvPr id="234" name="テキスト ボックス 233"/>
        <xdr:cNvSpPr txBox="1"/>
      </xdr:nvSpPr>
      <xdr:spPr>
        <a:xfrm>
          <a:off x="5628640" y="1344422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35" name="直線コネクタ 234"/>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27940</xdr:rowOff>
    </xdr:from>
    <xdr:ext cx="466090" cy="248285"/>
    <xdr:sp macro="" textlink="">
      <xdr:nvSpPr>
        <xdr:cNvPr id="236" name="テキスト ボックス 235"/>
        <xdr:cNvSpPr txBox="1"/>
      </xdr:nvSpPr>
      <xdr:spPr>
        <a:xfrm>
          <a:off x="5628640" y="130771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237" name="直線コネクタ 236"/>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156845</xdr:rowOff>
    </xdr:from>
    <xdr:ext cx="466090" cy="248285"/>
    <xdr:sp macro="" textlink="">
      <xdr:nvSpPr>
        <xdr:cNvPr id="238" name="テキスト ボックス 237"/>
        <xdr:cNvSpPr txBox="1"/>
      </xdr:nvSpPr>
      <xdr:spPr>
        <a:xfrm>
          <a:off x="5628640" y="1271079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239" name="直線コネクタ 238"/>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090" cy="248285"/>
    <xdr:sp macro="" textlink="">
      <xdr:nvSpPr>
        <xdr:cNvPr id="240" name="テキスト ボックス 239"/>
        <xdr:cNvSpPr txBox="1"/>
      </xdr:nvSpPr>
      <xdr:spPr>
        <a:xfrm>
          <a:off x="5628640" y="1234376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41"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101600</xdr:rowOff>
    </xdr:from>
    <xdr:to xmlns:xdr="http://schemas.openxmlformats.org/drawingml/2006/spreadsheetDrawing">
      <xdr:col>54</xdr:col>
      <xdr:colOff>174625</xdr:colOff>
      <xdr:row>86</xdr:row>
      <xdr:rowOff>84455</xdr:rowOff>
    </xdr:to>
    <xdr:cxnSp macro="">
      <xdr:nvCxnSpPr>
        <xdr:cNvPr id="242" name="直線コネクタ 241"/>
        <xdr:cNvCxnSpPr/>
      </xdr:nvCxnSpPr>
      <xdr:spPr>
        <a:xfrm flipV="1">
          <a:off x="9604375" y="12985750"/>
          <a:ext cx="0" cy="1303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88265</xdr:rowOff>
    </xdr:from>
    <xdr:ext cx="468630" cy="248285"/>
    <xdr:sp macro="" textlink="">
      <xdr:nvSpPr>
        <xdr:cNvPr id="243" name="【福祉施設】&#10;一人当たり面積最小値テキスト"/>
        <xdr:cNvSpPr txBox="1"/>
      </xdr:nvSpPr>
      <xdr:spPr>
        <a:xfrm>
          <a:off x="9642475" y="1429321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84455</xdr:rowOff>
    </xdr:from>
    <xdr:to xmlns:xdr="http://schemas.openxmlformats.org/drawingml/2006/spreadsheetDrawing">
      <xdr:col>55</xdr:col>
      <xdr:colOff>88900</xdr:colOff>
      <xdr:row>86</xdr:row>
      <xdr:rowOff>84455</xdr:rowOff>
    </xdr:to>
    <xdr:cxnSp macro="">
      <xdr:nvCxnSpPr>
        <xdr:cNvPr id="244" name="直線コネクタ 243"/>
        <xdr:cNvCxnSpPr/>
      </xdr:nvCxnSpPr>
      <xdr:spPr>
        <a:xfrm>
          <a:off x="9531350" y="142894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50165</xdr:rowOff>
    </xdr:from>
    <xdr:ext cx="468630" cy="248285"/>
    <xdr:sp macro="" textlink="">
      <xdr:nvSpPr>
        <xdr:cNvPr id="245" name="【福祉施設】&#10;一人当たり面積最大値テキスト"/>
        <xdr:cNvSpPr txBox="1"/>
      </xdr:nvSpPr>
      <xdr:spPr>
        <a:xfrm>
          <a:off x="9642475" y="1276921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101600</xdr:rowOff>
    </xdr:from>
    <xdr:to xmlns:xdr="http://schemas.openxmlformats.org/drawingml/2006/spreadsheetDrawing">
      <xdr:col>55</xdr:col>
      <xdr:colOff>88900</xdr:colOff>
      <xdr:row>78</xdr:row>
      <xdr:rowOff>101600</xdr:rowOff>
    </xdr:to>
    <xdr:cxnSp macro="">
      <xdr:nvCxnSpPr>
        <xdr:cNvPr id="246" name="直線コネクタ 245"/>
        <xdr:cNvCxnSpPr/>
      </xdr:nvCxnSpPr>
      <xdr:spPr>
        <a:xfrm>
          <a:off x="9531350" y="12985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62230</xdr:rowOff>
    </xdr:from>
    <xdr:ext cx="468630" cy="248285"/>
    <xdr:sp macro="" textlink="">
      <xdr:nvSpPr>
        <xdr:cNvPr id="247" name="【福祉施設】&#10;一人当たり面積平均値テキスト"/>
        <xdr:cNvSpPr txBox="1"/>
      </xdr:nvSpPr>
      <xdr:spPr>
        <a:xfrm>
          <a:off x="9642475" y="13771880"/>
          <a:ext cx="4686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40005</xdr:rowOff>
    </xdr:from>
    <xdr:to xmlns:xdr="http://schemas.openxmlformats.org/drawingml/2006/spreadsheetDrawing">
      <xdr:col>55</xdr:col>
      <xdr:colOff>50800</xdr:colOff>
      <xdr:row>84</xdr:row>
      <xdr:rowOff>137795</xdr:rowOff>
    </xdr:to>
    <xdr:sp macro="" textlink="">
      <xdr:nvSpPr>
        <xdr:cNvPr id="248" name="フローチャート: 判断 247"/>
        <xdr:cNvSpPr/>
      </xdr:nvSpPr>
      <xdr:spPr>
        <a:xfrm>
          <a:off x="9569450" y="139147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20955</xdr:rowOff>
    </xdr:from>
    <xdr:to xmlns:xdr="http://schemas.openxmlformats.org/drawingml/2006/spreadsheetDrawing">
      <xdr:col>50</xdr:col>
      <xdr:colOff>165100</xdr:colOff>
      <xdr:row>84</xdr:row>
      <xdr:rowOff>118745</xdr:rowOff>
    </xdr:to>
    <xdr:sp macro="" textlink="">
      <xdr:nvSpPr>
        <xdr:cNvPr id="249" name="フローチャート: 判断 248"/>
        <xdr:cNvSpPr/>
      </xdr:nvSpPr>
      <xdr:spPr>
        <a:xfrm>
          <a:off x="8794750" y="1389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23495</xdr:rowOff>
    </xdr:from>
    <xdr:to xmlns:xdr="http://schemas.openxmlformats.org/drawingml/2006/spreadsheetDrawing">
      <xdr:col>46</xdr:col>
      <xdr:colOff>38100</xdr:colOff>
      <xdr:row>84</xdr:row>
      <xdr:rowOff>121285</xdr:rowOff>
    </xdr:to>
    <xdr:sp macro="" textlink="">
      <xdr:nvSpPr>
        <xdr:cNvPr id="250" name="フローチャート: 判断 249"/>
        <xdr:cNvSpPr/>
      </xdr:nvSpPr>
      <xdr:spPr>
        <a:xfrm>
          <a:off x="7985125" y="138982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55245</xdr:rowOff>
    </xdr:from>
    <xdr:to xmlns:xdr="http://schemas.openxmlformats.org/drawingml/2006/spreadsheetDrawing">
      <xdr:col>41</xdr:col>
      <xdr:colOff>101600</xdr:colOff>
      <xdr:row>84</xdr:row>
      <xdr:rowOff>153035</xdr:rowOff>
    </xdr:to>
    <xdr:sp macro="" textlink="">
      <xdr:nvSpPr>
        <xdr:cNvPr id="251" name="フローチャート: 判断 250"/>
        <xdr:cNvSpPr/>
      </xdr:nvSpPr>
      <xdr:spPr>
        <a:xfrm>
          <a:off x="7159625" y="1392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38735</xdr:rowOff>
    </xdr:from>
    <xdr:to xmlns:xdr="http://schemas.openxmlformats.org/drawingml/2006/spreadsheetDrawing">
      <xdr:col>36</xdr:col>
      <xdr:colOff>165100</xdr:colOff>
      <xdr:row>84</xdr:row>
      <xdr:rowOff>137160</xdr:rowOff>
    </xdr:to>
    <xdr:sp macro="" textlink="">
      <xdr:nvSpPr>
        <xdr:cNvPr id="252" name="フローチャート: 判断 251"/>
        <xdr:cNvSpPr/>
      </xdr:nvSpPr>
      <xdr:spPr>
        <a:xfrm>
          <a:off x="6350000" y="139134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253" name="テキスト ボックス 252"/>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254" name="テキスト ボックス 253"/>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255" name="テキスト ボックス 254"/>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256" name="テキスト ボックス 255"/>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257" name="テキスト ボックス 256"/>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50165</xdr:rowOff>
    </xdr:from>
    <xdr:to xmlns:xdr="http://schemas.openxmlformats.org/drawingml/2006/spreadsheetDrawing">
      <xdr:col>55</xdr:col>
      <xdr:colOff>50800</xdr:colOff>
      <xdr:row>84</xdr:row>
      <xdr:rowOff>147955</xdr:rowOff>
    </xdr:to>
    <xdr:sp macro="" textlink="">
      <xdr:nvSpPr>
        <xdr:cNvPr id="258" name="楕円 257"/>
        <xdr:cNvSpPr/>
      </xdr:nvSpPr>
      <xdr:spPr>
        <a:xfrm>
          <a:off x="9569450" y="139249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29210</xdr:rowOff>
    </xdr:from>
    <xdr:ext cx="468630" cy="248285"/>
    <xdr:sp macro="" textlink="">
      <xdr:nvSpPr>
        <xdr:cNvPr id="259" name="【福祉施設】&#10;一人当たり面積該当値テキスト"/>
        <xdr:cNvSpPr txBox="1"/>
      </xdr:nvSpPr>
      <xdr:spPr>
        <a:xfrm>
          <a:off x="9642475" y="1390396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59055</xdr:rowOff>
    </xdr:from>
    <xdr:to xmlns:xdr="http://schemas.openxmlformats.org/drawingml/2006/spreadsheetDrawing">
      <xdr:col>50</xdr:col>
      <xdr:colOff>165100</xdr:colOff>
      <xdr:row>84</xdr:row>
      <xdr:rowOff>156845</xdr:rowOff>
    </xdr:to>
    <xdr:sp macro="" textlink="">
      <xdr:nvSpPr>
        <xdr:cNvPr id="260" name="楕円 259"/>
        <xdr:cNvSpPr/>
      </xdr:nvSpPr>
      <xdr:spPr>
        <a:xfrm>
          <a:off x="8794750" y="13933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99060</xdr:rowOff>
    </xdr:from>
    <xdr:to xmlns:xdr="http://schemas.openxmlformats.org/drawingml/2006/spreadsheetDrawing">
      <xdr:col>55</xdr:col>
      <xdr:colOff>0</xdr:colOff>
      <xdr:row>84</xdr:row>
      <xdr:rowOff>107315</xdr:rowOff>
    </xdr:to>
    <xdr:cxnSp macro="">
      <xdr:nvCxnSpPr>
        <xdr:cNvPr id="261" name="直線コネクタ 260"/>
        <xdr:cNvCxnSpPr/>
      </xdr:nvCxnSpPr>
      <xdr:spPr>
        <a:xfrm flipV="1">
          <a:off x="8845550" y="13973810"/>
          <a:ext cx="7588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27305</xdr:rowOff>
    </xdr:from>
    <xdr:to xmlns:xdr="http://schemas.openxmlformats.org/drawingml/2006/spreadsheetDrawing">
      <xdr:col>46</xdr:col>
      <xdr:colOff>38100</xdr:colOff>
      <xdr:row>84</xdr:row>
      <xdr:rowOff>125095</xdr:rowOff>
    </xdr:to>
    <xdr:sp macro="" textlink="">
      <xdr:nvSpPr>
        <xdr:cNvPr id="262" name="楕円 261"/>
        <xdr:cNvSpPr/>
      </xdr:nvSpPr>
      <xdr:spPr>
        <a:xfrm>
          <a:off x="7985125" y="139020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75565</xdr:rowOff>
    </xdr:from>
    <xdr:to xmlns:xdr="http://schemas.openxmlformats.org/drawingml/2006/spreadsheetDrawing">
      <xdr:col>50</xdr:col>
      <xdr:colOff>114300</xdr:colOff>
      <xdr:row>84</xdr:row>
      <xdr:rowOff>107315</xdr:rowOff>
    </xdr:to>
    <xdr:cxnSp macro="">
      <xdr:nvCxnSpPr>
        <xdr:cNvPr id="263" name="直線コネクタ 262"/>
        <xdr:cNvCxnSpPr/>
      </xdr:nvCxnSpPr>
      <xdr:spPr>
        <a:xfrm>
          <a:off x="8032750" y="13950315"/>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34290</xdr:rowOff>
    </xdr:from>
    <xdr:to xmlns:xdr="http://schemas.openxmlformats.org/drawingml/2006/spreadsheetDrawing">
      <xdr:col>41</xdr:col>
      <xdr:colOff>101600</xdr:colOff>
      <xdr:row>84</xdr:row>
      <xdr:rowOff>132080</xdr:rowOff>
    </xdr:to>
    <xdr:sp macro="" textlink="">
      <xdr:nvSpPr>
        <xdr:cNvPr id="264" name="楕円 263"/>
        <xdr:cNvSpPr/>
      </xdr:nvSpPr>
      <xdr:spPr>
        <a:xfrm>
          <a:off x="7159625" y="13909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75565</xdr:rowOff>
    </xdr:from>
    <xdr:to xmlns:xdr="http://schemas.openxmlformats.org/drawingml/2006/spreadsheetDrawing">
      <xdr:col>45</xdr:col>
      <xdr:colOff>174625</xdr:colOff>
      <xdr:row>84</xdr:row>
      <xdr:rowOff>83185</xdr:rowOff>
    </xdr:to>
    <xdr:cxnSp macro="">
      <xdr:nvCxnSpPr>
        <xdr:cNvPr id="265" name="直線コネクタ 264"/>
        <xdr:cNvCxnSpPr/>
      </xdr:nvCxnSpPr>
      <xdr:spPr>
        <a:xfrm flipV="1">
          <a:off x="7210425" y="13950315"/>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38100</xdr:rowOff>
    </xdr:from>
    <xdr:to xmlns:xdr="http://schemas.openxmlformats.org/drawingml/2006/spreadsheetDrawing">
      <xdr:col>36</xdr:col>
      <xdr:colOff>165100</xdr:colOff>
      <xdr:row>84</xdr:row>
      <xdr:rowOff>135890</xdr:rowOff>
    </xdr:to>
    <xdr:sp macro="" textlink="">
      <xdr:nvSpPr>
        <xdr:cNvPr id="266" name="楕円 265"/>
        <xdr:cNvSpPr/>
      </xdr:nvSpPr>
      <xdr:spPr>
        <a:xfrm>
          <a:off x="6350000" y="13912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83185</xdr:rowOff>
    </xdr:from>
    <xdr:to xmlns:xdr="http://schemas.openxmlformats.org/drawingml/2006/spreadsheetDrawing">
      <xdr:col>41</xdr:col>
      <xdr:colOff>50800</xdr:colOff>
      <xdr:row>84</xdr:row>
      <xdr:rowOff>86995</xdr:rowOff>
    </xdr:to>
    <xdr:cxnSp macro="">
      <xdr:nvCxnSpPr>
        <xdr:cNvPr id="267" name="直線コネクタ 266"/>
        <xdr:cNvCxnSpPr/>
      </xdr:nvCxnSpPr>
      <xdr:spPr>
        <a:xfrm flipV="1">
          <a:off x="6400800" y="1395793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134620</xdr:rowOff>
    </xdr:from>
    <xdr:ext cx="469900" cy="249555"/>
    <xdr:sp macro="" textlink="">
      <xdr:nvSpPr>
        <xdr:cNvPr id="268" name="n_1aveValue【福祉施設】&#10;一人当たり面積"/>
        <xdr:cNvSpPr txBox="1"/>
      </xdr:nvSpPr>
      <xdr:spPr>
        <a:xfrm>
          <a:off x="8613775" y="136791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137160</xdr:rowOff>
    </xdr:from>
    <xdr:ext cx="468630" cy="249555"/>
    <xdr:sp macro="" textlink="">
      <xdr:nvSpPr>
        <xdr:cNvPr id="269" name="n_2aveValue【福祉施設】&#10;一人当たり面積"/>
        <xdr:cNvSpPr txBox="1"/>
      </xdr:nvSpPr>
      <xdr:spPr>
        <a:xfrm>
          <a:off x="7816850" y="1368171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144145</xdr:rowOff>
    </xdr:from>
    <xdr:ext cx="468630" cy="249555"/>
    <xdr:sp macro="" textlink="">
      <xdr:nvSpPr>
        <xdr:cNvPr id="270" name="n_3aveValue【福祉施設】&#10;一人当たり面積"/>
        <xdr:cNvSpPr txBox="1"/>
      </xdr:nvSpPr>
      <xdr:spPr>
        <a:xfrm>
          <a:off x="6991350" y="1401889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128270</xdr:rowOff>
    </xdr:from>
    <xdr:ext cx="468630" cy="248285"/>
    <xdr:sp macro="" textlink="">
      <xdr:nvSpPr>
        <xdr:cNvPr id="271" name="n_4aveValue【福祉施設】&#10;一人当たり面積"/>
        <xdr:cNvSpPr txBox="1"/>
      </xdr:nvSpPr>
      <xdr:spPr>
        <a:xfrm>
          <a:off x="6181725" y="1400302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147955</xdr:rowOff>
    </xdr:from>
    <xdr:ext cx="469900" cy="249555"/>
    <xdr:sp macro="" textlink="">
      <xdr:nvSpPr>
        <xdr:cNvPr id="272" name="n_1mainValue【福祉施設】&#10;一人当たり面積"/>
        <xdr:cNvSpPr txBox="1"/>
      </xdr:nvSpPr>
      <xdr:spPr>
        <a:xfrm>
          <a:off x="8613775" y="1402270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116205</xdr:rowOff>
    </xdr:from>
    <xdr:ext cx="468630" cy="248285"/>
    <xdr:sp macro="" textlink="">
      <xdr:nvSpPr>
        <xdr:cNvPr id="273" name="n_2mainValue【福祉施設】&#10;一人当たり面積"/>
        <xdr:cNvSpPr txBox="1"/>
      </xdr:nvSpPr>
      <xdr:spPr>
        <a:xfrm>
          <a:off x="7816850" y="1399095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147955</xdr:rowOff>
    </xdr:from>
    <xdr:ext cx="468630" cy="249555"/>
    <xdr:sp macro="" textlink="">
      <xdr:nvSpPr>
        <xdr:cNvPr id="274" name="n_3mainValue【福祉施設】&#10;一人当たり面積"/>
        <xdr:cNvSpPr txBox="1"/>
      </xdr:nvSpPr>
      <xdr:spPr>
        <a:xfrm>
          <a:off x="6991350" y="1369250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151765</xdr:rowOff>
    </xdr:from>
    <xdr:ext cx="468630" cy="248285"/>
    <xdr:sp macro="" textlink="">
      <xdr:nvSpPr>
        <xdr:cNvPr id="275" name="n_4mainValue【福祉施設】&#10;一人当たり面積"/>
        <xdr:cNvSpPr txBox="1"/>
      </xdr:nvSpPr>
      <xdr:spPr>
        <a:xfrm>
          <a:off x="6181725" y="1369631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6" name="正方形/長方形 275"/>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7" name="正方形/長方形 276"/>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78" name="正方形/長方形 277"/>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79" name="正方形/長方形 278"/>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0" name="正方形/長方形 279"/>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1" name="正方形/長方形 280"/>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2" name="正方形/長方形 281"/>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3" name="正方形/長方形 282"/>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4" name="正方形/長方形 283"/>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5" name="正方形/長方形 284"/>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6" name="正方形/長方形 285"/>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87" name="正方形/長方形 286"/>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88" name="正方形/長方形 287"/>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89" name="正方形/長方形 288"/>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0" name="正方形/長方形 289"/>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1" name="正方形/長方形 290"/>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292" name="正方形/長方形 291"/>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293" name="正方形/長方形 292"/>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294" name="正方形/長方形 293"/>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295" name="正方形/長方形 294"/>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296" name="正方形/長方形 295"/>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297" name="正方形/長方形 296"/>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298" name="正方形/長方形 297"/>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299" name="正方形/長方形 298"/>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300" name="テキスト ボックス 299"/>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301" name="直線コネクタ 300"/>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090" cy="249555"/>
    <xdr:sp macro="" textlink="">
      <xdr:nvSpPr>
        <xdr:cNvPr id="302" name="テキスト ボックス 301"/>
        <xdr:cNvSpPr txBox="1"/>
      </xdr:nvSpPr>
      <xdr:spPr>
        <a:xfrm>
          <a:off x="10994390" y="720725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303" name="直線コネクタ 302"/>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117475</xdr:rowOff>
    </xdr:from>
    <xdr:ext cx="403225" cy="248285"/>
    <xdr:sp macro="" textlink="">
      <xdr:nvSpPr>
        <xdr:cNvPr id="304" name="テキスト ボックス 303"/>
        <xdr:cNvSpPr txBox="1"/>
      </xdr:nvSpPr>
      <xdr:spPr>
        <a:xfrm>
          <a:off x="11042650" y="689292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305" name="直線コネクタ 304"/>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306" name="テキスト ボックス 305"/>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307" name="直線コネクタ 306"/>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285"/>
    <xdr:sp macro="" textlink="">
      <xdr:nvSpPr>
        <xdr:cNvPr id="308" name="テキスト ボックス 307"/>
        <xdr:cNvSpPr txBox="1"/>
      </xdr:nvSpPr>
      <xdr:spPr>
        <a:xfrm>
          <a:off x="11042650" y="626427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309" name="直線コネクタ 308"/>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310" name="テキスト ボックス 309"/>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311" name="直線コネクタ 310"/>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312" name="テキスト ボックス 311"/>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313" name="直線コネクタ 312"/>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30480</xdr:rowOff>
    </xdr:from>
    <xdr:ext cx="403225" cy="248285"/>
    <xdr:sp macro="" textlink="">
      <xdr:nvSpPr>
        <xdr:cNvPr id="314" name="テキスト ボックス 313"/>
        <xdr:cNvSpPr txBox="1"/>
      </xdr:nvSpPr>
      <xdr:spPr>
        <a:xfrm>
          <a:off x="11042650" y="532003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315" name="直線コネクタ 314"/>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46355</xdr:rowOff>
    </xdr:from>
    <xdr:ext cx="403225" cy="249555"/>
    <xdr:sp macro="" textlink="">
      <xdr:nvSpPr>
        <xdr:cNvPr id="316" name="テキスト ボックス 315"/>
        <xdr:cNvSpPr txBox="1"/>
      </xdr:nvSpPr>
      <xdr:spPr>
        <a:xfrm>
          <a:off x="11042650" y="500570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17"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12065</xdr:rowOff>
    </xdr:from>
    <xdr:to xmlns:xdr="http://schemas.openxmlformats.org/drawingml/2006/spreadsheetDrawing">
      <xdr:col>85</xdr:col>
      <xdr:colOff>126365</xdr:colOff>
      <xdr:row>42</xdr:row>
      <xdr:rowOff>64135</xdr:rowOff>
    </xdr:to>
    <xdr:cxnSp macro="">
      <xdr:nvCxnSpPr>
        <xdr:cNvPr id="318" name="直線コネクタ 317"/>
        <xdr:cNvCxnSpPr/>
      </xdr:nvCxnSpPr>
      <xdr:spPr>
        <a:xfrm flipV="1">
          <a:off x="14969490" y="5466715"/>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67945</xdr:rowOff>
    </xdr:from>
    <xdr:ext cx="403860" cy="249555"/>
    <xdr:sp macro="" textlink="">
      <xdr:nvSpPr>
        <xdr:cNvPr id="319" name="【一般廃棄物処理施設】&#10;有形固定資産減価償却率最小値テキスト"/>
        <xdr:cNvSpPr txBox="1"/>
      </xdr:nvSpPr>
      <xdr:spPr>
        <a:xfrm>
          <a:off x="15008225" y="700849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64135</xdr:rowOff>
    </xdr:from>
    <xdr:to xmlns:xdr="http://schemas.openxmlformats.org/drawingml/2006/spreadsheetDrawing">
      <xdr:col>86</xdr:col>
      <xdr:colOff>25400</xdr:colOff>
      <xdr:row>42</xdr:row>
      <xdr:rowOff>64135</xdr:rowOff>
    </xdr:to>
    <xdr:cxnSp macro="">
      <xdr:nvCxnSpPr>
        <xdr:cNvPr id="320" name="直線コネクタ 319"/>
        <xdr:cNvCxnSpPr/>
      </xdr:nvCxnSpPr>
      <xdr:spPr>
        <a:xfrm>
          <a:off x="1488122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126365</xdr:rowOff>
    </xdr:from>
    <xdr:ext cx="403860" cy="248285"/>
    <xdr:sp macro="" textlink="">
      <xdr:nvSpPr>
        <xdr:cNvPr id="321" name="【一般廃棄物処理施設】&#10;有形固定資産減価償却率最大値テキスト"/>
        <xdr:cNvSpPr txBox="1"/>
      </xdr:nvSpPr>
      <xdr:spPr>
        <a:xfrm>
          <a:off x="15008225" y="5250815"/>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12065</xdr:rowOff>
    </xdr:from>
    <xdr:to xmlns:xdr="http://schemas.openxmlformats.org/drawingml/2006/spreadsheetDrawing">
      <xdr:col>86</xdr:col>
      <xdr:colOff>25400</xdr:colOff>
      <xdr:row>33</xdr:row>
      <xdr:rowOff>12065</xdr:rowOff>
    </xdr:to>
    <xdr:cxnSp macro="">
      <xdr:nvCxnSpPr>
        <xdr:cNvPr id="322" name="直線コネクタ 321"/>
        <xdr:cNvCxnSpPr/>
      </xdr:nvCxnSpPr>
      <xdr:spPr>
        <a:xfrm>
          <a:off x="14881225" y="5466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139065</xdr:rowOff>
    </xdr:from>
    <xdr:ext cx="403860" cy="249555"/>
    <xdr:sp macro="" textlink="">
      <xdr:nvSpPr>
        <xdr:cNvPr id="323" name="【一般廃棄物処理施設】&#10;有形固定資産減価償却率平均値テキスト"/>
        <xdr:cNvSpPr txBox="1"/>
      </xdr:nvSpPr>
      <xdr:spPr>
        <a:xfrm>
          <a:off x="15008225" y="6089015"/>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117475</xdr:rowOff>
    </xdr:from>
    <xdr:to xmlns:xdr="http://schemas.openxmlformats.org/drawingml/2006/spreadsheetDrawing">
      <xdr:col>85</xdr:col>
      <xdr:colOff>174625</xdr:colOff>
      <xdr:row>38</xdr:row>
      <xdr:rowOff>50165</xdr:rowOff>
    </xdr:to>
    <xdr:sp macro="" textlink="">
      <xdr:nvSpPr>
        <xdr:cNvPr id="324" name="フローチャート: 判断 323"/>
        <xdr:cNvSpPr/>
      </xdr:nvSpPr>
      <xdr:spPr>
        <a:xfrm>
          <a:off x="14919325" y="62325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142240</xdr:rowOff>
    </xdr:from>
    <xdr:to xmlns:xdr="http://schemas.openxmlformats.org/drawingml/2006/spreadsheetDrawing">
      <xdr:col>81</xdr:col>
      <xdr:colOff>101600</xdr:colOff>
      <xdr:row>38</xdr:row>
      <xdr:rowOff>74930</xdr:rowOff>
    </xdr:to>
    <xdr:sp macro="" textlink="">
      <xdr:nvSpPr>
        <xdr:cNvPr id="325" name="フローチャート: 判断 324"/>
        <xdr:cNvSpPr/>
      </xdr:nvSpPr>
      <xdr:spPr>
        <a:xfrm>
          <a:off x="14144625" y="6257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65405</xdr:rowOff>
    </xdr:from>
    <xdr:to xmlns:xdr="http://schemas.openxmlformats.org/drawingml/2006/spreadsheetDrawing">
      <xdr:col>76</xdr:col>
      <xdr:colOff>165100</xdr:colOff>
      <xdr:row>38</xdr:row>
      <xdr:rowOff>163195</xdr:rowOff>
    </xdr:to>
    <xdr:sp macro="" textlink="">
      <xdr:nvSpPr>
        <xdr:cNvPr id="326" name="フローチャート: 判断 325"/>
        <xdr:cNvSpPr/>
      </xdr:nvSpPr>
      <xdr:spPr>
        <a:xfrm>
          <a:off x="13335000" y="6345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65405</xdr:rowOff>
    </xdr:from>
    <xdr:to xmlns:xdr="http://schemas.openxmlformats.org/drawingml/2006/spreadsheetDrawing">
      <xdr:col>72</xdr:col>
      <xdr:colOff>38100</xdr:colOff>
      <xdr:row>38</xdr:row>
      <xdr:rowOff>163195</xdr:rowOff>
    </xdr:to>
    <xdr:sp macro="" textlink="">
      <xdr:nvSpPr>
        <xdr:cNvPr id="327" name="フローチャート: 判断 326"/>
        <xdr:cNvSpPr/>
      </xdr:nvSpPr>
      <xdr:spPr>
        <a:xfrm>
          <a:off x="12525375" y="63455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79375</xdr:rowOff>
    </xdr:from>
    <xdr:to xmlns:xdr="http://schemas.openxmlformats.org/drawingml/2006/spreadsheetDrawing">
      <xdr:col>67</xdr:col>
      <xdr:colOff>101600</xdr:colOff>
      <xdr:row>38</xdr:row>
      <xdr:rowOff>12065</xdr:rowOff>
    </xdr:to>
    <xdr:sp macro="" textlink="">
      <xdr:nvSpPr>
        <xdr:cNvPr id="328" name="フローチャート: 判断 327"/>
        <xdr:cNvSpPr/>
      </xdr:nvSpPr>
      <xdr:spPr>
        <a:xfrm>
          <a:off x="11699875" y="6194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329" name="テキスト ボックス 328"/>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330" name="テキスト ボックス 329"/>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331" name="テキスト ボックス 330"/>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332" name="テキスト ボックス 331"/>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333" name="テキスト ボックス 332"/>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118745</xdr:rowOff>
    </xdr:from>
    <xdr:to xmlns:xdr="http://schemas.openxmlformats.org/drawingml/2006/spreadsheetDrawing">
      <xdr:col>85</xdr:col>
      <xdr:colOff>174625</xdr:colOff>
      <xdr:row>41</xdr:row>
      <xdr:rowOff>51435</xdr:rowOff>
    </xdr:to>
    <xdr:sp macro="" textlink="">
      <xdr:nvSpPr>
        <xdr:cNvPr id="334" name="楕円 333"/>
        <xdr:cNvSpPr/>
      </xdr:nvSpPr>
      <xdr:spPr>
        <a:xfrm>
          <a:off x="14919325" y="67290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97790</xdr:rowOff>
    </xdr:from>
    <xdr:ext cx="403860" cy="249555"/>
    <xdr:sp macro="" textlink="">
      <xdr:nvSpPr>
        <xdr:cNvPr id="335" name="【一般廃棄物処理施設】&#10;有形固定資産減価償却率該当値テキスト"/>
        <xdr:cNvSpPr txBox="1"/>
      </xdr:nvSpPr>
      <xdr:spPr>
        <a:xfrm>
          <a:off x="15008225" y="670814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62230</xdr:rowOff>
    </xdr:from>
    <xdr:to xmlns:xdr="http://schemas.openxmlformats.org/drawingml/2006/spreadsheetDrawing">
      <xdr:col>81</xdr:col>
      <xdr:colOff>101600</xdr:colOff>
      <xdr:row>40</xdr:row>
      <xdr:rowOff>160020</xdr:rowOff>
    </xdr:to>
    <xdr:sp macro="" textlink="">
      <xdr:nvSpPr>
        <xdr:cNvPr id="336" name="楕円 335"/>
        <xdr:cNvSpPr/>
      </xdr:nvSpPr>
      <xdr:spPr>
        <a:xfrm>
          <a:off x="14144625" y="6672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111125</xdr:rowOff>
    </xdr:from>
    <xdr:to xmlns:xdr="http://schemas.openxmlformats.org/drawingml/2006/spreadsheetDrawing">
      <xdr:col>85</xdr:col>
      <xdr:colOff>127000</xdr:colOff>
      <xdr:row>41</xdr:row>
      <xdr:rowOff>2540</xdr:rowOff>
    </xdr:to>
    <xdr:cxnSp macro="">
      <xdr:nvCxnSpPr>
        <xdr:cNvPr id="337" name="直線コネクタ 336"/>
        <xdr:cNvCxnSpPr/>
      </xdr:nvCxnSpPr>
      <xdr:spPr>
        <a:xfrm>
          <a:off x="14195425" y="6721475"/>
          <a:ext cx="7747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33655</xdr:rowOff>
    </xdr:from>
    <xdr:to xmlns:xdr="http://schemas.openxmlformats.org/drawingml/2006/spreadsheetDrawing">
      <xdr:col>76</xdr:col>
      <xdr:colOff>165100</xdr:colOff>
      <xdr:row>40</xdr:row>
      <xdr:rowOff>131445</xdr:rowOff>
    </xdr:to>
    <xdr:sp macro="" textlink="">
      <xdr:nvSpPr>
        <xdr:cNvPr id="338" name="楕円 337"/>
        <xdr:cNvSpPr/>
      </xdr:nvSpPr>
      <xdr:spPr>
        <a:xfrm>
          <a:off x="13335000" y="6644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83185</xdr:rowOff>
    </xdr:from>
    <xdr:to xmlns:xdr="http://schemas.openxmlformats.org/drawingml/2006/spreadsheetDrawing">
      <xdr:col>81</xdr:col>
      <xdr:colOff>50800</xdr:colOff>
      <xdr:row>40</xdr:row>
      <xdr:rowOff>111125</xdr:rowOff>
    </xdr:to>
    <xdr:cxnSp macro="">
      <xdr:nvCxnSpPr>
        <xdr:cNvPr id="339" name="直線コネクタ 338"/>
        <xdr:cNvCxnSpPr/>
      </xdr:nvCxnSpPr>
      <xdr:spPr>
        <a:xfrm>
          <a:off x="13385800" y="6693535"/>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123825</xdr:rowOff>
    </xdr:from>
    <xdr:to xmlns:xdr="http://schemas.openxmlformats.org/drawingml/2006/spreadsheetDrawing">
      <xdr:col>72</xdr:col>
      <xdr:colOff>38100</xdr:colOff>
      <xdr:row>40</xdr:row>
      <xdr:rowOff>56515</xdr:rowOff>
    </xdr:to>
    <xdr:sp macro="" textlink="">
      <xdr:nvSpPr>
        <xdr:cNvPr id="340" name="楕円 339"/>
        <xdr:cNvSpPr/>
      </xdr:nvSpPr>
      <xdr:spPr>
        <a:xfrm>
          <a:off x="12525375" y="65690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40</xdr:row>
      <xdr:rowOff>6985</xdr:rowOff>
    </xdr:from>
    <xdr:to xmlns:xdr="http://schemas.openxmlformats.org/drawingml/2006/spreadsheetDrawing">
      <xdr:col>76</xdr:col>
      <xdr:colOff>114300</xdr:colOff>
      <xdr:row>40</xdr:row>
      <xdr:rowOff>83185</xdr:rowOff>
    </xdr:to>
    <xdr:cxnSp macro="">
      <xdr:nvCxnSpPr>
        <xdr:cNvPr id="341" name="直線コネクタ 340"/>
        <xdr:cNvCxnSpPr/>
      </xdr:nvCxnSpPr>
      <xdr:spPr>
        <a:xfrm>
          <a:off x="12573000" y="6617335"/>
          <a:ext cx="8128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54610</xdr:rowOff>
    </xdr:from>
    <xdr:to xmlns:xdr="http://schemas.openxmlformats.org/drawingml/2006/spreadsheetDrawing">
      <xdr:col>67</xdr:col>
      <xdr:colOff>101600</xdr:colOff>
      <xdr:row>39</xdr:row>
      <xdr:rowOff>152400</xdr:rowOff>
    </xdr:to>
    <xdr:sp macro="" textlink="">
      <xdr:nvSpPr>
        <xdr:cNvPr id="342" name="楕円 341"/>
        <xdr:cNvSpPr/>
      </xdr:nvSpPr>
      <xdr:spPr>
        <a:xfrm>
          <a:off x="11699875" y="6499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103505</xdr:rowOff>
    </xdr:from>
    <xdr:to xmlns:xdr="http://schemas.openxmlformats.org/drawingml/2006/spreadsheetDrawing">
      <xdr:col>71</xdr:col>
      <xdr:colOff>174625</xdr:colOff>
      <xdr:row>40</xdr:row>
      <xdr:rowOff>6985</xdr:rowOff>
    </xdr:to>
    <xdr:cxnSp macro="">
      <xdr:nvCxnSpPr>
        <xdr:cNvPr id="343" name="直線コネクタ 342"/>
        <xdr:cNvCxnSpPr/>
      </xdr:nvCxnSpPr>
      <xdr:spPr>
        <a:xfrm>
          <a:off x="11750675" y="6548755"/>
          <a:ext cx="8223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91440</xdr:rowOff>
    </xdr:from>
    <xdr:ext cx="405130" cy="248285"/>
    <xdr:sp macro="" textlink="">
      <xdr:nvSpPr>
        <xdr:cNvPr id="344" name="n_1aveValue【一般廃棄物処理施設】&#10;有形固定資産減価償却率"/>
        <xdr:cNvSpPr txBox="1"/>
      </xdr:nvSpPr>
      <xdr:spPr>
        <a:xfrm>
          <a:off x="13996035" y="604139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13970</xdr:rowOff>
    </xdr:from>
    <xdr:ext cx="405130" cy="249555"/>
    <xdr:sp macro="" textlink="">
      <xdr:nvSpPr>
        <xdr:cNvPr id="345" name="n_2aveValue【一般廃棄物処理施設】&#10;有形固定資産減価償却率"/>
        <xdr:cNvSpPr txBox="1"/>
      </xdr:nvSpPr>
      <xdr:spPr>
        <a:xfrm>
          <a:off x="13199110" y="61290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13970</xdr:rowOff>
    </xdr:from>
    <xdr:ext cx="405130" cy="249555"/>
    <xdr:sp macro="" textlink="">
      <xdr:nvSpPr>
        <xdr:cNvPr id="346" name="n_3aveValue【一般廃棄物処理施設】&#10;有形固定資産減価償却率"/>
        <xdr:cNvSpPr txBox="1"/>
      </xdr:nvSpPr>
      <xdr:spPr>
        <a:xfrm>
          <a:off x="12389485" y="61290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27940</xdr:rowOff>
    </xdr:from>
    <xdr:ext cx="405130" cy="248285"/>
    <xdr:sp macro="" textlink="">
      <xdr:nvSpPr>
        <xdr:cNvPr id="347" name="n_4aveValue【一般廃棄物処理施設】&#10;有形固定資産減価償却率"/>
        <xdr:cNvSpPr txBox="1"/>
      </xdr:nvSpPr>
      <xdr:spPr>
        <a:xfrm>
          <a:off x="11563985" y="597789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151765</xdr:rowOff>
    </xdr:from>
    <xdr:ext cx="405130" cy="248285"/>
    <xdr:sp macro="" textlink="">
      <xdr:nvSpPr>
        <xdr:cNvPr id="348" name="n_1mainValue【一般廃棄物処理施設】&#10;有形固定資産減価償却率"/>
        <xdr:cNvSpPr txBox="1"/>
      </xdr:nvSpPr>
      <xdr:spPr>
        <a:xfrm>
          <a:off x="13996035" y="676211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123190</xdr:rowOff>
    </xdr:from>
    <xdr:ext cx="405130" cy="248285"/>
    <xdr:sp macro="" textlink="">
      <xdr:nvSpPr>
        <xdr:cNvPr id="349" name="n_2mainValue【一般廃棄物処理施設】&#10;有形固定資産減価償却率"/>
        <xdr:cNvSpPr txBox="1"/>
      </xdr:nvSpPr>
      <xdr:spPr>
        <a:xfrm>
          <a:off x="13199110" y="6733540"/>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47625</xdr:rowOff>
    </xdr:from>
    <xdr:ext cx="405130" cy="249555"/>
    <xdr:sp macro="" textlink="">
      <xdr:nvSpPr>
        <xdr:cNvPr id="350" name="n_3mainValue【一般廃棄物処理施設】&#10;有形固定資産減価償却率"/>
        <xdr:cNvSpPr txBox="1"/>
      </xdr:nvSpPr>
      <xdr:spPr>
        <a:xfrm>
          <a:off x="12389485" y="66579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143510</xdr:rowOff>
    </xdr:from>
    <xdr:ext cx="405130" cy="249555"/>
    <xdr:sp macro="" textlink="">
      <xdr:nvSpPr>
        <xdr:cNvPr id="351" name="n_4mainValue【一般廃棄物処理施設】&#10;有形固定資産減価償却率"/>
        <xdr:cNvSpPr txBox="1"/>
      </xdr:nvSpPr>
      <xdr:spPr>
        <a:xfrm>
          <a:off x="11563985" y="65887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352" name="正方形/長方形 351"/>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353" name="正方形/長方形 352"/>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354" name="正方形/長方形 353"/>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355" name="正方形/長方形 354"/>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356" name="正方形/長方形 355"/>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357" name="正方形/長方形 356"/>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358" name="正方形/長方形 357"/>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359" name="正方形/長方形 358"/>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360" name="テキスト ボックス 359"/>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361" name="直線コネクタ 360"/>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89535</xdr:rowOff>
    </xdr:from>
    <xdr:to xmlns:xdr="http://schemas.openxmlformats.org/drawingml/2006/spreadsheetDrawing">
      <xdr:col>120</xdr:col>
      <xdr:colOff>114300</xdr:colOff>
      <xdr:row>42</xdr:row>
      <xdr:rowOff>89535</xdr:rowOff>
    </xdr:to>
    <xdr:cxnSp macro="">
      <xdr:nvCxnSpPr>
        <xdr:cNvPr id="362" name="直線コネクタ 361"/>
        <xdr:cNvCxnSpPr/>
      </xdr:nvCxnSpPr>
      <xdr:spPr>
        <a:xfrm>
          <a:off x="167640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117475</xdr:rowOff>
    </xdr:from>
    <xdr:ext cx="248920" cy="248285"/>
    <xdr:sp macro="" textlink="">
      <xdr:nvSpPr>
        <xdr:cNvPr id="363" name="テキスト ボックス 362"/>
        <xdr:cNvSpPr txBox="1"/>
      </xdr:nvSpPr>
      <xdr:spPr>
        <a:xfrm>
          <a:off x="16546830" y="6892925"/>
          <a:ext cx="248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104775</xdr:rowOff>
    </xdr:from>
    <xdr:to xmlns:xdr="http://schemas.openxmlformats.org/drawingml/2006/spreadsheetDrawing">
      <xdr:col>120</xdr:col>
      <xdr:colOff>114300</xdr:colOff>
      <xdr:row>40</xdr:row>
      <xdr:rowOff>104775</xdr:rowOff>
    </xdr:to>
    <xdr:cxnSp macro="">
      <xdr:nvCxnSpPr>
        <xdr:cNvPr id="364" name="直線コネクタ 363"/>
        <xdr:cNvCxnSpPr/>
      </xdr:nvCxnSpPr>
      <xdr:spPr>
        <a:xfrm>
          <a:off x="167640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132715</xdr:rowOff>
    </xdr:from>
    <xdr:ext cx="595630" cy="249555"/>
    <xdr:sp macro="" textlink="">
      <xdr:nvSpPr>
        <xdr:cNvPr id="365" name="テキスト ボックス 364"/>
        <xdr:cNvSpPr txBox="1"/>
      </xdr:nvSpPr>
      <xdr:spPr>
        <a:xfrm>
          <a:off x="16231870" y="657796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120650</xdr:rowOff>
    </xdr:from>
    <xdr:to xmlns:xdr="http://schemas.openxmlformats.org/drawingml/2006/spreadsheetDrawing">
      <xdr:col>120</xdr:col>
      <xdr:colOff>114300</xdr:colOff>
      <xdr:row>38</xdr:row>
      <xdr:rowOff>120650</xdr:rowOff>
    </xdr:to>
    <xdr:cxnSp macro="">
      <xdr:nvCxnSpPr>
        <xdr:cNvPr id="366" name="直線コネクタ 365"/>
        <xdr:cNvCxnSpPr/>
      </xdr:nvCxnSpPr>
      <xdr:spPr>
        <a:xfrm>
          <a:off x="167640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149225</xdr:rowOff>
    </xdr:from>
    <xdr:ext cx="595630" cy="248285"/>
    <xdr:sp macro="" textlink="">
      <xdr:nvSpPr>
        <xdr:cNvPr id="367" name="テキスト ボックス 366"/>
        <xdr:cNvSpPr txBox="1"/>
      </xdr:nvSpPr>
      <xdr:spPr>
        <a:xfrm>
          <a:off x="16231870" y="6264275"/>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136525</xdr:rowOff>
    </xdr:from>
    <xdr:to xmlns:xdr="http://schemas.openxmlformats.org/drawingml/2006/spreadsheetDrawing">
      <xdr:col>120</xdr:col>
      <xdr:colOff>114300</xdr:colOff>
      <xdr:row>36</xdr:row>
      <xdr:rowOff>136525</xdr:rowOff>
    </xdr:to>
    <xdr:cxnSp macro="">
      <xdr:nvCxnSpPr>
        <xdr:cNvPr id="368" name="直線コネクタ 367"/>
        <xdr:cNvCxnSpPr/>
      </xdr:nvCxnSpPr>
      <xdr:spPr>
        <a:xfrm>
          <a:off x="167640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164465</xdr:rowOff>
    </xdr:from>
    <xdr:ext cx="595630" cy="248920"/>
    <xdr:sp macro="" textlink="">
      <xdr:nvSpPr>
        <xdr:cNvPr id="369" name="テキスト ボックス 368"/>
        <xdr:cNvSpPr txBox="1"/>
      </xdr:nvSpPr>
      <xdr:spPr>
        <a:xfrm>
          <a:off x="16231870" y="594931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152400</xdr:rowOff>
    </xdr:from>
    <xdr:to xmlns:xdr="http://schemas.openxmlformats.org/drawingml/2006/spreadsheetDrawing">
      <xdr:col>120</xdr:col>
      <xdr:colOff>114300</xdr:colOff>
      <xdr:row>34</xdr:row>
      <xdr:rowOff>152400</xdr:rowOff>
    </xdr:to>
    <xdr:cxnSp macro="">
      <xdr:nvCxnSpPr>
        <xdr:cNvPr id="370" name="直線コネクタ 369"/>
        <xdr:cNvCxnSpPr/>
      </xdr:nvCxnSpPr>
      <xdr:spPr>
        <a:xfrm>
          <a:off x="167640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15240</xdr:rowOff>
    </xdr:from>
    <xdr:ext cx="595630" cy="249555"/>
    <xdr:sp macro="" textlink="">
      <xdr:nvSpPr>
        <xdr:cNvPr id="371" name="テキスト ボックス 370"/>
        <xdr:cNvSpPr txBox="1"/>
      </xdr:nvSpPr>
      <xdr:spPr>
        <a:xfrm>
          <a:off x="16231870" y="563499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72" name="直線コネクタ 371"/>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30480</xdr:rowOff>
    </xdr:from>
    <xdr:ext cx="595630" cy="248285"/>
    <xdr:sp macro="" textlink="">
      <xdr:nvSpPr>
        <xdr:cNvPr id="373" name="テキスト ボックス 372"/>
        <xdr:cNvSpPr txBox="1"/>
      </xdr:nvSpPr>
      <xdr:spPr>
        <a:xfrm>
          <a:off x="16231870" y="5320030"/>
          <a:ext cx="595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374" name="直線コネクタ 373"/>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46355</xdr:rowOff>
    </xdr:from>
    <xdr:ext cx="595630" cy="249555"/>
    <xdr:sp macro="" textlink="">
      <xdr:nvSpPr>
        <xdr:cNvPr id="375" name="テキスト ボックス 374"/>
        <xdr:cNvSpPr txBox="1"/>
      </xdr:nvSpPr>
      <xdr:spPr>
        <a:xfrm>
          <a:off x="16231870" y="5005705"/>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376"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635</xdr:rowOff>
    </xdr:from>
    <xdr:to xmlns:xdr="http://schemas.openxmlformats.org/drawingml/2006/spreadsheetDrawing">
      <xdr:col>116</xdr:col>
      <xdr:colOff>62865</xdr:colOff>
      <xdr:row>42</xdr:row>
      <xdr:rowOff>54610</xdr:rowOff>
    </xdr:to>
    <xdr:cxnSp macro="">
      <xdr:nvCxnSpPr>
        <xdr:cNvPr id="377" name="直線コネクタ 376"/>
        <xdr:cNvCxnSpPr/>
      </xdr:nvCxnSpPr>
      <xdr:spPr>
        <a:xfrm flipV="1">
          <a:off x="20319365" y="5455285"/>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58420</xdr:rowOff>
    </xdr:from>
    <xdr:ext cx="533400" cy="248285"/>
    <xdr:sp macro="" textlink="">
      <xdr:nvSpPr>
        <xdr:cNvPr id="378" name="【一般廃棄物処理施設】&#10;一人当たり有形固定資産（償却資産）額最小値テキスト"/>
        <xdr:cNvSpPr txBox="1"/>
      </xdr:nvSpPr>
      <xdr:spPr>
        <a:xfrm>
          <a:off x="20358100" y="6998970"/>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54610</xdr:rowOff>
    </xdr:from>
    <xdr:to xmlns:xdr="http://schemas.openxmlformats.org/drawingml/2006/spreadsheetDrawing">
      <xdr:col>116</xdr:col>
      <xdr:colOff>152400</xdr:colOff>
      <xdr:row>42</xdr:row>
      <xdr:rowOff>54610</xdr:rowOff>
    </xdr:to>
    <xdr:cxnSp macro="">
      <xdr:nvCxnSpPr>
        <xdr:cNvPr id="379" name="直線コネクタ 378"/>
        <xdr:cNvCxnSpPr/>
      </xdr:nvCxnSpPr>
      <xdr:spPr>
        <a:xfrm>
          <a:off x="20246975" y="6995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114300</xdr:rowOff>
    </xdr:from>
    <xdr:ext cx="597535" cy="249555"/>
    <xdr:sp macro="" textlink="">
      <xdr:nvSpPr>
        <xdr:cNvPr id="380" name="【一般廃棄物処理施設】&#10;一人当たり有形固定資産（償却資産）額最大値テキスト"/>
        <xdr:cNvSpPr txBox="1"/>
      </xdr:nvSpPr>
      <xdr:spPr>
        <a:xfrm>
          <a:off x="20358100" y="5238750"/>
          <a:ext cx="5975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635</xdr:rowOff>
    </xdr:from>
    <xdr:to xmlns:xdr="http://schemas.openxmlformats.org/drawingml/2006/spreadsheetDrawing">
      <xdr:col>116</xdr:col>
      <xdr:colOff>152400</xdr:colOff>
      <xdr:row>33</xdr:row>
      <xdr:rowOff>635</xdr:rowOff>
    </xdr:to>
    <xdr:cxnSp macro="">
      <xdr:nvCxnSpPr>
        <xdr:cNvPr id="381" name="直線コネクタ 380"/>
        <xdr:cNvCxnSpPr/>
      </xdr:nvCxnSpPr>
      <xdr:spPr>
        <a:xfrm>
          <a:off x="20246975" y="5455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6985</xdr:rowOff>
    </xdr:from>
    <xdr:ext cx="597535" cy="249555"/>
    <xdr:sp macro="" textlink="">
      <xdr:nvSpPr>
        <xdr:cNvPr id="382" name="【一般廃棄物処理施設】&#10;一人当たり有形固定資産（償却資産）額平均値テキスト"/>
        <xdr:cNvSpPr txBox="1"/>
      </xdr:nvSpPr>
      <xdr:spPr>
        <a:xfrm>
          <a:off x="20358100" y="6452235"/>
          <a:ext cx="5975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27940</xdr:rowOff>
    </xdr:from>
    <xdr:to xmlns:xdr="http://schemas.openxmlformats.org/drawingml/2006/spreadsheetDrawing">
      <xdr:col>116</xdr:col>
      <xdr:colOff>114300</xdr:colOff>
      <xdr:row>39</xdr:row>
      <xdr:rowOff>126365</xdr:rowOff>
    </xdr:to>
    <xdr:sp macro="" textlink="">
      <xdr:nvSpPr>
        <xdr:cNvPr id="383" name="フローチャート: 判断 382"/>
        <xdr:cNvSpPr/>
      </xdr:nvSpPr>
      <xdr:spPr>
        <a:xfrm>
          <a:off x="20269200" y="64731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99060</xdr:rowOff>
    </xdr:from>
    <xdr:to xmlns:xdr="http://schemas.openxmlformats.org/drawingml/2006/spreadsheetDrawing">
      <xdr:col>112</xdr:col>
      <xdr:colOff>38100</xdr:colOff>
      <xdr:row>40</xdr:row>
      <xdr:rowOff>31750</xdr:rowOff>
    </xdr:to>
    <xdr:sp macro="" textlink="">
      <xdr:nvSpPr>
        <xdr:cNvPr id="384" name="フローチャート: 判断 383"/>
        <xdr:cNvSpPr/>
      </xdr:nvSpPr>
      <xdr:spPr>
        <a:xfrm>
          <a:off x="19510375" y="65443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107315</xdr:rowOff>
    </xdr:from>
    <xdr:to xmlns:xdr="http://schemas.openxmlformats.org/drawingml/2006/spreadsheetDrawing">
      <xdr:col>107</xdr:col>
      <xdr:colOff>101600</xdr:colOff>
      <xdr:row>40</xdr:row>
      <xdr:rowOff>40005</xdr:rowOff>
    </xdr:to>
    <xdr:sp macro="" textlink="">
      <xdr:nvSpPr>
        <xdr:cNvPr id="385" name="フローチャート: 判断 384"/>
        <xdr:cNvSpPr/>
      </xdr:nvSpPr>
      <xdr:spPr>
        <a:xfrm>
          <a:off x="18684875" y="6552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114935</xdr:rowOff>
    </xdr:from>
    <xdr:to xmlns:xdr="http://schemas.openxmlformats.org/drawingml/2006/spreadsheetDrawing">
      <xdr:col>102</xdr:col>
      <xdr:colOff>165100</xdr:colOff>
      <xdr:row>40</xdr:row>
      <xdr:rowOff>47625</xdr:rowOff>
    </xdr:to>
    <xdr:sp macro="" textlink="">
      <xdr:nvSpPr>
        <xdr:cNvPr id="386" name="フローチャート: 判断 385"/>
        <xdr:cNvSpPr/>
      </xdr:nvSpPr>
      <xdr:spPr>
        <a:xfrm>
          <a:off x="17875250" y="6560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131445</xdr:rowOff>
    </xdr:from>
    <xdr:to xmlns:xdr="http://schemas.openxmlformats.org/drawingml/2006/spreadsheetDrawing">
      <xdr:col>98</xdr:col>
      <xdr:colOff>38100</xdr:colOff>
      <xdr:row>40</xdr:row>
      <xdr:rowOff>64135</xdr:rowOff>
    </xdr:to>
    <xdr:sp macro="" textlink="">
      <xdr:nvSpPr>
        <xdr:cNvPr id="387" name="フローチャート: 判断 386"/>
        <xdr:cNvSpPr/>
      </xdr:nvSpPr>
      <xdr:spPr>
        <a:xfrm>
          <a:off x="17065625" y="65766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388" name="テキスト ボックス 387"/>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389" name="テキスト ボックス 388"/>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390" name="テキスト ボックス 389"/>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391" name="テキスト ボックス 390"/>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392" name="テキスト ボックス 391"/>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163195</xdr:rowOff>
    </xdr:from>
    <xdr:to xmlns:xdr="http://schemas.openxmlformats.org/drawingml/2006/spreadsheetDrawing">
      <xdr:col>116</xdr:col>
      <xdr:colOff>114300</xdr:colOff>
      <xdr:row>38</xdr:row>
      <xdr:rowOff>95885</xdr:rowOff>
    </xdr:to>
    <xdr:sp macro="" textlink="">
      <xdr:nvSpPr>
        <xdr:cNvPr id="393" name="楕円 392"/>
        <xdr:cNvSpPr/>
      </xdr:nvSpPr>
      <xdr:spPr>
        <a:xfrm>
          <a:off x="20269200" y="6278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20320</xdr:rowOff>
    </xdr:from>
    <xdr:ext cx="597535" cy="248285"/>
    <xdr:sp macro="" textlink="">
      <xdr:nvSpPr>
        <xdr:cNvPr id="394" name="【一般廃棄物処理施設】&#10;一人当たり有形固定資産（償却資産）額該当値テキスト"/>
        <xdr:cNvSpPr txBox="1"/>
      </xdr:nvSpPr>
      <xdr:spPr>
        <a:xfrm>
          <a:off x="20358100" y="6135370"/>
          <a:ext cx="5975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17145</xdr:rowOff>
    </xdr:from>
    <xdr:to xmlns:xdr="http://schemas.openxmlformats.org/drawingml/2006/spreadsheetDrawing">
      <xdr:col>112</xdr:col>
      <xdr:colOff>38100</xdr:colOff>
      <xdr:row>38</xdr:row>
      <xdr:rowOff>114300</xdr:rowOff>
    </xdr:to>
    <xdr:sp macro="" textlink="">
      <xdr:nvSpPr>
        <xdr:cNvPr id="395" name="楕円 394"/>
        <xdr:cNvSpPr/>
      </xdr:nvSpPr>
      <xdr:spPr>
        <a:xfrm>
          <a:off x="19510375" y="629729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38</xdr:row>
      <xdr:rowOff>46990</xdr:rowOff>
    </xdr:from>
    <xdr:to xmlns:xdr="http://schemas.openxmlformats.org/drawingml/2006/spreadsheetDrawing">
      <xdr:col>116</xdr:col>
      <xdr:colOff>63500</xdr:colOff>
      <xdr:row>38</xdr:row>
      <xdr:rowOff>65405</xdr:rowOff>
    </xdr:to>
    <xdr:cxnSp macro="">
      <xdr:nvCxnSpPr>
        <xdr:cNvPr id="396" name="直線コネクタ 395"/>
        <xdr:cNvCxnSpPr/>
      </xdr:nvCxnSpPr>
      <xdr:spPr>
        <a:xfrm flipV="1">
          <a:off x="19558000" y="6327140"/>
          <a:ext cx="762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35</xdr:row>
      <xdr:rowOff>163830</xdr:rowOff>
    </xdr:from>
    <xdr:to xmlns:xdr="http://schemas.openxmlformats.org/drawingml/2006/spreadsheetDrawing">
      <xdr:col>107</xdr:col>
      <xdr:colOff>101600</xdr:colOff>
      <xdr:row>36</xdr:row>
      <xdr:rowOff>96520</xdr:rowOff>
    </xdr:to>
    <xdr:sp macro="" textlink="">
      <xdr:nvSpPr>
        <xdr:cNvPr id="397" name="楕円 396"/>
        <xdr:cNvSpPr/>
      </xdr:nvSpPr>
      <xdr:spPr>
        <a:xfrm>
          <a:off x="18684875" y="5948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47625</xdr:rowOff>
    </xdr:from>
    <xdr:to xmlns:xdr="http://schemas.openxmlformats.org/drawingml/2006/spreadsheetDrawing">
      <xdr:col>111</xdr:col>
      <xdr:colOff>174625</xdr:colOff>
      <xdr:row>38</xdr:row>
      <xdr:rowOff>65405</xdr:rowOff>
    </xdr:to>
    <xdr:cxnSp macro="">
      <xdr:nvCxnSpPr>
        <xdr:cNvPr id="398" name="直線コネクタ 397"/>
        <xdr:cNvCxnSpPr/>
      </xdr:nvCxnSpPr>
      <xdr:spPr>
        <a:xfrm>
          <a:off x="18735675" y="5997575"/>
          <a:ext cx="822325"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17145</xdr:rowOff>
    </xdr:from>
    <xdr:to xmlns:xdr="http://schemas.openxmlformats.org/drawingml/2006/spreadsheetDrawing">
      <xdr:col>102</xdr:col>
      <xdr:colOff>165100</xdr:colOff>
      <xdr:row>36</xdr:row>
      <xdr:rowOff>114935</xdr:rowOff>
    </xdr:to>
    <xdr:sp macro="" textlink="">
      <xdr:nvSpPr>
        <xdr:cNvPr id="399" name="楕円 398"/>
        <xdr:cNvSpPr/>
      </xdr:nvSpPr>
      <xdr:spPr>
        <a:xfrm>
          <a:off x="17875250" y="5967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47625</xdr:rowOff>
    </xdr:from>
    <xdr:to xmlns:xdr="http://schemas.openxmlformats.org/drawingml/2006/spreadsheetDrawing">
      <xdr:col>107</xdr:col>
      <xdr:colOff>50800</xdr:colOff>
      <xdr:row>36</xdr:row>
      <xdr:rowOff>66040</xdr:rowOff>
    </xdr:to>
    <xdr:cxnSp macro="">
      <xdr:nvCxnSpPr>
        <xdr:cNvPr id="400" name="直線コネクタ 399"/>
        <xdr:cNvCxnSpPr/>
      </xdr:nvCxnSpPr>
      <xdr:spPr>
        <a:xfrm flipV="1">
          <a:off x="17926050" y="5997575"/>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71755</xdr:rowOff>
    </xdr:from>
    <xdr:to xmlns:xdr="http://schemas.openxmlformats.org/drawingml/2006/spreadsheetDrawing">
      <xdr:col>98</xdr:col>
      <xdr:colOff>38100</xdr:colOff>
      <xdr:row>37</xdr:row>
      <xdr:rowOff>4445</xdr:rowOff>
    </xdr:to>
    <xdr:sp macro="" textlink="">
      <xdr:nvSpPr>
        <xdr:cNvPr id="401" name="楕円 400"/>
        <xdr:cNvSpPr/>
      </xdr:nvSpPr>
      <xdr:spPr>
        <a:xfrm>
          <a:off x="17065625" y="60217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36</xdr:row>
      <xdr:rowOff>66040</xdr:rowOff>
    </xdr:from>
    <xdr:to xmlns:xdr="http://schemas.openxmlformats.org/drawingml/2006/spreadsheetDrawing">
      <xdr:col>102</xdr:col>
      <xdr:colOff>114300</xdr:colOff>
      <xdr:row>36</xdr:row>
      <xdr:rowOff>120650</xdr:rowOff>
    </xdr:to>
    <xdr:cxnSp macro="">
      <xdr:nvCxnSpPr>
        <xdr:cNvPr id="402" name="直線コネクタ 401"/>
        <xdr:cNvCxnSpPr/>
      </xdr:nvCxnSpPr>
      <xdr:spPr>
        <a:xfrm flipV="1">
          <a:off x="17113250" y="6015990"/>
          <a:ext cx="8128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23495</xdr:rowOff>
    </xdr:from>
    <xdr:ext cx="597535" cy="248285"/>
    <xdr:sp macro="" textlink="">
      <xdr:nvSpPr>
        <xdr:cNvPr id="403" name="n_1aveValue【一般廃棄物処理施設】&#10;一人当たり有形固定資産（償却資産）額"/>
        <xdr:cNvSpPr txBox="1"/>
      </xdr:nvSpPr>
      <xdr:spPr>
        <a:xfrm>
          <a:off x="19264630" y="6633845"/>
          <a:ext cx="5975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31750</xdr:rowOff>
    </xdr:from>
    <xdr:ext cx="598805" cy="249555"/>
    <xdr:sp macro="" textlink="">
      <xdr:nvSpPr>
        <xdr:cNvPr id="404" name="n_2aveValue【一般廃棄物処理施設】&#10;一人当たり有形固定資産（償却資産）額"/>
        <xdr:cNvSpPr txBox="1"/>
      </xdr:nvSpPr>
      <xdr:spPr>
        <a:xfrm>
          <a:off x="18467705" y="66421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38735</xdr:rowOff>
    </xdr:from>
    <xdr:ext cx="598805" cy="249555"/>
    <xdr:sp macro="" textlink="">
      <xdr:nvSpPr>
        <xdr:cNvPr id="405" name="n_3aveValue【一般廃棄物処理施設】&#10;一人当たり有形固定資産（償却資産）額"/>
        <xdr:cNvSpPr txBox="1"/>
      </xdr:nvSpPr>
      <xdr:spPr>
        <a:xfrm>
          <a:off x="17642205" y="66490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55880</xdr:rowOff>
    </xdr:from>
    <xdr:ext cx="598805" cy="248285"/>
    <xdr:sp macro="" textlink="">
      <xdr:nvSpPr>
        <xdr:cNvPr id="406" name="n_4aveValue【一般廃棄物処理施設】&#10;一人当たり有形固定資産（償却資産）額"/>
        <xdr:cNvSpPr txBox="1"/>
      </xdr:nvSpPr>
      <xdr:spPr>
        <a:xfrm>
          <a:off x="16832580" y="666623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130175</xdr:rowOff>
    </xdr:from>
    <xdr:ext cx="597535" cy="248285"/>
    <xdr:sp macro="" textlink="">
      <xdr:nvSpPr>
        <xdr:cNvPr id="407" name="n_1mainValue【一般廃棄物処理施設】&#10;一人当たり有形固定資産（償却資産）額"/>
        <xdr:cNvSpPr txBox="1"/>
      </xdr:nvSpPr>
      <xdr:spPr>
        <a:xfrm>
          <a:off x="19264630" y="6080125"/>
          <a:ext cx="5975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34</xdr:row>
      <xdr:rowOff>112395</xdr:rowOff>
    </xdr:from>
    <xdr:ext cx="598805" cy="249555"/>
    <xdr:sp macro="" textlink="">
      <xdr:nvSpPr>
        <xdr:cNvPr id="408" name="n_2mainValue【一般廃棄物処理施設】&#10;一人当たり有形固定資産（償却資産）額"/>
        <xdr:cNvSpPr txBox="1"/>
      </xdr:nvSpPr>
      <xdr:spPr>
        <a:xfrm>
          <a:off x="18467705" y="573214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34</xdr:row>
      <xdr:rowOff>130810</xdr:rowOff>
    </xdr:from>
    <xdr:ext cx="598805" cy="249555"/>
    <xdr:sp macro="" textlink="">
      <xdr:nvSpPr>
        <xdr:cNvPr id="409" name="n_3mainValue【一般廃棄物処理施設】&#10;一人当たり有形固定資産（償却資産）額"/>
        <xdr:cNvSpPr txBox="1"/>
      </xdr:nvSpPr>
      <xdr:spPr>
        <a:xfrm>
          <a:off x="17642205" y="575056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35</xdr:row>
      <xdr:rowOff>20320</xdr:rowOff>
    </xdr:from>
    <xdr:ext cx="598805" cy="248285"/>
    <xdr:sp macro="" textlink="">
      <xdr:nvSpPr>
        <xdr:cNvPr id="410" name="n_4mainValue【一般廃棄物処理施設】&#10;一人当たり有形固定資産（償却資産）額"/>
        <xdr:cNvSpPr txBox="1"/>
      </xdr:nvSpPr>
      <xdr:spPr>
        <a:xfrm>
          <a:off x="16832580" y="580517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411" name="正方形/長方形 410"/>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412" name="正方形/長方形 411"/>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413" name="正方形/長方形 412"/>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414" name="正方形/長方形 413"/>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415" name="正方形/長方形 414"/>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416" name="正方形/長方形 415"/>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417" name="正方形/長方形 416"/>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18" name="正方形/長方形 417"/>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419" name="テキスト ボックス 418"/>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420" name="直線コネクタ 419"/>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090" cy="249555"/>
    <xdr:sp macro="" textlink="">
      <xdr:nvSpPr>
        <xdr:cNvPr id="421" name="テキスト ボックス 420"/>
        <xdr:cNvSpPr txBox="1"/>
      </xdr:nvSpPr>
      <xdr:spPr>
        <a:xfrm>
          <a:off x="10994390" y="108756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422" name="直線コネクタ 421"/>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27940</xdr:rowOff>
    </xdr:from>
    <xdr:ext cx="466090" cy="248285"/>
    <xdr:sp macro="" textlink="">
      <xdr:nvSpPr>
        <xdr:cNvPr id="423" name="テキスト ボックス 422"/>
        <xdr:cNvSpPr txBox="1"/>
      </xdr:nvSpPr>
      <xdr:spPr>
        <a:xfrm>
          <a:off x="10994390" y="104355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55245</xdr:rowOff>
    </xdr:from>
    <xdr:to xmlns:xdr="http://schemas.openxmlformats.org/drawingml/2006/spreadsheetDrawing">
      <xdr:col>89</xdr:col>
      <xdr:colOff>174625</xdr:colOff>
      <xdr:row>61</xdr:row>
      <xdr:rowOff>55245</xdr:rowOff>
    </xdr:to>
    <xdr:cxnSp macro="">
      <xdr:nvCxnSpPr>
        <xdr:cNvPr id="424" name="直線コネクタ 423"/>
        <xdr:cNvCxnSpPr/>
      </xdr:nvCxnSpPr>
      <xdr:spPr>
        <a:xfrm>
          <a:off x="11414125" y="10132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83185</xdr:rowOff>
    </xdr:from>
    <xdr:ext cx="403225" cy="248285"/>
    <xdr:sp macro="" textlink="">
      <xdr:nvSpPr>
        <xdr:cNvPr id="425" name="テキスト ボックス 424"/>
        <xdr:cNvSpPr txBox="1"/>
      </xdr:nvSpPr>
      <xdr:spPr>
        <a:xfrm>
          <a:off x="11042650" y="999553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109855</xdr:rowOff>
    </xdr:from>
    <xdr:to xmlns:xdr="http://schemas.openxmlformats.org/drawingml/2006/spreadsheetDrawing">
      <xdr:col>89</xdr:col>
      <xdr:colOff>174625</xdr:colOff>
      <xdr:row>58</xdr:row>
      <xdr:rowOff>109855</xdr:rowOff>
    </xdr:to>
    <xdr:cxnSp macro="">
      <xdr:nvCxnSpPr>
        <xdr:cNvPr id="426" name="直線コネクタ 425"/>
        <xdr:cNvCxnSpPr/>
      </xdr:nvCxnSpPr>
      <xdr:spPr>
        <a:xfrm>
          <a:off x="11414125" y="9692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137795</xdr:rowOff>
    </xdr:from>
    <xdr:ext cx="403225" cy="249555"/>
    <xdr:sp macro="" textlink="">
      <xdr:nvSpPr>
        <xdr:cNvPr id="427" name="テキスト ボックス 426"/>
        <xdr:cNvSpPr txBox="1"/>
      </xdr:nvSpPr>
      <xdr:spPr>
        <a:xfrm>
          <a:off x="11042650" y="9554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428" name="直線コネクタ 427"/>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27940</xdr:rowOff>
    </xdr:from>
    <xdr:ext cx="403225" cy="248285"/>
    <xdr:sp macro="" textlink="">
      <xdr:nvSpPr>
        <xdr:cNvPr id="429" name="テキスト ボックス 428"/>
        <xdr:cNvSpPr txBox="1"/>
      </xdr:nvSpPr>
      <xdr:spPr>
        <a:xfrm>
          <a:off x="11042650" y="911479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430" name="直線コネクタ 429"/>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8285"/>
    <xdr:sp macro="" textlink="">
      <xdr:nvSpPr>
        <xdr:cNvPr id="431" name="テキスト ボックス 430"/>
        <xdr:cNvSpPr txBox="1"/>
      </xdr:nvSpPr>
      <xdr:spPr>
        <a:xfrm>
          <a:off x="11042650" y="8674735"/>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32"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0</xdr:rowOff>
    </xdr:from>
    <xdr:to xmlns:xdr="http://schemas.openxmlformats.org/drawingml/2006/spreadsheetDrawing">
      <xdr:col>85</xdr:col>
      <xdr:colOff>126365</xdr:colOff>
      <xdr:row>63</xdr:row>
      <xdr:rowOff>162560</xdr:rowOff>
    </xdr:to>
    <xdr:cxnSp macro="">
      <xdr:nvCxnSpPr>
        <xdr:cNvPr id="433" name="直線コネクタ 432"/>
        <xdr:cNvCxnSpPr/>
      </xdr:nvCxnSpPr>
      <xdr:spPr>
        <a:xfrm flipV="1">
          <a:off x="14969490" y="925195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1270</xdr:rowOff>
    </xdr:from>
    <xdr:ext cx="403860" cy="249555"/>
    <xdr:sp macro="" textlink="">
      <xdr:nvSpPr>
        <xdr:cNvPr id="434" name="【保健センター・保健所】&#10;有形固定資産減価償却率最小値テキスト"/>
        <xdr:cNvSpPr txBox="1"/>
      </xdr:nvSpPr>
      <xdr:spPr>
        <a:xfrm>
          <a:off x="15008225" y="1057402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162560</xdr:rowOff>
    </xdr:from>
    <xdr:to xmlns:xdr="http://schemas.openxmlformats.org/drawingml/2006/spreadsheetDrawing">
      <xdr:col>86</xdr:col>
      <xdr:colOff>25400</xdr:colOff>
      <xdr:row>63</xdr:row>
      <xdr:rowOff>162560</xdr:rowOff>
    </xdr:to>
    <xdr:cxnSp macro="">
      <xdr:nvCxnSpPr>
        <xdr:cNvPr id="435" name="直線コネクタ 434"/>
        <xdr:cNvCxnSpPr/>
      </xdr:nvCxnSpPr>
      <xdr:spPr>
        <a:xfrm>
          <a:off x="14881225" y="10570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113665</xdr:rowOff>
    </xdr:from>
    <xdr:ext cx="403860" cy="249555"/>
    <xdr:sp macro="" textlink="">
      <xdr:nvSpPr>
        <xdr:cNvPr id="436" name="【保健センター・保健所】&#10;有形固定資産減価償却率最大値テキスト"/>
        <xdr:cNvSpPr txBox="1"/>
      </xdr:nvSpPr>
      <xdr:spPr>
        <a:xfrm>
          <a:off x="15008225" y="903541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0</xdr:rowOff>
    </xdr:from>
    <xdr:to xmlns:xdr="http://schemas.openxmlformats.org/drawingml/2006/spreadsheetDrawing">
      <xdr:col>86</xdr:col>
      <xdr:colOff>25400</xdr:colOff>
      <xdr:row>56</xdr:row>
      <xdr:rowOff>0</xdr:rowOff>
    </xdr:to>
    <xdr:cxnSp macro="">
      <xdr:nvCxnSpPr>
        <xdr:cNvPr id="437" name="直線コネクタ 436"/>
        <xdr:cNvCxnSpPr/>
      </xdr:nvCxnSpPr>
      <xdr:spPr>
        <a:xfrm>
          <a:off x="14881225" y="925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69850</xdr:rowOff>
    </xdr:from>
    <xdr:ext cx="403860" cy="249555"/>
    <xdr:sp macro="" textlink="">
      <xdr:nvSpPr>
        <xdr:cNvPr id="438" name="【保健センター・保健所】&#10;有形固定資産減価償却率平均値テキスト"/>
        <xdr:cNvSpPr txBox="1"/>
      </xdr:nvSpPr>
      <xdr:spPr>
        <a:xfrm>
          <a:off x="15008225" y="9321800"/>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47625</xdr:rowOff>
    </xdr:from>
    <xdr:to xmlns:xdr="http://schemas.openxmlformats.org/drawingml/2006/spreadsheetDrawing">
      <xdr:col>85</xdr:col>
      <xdr:colOff>174625</xdr:colOff>
      <xdr:row>57</xdr:row>
      <xdr:rowOff>145415</xdr:rowOff>
    </xdr:to>
    <xdr:sp macro="" textlink="">
      <xdr:nvSpPr>
        <xdr:cNvPr id="439" name="フローチャート: 判断 438"/>
        <xdr:cNvSpPr/>
      </xdr:nvSpPr>
      <xdr:spPr>
        <a:xfrm>
          <a:off x="14919325" y="94646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57</xdr:row>
      <xdr:rowOff>74295</xdr:rowOff>
    </xdr:from>
    <xdr:to xmlns:xdr="http://schemas.openxmlformats.org/drawingml/2006/spreadsheetDrawing">
      <xdr:col>81</xdr:col>
      <xdr:colOff>101600</xdr:colOff>
      <xdr:row>58</xdr:row>
      <xdr:rowOff>6985</xdr:rowOff>
    </xdr:to>
    <xdr:sp macro="" textlink="">
      <xdr:nvSpPr>
        <xdr:cNvPr id="440" name="フローチャート: 判断 439"/>
        <xdr:cNvSpPr/>
      </xdr:nvSpPr>
      <xdr:spPr>
        <a:xfrm>
          <a:off x="14144625" y="9491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56</xdr:row>
      <xdr:rowOff>153670</xdr:rowOff>
    </xdr:from>
    <xdr:to xmlns:xdr="http://schemas.openxmlformats.org/drawingml/2006/spreadsheetDrawing">
      <xdr:col>76</xdr:col>
      <xdr:colOff>165100</xdr:colOff>
      <xdr:row>57</xdr:row>
      <xdr:rowOff>86360</xdr:rowOff>
    </xdr:to>
    <xdr:sp macro="" textlink="">
      <xdr:nvSpPr>
        <xdr:cNvPr id="441" name="フローチャート: 判断 440"/>
        <xdr:cNvSpPr/>
      </xdr:nvSpPr>
      <xdr:spPr>
        <a:xfrm>
          <a:off x="13335000" y="9405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56</xdr:row>
      <xdr:rowOff>120650</xdr:rowOff>
    </xdr:from>
    <xdr:to xmlns:xdr="http://schemas.openxmlformats.org/drawingml/2006/spreadsheetDrawing">
      <xdr:col>72</xdr:col>
      <xdr:colOff>38100</xdr:colOff>
      <xdr:row>57</xdr:row>
      <xdr:rowOff>53340</xdr:rowOff>
    </xdr:to>
    <xdr:sp macro="" textlink="">
      <xdr:nvSpPr>
        <xdr:cNvPr id="442" name="フローチャート: 判断 441"/>
        <xdr:cNvSpPr/>
      </xdr:nvSpPr>
      <xdr:spPr>
        <a:xfrm>
          <a:off x="12525375" y="93726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104775</xdr:rowOff>
    </xdr:from>
    <xdr:to xmlns:xdr="http://schemas.openxmlformats.org/drawingml/2006/spreadsheetDrawing">
      <xdr:col>67</xdr:col>
      <xdr:colOff>101600</xdr:colOff>
      <xdr:row>57</xdr:row>
      <xdr:rowOff>38100</xdr:rowOff>
    </xdr:to>
    <xdr:sp macro="" textlink="">
      <xdr:nvSpPr>
        <xdr:cNvPr id="443" name="フローチャート: 判断 442"/>
        <xdr:cNvSpPr/>
      </xdr:nvSpPr>
      <xdr:spPr>
        <a:xfrm>
          <a:off x="11699875" y="93567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444" name="テキスト ボックス 443"/>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445" name="テキスト ボックス 444"/>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446" name="テキスト ボックス 445"/>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447" name="テキスト ボックス 446"/>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448" name="テキスト ボックス 447"/>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118745</xdr:rowOff>
    </xdr:from>
    <xdr:to xmlns:xdr="http://schemas.openxmlformats.org/drawingml/2006/spreadsheetDrawing">
      <xdr:col>85</xdr:col>
      <xdr:colOff>174625</xdr:colOff>
      <xdr:row>60</xdr:row>
      <xdr:rowOff>51435</xdr:rowOff>
    </xdr:to>
    <xdr:sp macro="" textlink="">
      <xdr:nvSpPr>
        <xdr:cNvPr id="449" name="楕円 448"/>
        <xdr:cNvSpPr/>
      </xdr:nvSpPr>
      <xdr:spPr>
        <a:xfrm>
          <a:off x="14919325" y="98659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97790</xdr:rowOff>
    </xdr:from>
    <xdr:ext cx="403860" cy="249555"/>
    <xdr:sp macro="" textlink="">
      <xdr:nvSpPr>
        <xdr:cNvPr id="450" name="【保健センター・保健所】&#10;有形固定資産減価償却率該当値テキスト"/>
        <xdr:cNvSpPr txBox="1"/>
      </xdr:nvSpPr>
      <xdr:spPr>
        <a:xfrm>
          <a:off x="15008225" y="9845040"/>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118745</xdr:rowOff>
    </xdr:from>
    <xdr:to xmlns:xdr="http://schemas.openxmlformats.org/drawingml/2006/spreadsheetDrawing">
      <xdr:col>81</xdr:col>
      <xdr:colOff>101600</xdr:colOff>
      <xdr:row>60</xdr:row>
      <xdr:rowOff>51435</xdr:rowOff>
    </xdr:to>
    <xdr:sp macro="" textlink="">
      <xdr:nvSpPr>
        <xdr:cNvPr id="451" name="楕円 450"/>
        <xdr:cNvSpPr/>
      </xdr:nvSpPr>
      <xdr:spPr>
        <a:xfrm>
          <a:off x="14144625" y="9865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2540</xdr:rowOff>
    </xdr:from>
    <xdr:to xmlns:xdr="http://schemas.openxmlformats.org/drawingml/2006/spreadsheetDrawing">
      <xdr:col>85</xdr:col>
      <xdr:colOff>127000</xdr:colOff>
      <xdr:row>60</xdr:row>
      <xdr:rowOff>2540</xdr:rowOff>
    </xdr:to>
    <xdr:cxnSp macro="">
      <xdr:nvCxnSpPr>
        <xdr:cNvPr id="452" name="直線コネクタ 451"/>
        <xdr:cNvCxnSpPr/>
      </xdr:nvCxnSpPr>
      <xdr:spPr>
        <a:xfrm>
          <a:off x="14195425" y="991489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60960</xdr:rowOff>
    </xdr:from>
    <xdr:to xmlns:xdr="http://schemas.openxmlformats.org/drawingml/2006/spreadsheetDrawing">
      <xdr:col>76</xdr:col>
      <xdr:colOff>165100</xdr:colOff>
      <xdr:row>61</xdr:row>
      <xdr:rowOff>159385</xdr:rowOff>
    </xdr:to>
    <xdr:sp macro="" textlink="">
      <xdr:nvSpPr>
        <xdr:cNvPr id="453" name="楕円 452"/>
        <xdr:cNvSpPr/>
      </xdr:nvSpPr>
      <xdr:spPr>
        <a:xfrm>
          <a:off x="13335000" y="1013841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2540</xdr:rowOff>
    </xdr:from>
    <xdr:to xmlns:xdr="http://schemas.openxmlformats.org/drawingml/2006/spreadsheetDrawing">
      <xdr:col>81</xdr:col>
      <xdr:colOff>50800</xdr:colOff>
      <xdr:row>61</xdr:row>
      <xdr:rowOff>109855</xdr:rowOff>
    </xdr:to>
    <xdr:cxnSp macro="">
      <xdr:nvCxnSpPr>
        <xdr:cNvPr id="454" name="直線コネクタ 453"/>
        <xdr:cNvCxnSpPr/>
      </xdr:nvCxnSpPr>
      <xdr:spPr>
        <a:xfrm flipV="1">
          <a:off x="13385800" y="9914890"/>
          <a:ext cx="809625"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63500</xdr:rowOff>
    </xdr:from>
    <xdr:to xmlns:xdr="http://schemas.openxmlformats.org/drawingml/2006/spreadsheetDrawing">
      <xdr:col>72</xdr:col>
      <xdr:colOff>38100</xdr:colOff>
      <xdr:row>61</xdr:row>
      <xdr:rowOff>161290</xdr:rowOff>
    </xdr:to>
    <xdr:sp macro="" textlink="">
      <xdr:nvSpPr>
        <xdr:cNvPr id="455" name="楕円 454"/>
        <xdr:cNvSpPr/>
      </xdr:nvSpPr>
      <xdr:spPr>
        <a:xfrm>
          <a:off x="12525375" y="101409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109855</xdr:rowOff>
    </xdr:from>
    <xdr:to xmlns:xdr="http://schemas.openxmlformats.org/drawingml/2006/spreadsheetDrawing">
      <xdr:col>76</xdr:col>
      <xdr:colOff>114300</xdr:colOff>
      <xdr:row>61</xdr:row>
      <xdr:rowOff>112395</xdr:rowOff>
    </xdr:to>
    <xdr:cxnSp macro="">
      <xdr:nvCxnSpPr>
        <xdr:cNvPr id="456" name="直線コネクタ 455"/>
        <xdr:cNvCxnSpPr/>
      </xdr:nvCxnSpPr>
      <xdr:spPr>
        <a:xfrm flipV="1">
          <a:off x="12573000" y="1018730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151765</xdr:rowOff>
    </xdr:from>
    <xdr:to xmlns:xdr="http://schemas.openxmlformats.org/drawingml/2006/spreadsheetDrawing">
      <xdr:col>67</xdr:col>
      <xdr:colOff>101600</xdr:colOff>
      <xdr:row>61</xdr:row>
      <xdr:rowOff>84455</xdr:rowOff>
    </xdr:to>
    <xdr:sp macro="" textlink="">
      <xdr:nvSpPr>
        <xdr:cNvPr id="457" name="楕円 456"/>
        <xdr:cNvSpPr/>
      </xdr:nvSpPr>
      <xdr:spPr>
        <a:xfrm>
          <a:off x="11699875" y="10064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35560</xdr:rowOff>
    </xdr:from>
    <xdr:to xmlns:xdr="http://schemas.openxmlformats.org/drawingml/2006/spreadsheetDrawing">
      <xdr:col>71</xdr:col>
      <xdr:colOff>174625</xdr:colOff>
      <xdr:row>61</xdr:row>
      <xdr:rowOff>112395</xdr:rowOff>
    </xdr:to>
    <xdr:cxnSp macro="">
      <xdr:nvCxnSpPr>
        <xdr:cNvPr id="458" name="直線コネクタ 457"/>
        <xdr:cNvCxnSpPr/>
      </xdr:nvCxnSpPr>
      <xdr:spPr>
        <a:xfrm>
          <a:off x="11750675" y="10113010"/>
          <a:ext cx="8223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56</xdr:row>
      <xdr:rowOff>23495</xdr:rowOff>
    </xdr:from>
    <xdr:ext cx="405130" cy="248285"/>
    <xdr:sp macro="" textlink="">
      <xdr:nvSpPr>
        <xdr:cNvPr id="459" name="n_1aveValue【保健センター・保健所】&#10;有形固定資産減価償却率"/>
        <xdr:cNvSpPr txBox="1"/>
      </xdr:nvSpPr>
      <xdr:spPr>
        <a:xfrm>
          <a:off x="13996035" y="927544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102235</xdr:rowOff>
    </xdr:from>
    <xdr:ext cx="405130" cy="249555"/>
    <xdr:sp macro="" textlink="">
      <xdr:nvSpPr>
        <xdr:cNvPr id="460" name="n_2aveValue【保健センター・保健所】&#10;有形固定資産減価償却率"/>
        <xdr:cNvSpPr txBox="1"/>
      </xdr:nvSpPr>
      <xdr:spPr>
        <a:xfrm>
          <a:off x="13199110" y="91890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55</xdr:row>
      <xdr:rowOff>69215</xdr:rowOff>
    </xdr:from>
    <xdr:ext cx="405130" cy="249555"/>
    <xdr:sp macro="" textlink="">
      <xdr:nvSpPr>
        <xdr:cNvPr id="461" name="n_3aveValue【保健センター・保健所】&#10;有形固定資産減価償却率"/>
        <xdr:cNvSpPr txBox="1"/>
      </xdr:nvSpPr>
      <xdr:spPr>
        <a:xfrm>
          <a:off x="12389485" y="915606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53975</xdr:rowOff>
    </xdr:from>
    <xdr:ext cx="405130" cy="248285"/>
    <xdr:sp macro="" textlink="">
      <xdr:nvSpPr>
        <xdr:cNvPr id="462" name="n_4aveValue【保健センター・保健所】&#10;有形固定資産減価償却率"/>
        <xdr:cNvSpPr txBox="1"/>
      </xdr:nvSpPr>
      <xdr:spPr>
        <a:xfrm>
          <a:off x="11563985" y="914082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42545</xdr:rowOff>
    </xdr:from>
    <xdr:ext cx="405130" cy="249555"/>
    <xdr:sp macro="" textlink="">
      <xdr:nvSpPr>
        <xdr:cNvPr id="463" name="n_1mainValue【保健センター・保健所】&#10;有形固定資産減価償却率"/>
        <xdr:cNvSpPr txBox="1"/>
      </xdr:nvSpPr>
      <xdr:spPr>
        <a:xfrm>
          <a:off x="13996035" y="99548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150495</xdr:rowOff>
    </xdr:from>
    <xdr:ext cx="405130" cy="248285"/>
    <xdr:sp macro="" textlink="">
      <xdr:nvSpPr>
        <xdr:cNvPr id="464" name="n_2mainValue【保健センター・保健所】&#10;有形固定資産減価償却率"/>
        <xdr:cNvSpPr txBox="1"/>
      </xdr:nvSpPr>
      <xdr:spPr>
        <a:xfrm>
          <a:off x="13199110" y="1022794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153035</xdr:rowOff>
    </xdr:from>
    <xdr:ext cx="405130" cy="248285"/>
    <xdr:sp macro="" textlink="">
      <xdr:nvSpPr>
        <xdr:cNvPr id="465" name="n_3mainValue【保健センター・保健所】&#10;有形固定資産減価償却率"/>
        <xdr:cNvSpPr txBox="1"/>
      </xdr:nvSpPr>
      <xdr:spPr>
        <a:xfrm>
          <a:off x="12389485" y="1023048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75565</xdr:rowOff>
    </xdr:from>
    <xdr:ext cx="405130" cy="249555"/>
    <xdr:sp macro="" textlink="">
      <xdr:nvSpPr>
        <xdr:cNvPr id="466" name="n_4mainValue【保健センター・保健所】&#10;有形固定資産減価償却率"/>
        <xdr:cNvSpPr txBox="1"/>
      </xdr:nvSpPr>
      <xdr:spPr>
        <a:xfrm>
          <a:off x="11563985" y="101530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467" name="正方形/長方形 466"/>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468" name="正方形/長方形 467"/>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469" name="正方形/長方形 468"/>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470" name="正方形/長方形 469"/>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471" name="正方形/長方形 470"/>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472" name="正方形/長方形 471"/>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473" name="正方形/長方形 472"/>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474" name="正方形/長方形 473"/>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475" name="テキスト ボックス 474"/>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476" name="直線コネクタ 475"/>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77" name="直線コネクタ 476"/>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090" cy="248285"/>
    <xdr:sp macro="" textlink="">
      <xdr:nvSpPr>
        <xdr:cNvPr id="478" name="テキスト ボックス 477"/>
        <xdr:cNvSpPr txBox="1"/>
      </xdr:nvSpPr>
      <xdr:spPr>
        <a:xfrm>
          <a:off x="16344265" y="104355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479" name="直線コネクタ 478"/>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83185</xdr:rowOff>
    </xdr:from>
    <xdr:ext cx="466090" cy="248285"/>
    <xdr:sp macro="" textlink="">
      <xdr:nvSpPr>
        <xdr:cNvPr id="480" name="テキスト ボックス 479"/>
        <xdr:cNvSpPr txBox="1"/>
      </xdr:nvSpPr>
      <xdr:spPr>
        <a:xfrm>
          <a:off x="16344265" y="999553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481" name="直線コネクタ 480"/>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137795</xdr:rowOff>
    </xdr:from>
    <xdr:ext cx="466090" cy="249555"/>
    <xdr:sp macro="" textlink="">
      <xdr:nvSpPr>
        <xdr:cNvPr id="482" name="テキスト ボックス 481"/>
        <xdr:cNvSpPr txBox="1"/>
      </xdr:nvSpPr>
      <xdr:spPr>
        <a:xfrm>
          <a:off x="16344265" y="95548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3" name="直線コネクタ 482"/>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27940</xdr:rowOff>
    </xdr:from>
    <xdr:ext cx="466090" cy="248285"/>
    <xdr:sp macro="" textlink="">
      <xdr:nvSpPr>
        <xdr:cNvPr id="484" name="テキスト ボックス 483"/>
        <xdr:cNvSpPr txBox="1"/>
      </xdr:nvSpPr>
      <xdr:spPr>
        <a:xfrm>
          <a:off x="16344265" y="911479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485" name="直線コネクタ 484"/>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090" cy="248285"/>
    <xdr:sp macro="" textlink="">
      <xdr:nvSpPr>
        <xdr:cNvPr id="486" name="テキスト ボックス 485"/>
        <xdr:cNvSpPr txBox="1"/>
      </xdr:nvSpPr>
      <xdr:spPr>
        <a:xfrm>
          <a:off x="16344265" y="867473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487"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145415</xdr:rowOff>
    </xdr:from>
    <xdr:to xmlns:xdr="http://schemas.openxmlformats.org/drawingml/2006/spreadsheetDrawing">
      <xdr:col>116</xdr:col>
      <xdr:colOff>62865</xdr:colOff>
      <xdr:row>63</xdr:row>
      <xdr:rowOff>70485</xdr:rowOff>
    </xdr:to>
    <xdr:cxnSp macro="">
      <xdr:nvCxnSpPr>
        <xdr:cNvPr id="488" name="直線コネクタ 487"/>
        <xdr:cNvCxnSpPr/>
      </xdr:nvCxnSpPr>
      <xdr:spPr>
        <a:xfrm flipV="1">
          <a:off x="20319365" y="9232265"/>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73660</xdr:rowOff>
    </xdr:from>
    <xdr:ext cx="468630" cy="249555"/>
    <xdr:sp macro="" textlink="">
      <xdr:nvSpPr>
        <xdr:cNvPr id="489" name="【保健センター・保健所】&#10;一人当たり面積最小値テキスト"/>
        <xdr:cNvSpPr txBox="1"/>
      </xdr:nvSpPr>
      <xdr:spPr>
        <a:xfrm>
          <a:off x="20358100" y="1048131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70485</xdr:rowOff>
    </xdr:from>
    <xdr:to xmlns:xdr="http://schemas.openxmlformats.org/drawingml/2006/spreadsheetDrawing">
      <xdr:col>116</xdr:col>
      <xdr:colOff>152400</xdr:colOff>
      <xdr:row>63</xdr:row>
      <xdr:rowOff>70485</xdr:rowOff>
    </xdr:to>
    <xdr:cxnSp macro="">
      <xdr:nvCxnSpPr>
        <xdr:cNvPr id="490" name="直線コネクタ 489"/>
        <xdr:cNvCxnSpPr/>
      </xdr:nvCxnSpPr>
      <xdr:spPr>
        <a:xfrm>
          <a:off x="20246975" y="10478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93980</xdr:rowOff>
    </xdr:from>
    <xdr:ext cx="468630" cy="248285"/>
    <xdr:sp macro="" textlink="">
      <xdr:nvSpPr>
        <xdr:cNvPr id="491" name="【保健センター・保健所】&#10;一人当たり面積最大値テキスト"/>
        <xdr:cNvSpPr txBox="1"/>
      </xdr:nvSpPr>
      <xdr:spPr>
        <a:xfrm>
          <a:off x="20358100" y="901573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145415</xdr:rowOff>
    </xdr:from>
    <xdr:to xmlns:xdr="http://schemas.openxmlformats.org/drawingml/2006/spreadsheetDrawing">
      <xdr:col>116</xdr:col>
      <xdr:colOff>152400</xdr:colOff>
      <xdr:row>55</xdr:row>
      <xdr:rowOff>145415</xdr:rowOff>
    </xdr:to>
    <xdr:cxnSp macro="">
      <xdr:nvCxnSpPr>
        <xdr:cNvPr id="492" name="直線コネクタ 491"/>
        <xdr:cNvCxnSpPr/>
      </xdr:nvCxnSpPr>
      <xdr:spPr>
        <a:xfrm>
          <a:off x="20246975" y="9232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160020</xdr:rowOff>
    </xdr:from>
    <xdr:ext cx="468630" cy="248285"/>
    <xdr:sp macro="" textlink="">
      <xdr:nvSpPr>
        <xdr:cNvPr id="493" name="【保健センター・保健所】&#10;一人当たり面積平均値テキスト"/>
        <xdr:cNvSpPr txBox="1"/>
      </xdr:nvSpPr>
      <xdr:spPr>
        <a:xfrm>
          <a:off x="20358100" y="10072370"/>
          <a:ext cx="4686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137795</xdr:rowOff>
    </xdr:from>
    <xdr:to xmlns:xdr="http://schemas.openxmlformats.org/drawingml/2006/spreadsheetDrawing">
      <xdr:col>116</xdr:col>
      <xdr:colOff>114300</xdr:colOff>
      <xdr:row>62</xdr:row>
      <xdr:rowOff>71120</xdr:rowOff>
    </xdr:to>
    <xdr:sp macro="" textlink="">
      <xdr:nvSpPr>
        <xdr:cNvPr id="494" name="フローチャート: 判断 493"/>
        <xdr:cNvSpPr/>
      </xdr:nvSpPr>
      <xdr:spPr>
        <a:xfrm>
          <a:off x="20269200" y="102152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43180</xdr:rowOff>
    </xdr:from>
    <xdr:to xmlns:xdr="http://schemas.openxmlformats.org/drawingml/2006/spreadsheetDrawing">
      <xdr:col>112</xdr:col>
      <xdr:colOff>38100</xdr:colOff>
      <xdr:row>62</xdr:row>
      <xdr:rowOff>140970</xdr:rowOff>
    </xdr:to>
    <xdr:sp macro="" textlink="">
      <xdr:nvSpPr>
        <xdr:cNvPr id="495" name="フローチャート: 判断 494"/>
        <xdr:cNvSpPr/>
      </xdr:nvSpPr>
      <xdr:spPr>
        <a:xfrm>
          <a:off x="19510375" y="102857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8255</xdr:rowOff>
    </xdr:from>
    <xdr:to xmlns:xdr="http://schemas.openxmlformats.org/drawingml/2006/spreadsheetDrawing">
      <xdr:col>107</xdr:col>
      <xdr:colOff>101600</xdr:colOff>
      <xdr:row>62</xdr:row>
      <xdr:rowOff>106045</xdr:rowOff>
    </xdr:to>
    <xdr:sp macro="" textlink="">
      <xdr:nvSpPr>
        <xdr:cNvPr id="496" name="フローチャート: 判断 495"/>
        <xdr:cNvSpPr/>
      </xdr:nvSpPr>
      <xdr:spPr>
        <a:xfrm>
          <a:off x="18684875" y="10250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146685</xdr:rowOff>
    </xdr:from>
    <xdr:to xmlns:xdr="http://schemas.openxmlformats.org/drawingml/2006/spreadsheetDrawing">
      <xdr:col>102</xdr:col>
      <xdr:colOff>165100</xdr:colOff>
      <xdr:row>62</xdr:row>
      <xdr:rowOff>79375</xdr:rowOff>
    </xdr:to>
    <xdr:sp macro="" textlink="">
      <xdr:nvSpPr>
        <xdr:cNvPr id="497" name="フローチャート: 判断 496"/>
        <xdr:cNvSpPr/>
      </xdr:nvSpPr>
      <xdr:spPr>
        <a:xfrm>
          <a:off x="17875250" y="10224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12700</xdr:rowOff>
    </xdr:from>
    <xdr:to xmlns:xdr="http://schemas.openxmlformats.org/drawingml/2006/spreadsheetDrawing">
      <xdr:col>98</xdr:col>
      <xdr:colOff>38100</xdr:colOff>
      <xdr:row>62</xdr:row>
      <xdr:rowOff>110490</xdr:rowOff>
    </xdr:to>
    <xdr:sp macro="" textlink="">
      <xdr:nvSpPr>
        <xdr:cNvPr id="498" name="フローチャート: 判断 497"/>
        <xdr:cNvSpPr/>
      </xdr:nvSpPr>
      <xdr:spPr>
        <a:xfrm>
          <a:off x="17065625" y="102552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499" name="テキスト ボックス 498"/>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500" name="テキスト ボックス 499"/>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501" name="テキスト ボックス 500"/>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502" name="テキスト ボックス 501"/>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503" name="テキスト ボックス 502"/>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142240</xdr:rowOff>
    </xdr:from>
    <xdr:to xmlns:xdr="http://schemas.openxmlformats.org/drawingml/2006/spreadsheetDrawing">
      <xdr:col>116</xdr:col>
      <xdr:colOff>114300</xdr:colOff>
      <xdr:row>62</xdr:row>
      <xdr:rowOff>74930</xdr:rowOff>
    </xdr:to>
    <xdr:sp macro="" textlink="">
      <xdr:nvSpPr>
        <xdr:cNvPr id="504" name="楕円 503"/>
        <xdr:cNvSpPr/>
      </xdr:nvSpPr>
      <xdr:spPr>
        <a:xfrm>
          <a:off x="20269200" y="10219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121920</xdr:rowOff>
    </xdr:from>
    <xdr:ext cx="468630" cy="248285"/>
    <xdr:sp macro="" textlink="">
      <xdr:nvSpPr>
        <xdr:cNvPr id="505" name="【保健センター・保健所】&#10;一人当たり面積該当値テキスト"/>
        <xdr:cNvSpPr txBox="1"/>
      </xdr:nvSpPr>
      <xdr:spPr>
        <a:xfrm>
          <a:off x="20358100" y="1019937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151765</xdr:rowOff>
    </xdr:from>
    <xdr:to xmlns:xdr="http://schemas.openxmlformats.org/drawingml/2006/spreadsheetDrawing">
      <xdr:col>112</xdr:col>
      <xdr:colOff>38100</xdr:colOff>
      <xdr:row>62</xdr:row>
      <xdr:rowOff>84455</xdr:rowOff>
    </xdr:to>
    <xdr:sp macro="" textlink="">
      <xdr:nvSpPr>
        <xdr:cNvPr id="506" name="楕円 505"/>
        <xdr:cNvSpPr/>
      </xdr:nvSpPr>
      <xdr:spPr>
        <a:xfrm>
          <a:off x="19510375" y="102292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62</xdr:row>
      <xdr:rowOff>26670</xdr:rowOff>
    </xdr:from>
    <xdr:to xmlns:xdr="http://schemas.openxmlformats.org/drawingml/2006/spreadsheetDrawing">
      <xdr:col>116</xdr:col>
      <xdr:colOff>63500</xdr:colOff>
      <xdr:row>62</xdr:row>
      <xdr:rowOff>35560</xdr:rowOff>
    </xdr:to>
    <xdr:cxnSp macro="">
      <xdr:nvCxnSpPr>
        <xdr:cNvPr id="507" name="直線コネクタ 506"/>
        <xdr:cNvCxnSpPr/>
      </xdr:nvCxnSpPr>
      <xdr:spPr>
        <a:xfrm flipV="1">
          <a:off x="19558000" y="1026922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156210</xdr:rowOff>
    </xdr:from>
    <xdr:to xmlns:xdr="http://schemas.openxmlformats.org/drawingml/2006/spreadsheetDrawing">
      <xdr:col>107</xdr:col>
      <xdr:colOff>101600</xdr:colOff>
      <xdr:row>62</xdr:row>
      <xdr:rowOff>88900</xdr:rowOff>
    </xdr:to>
    <xdr:sp macro="" textlink="">
      <xdr:nvSpPr>
        <xdr:cNvPr id="508" name="楕円 507"/>
        <xdr:cNvSpPr/>
      </xdr:nvSpPr>
      <xdr:spPr>
        <a:xfrm>
          <a:off x="18684875" y="10233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35560</xdr:rowOff>
    </xdr:from>
    <xdr:to xmlns:xdr="http://schemas.openxmlformats.org/drawingml/2006/spreadsheetDrawing">
      <xdr:col>111</xdr:col>
      <xdr:colOff>174625</xdr:colOff>
      <xdr:row>62</xdr:row>
      <xdr:rowOff>39370</xdr:rowOff>
    </xdr:to>
    <xdr:cxnSp macro="">
      <xdr:nvCxnSpPr>
        <xdr:cNvPr id="509" name="直線コネクタ 508"/>
        <xdr:cNvCxnSpPr/>
      </xdr:nvCxnSpPr>
      <xdr:spPr>
        <a:xfrm flipV="1">
          <a:off x="18735675" y="1027811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160020</xdr:rowOff>
    </xdr:from>
    <xdr:to xmlns:xdr="http://schemas.openxmlformats.org/drawingml/2006/spreadsheetDrawing">
      <xdr:col>102</xdr:col>
      <xdr:colOff>165100</xdr:colOff>
      <xdr:row>62</xdr:row>
      <xdr:rowOff>93345</xdr:rowOff>
    </xdr:to>
    <xdr:sp macro="" textlink="">
      <xdr:nvSpPr>
        <xdr:cNvPr id="510" name="楕円 509"/>
        <xdr:cNvSpPr/>
      </xdr:nvSpPr>
      <xdr:spPr>
        <a:xfrm>
          <a:off x="17875250" y="102374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39370</xdr:rowOff>
    </xdr:from>
    <xdr:to xmlns:xdr="http://schemas.openxmlformats.org/drawingml/2006/spreadsheetDrawing">
      <xdr:col>107</xdr:col>
      <xdr:colOff>50800</xdr:colOff>
      <xdr:row>62</xdr:row>
      <xdr:rowOff>43815</xdr:rowOff>
    </xdr:to>
    <xdr:cxnSp macro="">
      <xdr:nvCxnSpPr>
        <xdr:cNvPr id="511" name="直線コネクタ 510"/>
        <xdr:cNvCxnSpPr/>
      </xdr:nvCxnSpPr>
      <xdr:spPr>
        <a:xfrm flipV="1">
          <a:off x="17926050" y="1028192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162560</xdr:rowOff>
    </xdr:from>
    <xdr:to xmlns:xdr="http://schemas.openxmlformats.org/drawingml/2006/spreadsheetDrawing">
      <xdr:col>98</xdr:col>
      <xdr:colOff>38100</xdr:colOff>
      <xdr:row>62</xdr:row>
      <xdr:rowOff>95250</xdr:rowOff>
    </xdr:to>
    <xdr:sp macro="" textlink="">
      <xdr:nvSpPr>
        <xdr:cNvPr id="512" name="楕円 511"/>
        <xdr:cNvSpPr/>
      </xdr:nvSpPr>
      <xdr:spPr>
        <a:xfrm>
          <a:off x="17065625" y="102400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62</xdr:row>
      <xdr:rowOff>43815</xdr:rowOff>
    </xdr:from>
    <xdr:to xmlns:xdr="http://schemas.openxmlformats.org/drawingml/2006/spreadsheetDrawing">
      <xdr:col>102</xdr:col>
      <xdr:colOff>114300</xdr:colOff>
      <xdr:row>62</xdr:row>
      <xdr:rowOff>46355</xdr:rowOff>
    </xdr:to>
    <xdr:cxnSp macro="">
      <xdr:nvCxnSpPr>
        <xdr:cNvPr id="513" name="直線コネクタ 512"/>
        <xdr:cNvCxnSpPr/>
      </xdr:nvCxnSpPr>
      <xdr:spPr>
        <a:xfrm flipV="1">
          <a:off x="17113250" y="1028636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132715</xdr:rowOff>
    </xdr:from>
    <xdr:ext cx="469900" cy="249555"/>
    <xdr:sp macro="" textlink="">
      <xdr:nvSpPr>
        <xdr:cNvPr id="514" name="n_1aveValue【保健センター・保健所】&#10;一人当たり面積"/>
        <xdr:cNvSpPr txBox="1"/>
      </xdr:nvSpPr>
      <xdr:spPr>
        <a:xfrm>
          <a:off x="19329400" y="103752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97790</xdr:rowOff>
    </xdr:from>
    <xdr:ext cx="468630" cy="249555"/>
    <xdr:sp macro="" textlink="">
      <xdr:nvSpPr>
        <xdr:cNvPr id="515" name="n_2aveValue【保健センター・保健所】&#10;一人当たり面積"/>
        <xdr:cNvSpPr txBox="1"/>
      </xdr:nvSpPr>
      <xdr:spPr>
        <a:xfrm>
          <a:off x="18516600" y="1034034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95250</xdr:rowOff>
    </xdr:from>
    <xdr:ext cx="468630" cy="248285"/>
    <xdr:sp macro="" textlink="">
      <xdr:nvSpPr>
        <xdr:cNvPr id="516" name="n_3aveValue【保健センター・保健所】&#10;一人当たり面積"/>
        <xdr:cNvSpPr txBox="1"/>
      </xdr:nvSpPr>
      <xdr:spPr>
        <a:xfrm>
          <a:off x="17706975" y="1000760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102235</xdr:rowOff>
    </xdr:from>
    <xdr:ext cx="468630" cy="249555"/>
    <xdr:sp macro="" textlink="">
      <xdr:nvSpPr>
        <xdr:cNvPr id="517" name="n_4aveValue【保健センター・保健所】&#10;一人当たり面積"/>
        <xdr:cNvSpPr txBox="1"/>
      </xdr:nvSpPr>
      <xdr:spPr>
        <a:xfrm>
          <a:off x="16897350" y="1034478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100330</xdr:rowOff>
    </xdr:from>
    <xdr:ext cx="469900" cy="249555"/>
    <xdr:sp macro="" textlink="">
      <xdr:nvSpPr>
        <xdr:cNvPr id="518" name="n_1mainValue【保健センター・保健所】&#10;一人当たり面積"/>
        <xdr:cNvSpPr txBox="1"/>
      </xdr:nvSpPr>
      <xdr:spPr>
        <a:xfrm>
          <a:off x="19329400" y="1001268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104775</xdr:rowOff>
    </xdr:from>
    <xdr:ext cx="468630" cy="249555"/>
    <xdr:sp macro="" textlink="">
      <xdr:nvSpPr>
        <xdr:cNvPr id="519" name="n_2mainValue【保健センター・保健所】&#10;一人当たり面積"/>
        <xdr:cNvSpPr txBox="1"/>
      </xdr:nvSpPr>
      <xdr:spPr>
        <a:xfrm>
          <a:off x="18516600" y="1001712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84455</xdr:rowOff>
    </xdr:from>
    <xdr:ext cx="468630" cy="248285"/>
    <xdr:sp macro="" textlink="">
      <xdr:nvSpPr>
        <xdr:cNvPr id="520" name="n_3mainValue【保健センター・保健所】&#10;一人当たり面積"/>
        <xdr:cNvSpPr txBox="1"/>
      </xdr:nvSpPr>
      <xdr:spPr>
        <a:xfrm>
          <a:off x="17706975" y="1032700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111125</xdr:rowOff>
    </xdr:from>
    <xdr:ext cx="468630" cy="249555"/>
    <xdr:sp macro="" textlink="">
      <xdr:nvSpPr>
        <xdr:cNvPr id="521" name="n_4mainValue【保健センター・保健所】&#10;一人当たり面積"/>
        <xdr:cNvSpPr txBox="1"/>
      </xdr:nvSpPr>
      <xdr:spPr>
        <a:xfrm>
          <a:off x="16897350" y="1002347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522" name="正方形/長方形 521"/>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523" name="正方形/長方形 522"/>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524" name="正方形/長方形 523"/>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525" name="正方形/長方形 524"/>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526" name="正方形/長方形 525"/>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527" name="正方形/長方形 526"/>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528" name="正方形/長方形 527"/>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29" name="正方形/長方形 528"/>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530" name="テキスト ボックス 529"/>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531" name="直線コネクタ 530"/>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090" cy="249555"/>
    <xdr:sp macro="" textlink="">
      <xdr:nvSpPr>
        <xdr:cNvPr id="532" name="テキスト ボックス 531"/>
        <xdr:cNvSpPr txBox="1"/>
      </xdr:nvSpPr>
      <xdr:spPr>
        <a:xfrm>
          <a:off x="10994390" y="14544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162560</xdr:rowOff>
    </xdr:from>
    <xdr:to xmlns:xdr="http://schemas.openxmlformats.org/drawingml/2006/spreadsheetDrawing">
      <xdr:col>89</xdr:col>
      <xdr:colOff>174625</xdr:colOff>
      <xdr:row>86</xdr:row>
      <xdr:rowOff>162560</xdr:rowOff>
    </xdr:to>
    <xdr:cxnSp macro="">
      <xdr:nvCxnSpPr>
        <xdr:cNvPr id="533" name="直線コネクタ 532"/>
        <xdr:cNvCxnSpPr/>
      </xdr:nvCxnSpPr>
      <xdr:spPr>
        <a:xfrm>
          <a:off x="11414125" y="143675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090" cy="248285"/>
    <xdr:sp macro="" textlink="">
      <xdr:nvSpPr>
        <xdr:cNvPr id="534" name="テキスト ボックス 533"/>
        <xdr:cNvSpPr txBox="1"/>
      </xdr:nvSpPr>
      <xdr:spPr>
        <a:xfrm>
          <a:off x="10994390" y="1423098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174625</xdr:colOff>
      <xdr:row>85</xdr:row>
      <xdr:rowOff>12700</xdr:rowOff>
    </xdr:to>
    <xdr:cxnSp macro="">
      <xdr:nvCxnSpPr>
        <xdr:cNvPr id="535" name="直線コネクタ 534"/>
        <xdr:cNvCxnSpPr/>
      </xdr:nvCxnSpPr>
      <xdr:spPr>
        <a:xfrm>
          <a:off x="11414125" y="14052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40640</xdr:rowOff>
    </xdr:from>
    <xdr:ext cx="403225" cy="249555"/>
    <xdr:sp macro="" textlink="">
      <xdr:nvSpPr>
        <xdr:cNvPr id="536" name="テキスト ボックス 535"/>
        <xdr:cNvSpPr txBox="1"/>
      </xdr:nvSpPr>
      <xdr:spPr>
        <a:xfrm>
          <a:off x="1104265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28575</xdr:rowOff>
    </xdr:from>
    <xdr:to xmlns:xdr="http://schemas.openxmlformats.org/drawingml/2006/spreadsheetDrawing">
      <xdr:col>89</xdr:col>
      <xdr:colOff>174625</xdr:colOff>
      <xdr:row>83</xdr:row>
      <xdr:rowOff>28575</xdr:rowOff>
    </xdr:to>
    <xdr:cxnSp macro="">
      <xdr:nvCxnSpPr>
        <xdr:cNvPr id="537" name="直線コネクタ 536"/>
        <xdr:cNvCxnSpPr/>
      </xdr:nvCxnSpPr>
      <xdr:spPr>
        <a:xfrm>
          <a:off x="11414125" y="137382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57150</xdr:rowOff>
    </xdr:from>
    <xdr:ext cx="403225" cy="248285"/>
    <xdr:sp macro="" textlink="">
      <xdr:nvSpPr>
        <xdr:cNvPr id="538" name="テキスト ボックス 537"/>
        <xdr:cNvSpPr txBox="1"/>
      </xdr:nvSpPr>
      <xdr:spPr>
        <a:xfrm>
          <a:off x="11042650" y="1360170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44450</xdr:rowOff>
    </xdr:from>
    <xdr:to xmlns:xdr="http://schemas.openxmlformats.org/drawingml/2006/spreadsheetDrawing">
      <xdr:col>89</xdr:col>
      <xdr:colOff>174625</xdr:colOff>
      <xdr:row>81</xdr:row>
      <xdr:rowOff>44450</xdr:rowOff>
    </xdr:to>
    <xdr:cxnSp macro="">
      <xdr:nvCxnSpPr>
        <xdr:cNvPr id="539" name="直線コネクタ 538"/>
        <xdr:cNvCxnSpPr/>
      </xdr:nvCxnSpPr>
      <xdr:spPr>
        <a:xfrm>
          <a:off x="11414125" y="13423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72390</xdr:rowOff>
    </xdr:from>
    <xdr:ext cx="403225" cy="249555"/>
    <xdr:sp macro="" textlink="">
      <xdr:nvSpPr>
        <xdr:cNvPr id="540" name="テキスト ボックス 539"/>
        <xdr:cNvSpPr txBox="1"/>
      </xdr:nvSpPr>
      <xdr:spPr>
        <a:xfrm>
          <a:off x="1104265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60960</xdr:rowOff>
    </xdr:from>
    <xdr:to xmlns:xdr="http://schemas.openxmlformats.org/drawingml/2006/spreadsheetDrawing">
      <xdr:col>89</xdr:col>
      <xdr:colOff>174625</xdr:colOff>
      <xdr:row>79</xdr:row>
      <xdr:rowOff>60960</xdr:rowOff>
    </xdr:to>
    <xdr:cxnSp macro="">
      <xdr:nvCxnSpPr>
        <xdr:cNvPr id="541" name="直線コネクタ 540"/>
        <xdr:cNvCxnSpPr/>
      </xdr:nvCxnSpPr>
      <xdr:spPr>
        <a:xfrm>
          <a:off x="11414125" y="131102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88900</xdr:rowOff>
    </xdr:from>
    <xdr:ext cx="403225" cy="248285"/>
    <xdr:sp macro="" textlink="">
      <xdr:nvSpPr>
        <xdr:cNvPr id="542" name="テキスト ボックス 541"/>
        <xdr:cNvSpPr txBox="1"/>
      </xdr:nvSpPr>
      <xdr:spPr>
        <a:xfrm>
          <a:off x="11042650" y="12973050"/>
          <a:ext cx="4032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75565</xdr:rowOff>
    </xdr:from>
    <xdr:to xmlns:xdr="http://schemas.openxmlformats.org/drawingml/2006/spreadsheetDrawing">
      <xdr:col>89</xdr:col>
      <xdr:colOff>174625</xdr:colOff>
      <xdr:row>77</xdr:row>
      <xdr:rowOff>75565</xdr:rowOff>
    </xdr:to>
    <xdr:cxnSp macro="">
      <xdr:nvCxnSpPr>
        <xdr:cNvPr id="543" name="直線コネクタ 542"/>
        <xdr:cNvCxnSpPr/>
      </xdr:nvCxnSpPr>
      <xdr:spPr>
        <a:xfrm>
          <a:off x="11414125" y="12794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104140</xdr:rowOff>
    </xdr:from>
    <xdr:ext cx="339090" cy="249555"/>
    <xdr:sp macro="" textlink="">
      <xdr:nvSpPr>
        <xdr:cNvPr id="544" name="テキスト ボックス 543"/>
        <xdr:cNvSpPr txBox="1"/>
      </xdr:nvSpPr>
      <xdr:spPr>
        <a:xfrm>
          <a:off x="11106785"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545" name="直線コネクタ 544"/>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46"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97790</xdr:rowOff>
    </xdr:from>
    <xdr:to xmlns:xdr="http://schemas.openxmlformats.org/drawingml/2006/spreadsheetDrawing">
      <xdr:col>85</xdr:col>
      <xdr:colOff>126365</xdr:colOff>
      <xdr:row>86</xdr:row>
      <xdr:rowOff>162560</xdr:rowOff>
    </xdr:to>
    <xdr:cxnSp macro="">
      <xdr:nvCxnSpPr>
        <xdr:cNvPr id="547" name="直線コネクタ 546"/>
        <xdr:cNvCxnSpPr/>
      </xdr:nvCxnSpPr>
      <xdr:spPr>
        <a:xfrm flipV="1">
          <a:off x="14969490" y="1298194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8630" cy="249555"/>
    <xdr:sp macro="" textlink="">
      <xdr:nvSpPr>
        <xdr:cNvPr id="548" name="【消防施設】&#10;有形固定資産減価償却率最小値テキスト"/>
        <xdr:cNvSpPr txBox="1"/>
      </xdr:nvSpPr>
      <xdr:spPr>
        <a:xfrm>
          <a:off x="15008225" y="14371320"/>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162560</xdr:rowOff>
    </xdr:from>
    <xdr:to xmlns:xdr="http://schemas.openxmlformats.org/drawingml/2006/spreadsheetDrawing">
      <xdr:col>86</xdr:col>
      <xdr:colOff>25400</xdr:colOff>
      <xdr:row>86</xdr:row>
      <xdr:rowOff>162560</xdr:rowOff>
    </xdr:to>
    <xdr:cxnSp macro="">
      <xdr:nvCxnSpPr>
        <xdr:cNvPr id="549" name="直線コネクタ 548"/>
        <xdr:cNvCxnSpPr/>
      </xdr:nvCxnSpPr>
      <xdr:spPr>
        <a:xfrm>
          <a:off x="1488122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46355</xdr:rowOff>
    </xdr:from>
    <xdr:ext cx="403860" cy="249555"/>
    <xdr:sp macro="" textlink="">
      <xdr:nvSpPr>
        <xdr:cNvPr id="550" name="【消防施設】&#10;有形固定資産減価償却率最大値テキスト"/>
        <xdr:cNvSpPr txBox="1"/>
      </xdr:nvSpPr>
      <xdr:spPr>
        <a:xfrm>
          <a:off x="15008225" y="12765405"/>
          <a:ext cx="403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97790</xdr:rowOff>
    </xdr:from>
    <xdr:to xmlns:xdr="http://schemas.openxmlformats.org/drawingml/2006/spreadsheetDrawing">
      <xdr:col>86</xdr:col>
      <xdr:colOff>25400</xdr:colOff>
      <xdr:row>78</xdr:row>
      <xdr:rowOff>97790</xdr:rowOff>
    </xdr:to>
    <xdr:cxnSp macro="">
      <xdr:nvCxnSpPr>
        <xdr:cNvPr id="551" name="直線コネクタ 550"/>
        <xdr:cNvCxnSpPr/>
      </xdr:nvCxnSpPr>
      <xdr:spPr>
        <a:xfrm>
          <a:off x="14881225" y="12981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141605</xdr:rowOff>
    </xdr:from>
    <xdr:ext cx="403860" cy="249555"/>
    <xdr:sp macro="" textlink="">
      <xdr:nvSpPr>
        <xdr:cNvPr id="552" name="【消防施設】&#10;有形固定資産減価償却率平均値テキスト"/>
        <xdr:cNvSpPr txBox="1"/>
      </xdr:nvSpPr>
      <xdr:spPr>
        <a:xfrm>
          <a:off x="15008225" y="13521055"/>
          <a:ext cx="4038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120015</xdr:rowOff>
    </xdr:from>
    <xdr:to xmlns:xdr="http://schemas.openxmlformats.org/drawingml/2006/spreadsheetDrawing">
      <xdr:col>85</xdr:col>
      <xdr:colOff>174625</xdr:colOff>
      <xdr:row>83</xdr:row>
      <xdr:rowOff>52705</xdr:rowOff>
    </xdr:to>
    <xdr:sp macro="" textlink="">
      <xdr:nvSpPr>
        <xdr:cNvPr id="553" name="フローチャート: 判断 552"/>
        <xdr:cNvSpPr/>
      </xdr:nvSpPr>
      <xdr:spPr>
        <a:xfrm>
          <a:off x="14919325" y="1366456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28575</xdr:rowOff>
    </xdr:from>
    <xdr:to xmlns:xdr="http://schemas.openxmlformats.org/drawingml/2006/spreadsheetDrawing">
      <xdr:col>81</xdr:col>
      <xdr:colOff>101600</xdr:colOff>
      <xdr:row>82</xdr:row>
      <xdr:rowOff>127000</xdr:rowOff>
    </xdr:to>
    <xdr:sp macro="" textlink="">
      <xdr:nvSpPr>
        <xdr:cNvPr id="554" name="フローチャート: 判断 553"/>
        <xdr:cNvSpPr/>
      </xdr:nvSpPr>
      <xdr:spPr>
        <a:xfrm>
          <a:off x="14144625" y="135731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128905</xdr:rowOff>
    </xdr:from>
    <xdr:to xmlns:xdr="http://schemas.openxmlformats.org/drawingml/2006/spreadsheetDrawing">
      <xdr:col>76</xdr:col>
      <xdr:colOff>165100</xdr:colOff>
      <xdr:row>83</xdr:row>
      <xdr:rowOff>61595</xdr:rowOff>
    </xdr:to>
    <xdr:sp macro="" textlink="">
      <xdr:nvSpPr>
        <xdr:cNvPr id="555" name="フローチャート: 判断 554"/>
        <xdr:cNvSpPr/>
      </xdr:nvSpPr>
      <xdr:spPr>
        <a:xfrm>
          <a:off x="13335000" y="13673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125095</xdr:rowOff>
    </xdr:from>
    <xdr:to xmlns:xdr="http://schemas.openxmlformats.org/drawingml/2006/spreadsheetDrawing">
      <xdr:col>72</xdr:col>
      <xdr:colOff>38100</xdr:colOff>
      <xdr:row>83</xdr:row>
      <xdr:rowOff>57785</xdr:rowOff>
    </xdr:to>
    <xdr:sp macro="" textlink="">
      <xdr:nvSpPr>
        <xdr:cNvPr id="556" name="フローチャート: 判断 555"/>
        <xdr:cNvSpPr/>
      </xdr:nvSpPr>
      <xdr:spPr>
        <a:xfrm>
          <a:off x="12525375" y="136696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635</xdr:rowOff>
    </xdr:from>
    <xdr:to xmlns:xdr="http://schemas.openxmlformats.org/drawingml/2006/spreadsheetDrawing">
      <xdr:col>67</xdr:col>
      <xdr:colOff>101600</xdr:colOff>
      <xdr:row>83</xdr:row>
      <xdr:rowOff>98425</xdr:rowOff>
    </xdr:to>
    <xdr:sp macro="" textlink="">
      <xdr:nvSpPr>
        <xdr:cNvPr id="557" name="フローチャート: 判断 556"/>
        <xdr:cNvSpPr/>
      </xdr:nvSpPr>
      <xdr:spPr>
        <a:xfrm>
          <a:off x="11699875" y="13710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558" name="テキスト ボックス 557"/>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559" name="テキスト ボックス 558"/>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560" name="テキスト ボックス 559"/>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561" name="テキスト ボックス 560"/>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562" name="テキスト ボックス 561"/>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80645</xdr:rowOff>
    </xdr:from>
    <xdr:to xmlns:xdr="http://schemas.openxmlformats.org/drawingml/2006/spreadsheetDrawing">
      <xdr:col>85</xdr:col>
      <xdr:colOff>174625</xdr:colOff>
      <xdr:row>84</xdr:row>
      <xdr:rowOff>13335</xdr:rowOff>
    </xdr:to>
    <xdr:sp macro="" textlink="">
      <xdr:nvSpPr>
        <xdr:cNvPr id="563" name="楕円 562"/>
        <xdr:cNvSpPr/>
      </xdr:nvSpPr>
      <xdr:spPr>
        <a:xfrm>
          <a:off x="14919325" y="1379029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60325</xdr:rowOff>
    </xdr:from>
    <xdr:ext cx="403860" cy="248285"/>
    <xdr:sp macro="" textlink="">
      <xdr:nvSpPr>
        <xdr:cNvPr id="564" name="【消防施設】&#10;有形固定資産減価償却率該当値テキスト"/>
        <xdr:cNvSpPr txBox="1"/>
      </xdr:nvSpPr>
      <xdr:spPr>
        <a:xfrm>
          <a:off x="15008225" y="13769975"/>
          <a:ext cx="403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75565</xdr:rowOff>
    </xdr:from>
    <xdr:to xmlns:xdr="http://schemas.openxmlformats.org/drawingml/2006/spreadsheetDrawing">
      <xdr:col>81</xdr:col>
      <xdr:colOff>101600</xdr:colOff>
      <xdr:row>84</xdr:row>
      <xdr:rowOff>8255</xdr:rowOff>
    </xdr:to>
    <xdr:sp macro="" textlink="">
      <xdr:nvSpPr>
        <xdr:cNvPr id="565" name="楕円 564"/>
        <xdr:cNvSpPr/>
      </xdr:nvSpPr>
      <xdr:spPr>
        <a:xfrm>
          <a:off x="14144625" y="13785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125095</xdr:rowOff>
    </xdr:from>
    <xdr:to xmlns:xdr="http://schemas.openxmlformats.org/drawingml/2006/spreadsheetDrawing">
      <xdr:col>85</xdr:col>
      <xdr:colOff>127000</xdr:colOff>
      <xdr:row>83</xdr:row>
      <xdr:rowOff>129540</xdr:rowOff>
    </xdr:to>
    <xdr:cxnSp macro="">
      <xdr:nvCxnSpPr>
        <xdr:cNvPr id="566" name="直線コネクタ 565"/>
        <xdr:cNvCxnSpPr/>
      </xdr:nvCxnSpPr>
      <xdr:spPr>
        <a:xfrm>
          <a:off x="14195425" y="13834745"/>
          <a:ext cx="7747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12700</xdr:rowOff>
    </xdr:from>
    <xdr:to xmlns:xdr="http://schemas.openxmlformats.org/drawingml/2006/spreadsheetDrawing">
      <xdr:col>76</xdr:col>
      <xdr:colOff>165100</xdr:colOff>
      <xdr:row>83</xdr:row>
      <xdr:rowOff>110490</xdr:rowOff>
    </xdr:to>
    <xdr:sp macro="" textlink="">
      <xdr:nvSpPr>
        <xdr:cNvPr id="567" name="楕円 566"/>
        <xdr:cNvSpPr/>
      </xdr:nvSpPr>
      <xdr:spPr>
        <a:xfrm>
          <a:off x="13335000" y="13722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61595</xdr:rowOff>
    </xdr:from>
    <xdr:to xmlns:xdr="http://schemas.openxmlformats.org/drawingml/2006/spreadsheetDrawing">
      <xdr:col>81</xdr:col>
      <xdr:colOff>50800</xdr:colOff>
      <xdr:row>83</xdr:row>
      <xdr:rowOff>125095</xdr:rowOff>
    </xdr:to>
    <xdr:cxnSp macro="">
      <xdr:nvCxnSpPr>
        <xdr:cNvPr id="568" name="直線コネクタ 567"/>
        <xdr:cNvCxnSpPr/>
      </xdr:nvCxnSpPr>
      <xdr:spPr>
        <a:xfrm>
          <a:off x="13385800" y="13771245"/>
          <a:ext cx="8096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83820</xdr:rowOff>
    </xdr:from>
    <xdr:to xmlns:xdr="http://schemas.openxmlformats.org/drawingml/2006/spreadsheetDrawing">
      <xdr:col>72</xdr:col>
      <xdr:colOff>38100</xdr:colOff>
      <xdr:row>84</xdr:row>
      <xdr:rowOff>17145</xdr:rowOff>
    </xdr:to>
    <xdr:sp macro="" textlink="">
      <xdr:nvSpPr>
        <xdr:cNvPr id="569" name="楕円 568"/>
        <xdr:cNvSpPr/>
      </xdr:nvSpPr>
      <xdr:spPr>
        <a:xfrm>
          <a:off x="12525375" y="137934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83</xdr:row>
      <xdr:rowOff>61595</xdr:rowOff>
    </xdr:from>
    <xdr:to xmlns:xdr="http://schemas.openxmlformats.org/drawingml/2006/spreadsheetDrawing">
      <xdr:col>76</xdr:col>
      <xdr:colOff>114300</xdr:colOff>
      <xdr:row>83</xdr:row>
      <xdr:rowOff>132715</xdr:rowOff>
    </xdr:to>
    <xdr:cxnSp macro="">
      <xdr:nvCxnSpPr>
        <xdr:cNvPr id="570" name="直線コネクタ 569"/>
        <xdr:cNvCxnSpPr/>
      </xdr:nvCxnSpPr>
      <xdr:spPr>
        <a:xfrm flipV="1">
          <a:off x="12573000" y="13771245"/>
          <a:ext cx="8128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138430</xdr:rowOff>
    </xdr:from>
    <xdr:to xmlns:xdr="http://schemas.openxmlformats.org/drawingml/2006/spreadsheetDrawing">
      <xdr:col>67</xdr:col>
      <xdr:colOff>101600</xdr:colOff>
      <xdr:row>84</xdr:row>
      <xdr:rowOff>71755</xdr:rowOff>
    </xdr:to>
    <xdr:sp macro="" textlink="">
      <xdr:nvSpPr>
        <xdr:cNvPr id="571" name="楕円 570"/>
        <xdr:cNvSpPr/>
      </xdr:nvSpPr>
      <xdr:spPr>
        <a:xfrm>
          <a:off x="11699875" y="138480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132715</xdr:rowOff>
    </xdr:from>
    <xdr:to xmlns:xdr="http://schemas.openxmlformats.org/drawingml/2006/spreadsheetDrawing">
      <xdr:col>71</xdr:col>
      <xdr:colOff>174625</xdr:colOff>
      <xdr:row>84</xdr:row>
      <xdr:rowOff>22860</xdr:rowOff>
    </xdr:to>
    <xdr:cxnSp macro="">
      <xdr:nvCxnSpPr>
        <xdr:cNvPr id="572" name="直線コネクタ 571"/>
        <xdr:cNvCxnSpPr/>
      </xdr:nvCxnSpPr>
      <xdr:spPr>
        <a:xfrm flipV="1">
          <a:off x="11750675" y="13842365"/>
          <a:ext cx="82232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142240</xdr:rowOff>
    </xdr:from>
    <xdr:ext cx="405130" cy="248920"/>
    <xdr:sp macro="" textlink="">
      <xdr:nvSpPr>
        <xdr:cNvPr id="573" name="n_1aveValue【消防施設】&#10;有形固定資産減価償却率"/>
        <xdr:cNvSpPr txBox="1"/>
      </xdr:nvSpPr>
      <xdr:spPr>
        <a:xfrm>
          <a:off x="13996035" y="1335659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77470</xdr:rowOff>
    </xdr:from>
    <xdr:ext cx="405130" cy="249555"/>
    <xdr:sp macro="" textlink="">
      <xdr:nvSpPr>
        <xdr:cNvPr id="574" name="n_2aveValue【消防施設】&#10;有形固定資産減価償却率"/>
        <xdr:cNvSpPr txBox="1"/>
      </xdr:nvSpPr>
      <xdr:spPr>
        <a:xfrm>
          <a:off x="13199110" y="134569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73025</xdr:rowOff>
    </xdr:from>
    <xdr:ext cx="405130" cy="249555"/>
    <xdr:sp macro="" textlink="">
      <xdr:nvSpPr>
        <xdr:cNvPr id="575" name="n_3aveValue【消防施設】&#10;有形固定資産減価償却率"/>
        <xdr:cNvSpPr txBox="1"/>
      </xdr:nvSpPr>
      <xdr:spPr>
        <a:xfrm>
          <a:off x="12389485" y="134524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114300</xdr:rowOff>
    </xdr:from>
    <xdr:ext cx="405130" cy="249555"/>
    <xdr:sp macro="" textlink="">
      <xdr:nvSpPr>
        <xdr:cNvPr id="576" name="n_4aveValue【消防施設】&#10;有形固定資産減価償却率"/>
        <xdr:cNvSpPr txBox="1"/>
      </xdr:nvSpPr>
      <xdr:spPr>
        <a:xfrm>
          <a:off x="11563985" y="134937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0</xdr:rowOff>
    </xdr:from>
    <xdr:ext cx="405130" cy="249555"/>
    <xdr:sp macro="" textlink="">
      <xdr:nvSpPr>
        <xdr:cNvPr id="577" name="n_1mainValue【消防施設】&#10;有形固定資産減価償却率"/>
        <xdr:cNvSpPr txBox="1"/>
      </xdr:nvSpPr>
      <xdr:spPr>
        <a:xfrm>
          <a:off x="13996035" y="138747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102235</xdr:rowOff>
    </xdr:from>
    <xdr:ext cx="405130" cy="249555"/>
    <xdr:sp macro="" textlink="">
      <xdr:nvSpPr>
        <xdr:cNvPr id="578" name="n_2mainValue【消防施設】&#10;有形固定資産減価償却率"/>
        <xdr:cNvSpPr txBox="1"/>
      </xdr:nvSpPr>
      <xdr:spPr>
        <a:xfrm>
          <a:off x="13199110" y="138118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7620</xdr:rowOff>
    </xdr:from>
    <xdr:ext cx="405130" cy="249555"/>
    <xdr:sp macro="" textlink="">
      <xdr:nvSpPr>
        <xdr:cNvPr id="579" name="n_3mainValue【消防施設】&#10;有形固定資産減価償却率"/>
        <xdr:cNvSpPr txBox="1"/>
      </xdr:nvSpPr>
      <xdr:spPr>
        <a:xfrm>
          <a:off x="12389485" y="138823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62865</xdr:rowOff>
    </xdr:from>
    <xdr:ext cx="405130" cy="248285"/>
    <xdr:sp macro="" textlink="">
      <xdr:nvSpPr>
        <xdr:cNvPr id="580" name="n_4mainValue【消防施設】&#10;有形固定資産減価償却率"/>
        <xdr:cNvSpPr txBox="1"/>
      </xdr:nvSpPr>
      <xdr:spPr>
        <a:xfrm>
          <a:off x="11563985" y="1393761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581" name="正方形/長方形 580"/>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582" name="正方形/長方形 581"/>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583" name="正方形/長方形 582"/>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584" name="正方形/長方形 583"/>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585" name="正方形/長方形 584"/>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586" name="正方形/長方形 585"/>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587" name="正方形/長方形 586"/>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588" name="正方形/長方形 587"/>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589" name="テキスト ボックス 588"/>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590" name="直線コネクタ 589"/>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162560</xdr:rowOff>
    </xdr:from>
    <xdr:to xmlns:xdr="http://schemas.openxmlformats.org/drawingml/2006/spreadsheetDrawing">
      <xdr:col>120</xdr:col>
      <xdr:colOff>114300</xdr:colOff>
      <xdr:row>86</xdr:row>
      <xdr:rowOff>162560</xdr:rowOff>
    </xdr:to>
    <xdr:cxnSp macro="">
      <xdr:nvCxnSpPr>
        <xdr:cNvPr id="591" name="直線コネクタ 590"/>
        <xdr:cNvCxnSpPr/>
      </xdr:nvCxnSpPr>
      <xdr:spPr>
        <a:xfrm>
          <a:off x="167640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26035</xdr:rowOff>
    </xdr:from>
    <xdr:ext cx="466090" cy="248285"/>
    <xdr:sp macro="" textlink="">
      <xdr:nvSpPr>
        <xdr:cNvPr id="592" name="テキスト ボックス 591"/>
        <xdr:cNvSpPr txBox="1"/>
      </xdr:nvSpPr>
      <xdr:spPr>
        <a:xfrm>
          <a:off x="16344265" y="1423098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12700</xdr:rowOff>
    </xdr:from>
    <xdr:to xmlns:xdr="http://schemas.openxmlformats.org/drawingml/2006/spreadsheetDrawing">
      <xdr:col>120</xdr:col>
      <xdr:colOff>114300</xdr:colOff>
      <xdr:row>85</xdr:row>
      <xdr:rowOff>12700</xdr:rowOff>
    </xdr:to>
    <xdr:cxnSp macro="">
      <xdr:nvCxnSpPr>
        <xdr:cNvPr id="593" name="直線コネクタ 592"/>
        <xdr:cNvCxnSpPr/>
      </xdr:nvCxnSpPr>
      <xdr:spPr>
        <a:xfrm>
          <a:off x="167640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40640</xdr:rowOff>
    </xdr:from>
    <xdr:ext cx="466090" cy="249555"/>
    <xdr:sp macro="" textlink="">
      <xdr:nvSpPr>
        <xdr:cNvPr id="594" name="テキスト ボックス 593"/>
        <xdr:cNvSpPr txBox="1"/>
      </xdr:nvSpPr>
      <xdr:spPr>
        <a:xfrm>
          <a:off x="16344265" y="1391539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28575</xdr:rowOff>
    </xdr:from>
    <xdr:to xmlns:xdr="http://schemas.openxmlformats.org/drawingml/2006/spreadsheetDrawing">
      <xdr:col>120</xdr:col>
      <xdr:colOff>114300</xdr:colOff>
      <xdr:row>83</xdr:row>
      <xdr:rowOff>28575</xdr:rowOff>
    </xdr:to>
    <xdr:cxnSp macro="">
      <xdr:nvCxnSpPr>
        <xdr:cNvPr id="595" name="直線コネクタ 594"/>
        <xdr:cNvCxnSpPr/>
      </xdr:nvCxnSpPr>
      <xdr:spPr>
        <a:xfrm>
          <a:off x="167640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57150</xdr:rowOff>
    </xdr:from>
    <xdr:ext cx="466090" cy="248285"/>
    <xdr:sp macro="" textlink="">
      <xdr:nvSpPr>
        <xdr:cNvPr id="596" name="テキスト ボックス 595"/>
        <xdr:cNvSpPr txBox="1"/>
      </xdr:nvSpPr>
      <xdr:spPr>
        <a:xfrm>
          <a:off x="16344265" y="1360170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44450</xdr:rowOff>
    </xdr:from>
    <xdr:to xmlns:xdr="http://schemas.openxmlformats.org/drawingml/2006/spreadsheetDrawing">
      <xdr:col>120</xdr:col>
      <xdr:colOff>114300</xdr:colOff>
      <xdr:row>81</xdr:row>
      <xdr:rowOff>44450</xdr:rowOff>
    </xdr:to>
    <xdr:cxnSp macro="">
      <xdr:nvCxnSpPr>
        <xdr:cNvPr id="597" name="直線コネクタ 596"/>
        <xdr:cNvCxnSpPr/>
      </xdr:nvCxnSpPr>
      <xdr:spPr>
        <a:xfrm>
          <a:off x="167640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72390</xdr:rowOff>
    </xdr:from>
    <xdr:ext cx="466090" cy="249555"/>
    <xdr:sp macro="" textlink="">
      <xdr:nvSpPr>
        <xdr:cNvPr id="598" name="テキスト ボックス 597"/>
        <xdr:cNvSpPr txBox="1"/>
      </xdr:nvSpPr>
      <xdr:spPr>
        <a:xfrm>
          <a:off x="16344265" y="1328674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60960</xdr:rowOff>
    </xdr:from>
    <xdr:to xmlns:xdr="http://schemas.openxmlformats.org/drawingml/2006/spreadsheetDrawing">
      <xdr:col>120</xdr:col>
      <xdr:colOff>114300</xdr:colOff>
      <xdr:row>79</xdr:row>
      <xdr:rowOff>60960</xdr:rowOff>
    </xdr:to>
    <xdr:cxnSp macro="">
      <xdr:nvCxnSpPr>
        <xdr:cNvPr id="599" name="直線コネクタ 598"/>
        <xdr:cNvCxnSpPr/>
      </xdr:nvCxnSpPr>
      <xdr:spPr>
        <a:xfrm>
          <a:off x="167640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88900</xdr:rowOff>
    </xdr:from>
    <xdr:ext cx="466090" cy="248285"/>
    <xdr:sp macro="" textlink="">
      <xdr:nvSpPr>
        <xdr:cNvPr id="600" name="テキスト ボックス 599"/>
        <xdr:cNvSpPr txBox="1"/>
      </xdr:nvSpPr>
      <xdr:spPr>
        <a:xfrm>
          <a:off x="16344265" y="12973050"/>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75565</xdr:rowOff>
    </xdr:from>
    <xdr:to xmlns:xdr="http://schemas.openxmlformats.org/drawingml/2006/spreadsheetDrawing">
      <xdr:col>120</xdr:col>
      <xdr:colOff>114300</xdr:colOff>
      <xdr:row>77</xdr:row>
      <xdr:rowOff>75565</xdr:rowOff>
    </xdr:to>
    <xdr:cxnSp macro="">
      <xdr:nvCxnSpPr>
        <xdr:cNvPr id="601" name="直線コネクタ 600"/>
        <xdr:cNvCxnSpPr/>
      </xdr:nvCxnSpPr>
      <xdr:spPr>
        <a:xfrm>
          <a:off x="167640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104140</xdr:rowOff>
    </xdr:from>
    <xdr:ext cx="466090" cy="249555"/>
    <xdr:sp macro="" textlink="">
      <xdr:nvSpPr>
        <xdr:cNvPr id="602" name="テキスト ボックス 601"/>
        <xdr:cNvSpPr txBox="1"/>
      </xdr:nvSpPr>
      <xdr:spPr>
        <a:xfrm>
          <a:off x="16344265" y="1265809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03" name="直線コネクタ 602"/>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090" cy="248285"/>
    <xdr:sp macro="" textlink="">
      <xdr:nvSpPr>
        <xdr:cNvPr id="604" name="テキスト ボックス 603"/>
        <xdr:cNvSpPr txBox="1"/>
      </xdr:nvSpPr>
      <xdr:spPr>
        <a:xfrm>
          <a:off x="16344265" y="12343765"/>
          <a:ext cx="4660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05"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149225</xdr:rowOff>
    </xdr:from>
    <xdr:to xmlns:xdr="http://schemas.openxmlformats.org/drawingml/2006/spreadsheetDrawing">
      <xdr:col>116</xdr:col>
      <xdr:colOff>62865</xdr:colOff>
      <xdr:row>86</xdr:row>
      <xdr:rowOff>149860</xdr:rowOff>
    </xdr:to>
    <xdr:cxnSp macro="">
      <xdr:nvCxnSpPr>
        <xdr:cNvPr id="606" name="直線コネクタ 605"/>
        <xdr:cNvCxnSpPr/>
      </xdr:nvCxnSpPr>
      <xdr:spPr>
        <a:xfrm flipV="1">
          <a:off x="20319365" y="12868275"/>
          <a:ext cx="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153670</xdr:rowOff>
    </xdr:from>
    <xdr:ext cx="468630" cy="247650"/>
    <xdr:sp macro="" textlink="">
      <xdr:nvSpPr>
        <xdr:cNvPr id="607" name="【消防施設】&#10;一人当たり面積最小値テキスト"/>
        <xdr:cNvSpPr txBox="1"/>
      </xdr:nvSpPr>
      <xdr:spPr>
        <a:xfrm>
          <a:off x="20358100" y="14358620"/>
          <a:ext cx="468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149860</xdr:rowOff>
    </xdr:from>
    <xdr:to xmlns:xdr="http://schemas.openxmlformats.org/drawingml/2006/spreadsheetDrawing">
      <xdr:col>116</xdr:col>
      <xdr:colOff>152400</xdr:colOff>
      <xdr:row>86</xdr:row>
      <xdr:rowOff>149860</xdr:rowOff>
    </xdr:to>
    <xdr:cxnSp macro="">
      <xdr:nvCxnSpPr>
        <xdr:cNvPr id="608" name="直線コネクタ 607"/>
        <xdr:cNvCxnSpPr/>
      </xdr:nvCxnSpPr>
      <xdr:spPr>
        <a:xfrm>
          <a:off x="20246975" y="14354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97155</xdr:rowOff>
    </xdr:from>
    <xdr:ext cx="468630" cy="248285"/>
    <xdr:sp macro="" textlink="">
      <xdr:nvSpPr>
        <xdr:cNvPr id="609" name="【消防施設】&#10;一人当たり面積最大値テキスト"/>
        <xdr:cNvSpPr txBox="1"/>
      </xdr:nvSpPr>
      <xdr:spPr>
        <a:xfrm>
          <a:off x="20358100" y="1265110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149225</xdr:rowOff>
    </xdr:from>
    <xdr:to xmlns:xdr="http://schemas.openxmlformats.org/drawingml/2006/spreadsheetDrawing">
      <xdr:col>116</xdr:col>
      <xdr:colOff>152400</xdr:colOff>
      <xdr:row>77</xdr:row>
      <xdr:rowOff>149225</xdr:rowOff>
    </xdr:to>
    <xdr:cxnSp macro="">
      <xdr:nvCxnSpPr>
        <xdr:cNvPr id="610" name="直線コネクタ 609"/>
        <xdr:cNvCxnSpPr/>
      </xdr:nvCxnSpPr>
      <xdr:spPr>
        <a:xfrm>
          <a:off x="20246975" y="12868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57150</xdr:rowOff>
    </xdr:from>
    <xdr:ext cx="468630" cy="248285"/>
    <xdr:sp macro="" textlink="">
      <xdr:nvSpPr>
        <xdr:cNvPr id="611" name="【消防施設】&#10;一人当たり面積平均値テキスト"/>
        <xdr:cNvSpPr txBox="1"/>
      </xdr:nvSpPr>
      <xdr:spPr>
        <a:xfrm>
          <a:off x="20358100" y="13766800"/>
          <a:ext cx="4686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77470</xdr:rowOff>
    </xdr:from>
    <xdr:to xmlns:xdr="http://schemas.openxmlformats.org/drawingml/2006/spreadsheetDrawing">
      <xdr:col>116</xdr:col>
      <xdr:colOff>114300</xdr:colOff>
      <xdr:row>84</xdr:row>
      <xdr:rowOff>10160</xdr:rowOff>
    </xdr:to>
    <xdr:sp macro="" textlink="">
      <xdr:nvSpPr>
        <xdr:cNvPr id="612" name="フローチャート: 判断 611"/>
        <xdr:cNvSpPr/>
      </xdr:nvSpPr>
      <xdr:spPr>
        <a:xfrm>
          <a:off x="20269200" y="1378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29845</xdr:rowOff>
    </xdr:from>
    <xdr:to xmlns:xdr="http://schemas.openxmlformats.org/drawingml/2006/spreadsheetDrawing">
      <xdr:col>112</xdr:col>
      <xdr:colOff>38100</xdr:colOff>
      <xdr:row>83</xdr:row>
      <xdr:rowOff>127635</xdr:rowOff>
    </xdr:to>
    <xdr:sp macro="" textlink="">
      <xdr:nvSpPr>
        <xdr:cNvPr id="613" name="フローチャート: 判断 612"/>
        <xdr:cNvSpPr/>
      </xdr:nvSpPr>
      <xdr:spPr>
        <a:xfrm>
          <a:off x="19510375" y="137394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86995</xdr:rowOff>
    </xdr:from>
    <xdr:to xmlns:xdr="http://schemas.openxmlformats.org/drawingml/2006/spreadsheetDrawing">
      <xdr:col>107</xdr:col>
      <xdr:colOff>101600</xdr:colOff>
      <xdr:row>84</xdr:row>
      <xdr:rowOff>19685</xdr:rowOff>
    </xdr:to>
    <xdr:sp macro="" textlink="">
      <xdr:nvSpPr>
        <xdr:cNvPr id="614" name="フローチャート: 判断 613"/>
        <xdr:cNvSpPr/>
      </xdr:nvSpPr>
      <xdr:spPr>
        <a:xfrm>
          <a:off x="18684875" y="1379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93345</xdr:rowOff>
    </xdr:from>
    <xdr:to xmlns:xdr="http://schemas.openxmlformats.org/drawingml/2006/spreadsheetDrawing">
      <xdr:col>102</xdr:col>
      <xdr:colOff>165100</xdr:colOff>
      <xdr:row>84</xdr:row>
      <xdr:rowOff>26035</xdr:rowOff>
    </xdr:to>
    <xdr:sp macro="" textlink="">
      <xdr:nvSpPr>
        <xdr:cNvPr id="615" name="フローチャート: 判断 614"/>
        <xdr:cNvSpPr/>
      </xdr:nvSpPr>
      <xdr:spPr>
        <a:xfrm>
          <a:off x="17875250" y="13802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125095</xdr:rowOff>
    </xdr:from>
    <xdr:to xmlns:xdr="http://schemas.openxmlformats.org/drawingml/2006/spreadsheetDrawing">
      <xdr:col>98</xdr:col>
      <xdr:colOff>38100</xdr:colOff>
      <xdr:row>84</xdr:row>
      <xdr:rowOff>57785</xdr:rowOff>
    </xdr:to>
    <xdr:sp macro="" textlink="">
      <xdr:nvSpPr>
        <xdr:cNvPr id="616" name="フローチャート: 判断 615"/>
        <xdr:cNvSpPr/>
      </xdr:nvSpPr>
      <xdr:spPr>
        <a:xfrm>
          <a:off x="17065625" y="138347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617" name="テキスト ボックス 616"/>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618" name="テキスト ボックス 617"/>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619" name="テキスト ボックス 618"/>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620" name="テキスト ボックス 619"/>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621" name="テキスト ボックス 620"/>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128905</xdr:rowOff>
    </xdr:from>
    <xdr:to xmlns:xdr="http://schemas.openxmlformats.org/drawingml/2006/spreadsheetDrawing">
      <xdr:col>116</xdr:col>
      <xdr:colOff>114300</xdr:colOff>
      <xdr:row>83</xdr:row>
      <xdr:rowOff>61595</xdr:rowOff>
    </xdr:to>
    <xdr:sp macro="" textlink="">
      <xdr:nvSpPr>
        <xdr:cNvPr id="622" name="楕円 621"/>
        <xdr:cNvSpPr/>
      </xdr:nvSpPr>
      <xdr:spPr>
        <a:xfrm>
          <a:off x="20269200" y="13673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151130</xdr:rowOff>
    </xdr:from>
    <xdr:ext cx="468630" cy="248285"/>
    <xdr:sp macro="" textlink="">
      <xdr:nvSpPr>
        <xdr:cNvPr id="623" name="【消防施設】&#10;一人当たり面積該当値テキスト"/>
        <xdr:cNvSpPr txBox="1"/>
      </xdr:nvSpPr>
      <xdr:spPr>
        <a:xfrm>
          <a:off x="20358100" y="1353058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144780</xdr:rowOff>
    </xdr:from>
    <xdr:to xmlns:xdr="http://schemas.openxmlformats.org/drawingml/2006/spreadsheetDrawing">
      <xdr:col>112</xdr:col>
      <xdr:colOff>38100</xdr:colOff>
      <xdr:row>83</xdr:row>
      <xdr:rowOff>77470</xdr:rowOff>
    </xdr:to>
    <xdr:sp macro="" textlink="">
      <xdr:nvSpPr>
        <xdr:cNvPr id="624" name="楕円 623"/>
        <xdr:cNvSpPr/>
      </xdr:nvSpPr>
      <xdr:spPr>
        <a:xfrm>
          <a:off x="19510375" y="136893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83</xdr:row>
      <xdr:rowOff>12700</xdr:rowOff>
    </xdr:from>
    <xdr:to xmlns:xdr="http://schemas.openxmlformats.org/drawingml/2006/spreadsheetDrawing">
      <xdr:col>116</xdr:col>
      <xdr:colOff>63500</xdr:colOff>
      <xdr:row>83</xdr:row>
      <xdr:rowOff>28575</xdr:rowOff>
    </xdr:to>
    <xdr:cxnSp macro="">
      <xdr:nvCxnSpPr>
        <xdr:cNvPr id="625" name="直線コネクタ 624"/>
        <xdr:cNvCxnSpPr/>
      </xdr:nvCxnSpPr>
      <xdr:spPr>
        <a:xfrm flipV="1">
          <a:off x="19558000" y="13722350"/>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110490</xdr:rowOff>
    </xdr:from>
    <xdr:to xmlns:xdr="http://schemas.openxmlformats.org/drawingml/2006/spreadsheetDrawing">
      <xdr:col>107</xdr:col>
      <xdr:colOff>101600</xdr:colOff>
      <xdr:row>83</xdr:row>
      <xdr:rowOff>43180</xdr:rowOff>
    </xdr:to>
    <xdr:sp macro="" textlink="">
      <xdr:nvSpPr>
        <xdr:cNvPr id="626" name="楕円 625"/>
        <xdr:cNvSpPr/>
      </xdr:nvSpPr>
      <xdr:spPr>
        <a:xfrm>
          <a:off x="18684875" y="13655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160020</xdr:rowOff>
    </xdr:from>
    <xdr:to xmlns:xdr="http://schemas.openxmlformats.org/drawingml/2006/spreadsheetDrawing">
      <xdr:col>111</xdr:col>
      <xdr:colOff>174625</xdr:colOff>
      <xdr:row>83</xdr:row>
      <xdr:rowOff>28575</xdr:rowOff>
    </xdr:to>
    <xdr:cxnSp macro="">
      <xdr:nvCxnSpPr>
        <xdr:cNvPr id="627" name="直線コネクタ 626"/>
        <xdr:cNvCxnSpPr/>
      </xdr:nvCxnSpPr>
      <xdr:spPr>
        <a:xfrm>
          <a:off x="18735675" y="13704570"/>
          <a:ext cx="8223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160655</xdr:rowOff>
    </xdr:from>
    <xdr:to xmlns:xdr="http://schemas.openxmlformats.org/drawingml/2006/spreadsheetDrawing">
      <xdr:col>102</xdr:col>
      <xdr:colOff>165100</xdr:colOff>
      <xdr:row>83</xdr:row>
      <xdr:rowOff>93980</xdr:rowOff>
    </xdr:to>
    <xdr:sp macro="" textlink="">
      <xdr:nvSpPr>
        <xdr:cNvPr id="628" name="楕円 627"/>
        <xdr:cNvSpPr/>
      </xdr:nvSpPr>
      <xdr:spPr>
        <a:xfrm>
          <a:off x="17875250" y="137052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160020</xdr:rowOff>
    </xdr:from>
    <xdr:to xmlns:xdr="http://schemas.openxmlformats.org/drawingml/2006/spreadsheetDrawing">
      <xdr:col>107</xdr:col>
      <xdr:colOff>50800</xdr:colOff>
      <xdr:row>83</xdr:row>
      <xdr:rowOff>44450</xdr:rowOff>
    </xdr:to>
    <xdr:cxnSp macro="">
      <xdr:nvCxnSpPr>
        <xdr:cNvPr id="629" name="直線コネクタ 628"/>
        <xdr:cNvCxnSpPr/>
      </xdr:nvCxnSpPr>
      <xdr:spPr>
        <a:xfrm flipV="1">
          <a:off x="17926050" y="13704570"/>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45720</xdr:rowOff>
    </xdr:from>
    <xdr:to xmlns:xdr="http://schemas.openxmlformats.org/drawingml/2006/spreadsheetDrawing">
      <xdr:col>98</xdr:col>
      <xdr:colOff>38100</xdr:colOff>
      <xdr:row>83</xdr:row>
      <xdr:rowOff>143510</xdr:rowOff>
    </xdr:to>
    <xdr:sp macro="" textlink="">
      <xdr:nvSpPr>
        <xdr:cNvPr id="630" name="楕円 629"/>
        <xdr:cNvSpPr/>
      </xdr:nvSpPr>
      <xdr:spPr>
        <a:xfrm>
          <a:off x="17065625" y="137553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83</xdr:row>
      <xdr:rowOff>44450</xdr:rowOff>
    </xdr:from>
    <xdr:to xmlns:xdr="http://schemas.openxmlformats.org/drawingml/2006/spreadsheetDrawing">
      <xdr:col>102</xdr:col>
      <xdr:colOff>114300</xdr:colOff>
      <xdr:row>83</xdr:row>
      <xdr:rowOff>94615</xdr:rowOff>
    </xdr:to>
    <xdr:cxnSp macro="">
      <xdr:nvCxnSpPr>
        <xdr:cNvPr id="631" name="直線コネクタ 630"/>
        <xdr:cNvCxnSpPr/>
      </xdr:nvCxnSpPr>
      <xdr:spPr>
        <a:xfrm flipV="1">
          <a:off x="17113250" y="13754100"/>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119380</xdr:rowOff>
    </xdr:from>
    <xdr:ext cx="469900" cy="248285"/>
    <xdr:sp macro="" textlink="">
      <xdr:nvSpPr>
        <xdr:cNvPr id="632" name="n_1aveValue【消防施設】&#10;一人当たり面積"/>
        <xdr:cNvSpPr txBox="1"/>
      </xdr:nvSpPr>
      <xdr:spPr>
        <a:xfrm>
          <a:off x="19329400" y="1382903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10795</xdr:rowOff>
    </xdr:from>
    <xdr:ext cx="468630" cy="249555"/>
    <xdr:sp macro="" textlink="">
      <xdr:nvSpPr>
        <xdr:cNvPr id="633" name="n_2aveValue【消防施設】&#10;一人当たり面積"/>
        <xdr:cNvSpPr txBox="1"/>
      </xdr:nvSpPr>
      <xdr:spPr>
        <a:xfrm>
          <a:off x="18516600" y="138855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17145</xdr:rowOff>
    </xdr:from>
    <xdr:ext cx="468630" cy="248285"/>
    <xdr:sp macro="" textlink="">
      <xdr:nvSpPr>
        <xdr:cNvPr id="634" name="n_3aveValue【消防施設】&#10;一人当たり面積"/>
        <xdr:cNvSpPr txBox="1"/>
      </xdr:nvSpPr>
      <xdr:spPr>
        <a:xfrm>
          <a:off x="17706975" y="1389189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48895</xdr:rowOff>
    </xdr:from>
    <xdr:ext cx="468630" cy="249555"/>
    <xdr:sp macro="" textlink="">
      <xdr:nvSpPr>
        <xdr:cNvPr id="635" name="n_4aveValue【消防施設】&#10;一人当たり面積"/>
        <xdr:cNvSpPr txBox="1"/>
      </xdr:nvSpPr>
      <xdr:spPr>
        <a:xfrm>
          <a:off x="16897350" y="13923645"/>
          <a:ext cx="468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93980</xdr:rowOff>
    </xdr:from>
    <xdr:ext cx="469900" cy="248285"/>
    <xdr:sp macro="" textlink="">
      <xdr:nvSpPr>
        <xdr:cNvPr id="636" name="n_1mainValue【消防施設】&#10;一人当たり面積"/>
        <xdr:cNvSpPr txBox="1"/>
      </xdr:nvSpPr>
      <xdr:spPr>
        <a:xfrm>
          <a:off x="19329400" y="1347343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59690</xdr:rowOff>
    </xdr:from>
    <xdr:ext cx="468630" cy="248285"/>
    <xdr:sp macro="" textlink="">
      <xdr:nvSpPr>
        <xdr:cNvPr id="637" name="n_2mainValue【消防施設】&#10;一人当たり面積"/>
        <xdr:cNvSpPr txBox="1"/>
      </xdr:nvSpPr>
      <xdr:spPr>
        <a:xfrm>
          <a:off x="18516600" y="1343914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109220</xdr:rowOff>
    </xdr:from>
    <xdr:ext cx="468630" cy="248920"/>
    <xdr:sp macro="" textlink="">
      <xdr:nvSpPr>
        <xdr:cNvPr id="638" name="n_3mainValue【消防施設】&#10;一人当たり面積"/>
        <xdr:cNvSpPr txBox="1"/>
      </xdr:nvSpPr>
      <xdr:spPr>
        <a:xfrm>
          <a:off x="17706975" y="1348867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160020</xdr:rowOff>
    </xdr:from>
    <xdr:ext cx="468630" cy="248285"/>
    <xdr:sp macro="" textlink="">
      <xdr:nvSpPr>
        <xdr:cNvPr id="639" name="n_4mainValue【消防施設】&#10;一人当たり面積"/>
        <xdr:cNvSpPr txBox="1"/>
      </xdr:nvSpPr>
      <xdr:spPr>
        <a:xfrm>
          <a:off x="16897350" y="13539470"/>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0" name="正方形/長方形 639"/>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1" name="正方形/長方形 640"/>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2" name="正方形/長方形 641"/>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3" name="正方形/長方形 642"/>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4" name="正方形/長方形 643"/>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5" name="正方形/長方形 644"/>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6" name="正方形/長方形 645"/>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7" name="正方形/長方形 646"/>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48" name="テキスト ボックス 647"/>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49" name="直線コネクタ 648"/>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650" name="テキスト ボックス 649"/>
        <xdr:cNvSpPr txBox="1"/>
      </xdr:nvSpPr>
      <xdr:spPr>
        <a:xfrm>
          <a:off x="1099439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651" name="直線コネクタ 650"/>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652" name="テキスト ボックス 651"/>
        <xdr:cNvSpPr txBox="1"/>
      </xdr:nvSpPr>
      <xdr:spPr>
        <a:xfrm>
          <a:off x="10994390" y="180098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653" name="直線コネクタ 652"/>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4" name="テキスト ボックス 653"/>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655" name="直線コネクタ 654"/>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656" name="テキスト ボックス 655"/>
        <xdr:cNvSpPr txBox="1"/>
      </xdr:nvSpPr>
      <xdr:spPr>
        <a:xfrm>
          <a:off x="11042650" y="173570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657" name="直線コネクタ 656"/>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8" name="テキスト ボックス 657"/>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659" name="直線コネクタ 658"/>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0" name="テキスト ボックス 659"/>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661" name="直線コネクタ 660"/>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810"/>
    <xdr:sp macro="" textlink="">
      <xdr:nvSpPr>
        <xdr:cNvPr id="662" name="テキスト ボックス 661"/>
        <xdr:cNvSpPr txBox="1"/>
      </xdr:nvSpPr>
      <xdr:spPr>
        <a:xfrm>
          <a:off x="11106785" y="163766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63" name="直線コネクタ 662"/>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4"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123825</xdr:rowOff>
    </xdr:from>
    <xdr:to xmlns:xdr="http://schemas.openxmlformats.org/drawingml/2006/spreadsheetDrawing">
      <xdr:col>85</xdr:col>
      <xdr:colOff>126365</xdr:colOff>
      <xdr:row>109</xdr:row>
      <xdr:rowOff>30480</xdr:rowOff>
    </xdr:to>
    <xdr:cxnSp macro="">
      <xdr:nvCxnSpPr>
        <xdr:cNvPr id="665" name="直線コネクタ 664"/>
        <xdr:cNvCxnSpPr/>
      </xdr:nvCxnSpPr>
      <xdr:spPr>
        <a:xfrm flipV="1">
          <a:off x="14969490" y="16868775"/>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34290</xdr:rowOff>
    </xdr:from>
    <xdr:ext cx="403860" cy="259080"/>
    <xdr:sp macro="" textlink="">
      <xdr:nvSpPr>
        <xdr:cNvPr id="666" name="【庁舎】&#10;有形固定資産減価償却率最小値テキスト"/>
        <xdr:cNvSpPr txBox="1"/>
      </xdr:nvSpPr>
      <xdr:spPr>
        <a:xfrm>
          <a:off x="15008225" y="18150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30480</xdr:rowOff>
    </xdr:from>
    <xdr:to xmlns:xdr="http://schemas.openxmlformats.org/drawingml/2006/spreadsheetDrawing">
      <xdr:col>86</xdr:col>
      <xdr:colOff>25400</xdr:colOff>
      <xdr:row>109</xdr:row>
      <xdr:rowOff>30480</xdr:rowOff>
    </xdr:to>
    <xdr:cxnSp macro="">
      <xdr:nvCxnSpPr>
        <xdr:cNvPr id="667" name="直線コネクタ 666"/>
        <xdr:cNvCxnSpPr/>
      </xdr:nvCxnSpPr>
      <xdr:spPr>
        <a:xfrm>
          <a:off x="14881225" y="18147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70485</xdr:rowOff>
    </xdr:from>
    <xdr:ext cx="403860" cy="259080"/>
    <xdr:sp macro="" textlink="">
      <xdr:nvSpPr>
        <xdr:cNvPr id="668" name="【庁舎】&#10;有形固定資産減価償却率最大値テキスト"/>
        <xdr:cNvSpPr txBox="1"/>
      </xdr:nvSpPr>
      <xdr:spPr>
        <a:xfrm>
          <a:off x="15008225" y="16643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123825</xdr:rowOff>
    </xdr:from>
    <xdr:to xmlns:xdr="http://schemas.openxmlformats.org/drawingml/2006/spreadsheetDrawing">
      <xdr:col>86</xdr:col>
      <xdr:colOff>25400</xdr:colOff>
      <xdr:row>101</xdr:row>
      <xdr:rowOff>123825</xdr:rowOff>
    </xdr:to>
    <xdr:cxnSp macro="">
      <xdr:nvCxnSpPr>
        <xdr:cNvPr id="669" name="直線コネクタ 668"/>
        <xdr:cNvCxnSpPr/>
      </xdr:nvCxnSpPr>
      <xdr:spPr>
        <a:xfrm>
          <a:off x="14881225" y="16868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20320</xdr:rowOff>
    </xdr:from>
    <xdr:ext cx="403860" cy="257810"/>
    <xdr:sp macro="" textlink="">
      <xdr:nvSpPr>
        <xdr:cNvPr id="670" name="【庁舎】&#10;有形固定資産減価償却率平均値テキスト"/>
        <xdr:cNvSpPr txBox="1"/>
      </xdr:nvSpPr>
      <xdr:spPr>
        <a:xfrm>
          <a:off x="15008225" y="1745107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41910</xdr:rowOff>
    </xdr:from>
    <xdr:to xmlns:xdr="http://schemas.openxmlformats.org/drawingml/2006/spreadsheetDrawing">
      <xdr:col>85</xdr:col>
      <xdr:colOff>174625</xdr:colOff>
      <xdr:row>105</xdr:row>
      <xdr:rowOff>143510</xdr:rowOff>
    </xdr:to>
    <xdr:sp macro="" textlink="">
      <xdr:nvSpPr>
        <xdr:cNvPr id="671" name="フローチャート: 判断 670"/>
        <xdr:cNvSpPr/>
      </xdr:nvSpPr>
      <xdr:spPr>
        <a:xfrm>
          <a:off x="14919325" y="174726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133350</xdr:rowOff>
    </xdr:from>
    <xdr:to xmlns:xdr="http://schemas.openxmlformats.org/drawingml/2006/spreadsheetDrawing">
      <xdr:col>81</xdr:col>
      <xdr:colOff>101600</xdr:colOff>
      <xdr:row>105</xdr:row>
      <xdr:rowOff>63500</xdr:rowOff>
    </xdr:to>
    <xdr:sp macro="" textlink="">
      <xdr:nvSpPr>
        <xdr:cNvPr id="672" name="フローチャート: 判断 671"/>
        <xdr:cNvSpPr/>
      </xdr:nvSpPr>
      <xdr:spPr>
        <a:xfrm>
          <a:off x="14144625" y="1739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13970</xdr:rowOff>
    </xdr:from>
    <xdr:to xmlns:xdr="http://schemas.openxmlformats.org/drawingml/2006/spreadsheetDrawing">
      <xdr:col>76</xdr:col>
      <xdr:colOff>165100</xdr:colOff>
      <xdr:row>105</xdr:row>
      <xdr:rowOff>115570</xdr:rowOff>
    </xdr:to>
    <xdr:sp macro="" textlink="">
      <xdr:nvSpPr>
        <xdr:cNvPr id="673" name="フローチャート: 判断 672"/>
        <xdr:cNvSpPr/>
      </xdr:nvSpPr>
      <xdr:spPr>
        <a:xfrm>
          <a:off x="13335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8890</xdr:rowOff>
    </xdr:from>
    <xdr:to xmlns:xdr="http://schemas.openxmlformats.org/drawingml/2006/spreadsheetDrawing">
      <xdr:col>72</xdr:col>
      <xdr:colOff>38100</xdr:colOff>
      <xdr:row>105</xdr:row>
      <xdr:rowOff>110490</xdr:rowOff>
    </xdr:to>
    <xdr:sp macro="" textlink="">
      <xdr:nvSpPr>
        <xdr:cNvPr id="674" name="フローチャート: 判断 673"/>
        <xdr:cNvSpPr/>
      </xdr:nvSpPr>
      <xdr:spPr>
        <a:xfrm>
          <a:off x="12525375" y="17439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168910</xdr:rowOff>
    </xdr:from>
    <xdr:to xmlns:xdr="http://schemas.openxmlformats.org/drawingml/2006/spreadsheetDrawing">
      <xdr:col>67</xdr:col>
      <xdr:colOff>101600</xdr:colOff>
      <xdr:row>105</xdr:row>
      <xdr:rowOff>99060</xdr:rowOff>
    </xdr:to>
    <xdr:sp macro="" textlink="">
      <xdr:nvSpPr>
        <xdr:cNvPr id="675" name="フローチャート: 判断 674"/>
        <xdr:cNvSpPr/>
      </xdr:nvSpPr>
      <xdr:spPr>
        <a:xfrm>
          <a:off x="11699875" y="1742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6" name="テキスト ボックス 675"/>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7" name="テキスト ボックス 676"/>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8" name="テキスト ボックス 677"/>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79" name="テキスト ボックス 678"/>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0" name="テキスト ボックス 679"/>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73025</xdr:rowOff>
    </xdr:from>
    <xdr:to xmlns:xdr="http://schemas.openxmlformats.org/drawingml/2006/spreadsheetDrawing">
      <xdr:col>85</xdr:col>
      <xdr:colOff>174625</xdr:colOff>
      <xdr:row>102</xdr:row>
      <xdr:rowOff>3175</xdr:rowOff>
    </xdr:to>
    <xdr:sp macro="" textlink="">
      <xdr:nvSpPr>
        <xdr:cNvPr id="681" name="楕円 680"/>
        <xdr:cNvSpPr/>
      </xdr:nvSpPr>
      <xdr:spPr>
        <a:xfrm>
          <a:off x="14919325" y="168179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26035</xdr:rowOff>
    </xdr:from>
    <xdr:ext cx="403860" cy="259080"/>
    <xdr:sp macro="" textlink="">
      <xdr:nvSpPr>
        <xdr:cNvPr id="682" name="【庁舎】&#10;有形固定資産減価償却率該当値テキスト"/>
        <xdr:cNvSpPr txBox="1"/>
      </xdr:nvSpPr>
      <xdr:spPr>
        <a:xfrm>
          <a:off x="15008225" y="16770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101</xdr:row>
      <xdr:rowOff>4445</xdr:rowOff>
    </xdr:from>
    <xdr:to xmlns:xdr="http://schemas.openxmlformats.org/drawingml/2006/spreadsheetDrawing">
      <xdr:col>81</xdr:col>
      <xdr:colOff>101600</xdr:colOff>
      <xdr:row>101</xdr:row>
      <xdr:rowOff>106045</xdr:rowOff>
    </xdr:to>
    <xdr:sp macro="" textlink="">
      <xdr:nvSpPr>
        <xdr:cNvPr id="683" name="楕円 682"/>
        <xdr:cNvSpPr/>
      </xdr:nvSpPr>
      <xdr:spPr>
        <a:xfrm>
          <a:off x="14144625"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55245</xdr:rowOff>
    </xdr:from>
    <xdr:to xmlns:xdr="http://schemas.openxmlformats.org/drawingml/2006/spreadsheetDrawing">
      <xdr:col>85</xdr:col>
      <xdr:colOff>127000</xdr:colOff>
      <xdr:row>101</xdr:row>
      <xdr:rowOff>123825</xdr:rowOff>
    </xdr:to>
    <xdr:cxnSp macro="">
      <xdr:nvCxnSpPr>
        <xdr:cNvPr id="684" name="直線コネクタ 683"/>
        <xdr:cNvCxnSpPr/>
      </xdr:nvCxnSpPr>
      <xdr:spPr>
        <a:xfrm>
          <a:off x="14195425" y="16800195"/>
          <a:ext cx="7747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95885</xdr:rowOff>
    </xdr:from>
    <xdr:to xmlns:xdr="http://schemas.openxmlformats.org/drawingml/2006/spreadsheetDrawing">
      <xdr:col>76</xdr:col>
      <xdr:colOff>165100</xdr:colOff>
      <xdr:row>101</xdr:row>
      <xdr:rowOff>26035</xdr:rowOff>
    </xdr:to>
    <xdr:sp macro="" textlink="">
      <xdr:nvSpPr>
        <xdr:cNvPr id="685" name="楕円 684"/>
        <xdr:cNvSpPr/>
      </xdr:nvSpPr>
      <xdr:spPr>
        <a:xfrm>
          <a:off x="13335000" y="166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146685</xdr:rowOff>
    </xdr:from>
    <xdr:to xmlns:xdr="http://schemas.openxmlformats.org/drawingml/2006/spreadsheetDrawing">
      <xdr:col>81</xdr:col>
      <xdr:colOff>50800</xdr:colOff>
      <xdr:row>101</xdr:row>
      <xdr:rowOff>55245</xdr:rowOff>
    </xdr:to>
    <xdr:cxnSp macro="">
      <xdr:nvCxnSpPr>
        <xdr:cNvPr id="686" name="直線コネクタ 685"/>
        <xdr:cNvCxnSpPr/>
      </xdr:nvCxnSpPr>
      <xdr:spPr>
        <a:xfrm>
          <a:off x="13385800" y="16720185"/>
          <a:ext cx="8096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100</xdr:row>
      <xdr:rowOff>34925</xdr:rowOff>
    </xdr:from>
    <xdr:to xmlns:xdr="http://schemas.openxmlformats.org/drawingml/2006/spreadsheetDrawing">
      <xdr:col>72</xdr:col>
      <xdr:colOff>38100</xdr:colOff>
      <xdr:row>100</xdr:row>
      <xdr:rowOff>136525</xdr:rowOff>
    </xdr:to>
    <xdr:sp macro="" textlink="">
      <xdr:nvSpPr>
        <xdr:cNvPr id="687" name="楕円 686"/>
        <xdr:cNvSpPr/>
      </xdr:nvSpPr>
      <xdr:spPr>
        <a:xfrm>
          <a:off x="12525375" y="16608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100</xdr:row>
      <xdr:rowOff>86360</xdr:rowOff>
    </xdr:from>
    <xdr:to xmlns:xdr="http://schemas.openxmlformats.org/drawingml/2006/spreadsheetDrawing">
      <xdr:col>76</xdr:col>
      <xdr:colOff>114300</xdr:colOff>
      <xdr:row>100</xdr:row>
      <xdr:rowOff>146685</xdr:rowOff>
    </xdr:to>
    <xdr:cxnSp macro="">
      <xdr:nvCxnSpPr>
        <xdr:cNvPr id="688" name="直線コネクタ 687"/>
        <xdr:cNvCxnSpPr/>
      </xdr:nvCxnSpPr>
      <xdr:spPr>
        <a:xfrm>
          <a:off x="12573000" y="16659860"/>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99</xdr:row>
      <xdr:rowOff>154940</xdr:rowOff>
    </xdr:from>
    <xdr:to xmlns:xdr="http://schemas.openxmlformats.org/drawingml/2006/spreadsheetDrawing">
      <xdr:col>67</xdr:col>
      <xdr:colOff>101600</xdr:colOff>
      <xdr:row>100</xdr:row>
      <xdr:rowOff>84455</xdr:rowOff>
    </xdr:to>
    <xdr:sp macro="" textlink="">
      <xdr:nvSpPr>
        <xdr:cNvPr id="689" name="楕円 688"/>
        <xdr:cNvSpPr/>
      </xdr:nvSpPr>
      <xdr:spPr>
        <a:xfrm>
          <a:off x="11699875"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100</xdr:row>
      <xdr:rowOff>33655</xdr:rowOff>
    </xdr:from>
    <xdr:to xmlns:xdr="http://schemas.openxmlformats.org/drawingml/2006/spreadsheetDrawing">
      <xdr:col>71</xdr:col>
      <xdr:colOff>174625</xdr:colOff>
      <xdr:row>100</xdr:row>
      <xdr:rowOff>86360</xdr:rowOff>
    </xdr:to>
    <xdr:cxnSp macro="">
      <xdr:nvCxnSpPr>
        <xdr:cNvPr id="690" name="直線コネクタ 689"/>
        <xdr:cNvCxnSpPr/>
      </xdr:nvCxnSpPr>
      <xdr:spPr>
        <a:xfrm>
          <a:off x="11750675" y="16607155"/>
          <a:ext cx="8223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54610</xdr:rowOff>
    </xdr:from>
    <xdr:ext cx="405130" cy="257810"/>
    <xdr:sp macro="" textlink="">
      <xdr:nvSpPr>
        <xdr:cNvPr id="691" name="n_1aveValue【庁舎】&#10;有形固定資産減価償却率"/>
        <xdr:cNvSpPr txBox="1"/>
      </xdr:nvSpPr>
      <xdr:spPr>
        <a:xfrm>
          <a:off x="13996035" y="17485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106680</xdr:rowOff>
    </xdr:from>
    <xdr:ext cx="405130" cy="259080"/>
    <xdr:sp macro="" textlink="">
      <xdr:nvSpPr>
        <xdr:cNvPr id="692" name="n_2aveValue【庁舎】&#10;有形固定資産減価償却率"/>
        <xdr:cNvSpPr txBox="1"/>
      </xdr:nvSpPr>
      <xdr:spPr>
        <a:xfrm>
          <a:off x="13199110" y="17537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101600</xdr:rowOff>
    </xdr:from>
    <xdr:ext cx="405130" cy="259080"/>
    <xdr:sp macro="" textlink="">
      <xdr:nvSpPr>
        <xdr:cNvPr id="693" name="n_3aveValue【庁舎】&#10;有形固定資産減価償却率"/>
        <xdr:cNvSpPr txBox="1"/>
      </xdr:nvSpPr>
      <xdr:spPr>
        <a:xfrm>
          <a:off x="12389485" y="1753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90170</xdr:rowOff>
    </xdr:from>
    <xdr:ext cx="405130" cy="259080"/>
    <xdr:sp macro="" textlink="">
      <xdr:nvSpPr>
        <xdr:cNvPr id="694" name="n_4aveValue【庁舎】&#10;有形固定資産減価償却率"/>
        <xdr:cNvSpPr txBox="1"/>
      </xdr:nvSpPr>
      <xdr:spPr>
        <a:xfrm>
          <a:off x="11563985" y="17520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122555</xdr:rowOff>
    </xdr:from>
    <xdr:ext cx="405130" cy="257810"/>
    <xdr:sp macro="" textlink="">
      <xdr:nvSpPr>
        <xdr:cNvPr id="695" name="n_1mainValue【庁舎】&#10;有形固定資産減価償却率"/>
        <xdr:cNvSpPr txBox="1"/>
      </xdr:nvSpPr>
      <xdr:spPr>
        <a:xfrm>
          <a:off x="13996035" y="165246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42545</xdr:rowOff>
    </xdr:from>
    <xdr:ext cx="405130" cy="257810"/>
    <xdr:sp macro="" textlink="">
      <xdr:nvSpPr>
        <xdr:cNvPr id="696" name="n_2mainValue【庁舎】&#10;有形固定資産減価償却率"/>
        <xdr:cNvSpPr txBox="1"/>
      </xdr:nvSpPr>
      <xdr:spPr>
        <a:xfrm>
          <a:off x="13199110" y="164445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98</xdr:row>
      <xdr:rowOff>153035</xdr:rowOff>
    </xdr:from>
    <xdr:ext cx="340360" cy="259080"/>
    <xdr:sp macro="" textlink="">
      <xdr:nvSpPr>
        <xdr:cNvPr id="697" name="n_3mainValue【庁舎】&#10;有形固定資産減価償却率"/>
        <xdr:cNvSpPr txBox="1"/>
      </xdr:nvSpPr>
      <xdr:spPr>
        <a:xfrm>
          <a:off x="12405995" y="163836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71120</xdr:colOff>
      <xdr:row>98</xdr:row>
      <xdr:rowOff>100965</xdr:rowOff>
    </xdr:from>
    <xdr:ext cx="340360" cy="257810"/>
    <xdr:sp macro="" textlink="">
      <xdr:nvSpPr>
        <xdr:cNvPr id="698" name="n_4mainValue【庁舎】&#10;有形固定資産減価償却率"/>
        <xdr:cNvSpPr txBox="1"/>
      </xdr:nvSpPr>
      <xdr:spPr>
        <a:xfrm>
          <a:off x="11596370" y="1633156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9" name="正方形/長方形 698"/>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0" name="正方形/長方形 699"/>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1" name="正方形/長方形 700"/>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2" name="正方形/長方形 701"/>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3" name="正方形/長方形 702"/>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4" name="正方形/長方形 703"/>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5" name="正方形/長方形 704"/>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6" name="正方形/長方形 705"/>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07" name="テキスト ボックス 706"/>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8" name="直線コネクタ 707"/>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9" name="直線コネクタ 708"/>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710" name="テキスト ボックス 709"/>
        <xdr:cNvSpPr txBox="1"/>
      </xdr:nvSpPr>
      <xdr:spPr>
        <a:xfrm>
          <a:off x="16344265"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11" name="直線コネクタ 710"/>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712" name="テキスト ボックス 711"/>
        <xdr:cNvSpPr txBox="1"/>
      </xdr:nvSpPr>
      <xdr:spPr>
        <a:xfrm>
          <a:off x="16344265" y="17574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3" name="直線コネクタ 712"/>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714" name="テキスト ボックス 713"/>
        <xdr:cNvSpPr txBox="1"/>
      </xdr:nvSpPr>
      <xdr:spPr>
        <a:xfrm>
          <a:off x="16344265"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5" name="直線コネクタ 714"/>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716" name="テキスト ボックス 715"/>
        <xdr:cNvSpPr txBox="1"/>
      </xdr:nvSpPr>
      <xdr:spPr>
        <a:xfrm>
          <a:off x="16344265" y="16812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7" name="直線コネクタ 716"/>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718" name="テキスト ボックス 717"/>
        <xdr:cNvSpPr txBox="1"/>
      </xdr:nvSpPr>
      <xdr:spPr>
        <a:xfrm>
          <a:off x="16344265" y="16431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9" name="直線コネクタ 718"/>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720" name="テキスト ボックス 719"/>
        <xdr:cNvSpPr txBox="1"/>
      </xdr:nvSpPr>
      <xdr:spPr>
        <a:xfrm>
          <a:off x="16344265" y="16050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1"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129540</xdr:rowOff>
    </xdr:from>
    <xdr:to xmlns:xdr="http://schemas.openxmlformats.org/drawingml/2006/spreadsheetDrawing">
      <xdr:col>116</xdr:col>
      <xdr:colOff>62865</xdr:colOff>
      <xdr:row>107</xdr:row>
      <xdr:rowOff>59055</xdr:rowOff>
    </xdr:to>
    <xdr:cxnSp macro="">
      <xdr:nvCxnSpPr>
        <xdr:cNvPr id="722" name="直線コネクタ 721"/>
        <xdr:cNvCxnSpPr/>
      </xdr:nvCxnSpPr>
      <xdr:spPr>
        <a:xfrm flipV="1">
          <a:off x="20319365" y="16531590"/>
          <a:ext cx="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63500</xdr:rowOff>
    </xdr:from>
    <xdr:ext cx="468630" cy="257810"/>
    <xdr:sp macro="" textlink="">
      <xdr:nvSpPr>
        <xdr:cNvPr id="723" name="【庁舎】&#10;一人当たり面積最小値テキスト"/>
        <xdr:cNvSpPr txBox="1"/>
      </xdr:nvSpPr>
      <xdr:spPr>
        <a:xfrm>
          <a:off x="20358100" y="178371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59055</xdr:rowOff>
    </xdr:from>
    <xdr:to xmlns:xdr="http://schemas.openxmlformats.org/drawingml/2006/spreadsheetDrawing">
      <xdr:col>116</xdr:col>
      <xdr:colOff>152400</xdr:colOff>
      <xdr:row>107</xdr:row>
      <xdr:rowOff>59055</xdr:rowOff>
    </xdr:to>
    <xdr:cxnSp macro="">
      <xdr:nvCxnSpPr>
        <xdr:cNvPr id="724" name="直線コネクタ 723"/>
        <xdr:cNvCxnSpPr/>
      </xdr:nvCxnSpPr>
      <xdr:spPr>
        <a:xfrm>
          <a:off x="20246975" y="178327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76200</xdr:rowOff>
    </xdr:from>
    <xdr:ext cx="468630" cy="257810"/>
    <xdr:sp macro="" textlink="">
      <xdr:nvSpPr>
        <xdr:cNvPr id="725" name="【庁舎】&#10;一人当たり面積最大値テキスト"/>
        <xdr:cNvSpPr txBox="1"/>
      </xdr:nvSpPr>
      <xdr:spPr>
        <a:xfrm>
          <a:off x="20358100" y="163068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129540</xdr:rowOff>
    </xdr:from>
    <xdr:to xmlns:xdr="http://schemas.openxmlformats.org/drawingml/2006/spreadsheetDrawing">
      <xdr:col>116</xdr:col>
      <xdr:colOff>152400</xdr:colOff>
      <xdr:row>99</xdr:row>
      <xdr:rowOff>129540</xdr:rowOff>
    </xdr:to>
    <xdr:cxnSp macro="">
      <xdr:nvCxnSpPr>
        <xdr:cNvPr id="726" name="直線コネクタ 725"/>
        <xdr:cNvCxnSpPr/>
      </xdr:nvCxnSpPr>
      <xdr:spPr>
        <a:xfrm>
          <a:off x="20246975" y="16531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109220</xdr:rowOff>
    </xdr:from>
    <xdr:ext cx="468630" cy="257810"/>
    <xdr:sp macro="" textlink="">
      <xdr:nvSpPr>
        <xdr:cNvPr id="727" name="【庁舎】&#10;一人当たり面積平均値テキスト"/>
        <xdr:cNvSpPr txBox="1"/>
      </xdr:nvSpPr>
      <xdr:spPr>
        <a:xfrm>
          <a:off x="20358100" y="1719707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130175</xdr:rowOff>
    </xdr:from>
    <xdr:to xmlns:xdr="http://schemas.openxmlformats.org/drawingml/2006/spreadsheetDrawing">
      <xdr:col>116</xdr:col>
      <xdr:colOff>114300</xdr:colOff>
      <xdr:row>104</xdr:row>
      <xdr:rowOff>60325</xdr:rowOff>
    </xdr:to>
    <xdr:sp macro="" textlink="">
      <xdr:nvSpPr>
        <xdr:cNvPr id="728" name="フローチャート: 判断 727"/>
        <xdr:cNvSpPr/>
      </xdr:nvSpPr>
      <xdr:spPr>
        <a:xfrm>
          <a:off x="20269200" y="1721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103</xdr:row>
      <xdr:rowOff>137795</xdr:rowOff>
    </xdr:from>
    <xdr:to xmlns:xdr="http://schemas.openxmlformats.org/drawingml/2006/spreadsheetDrawing">
      <xdr:col>112</xdr:col>
      <xdr:colOff>38100</xdr:colOff>
      <xdr:row>104</xdr:row>
      <xdr:rowOff>67945</xdr:rowOff>
    </xdr:to>
    <xdr:sp macro="" textlink="">
      <xdr:nvSpPr>
        <xdr:cNvPr id="729" name="フローチャート: 判断 728"/>
        <xdr:cNvSpPr/>
      </xdr:nvSpPr>
      <xdr:spPr>
        <a:xfrm>
          <a:off x="19510375" y="172256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103</xdr:row>
      <xdr:rowOff>65405</xdr:rowOff>
    </xdr:from>
    <xdr:to xmlns:xdr="http://schemas.openxmlformats.org/drawingml/2006/spreadsheetDrawing">
      <xdr:col>107</xdr:col>
      <xdr:colOff>101600</xdr:colOff>
      <xdr:row>103</xdr:row>
      <xdr:rowOff>167005</xdr:rowOff>
    </xdr:to>
    <xdr:sp macro="" textlink="">
      <xdr:nvSpPr>
        <xdr:cNvPr id="730" name="フローチャート: 判断 729"/>
        <xdr:cNvSpPr/>
      </xdr:nvSpPr>
      <xdr:spPr>
        <a:xfrm>
          <a:off x="18684875" y="1715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103</xdr:row>
      <xdr:rowOff>133985</xdr:rowOff>
    </xdr:from>
    <xdr:to xmlns:xdr="http://schemas.openxmlformats.org/drawingml/2006/spreadsheetDrawing">
      <xdr:col>102</xdr:col>
      <xdr:colOff>165100</xdr:colOff>
      <xdr:row>104</xdr:row>
      <xdr:rowOff>64135</xdr:rowOff>
    </xdr:to>
    <xdr:sp macro="" textlink="">
      <xdr:nvSpPr>
        <xdr:cNvPr id="731" name="フローチャート: 判断 730"/>
        <xdr:cNvSpPr/>
      </xdr:nvSpPr>
      <xdr:spPr>
        <a:xfrm>
          <a:off x="17875250" y="1722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103</xdr:row>
      <xdr:rowOff>111125</xdr:rowOff>
    </xdr:from>
    <xdr:to xmlns:xdr="http://schemas.openxmlformats.org/drawingml/2006/spreadsheetDrawing">
      <xdr:col>98</xdr:col>
      <xdr:colOff>38100</xdr:colOff>
      <xdr:row>104</xdr:row>
      <xdr:rowOff>41275</xdr:rowOff>
    </xdr:to>
    <xdr:sp macro="" textlink="">
      <xdr:nvSpPr>
        <xdr:cNvPr id="732" name="フローチャート: 判断 731"/>
        <xdr:cNvSpPr/>
      </xdr:nvSpPr>
      <xdr:spPr>
        <a:xfrm>
          <a:off x="17065625" y="17198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3" name="テキスト ボックス 732"/>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34" name="テキスト ボックス 733"/>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5" name="テキスト ボックス 734"/>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6" name="テキスト ボックス 735"/>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37" name="テキスト ボックス 736"/>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101</xdr:row>
      <xdr:rowOff>158750</xdr:rowOff>
    </xdr:from>
    <xdr:to xmlns:xdr="http://schemas.openxmlformats.org/drawingml/2006/spreadsheetDrawing">
      <xdr:col>116</xdr:col>
      <xdr:colOff>114300</xdr:colOff>
      <xdr:row>102</xdr:row>
      <xdr:rowOff>88900</xdr:rowOff>
    </xdr:to>
    <xdr:sp macro="" textlink="">
      <xdr:nvSpPr>
        <xdr:cNvPr id="738" name="楕円 737"/>
        <xdr:cNvSpPr/>
      </xdr:nvSpPr>
      <xdr:spPr>
        <a:xfrm>
          <a:off x="202692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101</xdr:row>
      <xdr:rowOff>10160</xdr:rowOff>
    </xdr:from>
    <xdr:ext cx="468630" cy="259080"/>
    <xdr:sp macro="" textlink="">
      <xdr:nvSpPr>
        <xdr:cNvPr id="739" name="【庁舎】&#10;一人当たり面積該当値テキスト"/>
        <xdr:cNvSpPr txBox="1"/>
      </xdr:nvSpPr>
      <xdr:spPr>
        <a:xfrm>
          <a:off x="20358100" y="16755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102</xdr:row>
      <xdr:rowOff>13970</xdr:rowOff>
    </xdr:from>
    <xdr:to xmlns:xdr="http://schemas.openxmlformats.org/drawingml/2006/spreadsheetDrawing">
      <xdr:col>112</xdr:col>
      <xdr:colOff>38100</xdr:colOff>
      <xdr:row>102</xdr:row>
      <xdr:rowOff>115570</xdr:rowOff>
    </xdr:to>
    <xdr:sp macro="" textlink="">
      <xdr:nvSpPr>
        <xdr:cNvPr id="740" name="楕円 739"/>
        <xdr:cNvSpPr/>
      </xdr:nvSpPr>
      <xdr:spPr>
        <a:xfrm>
          <a:off x="19510375" y="16930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102</xdr:row>
      <xdr:rowOff>38100</xdr:rowOff>
    </xdr:from>
    <xdr:to xmlns:xdr="http://schemas.openxmlformats.org/drawingml/2006/spreadsheetDrawing">
      <xdr:col>116</xdr:col>
      <xdr:colOff>63500</xdr:colOff>
      <xdr:row>102</xdr:row>
      <xdr:rowOff>64770</xdr:rowOff>
    </xdr:to>
    <xdr:cxnSp macro="">
      <xdr:nvCxnSpPr>
        <xdr:cNvPr id="741" name="直線コネクタ 740"/>
        <xdr:cNvCxnSpPr/>
      </xdr:nvCxnSpPr>
      <xdr:spPr>
        <a:xfrm flipV="1">
          <a:off x="19558000" y="1695450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102</xdr:row>
      <xdr:rowOff>38735</xdr:rowOff>
    </xdr:from>
    <xdr:to xmlns:xdr="http://schemas.openxmlformats.org/drawingml/2006/spreadsheetDrawing">
      <xdr:col>107</xdr:col>
      <xdr:colOff>101600</xdr:colOff>
      <xdr:row>102</xdr:row>
      <xdr:rowOff>140335</xdr:rowOff>
    </xdr:to>
    <xdr:sp macro="" textlink="">
      <xdr:nvSpPr>
        <xdr:cNvPr id="742" name="楕円 741"/>
        <xdr:cNvSpPr/>
      </xdr:nvSpPr>
      <xdr:spPr>
        <a:xfrm>
          <a:off x="18684875"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102</xdr:row>
      <xdr:rowOff>64770</xdr:rowOff>
    </xdr:from>
    <xdr:to xmlns:xdr="http://schemas.openxmlformats.org/drawingml/2006/spreadsheetDrawing">
      <xdr:col>111</xdr:col>
      <xdr:colOff>174625</xdr:colOff>
      <xdr:row>102</xdr:row>
      <xdr:rowOff>89535</xdr:rowOff>
    </xdr:to>
    <xdr:cxnSp macro="">
      <xdr:nvCxnSpPr>
        <xdr:cNvPr id="743" name="直線コネクタ 742"/>
        <xdr:cNvCxnSpPr/>
      </xdr:nvCxnSpPr>
      <xdr:spPr>
        <a:xfrm flipV="1">
          <a:off x="18735675" y="16981170"/>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102</xdr:row>
      <xdr:rowOff>57785</xdr:rowOff>
    </xdr:from>
    <xdr:to xmlns:xdr="http://schemas.openxmlformats.org/drawingml/2006/spreadsheetDrawing">
      <xdr:col>102</xdr:col>
      <xdr:colOff>165100</xdr:colOff>
      <xdr:row>102</xdr:row>
      <xdr:rowOff>159385</xdr:rowOff>
    </xdr:to>
    <xdr:sp macro="" textlink="">
      <xdr:nvSpPr>
        <xdr:cNvPr id="744" name="楕円 743"/>
        <xdr:cNvSpPr/>
      </xdr:nvSpPr>
      <xdr:spPr>
        <a:xfrm>
          <a:off x="17875250" y="169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102</xdr:row>
      <xdr:rowOff>89535</xdr:rowOff>
    </xdr:from>
    <xdr:to xmlns:xdr="http://schemas.openxmlformats.org/drawingml/2006/spreadsheetDrawing">
      <xdr:col>107</xdr:col>
      <xdr:colOff>50800</xdr:colOff>
      <xdr:row>102</xdr:row>
      <xdr:rowOff>109220</xdr:rowOff>
    </xdr:to>
    <xdr:cxnSp macro="">
      <xdr:nvCxnSpPr>
        <xdr:cNvPr id="745" name="直線コネクタ 744"/>
        <xdr:cNvCxnSpPr/>
      </xdr:nvCxnSpPr>
      <xdr:spPr>
        <a:xfrm flipV="1">
          <a:off x="17926050" y="1700593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102</xdr:row>
      <xdr:rowOff>71120</xdr:rowOff>
    </xdr:from>
    <xdr:to xmlns:xdr="http://schemas.openxmlformats.org/drawingml/2006/spreadsheetDrawing">
      <xdr:col>98</xdr:col>
      <xdr:colOff>38100</xdr:colOff>
      <xdr:row>103</xdr:row>
      <xdr:rowOff>1270</xdr:rowOff>
    </xdr:to>
    <xdr:sp macro="" textlink="">
      <xdr:nvSpPr>
        <xdr:cNvPr id="746" name="楕円 745"/>
        <xdr:cNvSpPr/>
      </xdr:nvSpPr>
      <xdr:spPr>
        <a:xfrm>
          <a:off x="17065625" y="169875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102</xdr:row>
      <xdr:rowOff>109220</xdr:rowOff>
    </xdr:from>
    <xdr:to xmlns:xdr="http://schemas.openxmlformats.org/drawingml/2006/spreadsheetDrawing">
      <xdr:col>102</xdr:col>
      <xdr:colOff>114300</xdr:colOff>
      <xdr:row>102</xdr:row>
      <xdr:rowOff>121920</xdr:rowOff>
    </xdr:to>
    <xdr:cxnSp macro="">
      <xdr:nvCxnSpPr>
        <xdr:cNvPr id="747" name="直線コネクタ 746"/>
        <xdr:cNvCxnSpPr/>
      </xdr:nvCxnSpPr>
      <xdr:spPr>
        <a:xfrm flipV="1">
          <a:off x="17113250" y="1702562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59055</xdr:rowOff>
    </xdr:from>
    <xdr:ext cx="469900" cy="259080"/>
    <xdr:sp macro="" textlink="">
      <xdr:nvSpPr>
        <xdr:cNvPr id="748" name="n_1aveValue【庁舎】&#10;一人当たり面積"/>
        <xdr:cNvSpPr txBox="1"/>
      </xdr:nvSpPr>
      <xdr:spPr>
        <a:xfrm>
          <a:off x="19329400" y="17318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158115</xdr:rowOff>
    </xdr:from>
    <xdr:ext cx="468630" cy="257810"/>
    <xdr:sp macro="" textlink="">
      <xdr:nvSpPr>
        <xdr:cNvPr id="749" name="n_2aveValue【庁舎】&#10;一人当たり面積"/>
        <xdr:cNvSpPr txBox="1"/>
      </xdr:nvSpPr>
      <xdr:spPr>
        <a:xfrm>
          <a:off x="18516600" y="172459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55245</xdr:rowOff>
    </xdr:from>
    <xdr:ext cx="468630" cy="257810"/>
    <xdr:sp macro="" textlink="">
      <xdr:nvSpPr>
        <xdr:cNvPr id="750" name="n_3aveValue【庁舎】&#10;一人当たり面積"/>
        <xdr:cNvSpPr txBox="1"/>
      </xdr:nvSpPr>
      <xdr:spPr>
        <a:xfrm>
          <a:off x="17706975" y="173145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32385</xdr:rowOff>
    </xdr:from>
    <xdr:ext cx="468630" cy="257810"/>
    <xdr:sp macro="" textlink="">
      <xdr:nvSpPr>
        <xdr:cNvPr id="751" name="n_4aveValue【庁舎】&#10;一人当たり面積"/>
        <xdr:cNvSpPr txBox="1"/>
      </xdr:nvSpPr>
      <xdr:spPr>
        <a:xfrm>
          <a:off x="16897350" y="17291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100</xdr:row>
      <xdr:rowOff>132080</xdr:rowOff>
    </xdr:from>
    <xdr:ext cx="469900" cy="257810"/>
    <xdr:sp macro="" textlink="">
      <xdr:nvSpPr>
        <xdr:cNvPr id="752" name="n_1mainValue【庁舎】&#10;一人当たり面積"/>
        <xdr:cNvSpPr txBox="1"/>
      </xdr:nvSpPr>
      <xdr:spPr>
        <a:xfrm>
          <a:off x="19329400" y="167055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100</xdr:row>
      <xdr:rowOff>156845</xdr:rowOff>
    </xdr:from>
    <xdr:ext cx="468630" cy="257810"/>
    <xdr:sp macro="" textlink="">
      <xdr:nvSpPr>
        <xdr:cNvPr id="753" name="n_2mainValue【庁舎】&#10;一人当たり面積"/>
        <xdr:cNvSpPr txBox="1"/>
      </xdr:nvSpPr>
      <xdr:spPr>
        <a:xfrm>
          <a:off x="18516600" y="16730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4445</xdr:rowOff>
    </xdr:from>
    <xdr:ext cx="468630" cy="259080"/>
    <xdr:sp macro="" textlink="">
      <xdr:nvSpPr>
        <xdr:cNvPr id="754" name="n_3mainValue【庁舎】&#10;一人当たり面積"/>
        <xdr:cNvSpPr txBox="1"/>
      </xdr:nvSpPr>
      <xdr:spPr>
        <a:xfrm>
          <a:off x="17706975" y="167493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17780</xdr:rowOff>
    </xdr:from>
    <xdr:ext cx="468630" cy="257810"/>
    <xdr:sp macro="" textlink="">
      <xdr:nvSpPr>
        <xdr:cNvPr id="755" name="n_4mainValue【庁舎】&#10;一人当たり面積"/>
        <xdr:cNvSpPr txBox="1"/>
      </xdr:nvSpPr>
      <xdr:spPr>
        <a:xfrm>
          <a:off x="16897350" y="16762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6" name="正方形/長方形 755"/>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7" name="正方形/長方形 756"/>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8" name="テキスト ボックス 757"/>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図書館施設については、ユニークな構造上、随時、雨漏りや空調設備の修繕を行っているが、その場しのぎとなっているため抜本的な改修が必要な状況である。令和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年度に当町が選定された「脱炭素先行地域」による国庫補助金の活用が見込まれるため、早急な対策を進めていきたい。</a:t>
          </a:r>
          <a:endParaRPr lang="ja-JP" altLang="ja-JP" sz="1400">
            <a:effectLst/>
          </a:endParaRPr>
        </a:p>
        <a:p>
          <a:r>
            <a:rPr kumimoji="1" lang="ja-JP" altLang="ja-JP" sz="1100">
              <a:solidFill>
                <a:schemeClr val="dk1"/>
              </a:solidFill>
              <a:effectLst/>
              <a:latin typeface="+mn-lt"/>
              <a:ea typeface="+mn-ea"/>
              <a:cs typeface="+mn-cs"/>
            </a:rPr>
            <a:t>一般廃棄物処理施設については、令和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で大規模改修を予定しており、老朽化は解消される見込みだが、財源となる地方債の発行は、以降の実質公債費比率等の上昇に起因するため、他事業の年次計画をふまえ、年間発行額の調整を図っていきたい。</a:t>
          </a:r>
          <a:endParaRPr lang="ja-JP" altLang="ja-JP" sz="1400">
            <a:effectLst/>
          </a:endParaRPr>
        </a:p>
        <a:p>
          <a:r>
            <a:rPr kumimoji="1" lang="ja-JP" altLang="ja-JP" sz="1100">
              <a:solidFill>
                <a:schemeClr val="dk1"/>
              </a:solidFill>
              <a:effectLst/>
              <a:latin typeface="+mn-lt"/>
              <a:ea typeface="+mn-ea"/>
              <a:cs typeface="+mn-cs"/>
            </a:rPr>
            <a:t>保健センターについては、施設の老朽化に伴う大規模改修もしくは津波浸水区域内からの高台移転の検討が水面下で行われているが、未だ解決には至っておらず、個別の修繕により延命化を図っている。</a:t>
          </a:r>
          <a:endParaRPr lang="ja-JP" altLang="ja-JP" sz="1400">
            <a:effectLst/>
          </a:endParaRPr>
        </a:p>
        <a:p>
          <a:r>
            <a:rPr kumimoji="1" lang="ja-JP" altLang="ja-JP" sz="1100">
              <a:solidFill>
                <a:schemeClr val="dk1"/>
              </a:solidFill>
              <a:effectLst/>
              <a:latin typeface="+mn-lt"/>
              <a:ea typeface="+mn-ea"/>
              <a:cs typeface="+mn-cs"/>
            </a:rPr>
            <a:t>消防施設の老朽化対策については、消防屯所の津波浸水区域から高台への移転を順次行っているところであり、将来的には解消される見込みである。</a:t>
          </a:r>
          <a:endParaRPr lang="ja-JP" altLang="ja-JP" sz="1400">
            <a:effectLst/>
          </a:endParaRPr>
        </a:p>
        <a:p>
          <a:r>
            <a:rPr lang="ja-JP" altLang="ja-JP" sz="1100">
              <a:solidFill>
                <a:schemeClr val="dk1"/>
              </a:solidFill>
              <a:effectLst/>
              <a:latin typeface="+mn-lt"/>
              <a:ea typeface="+mn-ea"/>
              <a:cs typeface="+mn-cs"/>
            </a:rPr>
            <a:t>庁舎については、平成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月に新庁舎（本庁舎）が完成したこともあり、平成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年度にかけて有形固定資産減価償却率の減少が著しくなっている。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年度には公共施設等総合管理計画に基づく個別施設計画を策定したため、計画に基づき施設全体の長寿命化対策及び安全対策を進めていきたい。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990" cy="259080"/>
    <xdr:sp macro="" textlink="">
      <xdr:nvSpPr>
        <xdr:cNvPr id="29" name="テキスト ボックス 28"/>
        <xdr:cNvSpPr txBox="1"/>
      </xdr:nvSpPr>
      <xdr:spPr>
        <a:xfrm>
          <a:off x="708660" y="300990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7815" cy="255905"/>
    <xdr:sp macro="" textlink="">
      <xdr:nvSpPr>
        <xdr:cNvPr id="30" name="テキスト ボックス 29"/>
        <xdr:cNvSpPr txBox="1"/>
      </xdr:nvSpPr>
      <xdr:spPr>
        <a:xfrm>
          <a:off x="708660" y="3263900"/>
          <a:ext cx="9187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7545" cy="255905"/>
    <xdr:sp macro="" textlink="">
      <xdr:nvSpPr>
        <xdr:cNvPr id="31" name="テキスト ボックス 30"/>
        <xdr:cNvSpPr txBox="1"/>
      </xdr:nvSpPr>
      <xdr:spPr>
        <a:xfrm>
          <a:off x="708660" y="3517900"/>
          <a:ext cx="57575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9080"/>
    <xdr:sp macro="" textlink="">
      <xdr:nvSpPr>
        <xdr:cNvPr id="32" name="テキスト ボックス 31"/>
        <xdr:cNvSpPr txBox="1"/>
      </xdr:nvSpPr>
      <xdr:spPr>
        <a:xfrm>
          <a:off x="708660" y="377190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110" cy="259080"/>
    <xdr:sp macro="" textlink="">
      <xdr:nvSpPr>
        <xdr:cNvPr id="33" name="テキスト ボックス 32"/>
        <xdr:cNvSpPr txBox="1"/>
      </xdr:nvSpPr>
      <xdr:spPr>
        <a:xfrm>
          <a:off x="708660" y="402590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145" cy="259080"/>
    <xdr:sp macro="" textlink="">
      <xdr:nvSpPr>
        <xdr:cNvPr id="34" name="テキスト ボックス 33"/>
        <xdr:cNvSpPr txBox="1"/>
      </xdr:nvSpPr>
      <xdr:spPr>
        <a:xfrm>
          <a:off x="708660" y="4279900"/>
          <a:ext cx="814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5590" cy="589280"/>
    <xdr:sp macro="" textlink="">
      <xdr:nvSpPr>
        <xdr:cNvPr id="35" name="テキスト ボックス 34"/>
        <xdr:cNvSpPr txBox="1"/>
      </xdr:nvSpPr>
      <xdr:spPr>
        <a:xfrm>
          <a:off x="708660" y="4533900"/>
          <a:ext cx="9165590" cy="5892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8610"/>
    <xdr:sp macro="" textlink="">
      <xdr:nvSpPr>
        <xdr:cNvPr id="37" name="テキスト ボックス 36"/>
        <xdr:cNvSpPr txBox="1"/>
      </xdr:nvSpPr>
      <xdr:spPr>
        <a:xfrm>
          <a:off x="163449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825" cy="358775"/>
    <xdr:sp macro="" textlink="">
      <xdr:nvSpPr>
        <xdr:cNvPr id="38" name="テキスト ボックス 37"/>
        <xdr:cNvSpPr txBox="1"/>
      </xdr:nvSpPr>
      <xdr:spPr>
        <a:xfrm>
          <a:off x="29095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mn-lt"/>
              <a:ea typeface="+mn-ea"/>
              <a:cs typeface="+mn-cs"/>
            </a:rPr>
            <a:t>　</a:t>
          </a:r>
          <a:r>
            <a:rPr kumimoji="1" lang="ja-JP" altLang="en-US" sz="1200">
              <a:solidFill>
                <a:schemeClr val="dk1"/>
              </a:solidFill>
              <a:effectLst/>
              <a:latin typeface="ＭＳ Ｐゴシック"/>
              <a:ea typeface="ＭＳ Ｐゴシック"/>
              <a:cs typeface="+mn-cs"/>
            </a:rPr>
            <a:t>少子化・</a:t>
          </a:r>
          <a:r>
            <a:rPr kumimoji="1" lang="ja-JP" altLang="ja-JP" sz="1200">
              <a:solidFill>
                <a:schemeClr val="dk1"/>
              </a:solidFill>
              <a:effectLst/>
              <a:latin typeface="ＭＳ Ｐゴシック"/>
              <a:ea typeface="ＭＳ Ｐゴシック"/>
              <a:cs typeface="+mn-cs"/>
            </a:rPr>
            <a:t>高齢化</a:t>
          </a:r>
          <a:r>
            <a:rPr kumimoji="1" lang="ja-JP" altLang="en-US" sz="1200">
              <a:solidFill>
                <a:schemeClr val="dk1"/>
              </a:solidFill>
              <a:effectLst/>
              <a:latin typeface="ＭＳ Ｐゴシック"/>
              <a:ea typeface="ＭＳ Ｐゴシック"/>
              <a:cs typeface="+mn-cs"/>
            </a:rPr>
            <a:t>が進み、本町では１人の若者が１人の高齢者を支えるという「肩車型社会」への突入等による</a:t>
          </a:r>
          <a:r>
            <a:rPr kumimoji="1" lang="ja-JP" altLang="ja-JP" sz="1200">
              <a:solidFill>
                <a:schemeClr val="dk1"/>
              </a:solidFill>
              <a:effectLst/>
              <a:latin typeface="ＭＳ Ｐゴシック"/>
              <a:ea typeface="ＭＳ Ｐゴシック"/>
              <a:cs typeface="+mn-cs"/>
            </a:rPr>
            <a:t>生産年齢人口の減少や、農業・漁業など一次産業の所得落ち込みにより、類似団体の平均を下回る状況が続いている。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平成</a:t>
          </a:r>
          <a:r>
            <a:rPr kumimoji="1" lang="en-US" altLang="ja-JP" sz="1200">
              <a:solidFill>
                <a:schemeClr val="dk1"/>
              </a:solidFill>
              <a:effectLst/>
              <a:latin typeface="ＭＳ Ｐゴシック"/>
              <a:ea typeface="ＭＳ Ｐゴシック"/>
              <a:cs typeface="+mn-cs"/>
            </a:rPr>
            <a:t>28</a:t>
          </a:r>
          <a:r>
            <a:rPr kumimoji="1" lang="ja-JP" altLang="en-US"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1</a:t>
          </a:r>
          <a:r>
            <a:rPr kumimoji="1" lang="ja-JP" altLang="en-US" sz="1200">
              <a:solidFill>
                <a:schemeClr val="dk1"/>
              </a:solidFill>
              <a:effectLst/>
              <a:latin typeface="ＭＳ Ｐゴシック"/>
              <a:ea typeface="ＭＳ Ｐゴシック"/>
              <a:cs typeface="+mn-cs"/>
            </a:rPr>
            <a:t>月に策定した「黒潮町まち・ひと・しごと創生戦略」により、人口減少の克服と地方創生を実現するため各種施策を行ってきたが、今後、さらなる事業を推進するため、平成</a:t>
          </a:r>
          <a:r>
            <a:rPr kumimoji="1" lang="en-US" altLang="ja-JP" sz="1200">
              <a:solidFill>
                <a:schemeClr val="dk1"/>
              </a:solidFill>
              <a:effectLst/>
              <a:latin typeface="ＭＳ Ｐゴシック"/>
              <a:ea typeface="ＭＳ Ｐゴシック"/>
              <a:cs typeface="+mn-cs"/>
            </a:rPr>
            <a:t>30</a:t>
          </a:r>
          <a:r>
            <a:rPr kumimoji="1" lang="ja-JP" altLang="en-US"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6</a:t>
          </a:r>
          <a:r>
            <a:rPr kumimoji="1" lang="ja-JP" altLang="en-US" sz="1200">
              <a:solidFill>
                <a:schemeClr val="dk1"/>
              </a:solidFill>
              <a:effectLst/>
              <a:latin typeface="ＭＳ Ｐゴシック"/>
              <a:ea typeface="ＭＳ Ｐゴシック"/>
              <a:cs typeface="+mn-cs"/>
            </a:rPr>
            <a:t>月に「黒潮町総合戦略」を策定した。これに基づいた施策を推進していくことで、本町最大の目標である</a:t>
          </a:r>
          <a:r>
            <a:rPr kumimoji="1" lang="en-US" altLang="ja-JP" sz="1200">
              <a:solidFill>
                <a:schemeClr val="dk1"/>
              </a:solidFill>
              <a:effectLst/>
              <a:latin typeface="ＭＳ Ｐゴシック"/>
              <a:ea typeface="ＭＳ Ｐゴシック"/>
              <a:cs typeface="+mn-cs"/>
            </a:rPr>
            <a:t>2060</a:t>
          </a:r>
          <a:r>
            <a:rPr kumimoji="1" lang="ja-JP" altLang="en-US" sz="1200">
              <a:solidFill>
                <a:schemeClr val="dk1"/>
              </a:solidFill>
              <a:effectLst/>
              <a:latin typeface="ＭＳ Ｐゴシック"/>
              <a:ea typeface="ＭＳ Ｐゴシック"/>
              <a:cs typeface="+mn-cs"/>
            </a:rPr>
            <a:t>年、町人口</a:t>
          </a:r>
          <a:r>
            <a:rPr kumimoji="1" lang="en-US" altLang="ja-JP" sz="1200">
              <a:solidFill>
                <a:schemeClr val="dk1"/>
              </a:solidFill>
              <a:effectLst/>
              <a:latin typeface="ＭＳ Ｐゴシック"/>
              <a:ea typeface="ＭＳ Ｐゴシック"/>
              <a:cs typeface="+mn-cs"/>
            </a:rPr>
            <a:t>6,800</a:t>
          </a:r>
          <a:r>
            <a:rPr kumimoji="1" lang="ja-JP" altLang="en-US" sz="1200">
              <a:solidFill>
                <a:schemeClr val="dk1"/>
              </a:solidFill>
              <a:effectLst/>
              <a:latin typeface="ＭＳ Ｐゴシック"/>
              <a:ea typeface="ＭＳ Ｐゴシック"/>
              <a:cs typeface="+mn-cs"/>
            </a:rPr>
            <a:t>人の達成に向け、町にとって有益となる各種施策の推進を図る。</a:t>
          </a:r>
        </a:p>
        <a:p>
          <a:endParaRPr lang="ja-JP" altLang="ja-JP" sz="13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5905"/>
    <xdr:sp macro="" textlink="">
      <xdr:nvSpPr>
        <xdr:cNvPr id="56" name="テキスト ボックス 55"/>
        <xdr:cNvSpPr txBox="1"/>
      </xdr:nvSpPr>
      <xdr:spPr>
        <a:xfrm>
          <a:off x="0" y="70148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5905"/>
    <xdr:sp macro="" textlink="">
      <xdr:nvSpPr>
        <xdr:cNvPr id="58" name="テキスト ボックス 57"/>
        <xdr:cNvSpPr txBox="1"/>
      </xdr:nvSpPr>
      <xdr:spPr>
        <a:xfrm>
          <a:off x="0" y="66706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88900</xdr:rowOff>
    </xdr:from>
    <xdr:to xmlns:xdr="http://schemas.openxmlformats.org/drawingml/2006/spreadsheetDrawing">
      <xdr:col>23</xdr:col>
      <xdr:colOff>133350</xdr:colOff>
      <xdr:row>44</xdr:row>
      <xdr:rowOff>61595</xdr:rowOff>
    </xdr:to>
    <xdr:cxnSp macro="">
      <xdr:nvCxnSpPr>
        <xdr:cNvPr id="66" name="直線コネクタ 65"/>
        <xdr:cNvCxnSpPr/>
      </xdr:nvCxnSpPr>
      <xdr:spPr>
        <a:xfrm flipV="1">
          <a:off x="4544060" y="6261100"/>
          <a:ext cx="0" cy="1344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33655</xdr:rowOff>
    </xdr:from>
    <xdr:ext cx="762000" cy="258445"/>
    <xdr:sp macro="" textlink="">
      <xdr:nvSpPr>
        <xdr:cNvPr id="67" name="財政力最小値テキスト"/>
        <xdr:cNvSpPr txBox="1"/>
      </xdr:nvSpPr>
      <xdr:spPr>
        <a:xfrm>
          <a:off x="461518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61595</xdr:rowOff>
    </xdr:from>
    <xdr:to xmlns:xdr="http://schemas.openxmlformats.org/drawingml/2006/spreadsheetDrawing">
      <xdr:col>24</xdr:col>
      <xdr:colOff>12700</xdr:colOff>
      <xdr:row>44</xdr:row>
      <xdr:rowOff>61595</xdr:rowOff>
    </xdr:to>
    <xdr:cxnSp macro="">
      <xdr:nvCxnSpPr>
        <xdr:cNvPr id="68" name="直線コネクタ 67"/>
        <xdr:cNvCxnSpPr/>
      </xdr:nvCxnSpPr>
      <xdr:spPr>
        <a:xfrm>
          <a:off x="4455160" y="76053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3810</xdr:rowOff>
    </xdr:from>
    <xdr:ext cx="762000" cy="259080"/>
    <xdr:sp macro="" textlink="">
      <xdr:nvSpPr>
        <xdr:cNvPr id="69" name="財政力最大値テキスト"/>
        <xdr:cNvSpPr txBox="1"/>
      </xdr:nvSpPr>
      <xdr:spPr>
        <a:xfrm>
          <a:off x="461518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88900</xdr:rowOff>
    </xdr:from>
    <xdr:to xmlns:xdr="http://schemas.openxmlformats.org/drawingml/2006/spreadsheetDrawing">
      <xdr:col>24</xdr:col>
      <xdr:colOff>12700</xdr:colOff>
      <xdr:row>36</xdr:row>
      <xdr:rowOff>88900</xdr:rowOff>
    </xdr:to>
    <xdr:cxnSp macro="">
      <xdr:nvCxnSpPr>
        <xdr:cNvPr id="70" name="直線コネクタ 69"/>
        <xdr:cNvCxnSpPr/>
      </xdr:nvCxnSpPr>
      <xdr:spPr>
        <a:xfrm>
          <a:off x="4455160" y="626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129540</xdr:rowOff>
    </xdr:from>
    <xdr:to xmlns:xdr="http://schemas.openxmlformats.org/drawingml/2006/spreadsheetDrawing">
      <xdr:col>23</xdr:col>
      <xdr:colOff>133350</xdr:colOff>
      <xdr:row>43</xdr:row>
      <xdr:rowOff>164465</xdr:rowOff>
    </xdr:to>
    <xdr:cxnSp macro="">
      <xdr:nvCxnSpPr>
        <xdr:cNvPr id="71" name="直線コネクタ 70"/>
        <xdr:cNvCxnSpPr/>
      </xdr:nvCxnSpPr>
      <xdr:spPr>
        <a:xfrm>
          <a:off x="3776980" y="7501890"/>
          <a:ext cx="7670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93345</xdr:rowOff>
    </xdr:from>
    <xdr:ext cx="762000" cy="259080"/>
    <xdr:sp macro="" textlink="">
      <xdr:nvSpPr>
        <xdr:cNvPr id="72" name="財政力平均値テキスト"/>
        <xdr:cNvSpPr txBox="1"/>
      </xdr:nvSpPr>
      <xdr:spPr>
        <a:xfrm>
          <a:off x="4615180" y="6951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76835</xdr:rowOff>
    </xdr:from>
    <xdr:to xmlns:xdr="http://schemas.openxmlformats.org/drawingml/2006/spreadsheetDrawing">
      <xdr:col>23</xdr:col>
      <xdr:colOff>184150</xdr:colOff>
      <xdr:row>42</xdr:row>
      <xdr:rowOff>6985</xdr:rowOff>
    </xdr:to>
    <xdr:sp macro="" textlink="">
      <xdr:nvSpPr>
        <xdr:cNvPr id="73" name="フローチャート: 判断 72"/>
        <xdr:cNvSpPr/>
      </xdr:nvSpPr>
      <xdr:spPr>
        <a:xfrm>
          <a:off x="449326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129540</xdr:rowOff>
    </xdr:from>
    <xdr:to xmlns:xdr="http://schemas.openxmlformats.org/drawingml/2006/spreadsheetDrawing">
      <xdr:col>19</xdr:col>
      <xdr:colOff>133350</xdr:colOff>
      <xdr:row>43</xdr:row>
      <xdr:rowOff>129540</xdr:rowOff>
    </xdr:to>
    <xdr:cxnSp macro="">
      <xdr:nvCxnSpPr>
        <xdr:cNvPr id="74" name="直線コネクタ 73"/>
        <xdr:cNvCxnSpPr/>
      </xdr:nvCxnSpPr>
      <xdr:spPr>
        <a:xfrm>
          <a:off x="2959100" y="750189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110490</xdr:rowOff>
    </xdr:from>
    <xdr:to xmlns:xdr="http://schemas.openxmlformats.org/drawingml/2006/spreadsheetDrawing">
      <xdr:col>19</xdr:col>
      <xdr:colOff>184150</xdr:colOff>
      <xdr:row>41</xdr:row>
      <xdr:rowOff>40640</xdr:rowOff>
    </xdr:to>
    <xdr:sp macro="" textlink="">
      <xdr:nvSpPr>
        <xdr:cNvPr id="75" name="フローチャート: 判断 74"/>
        <xdr:cNvSpPr/>
      </xdr:nvSpPr>
      <xdr:spPr>
        <a:xfrm>
          <a:off x="372618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50800</xdr:rowOff>
    </xdr:from>
    <xdr:ext cx="736600" cy="259080"/>
    <xdr:sp macro="" textlink="">
      <xdr:nvSpPr>
        <xdr:cNvPr id="76" name="テキスト ボックス 75"/>
        <xdr:cNvSpPr txBox="1"/>
      </xdr:nvSpPr>
      <xdr:spPr>
        <a:xfrm>
          <a:off x="3431540" y="673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129540</xdr:rowOff>
    </xdr:from>
    <xdr:to xmlns:xdr="http://schemas.openxmlformats.org/drawingml/2006/spreadsheetDrawing">
      <xdr:col>15</xdr:col>
      <xdr:colOff>82550</xdr:colOff>
      <xdr:row>43</xdr:row>
      <xdr:rowOff>129540</xdr:rowOff>
    </xdr:to>
    <xdr:cxnSp macro="">
      <xdr:nvCxnSpPr>
        <xdr:cNvPr id="77" name="直線コネクタ 76"/>
        <xdr:cNvCxnSpPr/>
      </xdr:nvCxnSpPr>
      <xdr:spPr>
        <a:xfrm>
          <a:off x="2141220" y="750189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76835</xdr:rowOff>
    </xdr:from>
    <xdr:to xmlns:xdr="http://schemas.openxmlformats.org/drawingml/2006/spreadsheetDrawing">
      <xdr:col>15</xdr:col>
      <xdr:colOff>133350</xdr:colOff>
      <xdr:row>42</xdr:row>
      <xdr:rowOff>6985</xdr:rowOff>
    </xdr:to>
    <xdr:sp macro="" textlink="">
      <xdr:nvSpPr>
        <xdr:cNvPr id="78" name="フローチャート: 判断 77"/>
        <xdr:cNvSpPr/>
      </xdr:nvSpPr>
      <xdr:spPr>
        <a:xfrm>
          <a:off x="29083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17780</xdr:rowOff>
    </xdr:from>
    <xdr:ext cx="762000" cy="255905"/>
    <xdr:sp macro="" textlink="">
      <xdr:nvSpPr>
        <xdr:cNvPr id="79" name="テキスト ボックス 78"/>
        <xdr:cNvSpPr txBox="1"/>
      </xdr:nvSpPr>
      <xdr:spPr>
        <a:xfrm>
          <a:off x="2613660" y="68757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129540</xdr:rowOff>
    </xdr:from>
    <xdr:to xmlns:xdr="http://schemas.openxmlformats.org/drawingml/2006/spreadsheetDrawing">
      <xdr:col>11</xdr:col>
      <xdr:colOff>31750</xdr:colOff>
      <xdr:row>43</xdr:row>
      <xdr:rowOff>129540</xdr:rowOff>
    </xdr:to>
    <xdr:cxnSp macro="">
      <xdr:nvCxnSpPr>
        <xdr:cNvPr id="80" name="直線コネクタ 79"/>
        <xdr:cNvCxnSpPr/>
      </xdr:nvCxnSpPr>
      <xdr:spPr>
        <a:xfrm>
          <a:off x="1341120" y="75018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111760</xdr:rowOff>
    </xdr:from>
    <xdr:to xmlns:xdr="http://schemas.openxmlformats.org/drawingml/2006/spreadsheetDrawing">
      <xdr:col>11</xdr:col>
      <xdr:colOff>82550</xdr:colOff>
      <xdr:row>42</xdr:row>
      <xdr:rowOff>41910</xdr:rowOff>
    </xdr:to>
    <xdr:sp macro="" textlink="">
      <xdr:nvSpPr>
        <xdr:cNvPr id="81" name="フローチャート: 判断 80"/>
        <xdr:cNvSpPr/>
      </xdr:nvSpPr>
      <xdr:spPr>
        <a:xfrm>
          <a:off x="2108200" y="71412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52070</xdr:rowOff>
    </xdr:from>
    <xdr:ext cx="762000" cy="255905"/>
    <xdr:sp macro="" textlink="">
      <xdr:nvSpPr>
        <xdr:cNvPr id="82" name="テキスト ボックス 81"/>
        <xdr:cNvSpPr txBox="1"/>
      </xdr:nvSpPr>
      <xdr:spPr>
        <a:xfrm>
          <a:off x="1795780" y="69100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83" name="フローチャート: 判断 82"/>
        <xdr:cNvSpPr/>
      </xdr:nvSpPr>
      <xdr:spPr>
        <a:xfrm>
          <a:off x="1290320" y="71755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86360</xdr:rowOff>
    </xdr:from>
    <xdr:ext cx="762000" cy="255905"/>
    <xdr:sp macro="" textlink="">
      <xdr:nvSpPr>
        <xdr:cNvPr id="84" name="テキスト ボックス 83"/>
        <xdr:cNvSpPr txBox="1"/>
      </xdr:nvSpPr>
      <xdr:spPr>
        <a:xfrm>
          <a:off x="977900" y="6944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0730" cy="259080"/>
    <xdr:sp macro="" textlink="">
      <xdr:nvSpPr>
        <xdr:cNvPr id="85" name="テキスト ボックス 84"/>
        <xdr:cNvSpPr txBox="1"/>
      </xdr:nvSpPr>
      <xdr:spPr>
        <a:xfrm>
          <a:off x="434594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0730" cy="259080"/>
    <xdr:sp macro="" textlink="">
      <xdr:nvSpPr>
        <xdr:cNvPr id="86" name="テキスト ボックス 85"/>
        <xdr:cNvSpPr txBox="1"/>
      </xdr:nvSpPr>
      <xdr:spPr>
        <a:xfrm>
          <a:off x="357886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0730" cy="259080"/>
    <xdr:sp macro="" textlink="">
      <xdr:nvSpPr>
        <xdr:cNvPr id="87" name="テキスト ボックス 86"/>
        <xdr:cNvSpPr txBox="1"/>
      </xdr:nvSpPr>
      <xdr:spPr>
        <a:xfrm>
          <a:off x="276098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0730" cy="259080"/>
    <xdr:sp macro="" textlink="">
      <xdr:nvSpPr>
        <xdr:cNvPr id="88" name="テキスト ボックス 87"/>
        <xdr:cNvSpPr txBox="1"/>
      </xdr:nvSpPr>
      <xdr:spPr>
        <a:xfrm>
          <a:off x="19431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0730" cy="259080"/>
    <xdr:sp macro="" textlink="">
      <xdr:nvSpPr>
        <xdr:cNvPr id="89" name="テキスト ボックス 88"/>
        <xdr:cNvSpPr txBox="1"/>
      </xdr:nvSpPr>
      <xdr:spPr>
        <a:xfrm>
          <a:off x="11430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113665</xdr:rowOff>
    </xdr:from>
    <xdr:to xmlns:xdr="http://schemas.openxmlformats.org/drawingml/2006/spreadsheetDrawing">
      <xdr:col>23</xdr:col>
      <xdr:colOff>184150</xdr:colOff>
      <xdr:row>44</xdr:row>
      <xdr:rowOff>43815</xdr:rowOff>
    </xdr:to>
    <xdr:sp macro="" textlink="">
      <xdr:nvSpPr>
        <xdr:cNvPr id="90" name="楕円 89"/>
        <xdr:cNvSpPr/>
      </xdr:nvSpPr>
      <xdr:spPr>
        <a:xfrm>
          <a:off x="449326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9525</xdr:rowOff>
    </xdr:from>
    <xdr:ext cx="762000" cy="255905"/>
    <xdr:sp macro="" textlink="">
      <xdr:nvSpPr>
        <xdr:cNvPr id="91" name="財政力該当値テキスト"/>
        <xdr:cNvSpPr txBox="1"/>
      </xdr:nvSpPr>
      <xdr:spPr>
        <a:xfrm>
          <a:off x="4615180" y="73818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78740</xdr:rowOff>
    </xdr:from>
    <xdr:to xmlns:xdr="http://schemas.openxmlformats.org/drawingml/2006/spreadsheetDrawing">
      <xdr:col>19</xdr:col>
      <xdr:colOff>184150</xdr:colOff>
      <xdr:row>44</xdr:row>
      <xdr:rowOff>8890</xdr:rowOff>
    </xdr:to>
    <xdr:sp macro="" textlink="">
      <xdr:nvSpPr>
        <xdr:cNvPr id="92" name="楕円 91"/>
        <xdr:cNvSpPr/>
      </xdr:nvSpPr>
      <xdr:spPr>
        <a:xfrm>
          <a:off x="372618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165100</xdr:rowOff>
    </xdr:from>
    <xdr:ext cx="736600" cy="259080"/>
    <xdr:sp macro="" textlink="">
      <xdr:nvSpPr>
        <xdr:cNvPr id="93" name="テキスト ボックス 92"/>
        <xdr:cNvSpPr txBox="1"/>
      </xdr:nvSpPr>
      <xdr:spPr>
        <a:xfrm>
          <a:off x="3431540" y="753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78740</xdr:rowOff>
    </xdr:from>
    <xdr:to xmlns:xdr="http://schemas.openxmlformats.org/drawingml/2006/spreadsheetDrawing">
      <xdr:col>15</xdr:col>
      <xdr:colOff>133350</xdr:colOff>
      <xdr:row>44</xdr:row>
      <xdr:rowOff>8890</xdr:rowOff>
    </xdr:to>
    <xdr:sp macro="" textlink="">
      <xdr:nvSpPr>
        <xdr:cNvPr id="94" name="楕円 93"/>
        <xdr:cNvSpPr/>
      </xdr:nvSpPr>
      <xdr:spPr>
        <a:xfrm>
          <a:off x="29083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165100</xdr:rowOff>
    </xdr:from>
    <xdr:ext cx="762000" cy="259080"/>
    <xdr:sp macro="" textlink="">
      <xdr:nvSpPr>
        <xdr:cNvPr id="95" name="テキスト ボックス 94"/>
        <xdr:cNvSpPr txBox="1"/>
      </xdr:nvSpPr>
      <xdr:spPr>
        <a:xfrm>
          <a:off x="261366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78740</xdr:rowOff>
    </xdr:from>
    <xdr:to xmlns:xdr="http://schemas.openxmlformats.org/drawingml/2006/spreadsheetDrawing">
      <xdr:col>11</xdr:col>
      <xdr:colOff>82550</xdr:colOff>
      <xdr:row>44</xdr:row>
      <xdr:rowOff>8890</xdr:rowOff>
    </xdr:to>
    <xdr:sp macro="" textlink="">
      <xdr:nvSpPr>
        <xdr:cNvPr id="96" name="楕円 95"/>
        <xdr:cNvSpPr/>
      </xdr:nvSpPr>
      <xdr:spPr>
        <a:xfrm>
          <a:off x="2108200" y="74510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165100</xdr:rowOff>
    </xdr:from>
    <xdr:ext cx="762000" cy="259080"/>
    <xdr:sp macro="" textlink="">
      <xdr:nvSpPr>
        <xdr:cNvPr id="97" name="テキスト ボックス 96"/>
        <xdr:cNvSpPr txBox="1"/>
      </xdr:nvSpPr>
      <xdr:spPr>
        <a:xfrm>
          <a:off x="179578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78740</xdr:rowOff>
    </xdr:from>
    <xdr:to xmlns:xdr="http://schemas.openxmlformats.org/drawingml/2006/spreadsheetDrawing">
      <xdr:col>7</xdr:col>
      <xdr:colOff>31750</xdr:colOff>
      <xdr:row>44</xdr:row>
      <xdr:rowOff>8890</xdr:rowOff>
    </xdr:to>
    <xdr:sp macro="" textlink="">
      <xdr:nvSpPr>
        <xdr:cNvPr id="98" name="楕円 97"/>
        <xdr:cNvSpPr/>
      </xdr:nvSpPr>
      <xdr:spPr>
        <a:xfrm>
          <a:off x="1290320" y="74510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165100</xdr:rowOff>
    </xdr:from>
    <xdr:ext cx="762000" cy="259080"/>
    <xdr:sp macro="" textlink="">
      <xdr:nvSpPr>
        <xdr:cNvPr id="99" name="テキスト ボックス 98"/>
        <xdr:cNvSpPr txBox="1"/>
      </xdr:nvSpPr>
      <xdr:spPr>
        <a:xfrm>
          <a:off x="9779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7640" cy="306070"/>
    <xdr:sp macro="" textlink="">
      <xdr:nvSpPr>
        <xdr:cNvPr id="101" name="テキスト ボックス 100"/>
        <xdr:cNvSpPr txBox="1"/>
      </xdr:nvSpPr>
      <xdr:spPr>
        <a:xfrm>
          <a:off x="1551305" y="9188450"/>
          <a:ext cx="14376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5600"/>
    <xdr:sp macro="" textlink="">
      <xdr:nvSpPr>
        <xdr:cNvPr id="102" name="テキスト ボックス 101"/>
        <xdr:cNvSpPr txBox="1"/>
      </xdr:nvSpPr>
      <xdr:spPr>
        <a:xfrm>
          <a:off x="2992755" y="9163050"/>
          <a:ext cx="164909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1" name="正方形/長方形 110"/>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2" name="テキスト ボックス 111"/>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前年度比較で増額となった普通交付税の交付決定の後に、</a:t>
          </a:r>
          <a:r>
            <a:rPr kumimoji="1" lang="en-US" altLang="ja-JP" sz="1100">
              <a:latin typeface="ＭＳ Ｐゴシック"/>
              <a:ea typeface="ＭＳ Ｐゴシック"/>
            </a:rPr>
            <a:t>12</a:t>
          </a:r>
          <a:r>
            <a:rPr kumimoji="1" lang="ja-JP" altLang="en-US" sz="1100">
              <a:latin typeface="ＭＳ Ｐゴシック"/>
              <a:ea typeface="ＭＳ Ｐゴシック"/>
            </a:rPr>
            <a:t>月の追加交付があったこと、また、臨時財政対策債の大幅な増額の決定があったことにあわせて、繰越予算を含め、投資的経費（普通建設事業費）が前年度比較で</a:t>
          </a:r>
          <a:r>
            <a:rPr kumimoji="1" lang="en-US" altLang="ja-JP" sz="1100">
              <a:latin typeface="ＭＳ Ｐゴシック"/>
              <a:ea typeface="ＭＳ Ｐゴシック"/>
            </a:rPr>
            <a:t>42.5</a:t>
          </a:r>
          <a:r>
            <a:rPr kumimoji="1" lang="ja-JP" altLang="en-US" sz="1100">
              <a:latin typeface="ＭＳ Ｐゴシック"/>
              <a:ea typeface="ＭＳ Ｐゴシック"/>
            </a:rPr>
            <a:t>％増であることにより、人件費（職員給）を事業費支弁給に振り替えたことや、地方税（町税）や地方消費税交付金等も前年度比較で増額になったことで、歳入経常一般財源が大幅な増額となった結果、昨年度より</a:t>
          </a:r>
          <a:r>
            <a:rPr kumimoji="1" lang="en-US" altLang="ja-JP" sz="1100">
              <a:latin typeface="ＭＳ Ｐゴシック"/>
              <a:ea typeface="ＭＳ Ｐゴシック"/>
            </a:rPr>
            <a:t>8.3</a:t>
          </a:r>
          <a:r>
            <a:rPr kumimoji="1" lang="ja-JP" altLang="en-US" sz="1100">
              <a:latin typeface="ＭＳ Ｐゴシック"/>
              <a:ea typeface="ＭＳ Ｐゴシック"/>
            </a:rPr>
            <a:t>ポイント好転している。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類似団体と近い値になってきているが、経常収支比率の過度な上昇がないよう、引き続き、歳出削減等の取り組みに努め、行財政構造の改革を推進し、経常経費削減を図っていく必要がある。　</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180" cy="225425"/>
    <xdr:sp macro="" textlink="">
      <xdr:nvSpPr>
        <xdr:cNvPr id="113" name="テキスト ボックス 112"/>
        <xdr:cNvSpPr txBox="1"/>
      </xdr:nvSpPr>
      <xdr:spPr>
        <a:xfrm>
          <a:off x="670560" y="939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905"/>
    <xdr:sp macro="" textlink="">
      <xdr:nvSpPr>
        <xdr:cNvPr id="115" name="テキスト ボックス 114"/>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0866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0866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0866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0866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5905"/>
    <xdr:sp macro="" textlink="">
      <xdr:nvSpPr>
        <xdr:cNvPr id="123" name="テキスト ボックス 122"/>
        <xdr:cNvSpPr txBox="1"/>
      </xdr:nvSpPr>
      <xdr:spPr>
        <a:xfrm>
          <a:off x="0" y="9928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59055</xdr:rowOff>
    </xdr:from>
    <xdr:to xmlns:xdr="http://schemas.openxmlformats.org/drawingml/2006/spreadsheetDrawing">
      <xdr:col>23</xdr:col>
      <xdr:colOff>133350</xdr:colOff>
      <xdr:row>65</xdr:row>
      <xdr:rowOff>157480</xdr:rowOff>
    </xdr:to>
    <xdr:cxnSp macro="">
      <xdr:nvCxnSpPr>
        <xdr:cNvPr id="127" name="直線コネクタ 126"/>
        <xdr:cNvCxnSpPr/>
      </xdr:nvCxnSpPr>
      <xdr:spPr>
        <a:xfrm flipV="1">
          <a:off x="4544060" y="10346055"/>
          <a:ext cx="0" cy="955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129540</xdr:rowOff>
    </xdr:from>
    <xdr:ext cx="762000" cy="259080"/>
    <xdr:sp macro="" textlink="">
      <xdr:nvSpPr>
        <xdr:cNvPr id="128" name="財政構造の弾力性最小値テキスト"/>
        <xdr:cNvSpPr txBox="1"/>
      </xdr:nvSpPr>
      <xdr:spPr>
        <a:xfrm>
          <a:off x="461518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157480</xdr:rowOff>
    </xdr:from>
    <xdr:to xmlns:xdr="http://schemas.openxmlformats.org/drawingml/2006/spreadsheetDrawing">
      <xdr:col>24</xdr:col>
      <xdr:colOff>12700</xdr:colOff>
      <xdr:row>65</xdr:row>
      <xdr:rowOff>157480</xdr:rowOff>
    </xdr:to>
    <xdr:cxnSp macro="">
      <xdr:nvCxnSpPr>
        <xdr:cNvPr id="129" name="直線コネクタ 128"/>
        <xdr:cNvCxnSpPr/>
      </xdr:nvCxnSpPr>
      <xdr:spPr>
        <a:xfrm>
          <a:off x="4455160" y="113017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145415</xdr:rowOff>
    </xdr:from>
    <xdr:ext cx="762000" cy="255905"/>
    <xdr:sp macro="" textlink="">
      <xdr:nvSpPr>
        <xdr:cNvPr id="130" name="財政構造の弾力性最大値テキスト"/>
        <xdr:cNvSpPr txBox="1"/>
      </xdr:nvSpPr>
      <xdr:spPr>
        <a:xfrm>
          <a:off x="4615180" y="10089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59055</xdr:rowOff>
    </xdr:from>
    <xdr:to xmlns:xdr="http://schemas.openxmlformats.org/drawingml/2006/spreadsheetDrawing">
      <xdr:col>24</xdr:col>
      <xdr:colOff>12700</xdr:colOff>
      <xdr:row>60</xdr:row>
      <xdr:rowOff>59055</xdr:rowOff>
    </xdr:to>
    <xdr:cxnSp macro="">
      <xdr:nvCxnSpPr>
        <xdr:cNvPr id="131" name="直線コネクタ 130"/>
        <xdr:cNvCxnSpPr/>
      </xdr:nvCxnSpPr>
      <xdr:spPr>
        <a:xfrm>
          <a:off x="4455160" y="103460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6350</xdr:rowOff>
    </xdr:from>
    <xdr:to xmlns:xdr="http://schemas.openxmlformats.org/drawingml/2006/spreadsheetDrawing">
      <xdr:col>23</xdr:col>
      <xdr:colOff>133350</xdr:colOff>
      <xdr:row>66</xdr:row>
      <xdr:rowOff>63500</xdr:rowOff>
    </xdr:to>
    <xdr:cxnSp macro="">
      <xdr:nvCxnSpPr>
        <xdr:cNvPr id="132" name="直線コネクタ 131"/>
        <xdr:cNvCxnSpPr/>
      </xdr:nvCxnSpPr>
      <xdr:spPr>
        <a:xfrm flipV="1">
          <a:off x="3776980" y="10979150"/>
          <a:ext cx="76708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154940</xdr:rowOff>
    </xdr:from>
    <xdr:ext cx="762000" cy="255905"/>
    <xdr:sp macro="" textlink="">
      <xdr:nvSpPr>
        <xdr:cNvPr id="133" name="財政構造の弾力性平均値テキスト"/>
        <xdr:cNvSpPr txBox="1"/>
      </xdr:nvSpPr>
      <xdr:spPr>
        <a:xfrm>
          <a:off x="4615180" y="1061339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138430</xdr:rowOff>
    </xdr:from>
    <xdr:to xmlns:xdr="http://schemas.openxmlformats.org/drawingml/2006/spreadsheetDrawing">
      <xdr:col>23</xdr:col>
      <xdr:colOff>184150</xdr:colOff>
      <xdr:row>63</xdr:row>
      <xdr:rowOff>68580</xdr:rowOff>
    </xdr:to>
    <xdr:sp macro="" textlink="">
      <xdr:nvSpPr>
        <xdr:cNvPr id="134" name="フローチャート: 判断 133"/>
        <xdr:cNvSpPr/>
      </xdr:nvSpPr>
      <xdr:spPr>
        <a:xfrm>
          <a:off x="449326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63500</xdr:rowOff>
    </xdr:from>
    <xdr:to xmlns:xdr="http://schemas.openxmlformats.org/drawingml/2006/spreadsheetDrawing">
      <xdr:col>19</xdr:col>
      <xdr:colOff>133350</xdr:colOff>
      <xdr:row>67</xdr:row>
      <xdr:rowOff>26670</xdr:rowOff>
    </xdr:to>
    <xdr:cxnSp macro="">
      <xdr:nvCxnSpPr>
        <xdr:cNvPr id="135" name="直線コネクタ 134"/>
        <xdr:cNvCxnSpPr/>
      </xdr:nvCxnSpPr>
      <xdr:spPr>
        <a:xfrm flipV="1">
          <a:off x="2959100" y="11379200"/>
          <a:ext cx="81788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154940</xdr:rowOff>
    </xdr:from>
    <xdr:to xmlns:xdr="http://schemas.openxmlformats.org/drawingml/2006/spreadsheetDrawing">
      <xdr:col>19</xdr:col>
      <xdr:colOff>184150</xdr:colOff>
      <xdr:row>64</xdr:row>
      <xdr:rowOff>85090</xdr:rowOff>
    </xdr:to>
    <xdr:sp macro="" textlink="">
      <xdr:nvSpPr>
        <xdr:cNvPr id="136" name="フローチャート: 判断 135"/>
        <xdr:cNvSpPr/>
      </xdr:nvSpPr>
      <xdr:spPr>
        <a:xfrm>
          <a:off x="3726180" y="1095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95250</xdr:rowOff>
    </xdr:from>
    <xdr:ext cx="736600" cy="259080"/>
    <xdr:sp macro="" textlink="">
      <xdr:nvSpPr>
        <xdr:cNvPr id="137" name="テキスト ボックス 136"/>
        <xdr:cNvSpPr txBox="1"/>
      </xdr:nvSpPr>
      <xdr:spPr>
        <a:xfrm>
          <a:off x="3431540" y="10725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82550</xdr:rowOff>
    </xdr:from>
    <xdr:to xmlns:xdr="http://schemas.openxmlformats.org/drawingml/2006/spreadsheetDrawing">
      <xdr:col>15</xdr:col>
      <xdr:colOff>82550</xdr:colOff>
      <xdr:row>67</xdr:row>
      <xdr:rowOff>26670</xdr:rowOff>
    </xdr:to>
    <xdr:cxnSp macro="">
      <xdr:nvCxnSpPr>
        <xdr:cNvPr id="138" name="直線コネクタ 137"/>
        <xdr:cNvCxnSpPr/>
      </xdr:nvCxnSpPr>
      <xdr:spPr>
        <a:xfrm>
          <a:off x="2141220" y="11398250"/>
          <a:ext cx="81788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52070</xdr:rowOff>
    </xdr:from>
    <xdr:to xmlns:xdr="http://schemas.openxmlformats.org/drawingml/2006/spreadsheetDrawing">
      <xdr:col>15</xdr:col>
      <xdr:colOff>133350</xdr:colOff>
      <xdr:row>64</xdr:row>
      <xdr:rowOff>153035</xdr:rowOff>
    </xdr:to>
    <xdr:sp macro="" textlink="">
      <xdr:nvSpPr>
        <xdr:cNvPr id="139" name="フローチャート: 判断 138"/>
        <xdr:cNvSpPr/>
      </xdr:nvSpPr>
      <xdr:spPr>
        <a:xfrm>
          <a:off x="29083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163195</xdr:rowOff>
    </xdr:from>
    <xdr:ext cx="762000" cy="259080"/>
    <xdr:sp macro="" textlink="">
      <xdr:nvSpPr>
        <xdr:cNvPr id="140" name="テキスト ボックス 139"/>
        <xdr:cNvSpPr txBox="1"/>
      </xdr:nvSpPr>
      <xdr:spPr>
        <a:xfrm>
          <a:off x="2613660" y="10793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58420</xdr:rowOff>
    </xdr:from>
    <xdr:to xmlns:xdr="http://schemas.openxmlformats.org/drawingml/2006/spreadsheetDrawing">
      <xdr:col>11</xdr:col>
      <xdr:colOff>31750</xdr:colOff>
      <xdr:row>66</xdr:row>
      <xdr:rowOff>82550</xdr:rowOff>
    </xdr:to>
    <xdr:cxnSp macro="">
      <xdr:nvCxnSpPr>
        <xdr:cNvPr id="141" name="直線コネクタ 140"/>
        <xdr:cNvCxnSpPr/>
      </xdr:nvCxnSpPr>
      <xdr:spPr>
        <a:xfrm>
          <a:off x="1341120" y="11031220"/>
          <a:ext cx="8001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17780</xdr:rowOff>
    </xdr:from>
    <xdr:to xmlns:xdr="http://schemas.openxmlformats.org/drawingml/2006/spreadsheetDrawing">
      <xdr:col>11</xdr:col>
      <xdr:colOff>82550</xdr:colOff>
      <xdr:row>64</xdr:row>
      <xdr:rowOff>119380</xdr:rowOff>
    </xdr:to>
    <xdr:sp macro="" textlink="">
      <xdr:nvSpPr>
        <xdr:cNvPr id="142" name="フローチャート: 判断 141"/>
        <xdr:cNvSpPr/>
      </xdr:nvSpPr>
      <xdr:spPr>
        <a:xfrm>
          <a:off x="2108200" y="109905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129540</xdr:rowOff>
    </xdr:from>
    <xdr:ext cx="762000" cy="259080"/>
    <xdr:sp macro="" textlink="">
      <xdr:nvSpPr>
        <xdr:cNvPr id="143" name="テキスト ボックス 142"/>
        <xdr:cNvSpPr txBox="1"/>
      </xdr:nvSpPr>
      <xdr:spPr>
        <a:xfrm>
          <a:off x="179578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130810</xdr:rowOff>
    </xdr:from>
    <xdr:to xmlns:xdr="http://schemas.openxmlformats.org/drawingml/2006/spreadsheetDrawing">
      <xdr:col>7</xdr:col>
      <xdr:colOff>31750</xdr:colOff>
      <xdr:row>64</xdr:row>
      <xdr:rowOff>60960</xdr:rowOff>
    </xdr:to>
    <xdr:sp macro="" textlink="">
      <xdr:nvSpPr>
        <xdr:cNvPr id="144" name="フローチャート: 判断 143"/>
        <xdr:cNvSpPr/>
      </xdr:nvSpPr>
      <xdr:spPr>
        <a:xfrm>
          <a:off x="1290320" y="109321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71120</xdr:rowOff>
    </xdr:from>
    <xdr:ext cx="762000" cy="259080"/>
    <xdr:sp macro="" textlink="">
      <xdr:nvSpPr>
        <xdr:cNvPr id="145" name="テキスト ボックス 144"/>
        <xdr:cNvSpPr txBox="1"/>
      </xdr:nvSpPr>
      <xdr:spPr>
        <a:xfrm>
          <a:off x="977900" y="1070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0730" cy="255905"/>
    <xdr:sp macro="" textlink="">
      <xdr:nvSpPr>
        <xdr:cNvPr id="146" name="テキスト ボックス 145"/>
        <xdr:cNvSpPr txBox="1"/>
      </xdr:nvSpPr>
      <xdr:spPr>
        <a:xfrm>
          <a:off x="4345940" y="119989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0730" cy="255905"/>
    <xdr:sp macro="" textlink="">
      <xdr:nvSpPr>
        <xdr:cNvPr id="147" name="テキスト ボックス 146"/>
        <xdr:cNvSpPr txBox="1"/>
      </xdr:nvSpPr>
      <xdr:spPr>
        <a:xfrm>
          <a:off x="3578860" y="119989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0730" cy="255905"/>
    <xdr:sp macro="" textlink="">
      <xdr:nvSpPr>
        <xdr:cNvPr id="148" name="テキスト ボックス 147"/>
        <xdr:cNvSpPr txBox="1"/>
      </xdr:nvSpPr>
      <xdr:spPr>
        <a:xfrm>
          <a:off x="2760980" y="119989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0730" cy="255905"/>
    <xdr:sp macro="" textlink="">
      <xdr:nvSpPr>
        <xdr:cNvPr id="149" name="テキスト ボックス 148"/>
        <xdr:cNvSpPr txBox="1"/>
      </xdr:nvSpPr>
      <xdr:spPr>
        <a:xfrm>
          <a:off x="1943100" y="119989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0730" cy="255905"/>
    <xdr:sp macro="" textlink="">
      <xdr:nvSpPr>
        <xdr:cNvPr id="150" name="テキスト ボックス 149"/>
        <xdr:cNvSpPr txBox="1"/>
      </xdr:nvSpPr>
      <xdr:spPr>
        <a:xfrm>
          <a:off x="1143000" y="119989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126365</xdr:rowOff>
    </xdr:from>
    <xdr:to xmlns:xdr="http://schemas.openxmlformats.org/drawingml/2006/spreadsheetDrawing">
      <xdr:col>23</xdr:col>
      <xdr:colOff>184150</xdr:colOff>
      <xdr:row>64</xdr:row>
      <xdr:rowOff>56515</xdr:rowOff>
    </xdr:to>
    <xdr:sp macro="" textlink="">
      <xdr:nvSpPr>
        <xdr:cNvPr id="151" name="楕円 150"/>
        <xdr:cNvSpPr/>
      </xdr:nvSpPr>
      <xdr:spPr>
        <a:xfrm>
          <a:off x="449326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98425</xdr:rowOff>
    </xdr:from>
    <xdr:ext cx="762000" cy="255905"/>
    <xdr:sp macro="" textlink="">
      <xdr:nvSpPr>
        <xdr:cNvPr id="152" name="財政構造の弾力性該当値テキスト"/>
        <xdr:cNvSpPr txBox="1"/>
      </xdr:nvSpPr>
      <xdr:spPr>
        <a:xfrm>
          <a:off x="4615180" y="108997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12700</xdr:rowOff>
    </xdr:from>
    <xdr:to xmlns:xdr="http://schemas.openxmlformats.org/drawingml/2006/spreadsheetDrawing">
      <xdr:col>19</xdr:col>
      <xdr:colOff>184150</xdr:colOff>
      <xdr:row>66</xdr:row>
      <xdr:rowOff>114300</xdr:rowOff>
    </xdr:to>
    <xdr:sp macro="" textlink="">
      <xdr:nvSpPr>
        <xdr:cNvPr id="153" name="楕円 152"/>
        <xdr:cNvSpPr/>
      </xdr:nvSpPr>
      <xdr:spPr>
        <a:xfrm>
          <a:off x="3726180" y="113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99060</xdr:rowOff>
    </xdr:from>
    <xdr:ext cx="736600" cy="255905"/>
    <xdr:sp macro="" textlink="">
      <xdr:nvSpPr>
        <xdr:cNvPr id="154" name="テキスト ボックス 153"/>
        <xdr:cNvSpPr txBox="1"/>
      </xdr:nvSpPr>
      <xdr:spPr>
        <a:xfrm>
          <a:off x="3431540" y="114147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147320</xdr:rowOff>
    </xdr:from>
    <xdr:to xmlns:xdr="http://schemas.openxmlformats.org/drawingml/2006/spreadsheetDrawing">
      <xdr:col>15</xdr:col>
      <xdr:colOff>133350</xdr:colOff>
      <xdr:row>67</xdr:row>
      <xdr:rowOff>77470</xdr:rowOff>
    </xdr:to>
    <xdr:sp macro="" textlink="">
      <xdr:nvSpPr>
        <xdr:cNvPr id="155" name="楕円 154"/>
        <xdr:cNvSpPr/>
      </xdr:nvSpPr>
      <xdr:spPr>
        <a:xfrm>
          <a:off x="2908300" y="114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62230</xdr:rowOff>
    </xdr:from>
    <xdr:ext cx="762000" cy="259080"/>
    <xdr:sp macro="" textlink="">
      <xdr:nvSpPr>
        <xdr:cNvPr id="156" name="テキスト ボックス 155"/>
        <xdr:cNvSpPr txBox="1"/>
      </xdr:nvSpPr>
      <xdr:spPr>
        <a:xfrm>
          <a:off x="2613660" y="1154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31750</xdr:rowOff>
    </xdr:from>
    <xdr:to xmlns:xdr="http://schemas.openxmlformats.org/drawingml/2006/spreadsheetDrawing">
      <xdr:col>11</xdr:col>
      <xdr:colOff>82550</xdr:colOff>
      <xdr:row>66</xdr:row>
      <xdr:rowOff>133350</xdr:rowOff>
    </xdr:to>
    <xdr:sp macro="" textlink="">
      <xdr:nvSpPr>
        <xdr:cNvPr id="157" name="楕円 156"/>
        <xdr:cNvSpPr/>
      </xdr:nvSpPr>
      <xdr:spPr>
        <a:xfrm>
          <a:off x="2108200" y="113474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118110</xdr:rowOff>
    </xdr:from>
    <xdr:ext cx="762000" cy="259080"/>
    <xdr:sp macro="" textlink="">
      <xdr:nvSpPr>
        <xdr:cNvPr id="158" name="テキスト ボックス 157"/>
        <xdr:cNvSpPr txBox="1"/>
      </xdr:nvSpPr>
      <xdr:spPr>
        <a:xfrm>
          <a:off x="1795780" y="1143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7620</xdr:rowOff>
    </xdr:from>
    <xdr:to xmlns:xdr="http://schemas.openxmlformats.org/drawingml/2006/spreadsheetDrawing">
      <xdr:col>7</xdr:col>
      <xdr:colOff>31750</xdr:colOff>
      <xdr:row>64</xdr:row>
      <xdr:rowOff>109220</xdr:rowOff>
    </xdr:to>
    <xdr:sp macro="" textlink="">
      <xdr:nvSpPr>
        <xdr:cNvPr id="159" name="楕円 158"/>
        <xdr:cNvSpPr/>
      </xdr:nvSpPr>
      <xdr:spPr>
        <a:xfrm>
          <a:off x="1290320" y="109804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93980</xdr:rowOff>
    </xdr:from>
    <xdr:ext cx="762000" cy="259080"/>
    <xdr:sp macro="" textlink="">
      <xdr:nvSpPr>
        <xdr:cNvPr id="160" name="テキスト ボックス 159"/>
        <xdr:cNvSpPr txBox="1"/>
      </xdr:nvSpPr>
      <xdr:spPr>
        <a:xfrm>
          <a:off x="977900" y="1106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825" cy="358775"/>
    <xdr:sp macro="" textlink="">
      <xdr:nvSpPr>
        <xdr:cNvPr id="163" name="テキスト ボックス 162"/>
        <xdr:cNvSpPr txBox="1"/>
      </xdr:nvSpPr>
      <xdr:spPr>
        <a:xfrm>
          <a:off x="38112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[334,534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2" name="正方形/長方形 171"/>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3" name="テキスト ボックス 172"/>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人事異動に伴う職員給与費の減のほか、新型コロナウイルス感染症の感染拡大の影響を受けた中での官民格差に基づく、人事院勧告による一時金の引き下げが行われたこと等により、前年度より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おける委託料や通信運搬費については増額傾向にあるため、次年度以降のランニングコストの注視が必要であり、補助費や繰出金においても同様に増額傾向にあることは課題でとなっている。補助金団体や繰入を行う特別会計自体が、これまで以上に経営努力をしていくことの施策等も一緒に検討していきたい。</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8615" cy="222250"/>
    <xdr:sp macro="" textlink="">
      <xdr:nvSpPr>
        <xdr:cNvPr id="174" name="テキスト ボックス 173"/>
        <xdr:cNvSpPr txBox="1"/>
      </xdr:nvSpPr>
      <xdr:spPr>
        <a:xfrm>
          <a:off x="670560" y="13208000"/>
          <a:ext cx="3486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905"/>
    <xdr:sp macro="" textlink="">
      <xdr:nvSpPr>
        <xdr:cNvPr id="178" name="テキスト ボックス 177"/>
        <xdr:cNvSpPr txBox="1"/>
      </xdr:nvSpPr>
      <xdr:spPr>
        <a:xfrm>
          <a:off x="0" y="1526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905"/>
    <xdr:sp macro="" textlink="">
      <xdr:nvSpPr>
        <xdr:cNvPr id="180" name="テキスト ボックス 179"/>
        <xdr:cNvSpPr txBox="1"/>
      </xdr:nvSpPr>
      <xdr:spPr>
        <a:xfrm>
          <a:off x="0" y="1486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905"/>
    <xdr:sp macro="" textlink="">
      <xdr:nvSpPr>
        <xdr:cNvPr id="188" name="テキスト ボックス 187"/>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89535</xdr:rowOff>
    </xdr:from>
    <xdr:to xmlns:xdr="http://schemas.openxmlformats.org/drawingml/2006/spreadsheetDrawing">
      <xdr:col>23</xdr:col>
      <xdr:colOff>133350</xdr:colOff>
      <xdr:row>88</xdr:row>
      <xdr:rowOff>166370</xdr:rowOff>
    </xdr:to>
    <xdr:cxnSp macro="">
      <xdr:nvCxnSpPr>
        <xdr:cNvPr id="190" name="直線コネクタ 189"/>
        <xdr:cNvCxnSpPr/>
      </xdr:nvCxnSpPr>
      <xdr:spPr>
        <a:xfrm flipV="1">
          <a:off x="4544060" y="13976985"/>
          <a:ext cx="0" cy="1276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138430</xdr:rowOff>
    </xdr:from>
    <xdr:ext cx="762000" cy="259080"/>
    <xdr:sp macro="" textlink="">
      <xdr:nvSpPr>
        <xdr:cNvPr id="191" name="人件費・物件費等の状況最小値テキスト"/>
        <xdr:cNvSpPr txBox="1"/>
      </xdr:nvSpPr>
      <xdr:spPr>
        <a:xfrm>
          <a:off x="4615180" y="15226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166370</xdr:rowOff>
    </xdr:from>
    <xdr:to xmlns:xdr="http://schemas.openxmlformats.org/drawingml/2006/spreadsheetDrawing">
      <xdr:col>24</xdr:col>
      <xdr:colOff>12700</xdr:colOff>
      <xdr:row>88</xdr:row>
      <xdr:rowOff>166370</xdr:rowOff>
    </xdr:to>
    <xdr:cxnSp macro="">
      <xdr:nvCxnSpPr>
        <xdr:cNvPr id="192" name="直線コネクタ 191"/>
        <xdr:cNvCxnSpPr/>
      </xdr:nvCxnSpPr>
      <xdr:spPr>
        <a:xfrm>
          <a:off x="4455160" y="152539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4445</xdr:rowOff>
    </xdr:from>
    <xdr:ext cx="762000" cy="259080"/>
    <xdr:sp macro="" textlink="">
      <xdr:nvSpPr>
        <xdr:cNvPr id="193" name="人件費・物件費等の状況最大値テキスト"/>
        <xdr:cNvSpPr txBox="1"/>
      </xdr:nvSpPr>
      <xdr:spPr>
        <a:xfrm>
          <a:off x="4615180" y="1372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89535</xdr:rowOff>
    </xdr:from>
    <xdr:to xmlns:xdr="http://schemas.openxmlformats.org/drawingml/2006/spreadsheetDrawing">
      <xdr:col>24</xdr:col>
      <xdr:colOff>12700</xdr:colOff>
      <xdr:row>81</xdr:row>
      <xdr:rowOff>89535</xdr:rowOff>
    </xdr:to>
    <xdr:cxnSp macro="">
      <xdr:nvCxnSpPr>
        <xdr:cNvPr id="194" name="直線コネクタ 193"/>
        <xdr:cNvCxnSpPr/>
      </xdr:nvCxnSpPr>
      <xdr:spPr>
        <a:xfrm>
          <a:off x="4455160" y="1397698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170815</xdr:rowOff>
    </xdr:from>
    <xdr:to xmlns:xdr="http://schemas.openxmlformats.org/drawingml/2006/spreadsheetDrawing">
      <xdr:col>23</xdr:col>
      <xdr:colOff>133350</xdr:colOff>
      <xdr:row>86</xdr:row>
      <xdr:rowOff>42545</xdr:rowOff>
    </xdr:to>
    <xdr:cxnSp macro="">
      <xdr:nvCxnSpPr>
        <xdr:cNvPr id="195" name="直線コネクタ 194"/>
        <xdr:cNvCxnSpPr/>
      </xdr:nvCxnSpPr>
      <xdr:spPr>
        <a:xfrm flipV="1">
          <a:off x="3776980" y="14744065"/>
          <a:ext cx="7670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168910</xdr:rowOff>
    </xdr:from>
    <xdr:ext cx="762000" cy="255905"/>
    <xdr:sp macro="" textlink="">
      <xdr:nvSpPr>
        <xdr:cNvPr id="196" name="人件費・物件費等の状況平均値テキスト"/>
        <xdr:cNvSpPr txBox="1"/>
      </xdr:nvSpPr>
      <xdr:spPr>
        <a:xfrm>
          <a:off x="4615180" y="1422781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152400</xdr:rowOff>
    </xdr:from>
    <xdr:to xmlns:xdr="http://schemas.openxmlformats.org/drawingml/2006/spreadsheetDrawing">
      <xdr:col>23</xdr:col>
      <xdr:colOff>184150</xdr:colOff>
      <xdr:row>84</xdr:row>
      <xdr:rowOff>82550</xdr:rowOff>
    </xdr:to>
    <xdr:sp macro="" textlink="">
      <xdr:nvSpPr>
        <xdr:cNvPr id="197" name="フローチャート: 判断 196"/>
        <xdr:cNvSpPr/>
      </xdr:nvSpPr>
      <xdr:spPr>
        <a:xfrm>
          <a:off x="449326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19685</xdr:rowOff>
    </xdr:from>
    <xdr:to xmlns:xdr="http://schemas.openxmlformats.org/drawingml/2006/spreadsheetDrawing">
      <xdr:col>19</xdr:col>
      <xdr:colOff>133350</xdr:colOff>
      <xdr:row>86</xdr:row>
      <xdr:rowOff>42545</xdr:rowOff>
    </xdr:to>
    <xdr:cxnSp macro="">
      <xdr:nvCxnSpPr>
        <xdr:cNvPr id="198" name="直線コネクタ 197"/>
        <xdr:cNvCxnSpPr/>
      </xdr:nvCxnSpPr>
      <xdr:spPr>
        <a:xfrm>
          <a:off x="2959100" y="14592935"/>
          <a:ext cx="81788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62230</xdr:rowOff>
    </xdr:from>
    <xdr:to xmlns:xdr="http://schemas.openxmlformats.org/drawingml/2006/spreadsheetDrawing">
      <xdr:col>19</xdr:col>
      <xdr:colOff>184150</xdr:colOff>
      <xdr:row>83</xdr:row>
      <xdr:rowOff>163830</xdr:rowOff>
    </xdr:to>
    <xdr:sp macro="" textlink="">
      <xdr:nvSpPr>
        <xdr:cNvPr id="199" name="フローチャート: 判断 198"/>
        <xdr:cNvSpPr/>
      </xdr:nvSpPr>
      <xdr:spPr>
        <a:xfrm>
          <a:off x="3726180" y="142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2540</xdr:rowOff>
    </xdr:from>
    <xdr:ext cx="736600" cy="259080"/>
    <xdr:sp macro="" textlink="">
      <xdr:nvSpPr>
        <xdr:cNvPr id="200" name="テキスト ボックス 199"/>
        <xdr:cNvSpPr txBox="1"/>
      </xdr:nvSpPr>
      <xdr:spPr>
        <a:xfrm>
          <a:off x="3431540" y="14061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56515</xdr:rowOff>
    </xdr:from>
    <xdr:to xmlns:xdr="http://schemas.openxmlformats.org/drawingml/2006/spreadsheetDrawing">
      <xdr:col>15</xdr:col>
      <xdr:colOff>82550</xdr:colOff>
      <xdr:row>85</xdr:row>
      <xdr:rowOff>19685</xdr:rowOff>
    </xdr:to>
    <xdr:cxnSp macro="">
      <xdr:nvCxnSpPr>
        <xdr:cNvPr id="201" name="直線コネクタ 200"/>
        <xdr:cNvCxnSpPr/>
      </xdr:nvCxnSpPr>
      <xdr:spPr>
        <a:xfrm>
          <a:off x="2141220" y="14458315"/>
          <a:ext cx="81788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156845</xdr:rowOff>
    </xdr:from>
    <xdr:to xmlns:xdr="http://schemas.openxmlformats.org/drawingml/2006/spreadsheetDrawing">
      <xdr:col>15</xdr:col>
      <xdr:colOff>133350</xdr:colOff>
      <xdr:row>83</xdr:row>
      <xdr:rowOff>86995</xdr:rowOff>
    </xdr:to>
    <xdr:sp macro="" textlink="">
      <xdr:nvSpPr>
        <xdr:cNvPr id="202" name="フローチャート: 判断 201"/>
        <xdr:cNvSpPr/>
      </xdr:nvSpPr>
      <xdr:spPr>
        <a:xfrm>
          <a:off x="29083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97790</xdr:rowOff>
    </xdr:from>
    <xdr:ext cx="762000" cy="255905"/>
    <xdr:sp macro="" textlink="">
      <xdr:nvSpPr>
        <xdr:cNvPr id="203" name="テキスト ボックス 202"/>
        <xdr:cNvSpPr txBox="1"/>
      </xdr:nvSpPr>
      <xdr:spPr>
        <a:xfrm>
          <a:off x="2613660" y="139852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215,903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55880</xdr:rowOff>
    </xdr:from>
    <xdr:to xmlns:xdr="http://schemas.openxmlformats.org/drawingml/2006/spreadsheetDrawing">
      <xdr:col>11</xdr:col>
      <xdr:colOff>31750</xdr:colOff>
      <xdr:row>84</xdr:row>
      <xdr:rowOff>56515</xdr:rowOff>
    </xdr:to>
    <xdr:cxnSp macro="">
      <xdr:nvCxnSpPr>
        <xdr:cNvPr id="204" name="直線コネクタ 203"/>
        <xdr:cNvCxnSpPr/>
      </xdr:nvCxnSpPr>
      <xdr:spPr>
        <a:xfrm>
          <a:off x="1341120" y="1445768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111125</xdr:rowOff>
    </xdr:from>
    <xdr:to xmlns:xdr="http://schemas.openxmlformats.org/drawingml/2006/spreadsheetDrawing">
      <xdr:col>11</xdr:col>
      <xdr:colOff>82550</xdr:colOff>
      <xdr:row>83</xdr:row>
      <xdr:rowOff>41275</xdr:rowOff>
    </xdr:to>
    <xdr:sp macro="" textlink="">
      <xdr:nvSpPr>
        <xdr:cNvPr id="205" name="フローチャート: 判断 204"/>
        <xdr:cNvSpPr/>
      </xdr:nvSpPr>
      <xdr:spPr>
        <a:xfrm>
          <a:off x="2108200" y="1417002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52070</xdr:rowOff>
    </xdr:from>
    <xdr:ext cx="762000" cy="255905"/>
    <xdr:sp macro="" textlink="">
      <xdr:nvSpPr>
        <xdr:cNvPr id="206" name="テキスト ボックス 205"/>
        <xdr:cNvSpPr txBox="1"/>
      </xdr:nvSpPr>
      <xdr:spPr>
        <a:xfrm>
          <a:off x="1795780" y="139395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101600</xdr:rowOff>
    </xdr:from>
    <xdr:to xmlns:xdr="http://schemas.openxmlformats.org/drawingml/2006/spreadsheetDrawing">
      <xdr:col>7</xdr:col>
      <xdr:colOff>31750</xdr:colOff>
      <xdr:row>83</xdr:row>
      <xdr:rowOff>31750</xdr:rowOff>
    </xdr:to>
    <xdr:sp macro="" textlink="">
      <xdr:nvSpPr>
        <xdr:cNvPr id="207" name="フローチャート: 判断 206"/>
        <xdr:cNvSpPr/>
      </xdr:nvSpPr>
      <xdr:spPr>
        <a:xfrm>
          <a:off x="1290320" y="141605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41910</xdr:rowOff>
    </xdr:from>
    <xdr:ext cx="762000" cy="255905"/>
    <xdr:sp macro="" textlink="">
      <xdr:nvSpPr>
        <xdr:cNvPr id="208" name="テキスト ボックス 207"/>
        <xdr:cNvSpPr txBox="1"/>
      </xdr:nvSpPr>
      <xdr:spPr>
        <a:xfrm>
          <a:off x="977900" y="139293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0730" cy="259080"/>
    <xdr:sp macro="" textlink="">
      <xdr:nvSpPr>
        <xdr:cNvPr id="209" name="テキスト ボックス 208"/>
        <xdr:cNvSpPr txBox="1"/>
      </xdr:nvSpPr>
      <xdr:spPr>
        <a:xfrm>
          <a:off x="434594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0730" cy="259080"/>
    <xdr:sp macro="" textlink="">
      <xdr:nvSpPr>
        <xdr:cNvPr id="210" name="テキスト ボックス 209"/>
        <xdr:cNvSpPr txBox="1"/>
      </xdr:nvSpPr>
      <xdr:spPr>
        <a:xfrm>
          <a:off x="357886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0730" cy="259080"/>
    <xdr:sp macro="" textlink="">
      <xdr:nvSpPr>
        <xdr:cNvPr id="211" name="テキスト ボックス 210"/>
        <xdr:cNvSpPr txBox="1"/>
      </xdr:nvSpPr>
      <xdr:spPr>
        <a:xfrm>
          <a:off x="276098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0730" cy="259080"/>
    <xdr:sp macro="" textlink="">
      <xdr:nvSpPr>
        <xdr:cNvPr id="212" name="テキスト ボックス 211"/>
        <xdr:cNvSpPr txBox="1"/>
      </xdr:nvSpPr>
      <xdr:spPr>
        <a:xfrm>
          <a:off x="19431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0730" cy="259080"/>
    <xdr:sp macro="" textlink="">
      <xdr:nvSpPr>
        <xdr:cNvPr id="213" name="テキスト ボックス 212"/>
        <xdr:cNvSpPr txBox="1"/>
      </xdr:nvSpPr>
      <xdr:spPr>
        <a:xfrm>
          <a:off x="11430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120650</xdr:rowOff>
    </xdr:from>
    <xdr:to xmlns:xdr="http://schemas.openxmlformats.org/drawingml/2006/spreadsheetDrawing">
      <xdr:col>23</xdr:col>
      <xdr:colOff>184150</xdr:colOff>
      <xdr:row>86</xdr:row>
      <xdr:rowOff>50165</xdr:rowOff>
    </xdr:to>
    <xdr:sp macro="" textlink="">
      <xdr:nvSpPr>
        <xdr:cNvPr id="214" name="楕円 213"/>
        <xdr:cNvSpPr/>
      </xdr:nvSpPr>
      <xdr:spPr>
        <a:xfrm>
          <a:off x="449326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85</xdr:row>
      <xdr:rowOff>92075</xdr:rowOff>
    </xdr:from>
    <xdr:ext cx="762000" cy="259080"/>
    <xdr:sp macro="" textlink="">
      <xdr:nvSpPr>
        <xdr:cNvPr id="215" name="人件費・物件費等の状況該当値テキスト"/>
        <xdr:cNvSpPr txBox="1"/>
      </xdr:nvSpPr>
      <xdr:spPr>
        <a:xfrm>
          <a:off x="4615180" y="14665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334,534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163195</xdr:rowOff>
    </xdr:from>
    <xdr:to xmlns:xdr="http://schemas.openxmlformats.org/drawingml/2006/spreadsheetDrawing">
      <xdr:col>19</xdr:col>
      <xdr:colOff>184150</xdr:colOff>
      <xdr:row>86</xdr:row>
      <xdr:rowOff>93345</xdr:rowOff>
    </xdr:to>
    <xdr:sp macro="" textlink="">
      <xdr:nvSpPr>
        <xdr:cNvPr id="216" name="楕円 215"/>
        <xdr:cNvSpPr/>
      </xdr:nvSpPr>
      <xdr:spPr>
        <a:xfrm>
          <a:off x="3726180" y="147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78105</xdr:rowOff>
    </xdr:from>
    <xdr:ext cx="736600" cy="255905"/>
    <xdr:sp macro="" textlink="">
      <xdr:nvSpPr>
        <xdr:cNvPr id="217" name="テキスト ボックス 216"/>
        <xdr:cNvSpPr txBox="1"/>
      </xdr:nvSpPr>
      <xdr:spPr>
        <a:xfrm>
          <a:off x="3431540" y="1482280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140335</xdr:rowOff>
    </xdr:from>
    <xdr:to xmlns:xdr="http://schemas.openxmlformats.org/drawingml/2006/spreadsheetDrawing">
      <xdr:col>15</xdr:col>
      <xdr:colOff>133350</xdr:colOff>
      <xdr:row>85</xdr:row>
      <xdr:rowOff>70485</xdr:rowOff>
    </xdr:to>
    <xdr:sp macro="" textlink="">
      <xdr:nvSpPr>
        <xdr:cNvPr id="218" name="楕円 217"/>
        <xdr:cNvSpPr/>
      </xdr:nvSpPr>
      <xdr:spPr>
        <a:xfrm>
          <a:off x="2908300" y="145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55245</xdr:rowOff>
    </xdr:from>
    <xdr:ext cx="762000" cy="255905"/>
    <xdr:sp macro="" textlink="">
      <xdr:nvSpPr>
        <xdr:cNvPr id="219" name="テキスト ボックス 218"/>
        <xdr:cNvSpPr txBox="1"/>
      </xdr:nvSpPr>
      <xdr:spPr>
        <a:xfrm>
          <a:off x="2613660" y="146284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6350</xdr:rowOff>
    </xdr:from>
    <xdr:to xmlns:xdr="http://schemas.openxmlformats.org/drawingml/2006/spreadsheetDrawing">
      <xdr:col>11</xdr:col>
      <xdr:colOff>82550</xdr:colOff>
      <xdr:row>84</xdr:row>
      <xdr:rowOff>107315</xdr:rowOff>
    </xdr:to>
    <xdr:sp macro="" textlink="">
      <xdr:nvSpPr>
        <xdr:cNvPr id="220" name="楕円 219"/>
        <xdr:cNvSpPr/>
      </xdr:nvSpPr>
      <xdr:spPr>
        <a:xfrm>
          <a:off x="2108200" y="1440815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92075</xdr:rowOff>
    </xdr:from>
    <xdr:ext cx="762000" cy="259080"/>
    <xdr:sp macro="" textlink="">
      <xdr:nvSpPr>
        <xdr:cNvPr id="221" name="テキスト ボックス 220"/>
        <xdr:cNvSpPr txBox="1"/>
      </xdr:nvSpPr>
      <xdr:spPr>
        <a:xfrm>
          <a:off x="1795780" y="1449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5080</xdr:rowOff>
    </xdr:from>
    <xdr:to xmlns:xdr="http://schemas.openxmlformats.org/drawingml/2006/spreadsheetDrawing">
      <xdr:col>7</xdr:col>
      <xdr:colOff>31750</xdr:colOff>
      <xdr:row>84</xdr:row>
      <xdr:rowOff>106680</xdr:rowOff>
    </xdr:to>
    <xdr:sp macro="" textlink="">
      <xdr:nvSpPr>
        <xdr:cNvPr id="222" name="楕円 221"/>
        <xdr:cNvSpPr/>
      </xdr:nvSpPr>
      <xdr:spPr>
        <a:xfrm>
          <a:off x="1290320" y="1440688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91440</xdr:rowOff>
    </xdr:from>
    <xdr:ext cx="762000" cy="259080"/>
    <xdr:sp macro="" textlink="">
      <xdr:nvSpPr>
        <xdr:cNvPr id="223" name="テキスト ボックス 222"/>
        <xdr:cNvSpPr txBox="1"/>
      </xdr:nvSpPr>
      <xdr:spPr>
        <a:xfrm>
          <a:off x="9779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825" cy="358775"/>
    <xdr:sp macro="" textlink="">
      <xdr:nvSpPr>
        <xdr:cNvPr id="226" name="テキスト ボックス 225"/>
        <xdr:cNvSpPr txBox="1"/>
      </xdr:nvSpPr>
      <xdr:spPr>
        <a:xfrm>
          <a:off x="1413383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ラスパイレス指数については、類似団体に近い数値であり、昨年度から変動なしとなっている。引き続き、適切な運用を行い、ラスパイレス指数の上昇抑制を図り、適正な給料水準を保つよう努める。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174242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5905"/>
    <xdr:sp macro="" textlink="">
      <xdr:nvSpPr>
        <xdr:cNvPr id="240" name="テキスト ボックス 239"/>
        <xdr:cNvSpPr txBox="1"/>
      </xdr:nvSpPr>
      <xdr:spPr>
        <a:xfrm>
          <a:off x="1105154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174242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5905"/>
    <xdr:sp macro="" textlink="">
      <xdr:nvSpPr>
        <xdr:cNvPr id="242" name="テキスト ボックス 241"/>
        <xdr:cNvSpPr txBox="1"/>
      </xdr:nvSpPr>
      <xdr:spPr>
        <a:xfrm>
          <a:off x="1105154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174242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105154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174242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105154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174242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105154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174242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105154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905"/>
    <xdr:sp macro="" textlink="">
      <xdr:nvSpPr>
        <xdr:cNvPr id="252" name="テキスト ボックス 251"/>
        <xdr:cNvSpPr txBox="1"/>
      </xdr:nvSpPr>
      <xdr:spPr>
        <a:xfrm>
          <a:off x="1105154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45085</xdr:rowOff>
    </xdr:from>
    <xdr:to xmlns:xdr="http://schemas.openxmlformats.org/drawingml/2006/spreadsheetDrawing">
      <xdr:col>81</xdr:col>
      <xdr:colOff>44450</xdr:colOff>
      <xdr:row>90</xdr:row>
      <xdr:rowOff>122555</xdr:rowOff>
    </xdr:to>
    <xdr:cxnSp macro="">
      <xdr:nvCxnSpPr>
        <xdr:cNvPr id="254" name="直線コネクタ 253"/>
        <xdr:cNvCxnSpPr/>
      </xdr:nvCxnSpPr>
      <xdr:spPr>
        <a:xfrm flipV="1">
          <a:off x="1557782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94615</xdr:rowOff>
    </xdr:from>
    <xdr:ext cx="760730" cy="259080"/>
    <xdr:sp macro="" textlink="">
      <xdr:nvSpPr>
        <xdr:cNvPr id="255" name="給与水準   （国との比較）最小値テキスト"/>
        <xdr:cNvSpPr txBox="1"/>
      </xdr:nvSpPr>
      <xdr:spPr>
        <a:xfrm>
          <a:off x="15666720" y="155251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122555</xdr:rowOff>
    </xdr:from>
    <xdr:to xmlns:xdr="http://schemas.openxmlformats.org/drawingml/2006/spreadsheetDrawing">
      <xdr:col>81</xdr:col>
      <xdr:colOff>133350</xdr:colOff>
      <xdr:row>90</xdr:row>
      <xdr:rowOff>122555</xdr:rowOff>
    </xdr:to>
    <xdr:cxnSp macro="">
      <xdr:nvCxnSpPr>
        <xdr:cNvPr id="256" name="直線コネクタ 255"/>
        <xdr:cNvCxnSpPr/>
      </xdr:nvCxnSpPr>
      <xdr:spPr>
        <a:xfrm>
          <a:off x="15506700" y="155530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132080</xdr:rowOff>
    </xdr:from>
    <xdr:ext cx="760730" cy="255905"/>
    <xdr:sp macro="" textlink="">
      <xdr:nvSpPr>
        <xdr:cNvPr id="257" name="給与水準   （国との比較）最大値テキスト"/>
        <xdr:cNvSpPr txBox="1"/>
      </xdr:nvSpPr>
      <xdr:spPr>
        <a:xfrm>
          <a:off x="15666720" y="1367663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45085</xdr:rowOff>
    </xdr:from>
    <xdr:to xmlns:xdr="http://schemas.openxmlformats.org/drawingml/2006/spreadsheetDrawing">
      <xdr:col>81</xdr:col>
      <xdr:colOff>133350</xdr:colOff>
      <xdr:row>81</xdr:row>
      <xdr:rowOff>45085</xdr:rowOff>
    </xdr:to>
    <xdr:cxnSp macro="">
      <xdr:nvCxnSpPr>
        <xdr:cNvPr id="258" name="直線コネクタ 257"/>
        <xdr:cNvCxnSpPr/>
      </xdr:nvCxnSpPr>
      <xdr:spPr>
        <a:xfrm>
          <a:off x="15506700" y="139325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152400</xdr:rowOff>
    </xdr:from>
    <xdr:to xmlns:xdr="http://schemas.openxmlformats.org/drawingml/2006/spreadsheetDrawing">
      <xdr:col>81</xdr:col>
      <xdr:colOff>44450</xdr:colOff>
      <xdr:row>85</xdr:row>
      <xdr:rowOff>152400</xdr:rowOff>
    </xdr:to>
    <xdr:cxnSp macro="">
      <xdr:nvCxnSpPr>
        <xdr:cNvPr id="259" name="直線コネクタ 258"/>
        <xdr:cNvCxnSpPr/>
      </xdr:nvCxnSpPr>
      <xdr:spPr>
        <a:xfrm>
          <a:off x="14810740" y="1472565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90805</xdr:rowOff>
    </xdr:from>
    <xdr:ext cx="760730" cy="258445"/>
    <xdr:sp macro="" textlink="">
      <xdr:nvSpPr>
        <xdr:cNvPr id="260" name="給与水準   （国との比較）平均値テキスト"/>
        <xdr:cNvSpPr txBox="1"/>
      </xdr:nvSpPr>
      <xdr:spPr>
        <a:xfrm>
          <a:off x="15666720" y="1466405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118745</xdr:rowOff>
    </xdr:from>
    <xdr:to xmlns:xdr="http://schemas.openxmlformats.org/drawingml/2006/spreadsheetDrawing">
      <xdr:col>81</xdr:col>
      <xdr:colOff>95250</xdr:colOff>
      <xdr:row>86</xdr:row>
      <xdr:rowOff>48895</xdr:rowOff>
    </xdr:to>
    <xdr:sp macro="" textlink="">
      <xdr:nvSpPr>
        <xdr:cNvPr id="261" name="フローチャート: 判断 260"/>
        <xdr:cNvSpPr/>
      </xdr:nvSpPr>
      <xdr:spPr>
        <a:xfrm>
          <a:off x="15533370" y="146919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85</xdr:row>
      <xdr:rowOff>152400</xdr:rowOff>
    </xdr:from>
    <xdr:to xmlns:xdr="http://schemas.openxmlformats.org/drawingml/2006/spreadsheetDrawing">
      <xdr:col>77</xdr:col>
      <xdr:colOff>44450</xdr:colOff>
      <xdr:row>85</xdr:row>
      <xdr:rowOff>169545</xdr:rowOff>
    </xdr:to>
    <xdr:cxnSp macro="">
      <xdr:nvCxnSpPr>
        <xdr:cNvPr id="262" name="直線コネクタ 261"/>
        <xdr:cNvCxnSpPr/>
      </xdr:nvCxnSpPr>
      <xdr:spPr>
        <a:xfrm flipV="1">
          <a:off x="13999210" y="14725650"/>
          <a:ext cx="81153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85</xdr:row>
      <xdr:rowOff>118745</xdr:rowOff>
    </xdr:from>
    <xdr:to xmlns:xdr="http://schemas.openxmlformats.org/drawingml/2006/spreadsheetDrawing">
      <xdr:col>77</xdr:col>
      <xdr:colOff>95250</xdr:colOff>
      <xdr:row>86</xdr:row>
      <xdr:rowOff>48895</xdr:rowOff>
    </xdr:to>
    <xdr:sp macro="" textlink="">
      <xdr:nvSpPr>
        <xdr:cNvPr id="263" name="フローチャート: 判断 262"/>
        <xdr:cNvSpPr/>
      </xdr:nvSpPr>
      <xdr:spPr>
        <a:xfrm>
          <a:off x="14766290" y="146919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33655</xdr:rowOff>
    </xdr:from>
    <xdr:ext cx="735330" cy="258445"/>
    <xdr:sp macro="" textlink="">
      <xdr:nvSpPr>
        <xdr:cNvPr id="264" name="テキスト ボックス 263"/>
        <xdr:cNvSpPr txBox="1"/>
      </xdr:nvSpPr>
      <xdr:spPr>
        <a:xfrm>
          <a:off x="14465300" y="1477835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133985</xdr:rowOff>
    </xdr:from>
    <xdr:to xmlns:xdr="http://schemas.openxmlformats.org/drawingml/2006/spreadsheetDrawing">
      <xdr:col>72</xdr:col>
      <xdr:colOff>191770</xdr:colOff>
      <xdr:row>85</xdr:row>
      <xdr:rowOff>169545</xdr:rowOff>
    </xdr:to>
    <xdr:cxnSp macro="">
      <xdr:nvCxnSpPr>
        <xdr:cNvPr id="265" name="直線コネクタ 264"/>
        <xdr:cNvCxnSpPr/>
      </xdr:nvCxnSpPr>
      <xdr:spPr>
        <a:xfrm>
          <a:off x="13192760" y="14535785"/>
          <a:ext cx="80645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50165</xdr:rowOff>
    </xdr:from>
    <xdr:to xmlns:xdr="http://schemas.openxmlformats.org/drawingml/2006/spreadsheetDrawing">
      <xdr:col>73</xdr:col>
      <xdr:colOff>44450</xdr:colOff>
      <xdr:row>85</xdr:row>
      <xdr:rowOff>151765</xdr:rowOff>
    </xdr:to>
    <xdr:sp macro="" textlink="">
      <xdr:nvSpPr>
        <xdr:cNvPr id="266" name="フローチャート: 判断 265"/>
        <xdr:cNvSpPr/>
      </xdr:nvSpPr>
      <xdr:spPr>
        <a:xfrm>
          <a:off x="13959840" y="146234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161925</xdr:rowOff>
    </xdr:from>
    <xdr:ext cx="760730" cy="259080"/>
    <xdr:sp macro="" textlink="">
      <xdr:nvSpPr>
        <xdr:cNvPr id="267" name="テキスト ボックス 266"/>
        <xdr:cNvSpPr txBox="1"/>
      </xdr:nvSpPr>
      <xdr:spPr>
        <a:xfrm>
          <a:off x="13647420" y="143922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133985</xdr:rowOff>
    </xdr:from>
    <xdr:to xmlns:xdr="http://schemas.openxmlformats.org/drawingml/2006/spreadsheetDrawing">
      <xdr:col>68</xdr:col>
      <xdr:colOff>152400</xdr:colOff>
      <xdr:row>85</xdr:row>
      <xdr:rowOff>152400</xdr:rowOff>
    </xdr:to>
    <xdr:cxnSp macro="">
      <xdr:nvCxnSpPr>
        <xdr:cNvPr id="268" name="直線コネクタ 267"/>
        <xdr:cNvCxnSpPr/>
      </xdr:nvCxnSpPr>
      <xdr:spPr>
        <a:xfrm flipV="1">
          <a:off x="12374880" y="14535785"/>
          <a:ext cx="81788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67310</xdr:rowOff>
    </xdr:from>
    <xdr:to xmlns:xdr="http://schemas.openxmlformats.org/drawingml/2006/spreadsheetDrawing">
      <xdr:col>68</xdr:col>
      <xdr:colOff>191770</xdr:colOff>
      <xdr:row>85</xdr:row>
      <xdr:rowOff>168910</xdr:rowOff>
    </xdr:to>
    <xdr:sp macro="" textlink="">
      <xdr:nvSpPr>
        <xdr:cNvPr id="269" name="フローチャート: 判断 268"/>
        <xdr:cNvSpPr/>
      </xdr:nvSpPr>
      <xdr:spPr>
        <a:xfrm>
          <a:off x="13141960" y="1464056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153670</xdr:rowOff>
    </xdr:from>
    <xdr:ext cx="760730" cy="259080"/>
    <xdr:sp macro="" textlink="">
      <xdr:nvSpPr>
        <xdr:cNvPr id="270" name="テキスト ボックス 269"/>
        <xdr:cNvSpPr txBox="1"/>
      </xdr:nvSpPr>
      <xdr:spPr>
        <a:xfrm>
          <a:off x="12847320" y="147269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71" name="フローチャート: 判断 270"/>
        <xdr:cNvSpPr/>
      </xdr:nvSpPr>
      <xdr:spPr>
        <a:xfrm>
          <a:off x="1232408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41910</xdr:rowOff>
    </xdr:from>
    <xdr:ext cx="760730" cy="255905"/>
    <xdr:sp macro="" textlink="">
      <xdr:nvSpPr>
        <xdr:cNvPr id="272" name="テキスト ボックス 271"/>
        <xdr:cNvSpPr txBox="1"/>
      </xdr:nvSpPr>
      <xdr:spPr>
        <a:xfrm>
          <a:off x="12029440" y="1444371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0730" cy="259080"/>
    <xdr:sp macro="" textlink="">
      <xdr:nvSpPr>
        <xdr:cNvPr id="273" name="テキスト ボックス 272"/>
        <xdr:cNvSpPr txBox="1"/>
      </xdr:nvSpPr>
      <xdr:spPr>
        <a:xfrm>
          <a:off x="153797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0730" cy="259080"/>
    <xdr:sp macro="" textlink="">
      <xdr:nvSpPr>
        <xdr:cNvPr id="274" name="テキスト ボックス 273"/>
        <xdr:cNvSpPr txBox="1"/>
      </xdr:nvSpPr>
      <xdr:spPr>
        <a:xfrm>
          <a:off x="1461262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5" name="テキスト ボックス 274"/>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0730" cy="259080"/>
    <xdr:sp macro="" textlink="">
      <xdr:nvSpPr>
        <xdr:cNvPr id="276" name="テキスト ボックス 275"/>
        <xdr:cNvSpPr txBox="1"/>
      </xdr:nvSpPr>
      <xdr:spPr>
        <a:xfrm>
          <a:off x="1299464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0730" cy="259080"/>
    <xdr:sp macro="" textlink="">
      <xdr:nvSpPr>
        <xdr:cNvPr id="277" name="テキスト ボックス 276"/>
        <xdr:cNvSpPr txBox="1"/>
      </xdr:nvSpPr>
      <xdr:spPr>
        <a:xfrm>
          <a:off x="1217676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101600</xdr:rowOff>
    </xdr:from>
    <xdr:to xmlns:xdr="http://schemas.openxmlformats.org/drawingml/2006/spreadsheetDrawing">
      <xdr:col>81</xdr:col>
      <xdr:colOff>95250</xdr:colOff>
      <xdr:row>86</xdr:row>
      <xdr:rowOff>31750</xdr:rowOff>
    </xdr:to>
    <xdr:sp macro="" textlink="">
      <xdr:nvSpPr>
        <xdr:cNvPr id="278" name="楕円 277"/>
        <xdr:cNvSpPr/>
      </xdr:nvSpPr>
      <xdr:spPr>
        <a:xfrm>
          <a:off x="15533370" y="146748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118110</xdr:rowOff>
    </xdr:from>
    <xdr:ext cx="760730" cy="259080"/>
    <xdr:sp macro="" textlink="">
      <xdr:nvSpPr>
        <xdr:cNvPr id="279" name="給与水準   （国との比較）該当値テキスト"/>
        <xdr:cNvSpPr txBox="1"/>
      </xdr:nvSpPr>
      <xdr:spPr>
        <a:xfrm>
          <a:off x="15666720" y="145199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101600</xdr:rowOff>
    </xdr:from>
    <xdr:to xmlns:xdr="http://schemas.openxmlformats.org/drawingml/2006/spreadsheetDrawing">
      <xdr:col>77</xdr:col>
      <xdr:colOff>95250</xdr:colOff>
      <xdr:row>86</xdr:row>
      <xdr:rowOff>31750</xdr:rowOff>
    </xdr:to>
    <xdr:sp macro="" textlink="">
      <xdr:nvSpPr>
        <xdr:cNvPr id="280" name="楕円 279"/>
        <xdr:cNvSpPr/>
      </xdr:nvSpPr>
      <xdr:spPr>
        <a:xfrm>
          <a:off x="14766290" y="146748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41910</xdr:rowOff>
    </xdr:from>
    <xdr:ext cx="735330" cy="255905"/>
    <xdr:sp macro="" textlink="">
      <xdr:nvSpPr>
        <xdr:cNvPr id="281" name="テキスト ボックス 280"/>
        <xdr:cNvSpPr txBox="1"/>
      </xdr:nvSpPr>
      <xdr:spPr>
        <a:xfrm>
          <a:off x="14465300" y="14443710"/>
          <a:ext cx="7353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118745</xdr:rowOff>
    </xdr:from>
    <xdr:to xmlns:xdr="http://schemas.openxmlformats.org/drawingml/2006/spreadsheetDrawing">
      <xdr:col>73</xdr:col>
      <xdr:colOff>44450</xdr:colOff>
      <xdr:row>86</xdr:row>
      <xdr:rowOff>48895</xdr:rowOff>
    </xdr:to>
    <xdr:sp macro="" textlink="">
      <xdr:nvSpPr>
        <xdr:cNvPr id="282" name="楕円 281"/>
        <xdr:cNvSpPr/>
      </xdr:nvSpPr>
      <xdr:spPr>
        <a:xfrm>
          <a:off x="13959840" y="146919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33655</xdr:rowOff>
    </xdr:from>
    <xdr:ext cx="760730" cy="258445"/>
    <xdr:sp macro="" textlink="">
      <xdr:nvSpPr>
        <xdr:cNvPr id="283" name="テキスト ボックス 282"/>
        <xdr:cNvSpPr txBox="1"/>
      </xdr:nvSpPr>
      <xdr:spPr>
        <a:xfrm>
          <a:off x="13647420" y="1477835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83185</xdr:rowOff>
    </xdr:from>
    <xdr:to xmlns:xdr="http://schemas.openxmlformats.org/drawingml/2006/spreadsheetDrawing">
      <xdr:col>68</xdr:col>
      <xdr:colOff>191770</xdr:colOff>
      <xdr:row>85</xdr:row>
      <xdr:rowOff>13335</xdr:rowOff>
    </xdr:to>
    <xdr:sp macro="" textlink="">
      <xdr:nvSpPr>
        <xdr:cNvPr id="284" name="楕円 283"/>
        <xdr:cNvSpPr/>
      </xdr:nvSpPr>
      <xdr:spPr>
        <a:xfrm>
          <a:off x="13141960" y="144849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23495</xdr:rowOff>
    </xdr:from>
    <xdr:ext cx="760730" cy="259080"/>
    <xdr:sp macro="" textlink="">
      <xdr:nvSpPr>
        <xdr:cNvPr id="285" name="テキスト ボックス 284"/>
        <xdr:cNvSpPr txBox="1"/>
      </xdr:nvSpPr>
      <xdr:spPr>
        <a:xfrm>
          <a:off x="12847320" y="14253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101600</xdr:rowOff>
    </xdr:from>
    <xdr:to xmlns:xdr="http://schemas.openxmlformats.org/drawingml/2006/spreadsheetDrawing">
      <xdr:col>64</xdr:col>
      <xdr:colOff>152400</xdr:colOff>
      <xdr:row>86</xdr:row>
      <xdr:rowOff>31750</xdr:rowOff>
    </xdr:to>
    <xdr:sp macro="" textlink="">
      <xdr:nvSpPr>
        <xdr:cNvPr id="286" name="楕円 285"/>
        <xdr:cNvSpPr/>
      </xdr:nvSpPr>
      <xdr:spPr>
        <a:xfrm>
          <a:off x="1232408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16510</xdr:rowOff>
    </xdr:from>
    <xdr:ext cx="760730" cy="259080"/>
    <xdr:sp macro="" textlink="">
      <xdr:nvSpPr>
        <xdr:cNvPr id="287" name="テキスト ボックス 286"/>
        <xdr:cNvSpPr txBox="1"/>
      </xdr:nvSpPr>
      <xdr:spPr>
        <a:xfrm>
          <a:off x="12029440" y="14761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870" cy="306070"/>
    <xdr:sp macro="" textlink="">
      <xdr:nvSpPr>
        <xdr:cNvPr id="289" name="テキスト ボックス 288"/>
        <xdr:cNvSpPr txBox="1"/>
      </xdr:nvSpPr>
      <xdr:spPr>
        <a:xfrm>
          <a:off x="12226290" y="9188450"/>
          <a:ext cx="226187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825" cy="355600"/>
    <xdr:sp macro="" textlink="">
      <xdr:nvSpPr>
        <xdr:cNvPr id="290" name="テキスト ボックス 289"/>
        <xdr:cNvSpPr txBox="1"/>
      </xdr:nvSpPr>
      <xdr:spPr>
        <a:xfrm>
          <a:off x="144030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保育所の直営による人員確保や業務増加に伴う人員配置により、依然として類似団体を上回る職員数となっており、昨年度と比べ、</a:t>
          </a:r>
          <a:r>
            <a:rPr kumimoji="1" lang="en-US" altLang="ja-JP" sz="1200">
              <a:latin typeface="ＭＳ Ｐゴシック"/>
              <a:ea typeface="ＭＳ Ｐゴシック"/>
            </a:rPr>
            <a:t>0.4</a:t>
          </a:r>
          <a:r>
            <a:rPr kumimoji="1" lang="ja-JP" altLang="en-US" sz="1200">
              <a:latin typeface="ＭＳ Ｐゴシック"/>
              <a:ea typeface="ＭＳ Ｐゴシック"/>
            </a:rPr>
            <a:t>ポイント増となった。</a:t>
          </a:r>
        </a:p>
        <a:p>
          <a:r>
            <a:rPr kumimoji="1" lang="ja-JP" altLang="en-US" sz="1200">
              <a:latin typeface="ＭＳ Ｐゴシック"/>
              <a:ea typeface="ＭＳ Ｐゴシック"/>
            </a:rPr>
            <a:t>　特に防災対策事業の増加や人口減少に伴う地方創生事業による新たな行政ニーズに対応するため、職員数の削減は厳しい状況に置かれていると考えられる。</a:t>
          </a:r>
        </a:p>
        <a:p>
          <a:r>
            <a:rPr kumimoji="1" lang="ja-JP" altLang="en-US" sz="1200">
              <a:latin typeface="ＭＳ Ｐゴシック"/>
              <a:ea typeface="ＭＳ Ｐゴシック"/>
            </a:rPr>
            <a:t>　財政状況をふまえた行政サービスの質と量をより良いものにしていくためにも、職員数をどのようにしていくかは喫緊の課題である。令和４年度以降は、近年注目されているデジタル化の推進や防災対策事業が一定落ち着く時期に突入すると考えられるので、今まで以上に人員削減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905"/>
    <xdr:sp macro="" textlink="">
      <xdr:nvSpPr>
        <xdr:cNvPr id="303" name="テキスト ボックス 302"/>
        <xdr:cNvSpPr txBox="1"/>
      </xdr:nvSpPr>
      <xdr:spPr>
        <a:xfrm>
          <a:off x="1105154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905"/>
    <xdr:sp macro="" textlink="">
      <xdr:nvSpPr>
        <xdr:cNvPr id="313" name="テキスト ボックス 312"/>
        <xdr:cNvSpPr txBox="1"/>
      </xdr:nvSpPr>
      <xdr:spPr>
        <a:xfrm>
          <a:off x="11051540" y="10135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905"/>
    <xdr:sp macro="" textlink="">
      <xdr:nvSpPr>
        <xdr:cNvPr id="315" name="テキスト ボックス 314"/>
        <xdr:cNvSpPr txBox="1"/>
      </xdr:nvSpPr>
      <xdr:spPr>
        <a:xfrm>
          <a:off x="11051540" y="9791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3810</xdr:rowOff>
    </xdr:from>
    <xdr:to xmlns:xdr="http://schemas.openxmlformats.org/drawingml/2006/spreadsheetDrawing">
      <xdr:col>81</xdr:col>
      <xdr:colOff>44450</xdr:colOff>
      <xdr:row>66</xdr:row>
      <xdr:rowOff>161925</xdr:rowOff>
    </xdr:to>
    <xdr:cxnSp macro="">
      <xdr:nvCxnSpPr>
        <xdr:cNvPr id="319" name="直線コネクタ 318"/>
        <xdr:cNvCxnSpPr/>
      </xdr:nvCxnSpPr>
      <xdr:spPr>
        <a:xfrm flipV="1">
          <a:off x="15577820" y="10119360"/>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133985</xdr:rowOff>
    </xdr:from>
    <xdr:ext cx="760730" cy="255905"/>
    <xdr:sp macro="" textlink="">
      <xdr:nvSpPr>
        <xdr:cNvPr id="320" name="定員管理の状況最小値テキスト"/>
        <xdr:cNvSpPr txBox="1"/>
      </xdr:nvSpPr>
      <xdr:spPr>
        <a:xfrm>
          <a:off x="15666720" y="1144968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161925</xdr:rowOff>
    </xdr:from>
    <xdr:to xmlns:xdr="http://schemas.openxmlformats.org/drawingml/2006/spreadsheetDrawing">
      <xdr:col>81</xdr:col>
      <xdr:colOff>133350</xdr:colOff>
      <xdr:row>66</xdr:row>
      <xdr:rowOff>161925</xdr:rowOff>
    </xdr:to>
    <xdr:cxnSp macro="">
      <xdr:nvCxnSpPr>
        <xdr:cNvPr id="321" name="直線コネクタ 320"/>
        <xdr:cNvCxnSpPr/>
      </xdr:nvCxnSpPr>
      <xdr:spPr>
        <a:xfrm>
          <a:off x="15506700" y="114776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90170</xdr:rowOff>
    </xdr:from>
    <xdr:ext cx="760730" cy="259080"/>
    <xdr:sp macro="" textlink="">
      <xdr:nvSpPr>
        <xdr:cNvPr id="322" name="定員管理の状況最大値テキスト"/>
        <xdr:cNvSpPr txBox="1"/>
      </xdr:nvSpPr>
      <xdr:spPr>
        <a:xfrm>
          <a:off x="15666720" y="9862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3810</xdr:rowOff>
    </xdr:from>
    <xdr:to xmlns:xdr="http://schemas.openxmlformats.org/drawingml/2006/spreadsheetDrawing">
      <xdr:col>81</xdr:col>
      <xdr:colOff>133350</xdr:colOff>
      <xdr:row>59</xdr:row>
      <xdr:rowOff>3810</xdr:rowOff>
    </xdr:to>
    <xdr:cxnSp macro="">
      <xdr:nvCxnSpPr>
        <xdr:cNvPr id="323" name="直線コネクタ 322"/>
        <xdr:cNvCxnSpPr/>
      </xdr:nvCxnSpPr>
      <xdr:spPr>
        <a:xfrm>
          <a:off x="15506700" y="101193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133350</xdr:rowOff>
    </xdr:from>
    <xdr:to xmlns:xdr="http://schemas.openxmlformats.org/drawingml/2006/spreadsheetDrawing">
      <xdr:col>81</xdr:col>
      <xdr:colOff>44450</xdr:colOff>
      <xdr:row>65</xdr:row>
      <xdr:rowOff>8255</xdr:rowOff>
    </xdr:to>
    <xdr:cxnSp macro="">
      <xdr:nvCxnSpPr>
        <xdr:cNvPr id="324" name="直線コネクタ 323"/>
        <xdr:cNvCxnSpPr/>
      </xdr:nvCxnSpPr>
      <xdr:spPr>
        <a:xfrm>
          <a:off x="14810740" y="11106150"/>
          <a:ext cx="7670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7620</xdr:rowOff>
    </xdr:from>
    <xdr:ext cx="760730" cy="255905"/>
    <xdr:sp macro="" textlink="">
      <xdr:nvSpPr>
        <xdr:cNvPr id="325" name="定員管理の状況平均値テキスト"/>
        <xdr:cNvSpPr txBox="1"/>
      </xdr:nvSpPr>
      <xdr:spPr>
        <a:xfrm>
          <a:off x="15666720" y="10466070"/>
          <a:ext cx="7607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162560</xdr:rowOff>
    </xdr:from>
    <xdr:to xmlns:xdr="http://schemas.openxmlformats.org/drawingml/2006/spreadsheetDrawing">
      <xdr:col>81</xdr:col>
      <xdr:colOff>95250</xdr:colOff>
      <xdr:row>62</xdr:row>
      <xdr:rowOff>92710</xdr:rowOff>
    </xdr:to>
    <xdr:sp macro="" textlink="">
      <xdr:nvSpPr>
        <xdr:cNvPr id="326" name="フローチャート: 判断 325"/>
        <xdr:cNvSpPr/>
      </xdr:nvSpPr>
      <xdr:spPr>
        <a:xfrm>
          <a:off x="15533370" y="106210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64</xdr:row>
      <xdr:rowOff>110490</xdr:rowOff>
    </xdr:from>
    <xdr:to xmlns:xdr="http://schemas.openxmlformats.org/drawingml/2006/spreadsheetDrawing">
      <xdr:col>77</xdr:col>
      <xdr:colOff>44450</xdr:colOff>
      <xdr:row>64</xdr:row>
      <xdr:rowOff>133350</xdr:rowOff>
    </xdr:to>
    <xdr:cxnSp macro="">
      <xdr:nvCxnSpPr>
        <xdr:cNvPr id="327" name="直線コネクタ 326"/>
        <xdr:cNvCxnSpPr/>
      </xdr:nvCxnSpPr>
      <xdr:spPr>
        <a:xfrm>
          <a:off x="13999210" y="11083290"/>
          <a:ext cx="81153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61</xdr:row>
      <xdr:rowOff>115570</xdr:rowOff>
    </xdr:from>
    <xdr:to xmlns:xdr="http://schemas.openxmlformats.org/drawingml/2006/spreadsheetDrawing">
      <xdr:col>77</xdr:col>
      <xdr:colOff>95250</xdr:colOff>
      <xdr:row>62</xdr:row>
      <xdr:rowOff>45720</xdr:rowOff>
    </xdr:to>
    <xdr:sp macro="" textlink="">
      <xdr:nvSpPr>
        <xdr:cNvPr id="328" name="フローチャート: 判断 327"/>
        <xdr:cNvSpPr/>
      </xdr:nvSpPr>
      <xdr:spPr>
        <a:xfrm>
          <a:off x="14766290" y="10574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55880</xdr:rowOff>
    </xdr:from>
    <xdr:ext cx="735330" cy="259080"/>
    <xdr:sp macro="" textlink="">
      <xdr:nvSpPr>
        <xdr:cNvPr id="329" name="テキスト ボックス 328"/>
        <xdr:cNvSpPr txBox="1"/>
      </xdr:nvSpPr>
      <xdr:spPr>
        <a:xfrm>
          <a:off x="14465300" y="103428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47625</xdr:rowOff>
    </xdr:from>
    <xdr:to xmlns:xdr="http://schemas.openxmlformats.org/drawingml/2006/spreadsheetDrawing">
      <xdr:col>72</xdr:col>
      <xdr:colOff>191770</xdr:colOff>
      <xdr:row>64</xdr:row>
      <xdr:rowOff>110490</xdr:rowOff>
    </xdr:to>
    <xdr:cxnSp macro="">
      <xdr:nvCxnSpPr>
        <xdr:cNvPr id="330" name="直線コネクタ 329"/>
        <xdr:cNvCxnSpPr/>
      </xdr:nvCxnSpPr>
      <xdr:spPr>
        <a:xfrm>
          <a:off x="13192760" y="11020425"/>
          <a:ext cx="8064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84455</xdr:rowOff>
    </xdr:from>
    <xdr:to xmlns:xdr="http://schemas.openxmlformats.org/drawingml/2006/spreadsheetDrawing">
      <xdr:col>73</xdr:col>
      <xdr:colOff>44450</xdr:colOff>
      <xdr:row>62</xdr:row>
      <xdr:rowOff>14605</xdr:rowOff>
    </xdr:to>
    <xdr:sp macro="" textlink="">
      <xdr:nvSpPr>
        <xdr:cNvPr id="331" name="フローチャート: 判断 330"/>
        <xdr:cNvSpPr/>
      </xdr:nvSpPr>
      <xdr:spPr>
        <a:xfrm>
          <a:off x="13959840" y="105429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24765</xdr:rowOff>
    </xdr:from>
    <xdr:ext cx="760730" cy="259080"/>
    <xdr:sp macro="" textlink="">
      <xdr:nvSpPr>
        <xdr:cNvPr id="332" name="テキスト ボックス 331"/>
        <xdr:cNvSpPr txBox="1"/>
      </xdr:nvSpPr>
      <xdr:spPr>
        <a:xfrm>
          <a:off x="13647420" y="103117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36195</xdr:rowOff>
    </xdr:from>
    <xdr:to xmlns:xdr="http://schemas.openxmlformats.org/drawingml/2006/spreadsheetDrawing">
      <xdr:col>68</xdr:col>
      <xdr:colOff>152400</xdr:colOff>
      <xdr:row>64</xdr:row>
      <xdr:rowOff>47625</xdr:rowOff>
    </xdr:to>
    <xdr:cxnSp macro="">
      <xdr:nvCxnSpPr>
        <xdr:cNvPr id="333" name="直線コネクタ 332"/>
        <xdr:cNvCxnSpPr/>
      </xdr:nvCxnSpPr>
      <xdr:spPr>
        <a:xfrm>
          <a:off x="12374880" y="11008995"/>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31750</xdr:rowOff>
    </xdr:from>
    <xdr:to xmlns:xdr="http://schemas.openxmlformats.org/drawingml/2006/spreadsheetDrawing">
      <xdr:col>68</xdr:col>
      <xdr:colOff>191770</xdr:colOff>
      <xdr:row>61</xdr:row>
      <xdr:rowOff>133350</xdr:rowOff>
    </xdr:to>
    <xdr:sp macro="" textlink="">
      <xdr:nvSpPr>
        <xdr:cNvPr id="334" name="フローチャート: 判断 333"/>
        <xdr:cNvSpPr/>
      </xdr:nvSpPr>
      <xdr:spPr>
        <a:xfrm>
          <a:off x="13141960" y="10490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143510</xdr:rowOff>
    </xdr:from>
    <xdr:ext cx="760730" cy="255905"/>
    <xdr:sp macro="" textlink="">
      <xdr:nvSpPr>
        <xdr:cNvPr id="335" name="テキスト ボックス 334"/>
        <xdr:cNvSpPr txBox="1"/>
      </xdr:nvSpPr>
      <xdr:spPr>
        <a:xfrm>
          <a:off x="12847320" y="102590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17780</xdr:rowOff>
    </xdr:from>
    <xdr:to xmlns:xdr="http://schemas.openxmlformats.org/drawingml/2006/spreadsheetDrawing">
      <xdr:col>64</xdr:col>
      <xdr:colOff>152400</xdr:colOff>
      <xdr:row>61</xdr:row>
      <xdr:rowOff>118745</xdr:rowOff>
    </xdr:to>
    <xdr:sp macro="" textlink="">
      <xdr:nvSpPr>
        <xdr:cNvPr id="336" name="フローチャート: 判断 335"/>
        <xdr:cNvSpPr/>
      </xdr:nvSpPr>
      <xdr:spPr>
        <a:xfrm>
          <a:off x="1232408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128905</xdr:rowOff>
    </xdr:from>
    <xdr:ext cx="760730" cy="259080"/>
    <xdr:sp macro="" textlink="">
      <xdr:nvSpPr>
        <xdr:cNvPr id="337" name="テキスト ボックス 336"/>
        <xdr:cNvSpPr txBox="1"/>
      </xdr:nvSpPr>
      <xdr:spPr>
        <a:xfrm>
          <a:off x="12029440" y="10244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0730" cy="255905"/>
    <xdr:sp macro="" textlink="">
      <xdr:nvSpPr>
        <xdr:cNvPr id="338" name="テキスト ボックス 337"/>
        <xdr:cNvSpPr txBox="1"/>
      </xdr:nvSpPr>
      <xdr:spPr>
        <a:xfrm>
          <a:off x="15379700" y="119989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0730" cy="255905"/>
    <xdr:sp macro="" textlink="">
      <xdr:nvSpPr>
        <xdr:cNvPr id="339" name="テキスト ボックス 338"/>
        <xdr:cNvSpPr txBox="1"/>
      </xdr:nvSpPr>
      <xdr:spPr>
        <a:xfrm>
          <a:off x="14612620" y="119989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5905"/>
    <xdr:sp macro="" textlink="">
      <xdr:nvSpPr>
        <xdr:cNvPr id="340" name="テキスト ボックス 339"/>
        <xdr:cNvSpPr txBox="1"/>
      </xdr:nvSpPr>
      <xdr:spPr>
        <a:xfrm>
          <a:off x="1380744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0730" cy="255905"/>
    <xdr:sp macro="" textlink="">
      <xdr:nvSpPr>
        <xdr:cNvPr id="341" name="テキスト ボックス 340"/>
        <xdr:cNvSpPr txBox="1"/>
      </xdr:nvSpPr>
      <xdr:spPr>
        <a:xfrm>
          <a:off x="12994640" y="119989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0730" cy="255905"/>
    <xdr:sp macro="" textlink="">
      <xdr:nvSpPr>
        <xdr:cNvPr id="342" name="テキスト ボックス 341"/>
        <xdr:cNvSpPr txBox="1"/>
      </xdr:nvSpPr>
      <xdr:spPr>
        <a:xfrm>
          <a:off x="12176760" y="119989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64</xdr:row>
      <xdr:rowOff>128905</xdr:rowOff>
    </xdr:from>
    <xdr:to xmlns:xdr="http://schemas.openxmlformats.org/drawingml/2006/spreadsheetDrawing">
      <xdr:col>81</xdr:col>
      <xdr:colOff>95250</xdr:colOff>
      <xdr:row>65</xdr:row>
      <xdr:rowOff>59055</xdr:rowOff>
    </xdr:to>
    <xdr:sp macro="" textlink="">
      <xdr:nvSpPr>
        <xdr:cNvPr id="343" name="楕円 342"/>
        <xdr:cNvSpPr/>
      </xdr:nvSpPr>
      <xdr:spPr>
        <a:xfrm>
          <a:off x="15533370" y="111017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100965</xdr:rowOff>
    </xdr:from>
    <xdr:ext cx="760730" cy="255905"/>
    <xdr:sp macro="" textlink="">
      <xdr:nvSpPr>
        <xdr:cNvPr id="344" name="定員管理の状況該当値テキスト"/>
        <xdr:cNvSpPr txBox="1"/>
      </xdr:nvSpPr>
      <xdr:spPr>
        <a:xfrm>
          <a:off x="15666720" y="1107376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64</xdr:row>
      <xdr:rowOff>82550</xdr:rowOff>
    </xdr:from>
    <xdr:to xmlns:xdr="http://schemas.openxmlformats.org/drawingml/2006/spreadsheetDrawing">
      <xdr:col>77</xdr:col>
      <xdr:colOff>95250</xdr:colOff>
      <xdr:row>65</xdr:row>
      <xdr:rowOff>12700</xdr:rowOff>
    </xdr:to>
    <xdr:sp macro="" textlink="">
      <xdr:nvSpPr>
        <xdr:cNvPr id="345" name="楕円 344"/>
        <xdr:cNvSpPr/>
      </xdr:nvSpPr>
      <xdr:spPr>
        <a:xfrm>
          <a:off x="14766290" y="110553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168910</xdr:rowOff>
    </xdr:from>
    <xdr:ext cx="735330" cy="255905"/>
    <xdr:sp macro="" textlink="">
      <xdr:nvSpPr>
        <xdr:cNvPr id="346" name="テキスト ボックス 345"/>
        <xdr:cNvSpPr txBox="1"/>
      </xdr:nvSpPr>
      <xdr:spPr>
        <a:xfrm>
          <a:off x="14465300" y="11141710"/>
          <a:ext cx="7353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59690</xdr:rowOff>
    </xdr:from>
    <xdr:to xmlns:xdr="http://schemas.openxmlformats.org/drawingml/2006/spreadsheetDrawing">
      <xdr:col>73</xdr:col>
      <xdr:colOff>44450</xdr:colOff>
      <xdr:row>64</xdr:row>
      <xdr:rowOff>161290</xdr:rowOff>
    </xdr:to>
    <xdr:sp macro="" textlink="">
      <xdr:nvSpPr>
        <xdr:cNvPr id="347" name="楕円 346"/>
        <xdr:cNvSpPr/>
      </xdr:nvSpPr>
      <xdr:spPr>
        <a:xfrm>
          <a:off x="13959840" y="1103249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146050</xdr:rowOff>
    </xdr:from>
    <xdr:ext cx="760730" cy="255905"/>
    <xdr:sp macro="" textlink="">
      <xdr:nvSpPr>
        <xdr:cNvPr id="348" name="テキスト ボックス 347"/>
        <xdr:cNvSpPr txBox="1"/>
      </xdr:nvSpPr>
      <xdr:spPr>
        <a:xfrm>
          <a:off x="13647420" y="1111885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168275</xdr:rowOff>
    </xdr:from>
    <xdr:to xmlns:xdr="http://schemas.openxmlformats.org/drawingml/2006/spreadsheetDrawing">
      <xdr:col>68</xdr:col>
      <xdr:colOff>191770</xdr:colOff>
      <xdr:row>64</xdr:row>
      <xdr:rowOff>98425</xdr:rowOff>
    </xdr:to>
    <xdr:sp macro="" textlink="">
      <xdr:nvSpPr>
        <xdr:cNvPr id="349" name="楕円 348"/>
        <xdr:cNvSpPr/>
      </xdr:nvSpPr>
      <xdr:spPr>
        <a:xfrm>
          <a:off x="13141960" y="109696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83185</xdr:rowOff>
    </xdr:from>
    <xdr:ext cx="760730" cy="259080"/>
    <xdr:sp macro="" textlink="">
      <xdr:nvSpPr>
        <xdr:cNvPr id="350" name="テキスト ボックス 349"/>
        <xdr:cNvSpPr txBox="1"/>
      </xdr:nvSpPr>
      <xdr:spPr>
        <a:xfrm>
          <a:off x="12847320" y="110559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156845</xdr:rowOff>
    </xdr:from>
    <xdr:to xmlns:xdr="http://schemas.openxmlformats.org/drawingml/2006/spreadsheetDrawing">
      <xdr:col>64</xdr:col>
      <xdr:colOff>152400</xdr:colOff>
      <xdr:row>64</xdr:row>
      <xdr:rowOff>86995</xdr:rowOff>
    </xdr:to>
    <xdr:sp macro="" textlink="">
      <xdr:nvSpPr>
        <xdr:cNvPr id="351" name="楕円 350"/>
        <xdr:cNvSpPr/>
      </xdr:nvSpPr>
      <xdr:spPr>
        <a:xfrm>
          <a:off x="1232408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71755</xdr:rowOff>
    </xdr:from>
    <xdr:ext cx="760730" cy="259080"/>
    <xdr:sp macro="" textlink="">
      <xdr:nvSpPr>
        <xdr:cNvPr id="352" name="テキスト ボックス 351"/>
        <xdr:cNvSpPr txBox="1"/>
      </xdr:nvSpPr>
      <xdr:spPr>
        <a:xfrm>
          <a:off x="12029440" y="110445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645" cy="308610"/>
    <xdr:sp macro="" textlink="">
      <xdr:nvSpPr>
        <xdr:cNvPr id="354" name="テキスト ボックス 353"/>
        <xdr:cNvSpPr txBox="1"/>
      </xdr:nvSpPr>
      <xdr:spPr>
        <a:xfrm>
          <a:off x="12519660"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825" cy="358775"/>
    <xdr:sp macro="" textlink="">
      <xdr:nvSpPr>
        <xdr:cNvPr id="355" name="テキスト ボックス 354"/>
        <xdr:cNvSpPr txBox="1"/>
      </xdr:nvSpPr>
      <xdr:spPr>
        <a:xfrm>
          <a:off x="1410970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近年では、新庁舎建設事業や保育所高台移転事業などの大型事業にかかる元金償還が始まったことにより、例年と比べ、実質公債費比率が増加傾向にある。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令和３年度は、平成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年度に借入を行った防災対策事業にかかるハード事業の償還が開始したこともあり、前年より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ポイント増となっている。その他、住宅整備事業を実施したため、今後の比率も増加すると予想される。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厳密な事業内容の精査をしたうえで必要性を確認するとともに、繰上償還の実施により、実質公債費比率の上昇を抑えていく必要がある。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5905"/>
    <xdr:sp macro="" textlink="">
      <xdr:nvSpPr>
        <xdr:cNvPr id="372" name="テキスト ボックス 371"/>
        <xdr:cNvSpPr txBox="1"/>
      </xdr:nvSpPr>
      <xdr:spPr>
        <a:xfrm>
          <a:off x="1105154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5905"/>
    <xdr:sp macro="" textlink="">
      <xdr:nvSpPr>
        <xdr:cNvPr id="374" name="テキスト ボックス 373"/>
        <xdr:cNvSpPr txBox="1"/>
      </xdr:nvSpPr>
      <xdr:spPr>
        <a:xfrm>
          <a:off x="1105154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5905"/>
    <xdr:sp macro="" textlink="">
      <xdr:nvSpPr>
        <xdr:cNvPr id="376" name="テキスト ボックス 375"/>
        <xdr:cNvSpPr txBox="1"/>
      </xdr:nvSpPr>
      <xdr:spPr>
        <a:xfrm>
          <a:off x="1105154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105154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80" name="テキスト ボックス 379"/>
        <xdr:cNvSpPr txBox="1"/>
      </xdr:nvSpPr>
      <xdr:spPr>
        <a:xfrm>
          <a:off x="1105154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1"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115570</xdr:rowOff>
    </xdr:from>
    <xdr:to xmlns:xdr="http://schemas.openxmlformats.org/drawingml/2006/spreadsheetDrawing">
      <xdr:col>81</xdr:col>
      <xdr:colOff>44450</xdr:colOff>
      <xdr:row>44</xdr:row>
      <xdr:rowOff>125095</xdr:rowOff>
    </xdr:to>
    <xdr:cxnSp macro="">
      <xdr:nvCxnSpPr>
        <xdr:cNvPr id="382" name="直線コネクタ 381"/>
        <xdr:cNvCxnSpPr/>
      </xdr:nvCxnSpPr>
      <xdr:spPr>
        <a:xfrm flipV="1">
          <a:off x="15577820" y="628777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97790</xdr:rowOff>
    </xdr:from>
    <xdr:ext cx="760730" cy="255905"/>
    <xdr:sp macro="" textlink="">
      <xdr:nvSpPr>
        <xdr:cNvPr id="383" name="公債費負担の状況最小値テキスト"/>
        <xdr:cNvSpPr txBox="1"/>
      </xdr:nvSpPr>
      <xdr:spPr>
        <a:xfrm>
          <a:off x="15666720" y="764159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125095</xdr:rowOff>
    </xdr:from>
    <xdr:to xmlns:xdr="http://schemas.openxmlformats.org/drawingml/2006/spreadsheetDrawing">
      <xdr:col>81</xdr:col>
      <xdr:colOff>133350</xdr:colOff>
      <xdr:row>44</xdr:row>
      <xdr:rowOff>125095</xdr:rowOff>
    </xdr:to>
    <xdr:cxnSp macro="">
      <xdr:nvCxnSpPr>
        <xdr:cNvPr id="384" name="直線コネクタ 383"/>
        <xdr:cNvCxnSpPr/>
      </xdr:nvCxnSpPr>
      <xdr:spPr>
        <a:xfrm>
          <a:off x="15506700" y="76688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30480</xdr:rowOff>
    </xdr:from>
    <xdr:ext cx="760730" cy="255905"/>
    <xdr:sp macro="" textlink="">
      <xdr:nvSpPr>
        <xdr:cNvPr id="385" name="公債費負担の状況最大値テキスト"/>
        <xdr:cNvSpPr txBox="1"/>
      </xdr:nvSpPr>
      <xdr:spPr>
        <a:xfrm>
          <a:off x="15666720" y="603123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115570</xdr:rowOff>
    </xdr:from>
    <xdr:to xmlns:xdr="http://schemas.openxmlformats.org/drawingml/2006/spreadsheetDrawing">
      <xdr:col>81</xdr:col>
      <xdr:colOff>133350</xdr:colOff>
      <xdr:row>36</xdr:row>
      <xdr:rowOff>115570</xdr:rowOff>
    </xdr:to>
    <xdr:cxnSp macro="">
      <xdr:nvCxnSpPr>
        <xdr:cNvPr id="386" name="直線コネクタ 385"/>
        <xdr:cNvCxnSpPr/>
      </xdr:nvCxnSpPr>
      <xdr:spPr>
        <a:xfrm>
          <a:off x="15506700" y="62877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153670</xdr:rowOff>
    </xdr:from>
    <xdr:to xmlns:xdr="http://schemas.openxmlformats.org/drawingml/2006/spreadsheetDrawing">
      <xdr:col>81</xdr:col>
      <xdr:colOff>44450</xdr:colOff>
      <xdr:row>41</xdr:row>
      <xdr:rowOff>36195</xdr:rowOff>
    </xdr:to>
    <xdr:cxnSp macro="">
      <xdr:nvCxnSpPr>
        <xdr:cNvPr id="387" name="直線コネクタ 386"/>
        <xdr:cNvCxnSpPr/>
      </xdr:nvCxnSpPr>
      <xdr:spPr>
        <a:xfrm>
          <a:off x="14810740" y="7011670"/>
          <a:ext cx="76708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160020</xdr:rowOff>
    </xdr:from>
    <xdr:ext cx="760730" cy="259080"/>
    <xdr:sp macro="" textlink="">
      <xdr:nvSpPr>
        <xdr:cNvPr id="388" name="公債費負担の状況平均値テキスト"/>
        <xdr:cNvSpPr txBox="1"/>
      </xdr:nvSpPr>
      <xdr:spPr>
        <a:xfrm>
          <a:off x="15666720" y="68465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40</xdr:row>
      <xdr:rowOff>143510</xdr:rowOff>
    </xdr:from>
    <xdr:to xmlns:xdr="http://schemas.openxmlformats.org/drawingml/2006/spreadsheetDrawing">
      <xdr:col>81</xdr:col>
      <xdr:colOff>95250</xdr:colOff>
      <xdr:row>41</xdr:row>
      <xdr:rowOff>73660</xdr:rowOff>
    </xdr:to>
    <xdr:sp macro="" textlink="">
      <xdr:nvSpPr>
        <xdr:cNvPr id="389" name="フローチャート: 判断 388"/>
        <xdr:cNvSpPr/>
      </xdr:nvSpPr>
      <xdr:spPr>
        <a:xfrm>
          <a:off x="15533370" y="70015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39</xdr:row>
      <xdr:rowOff>110490</xdr:rowOff>
    </xdr:from>
    <xdr:to xmlns:xdr="http://schemas.openxmlformats.org/drawingml/2006/spreadsheetDrawing">
      <xdr:col>77</xdr:col>
      <xdr:colOff>44450</xdr:colOff>
      <xdr:row>40</xdr:row>
      <xdr:rowOff>153670</xdr:rowOff>
    </xdr:to>
    <xdr:cxnSp macro="">
      <xdr:nvCxnSpPr>
        <xdr:cNvPr id="390" name="直線コネクタ 389"/>
        <xdr:cNvCxnSpPr/>
      </xdr:nvCxnSpPr>
      <xdr:spPr>
        <a:xfrm>
          <a:off x="13999210" y="6797040"/>
          <a:ext cx="81153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40</xdr:row>
      <xdr:rowOff>143510</xdr:rowOff>
    </xdr:from>
    <xdr:to xmlns:xdr="http://schemas.openxmlformats.org/drawingml/2006/spreadsheetDrawing">
      <xdr:col>77</xdr:col>
      <xdr:colOff>95250</xdr:colOff>
      <xdr:row>41</xdr:row>
      <xdr:rowOff>73660</xdr:rowOff>
    </xdr:to>
    <xdr:sp macro="" textlink="">
      <xdr:nvSpPr>
        <xdr:cNvPr id="391" name="フローチャート: 判断 390"/>
        <xdr:cNvSpPr/>
      </xdr:nvSpPr>
      <xdr:spPr>
        <a:xfrm>
          <a:off x="14766290" y="70015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58420</xdr:rowOff>
    </xdr:from>
    <xdr:ext cx="735330" cy="259080"/>
    <xdr:sp macro="" textlink="">
      <xdr:nvSpPr>
        <xdr:cNvPr id="392" name="テキスト ボックス 391"/>
        <xdr:cNvSpPr txBox="1"/>
      </xdr:nvSpPr>
      <xdr:spPr>
        <a:xfrm>
          <a:off x="14465300" y="70878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57150</xdr:rowOff>
    </xdr:from>
    <xdr:to xmlns:xdr="http://schemas.openxmlformats.org/drawingml/2006/spreadsheetDrawing">
      <xdr:col>72</xdr:col>
      <xdr:colOff>191770</xdr:colOff>
      <xdr:row>39</xdr:row>
      <xdr:rowOff>110490</xdr:rowOff>
    </xdr:to>
    <xdr:cxnSp macro="">
      <xdr:nvCxnSpPr>
        <xdr:cNvPr id="393" name="直線コネクタ 392"/>
        <xdr:cNvCxnSpPr/>
      </xdr:nvCxnSpPr>
      <xdr:spPr>
        <a:xfrm>
          <a:off x="13192760" y="6743700"/>
          <a:ext cx="80645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25400</xdr:rowOff>
    </xdr:from>
    <xdr:to xmlns:xdr="http://schemas.openxmlformats.org/drawingml/2006/spreadsheetDrawing">
      <xdr:col>73</xdr:col>
      <xdr:colOff>44450</xdr:colOff>
      <xdr:row>41</xdr:row>
      <xdr:rowOff>127000</xdr:rowOff>
    </xdr:to>
    <xdr:sp macro="" textlink="">
      <xdr:nvSpPr>
        <xdr:cNvPr id="394" name="フローチャート: 判断 393"/>
        <xdr:cNvSpPr/>
      </xdr:nvSpPr>
      <xdr:spPr>
        <a:xfrm>
          <a:off x="13959840" y="70548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111760</xdr:rowOff>
    </xdr:from>
    <xdr:ext cx="760730" cy="255905"/>
    <xdr:sp macro="" textlink="">
      <xdr:nvSpPr>
        <xdr:cNvPr id="395" name="テキスト ボックス 394"/>
        <xdr:cNvSpPr txBox="1"/>
      </xdr:nvSpPr>
      <xdr:spPr>
        <a:xfrm>
          <a:off x="13647420" y="714121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134620</xdr:rowOff>
    </xdr:from>
    <xdr:to xmlns:xdr="http://schemas.openxmlformats.org/drawingml/2006/spreadsheetDrawing">
      <xdr:col>68</xdr:col>
      <xdr:colOff>152400</xdr:colOff>
      <xdr:row>39</xdr:row>
      <xdr:rowOff>57150</xdr:rowOff>
    </xdr:to>
    <xdr:cxnSp macro="">
      <xdr:nvCxnSpPr>
        <xdr:cNvPr id="396" name="直線コネクタ 395"/>
        <xdr:cNvCxnSpPr/>
      </xdr:nvCxnSpPr>
      <xdr:spPr>
        <a:xfrm>
          <a:off x="12374880" y="6649720"/>
          <a:ext cx="81788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25400</xdr:rowOff>
    </xdr:from>
    <xdr:to xmlns:xdr="http://schemas.openxmlformats.org/drawingml/2006/spreadsheetDrawing">
      <xdr:col>68</xdr:col>
      <xdr:colOff>191770</xdr:colOff>
      <xdr:row>41</xdr:row>
      <xdr:rowOff>127000</xdr:rowOff>
    </xdr:to>
    <xdr:sp macro="" textlink="">
      <xdr:nvSpPr>
        <xdr:cNvPr id="397" name="フローチャート: 判断 396"/>
        <xdr:cNvSpPr/>
      </xdr:nvSpPr>
      <xdr:spPr>
        <a:xfrm>
          <a:off x="13141960" y="70548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111760</xdr:rowOff>
    </xdr:from>
    <xdr:ext cx="760730" cy="255905"/>
    <xdr:sp macro="" textlink="">
      <xdr:nvSpPr>
        <xdr:cNvPr id="398" name="テキスト ボックス 397"/>
        <xdr:cNvSpPr txBox="1"/>
      </xdr:nvSpPr>
      <xdr:spPr>
        <a:xfrm>
          <a:off x="12847320" y="714121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25400</xdr:rowOff>
    </xdr:from>
    <xdr:to xmlns:xdr="http://schemas.openxmlformats.org/drawingml/2006/spreadsheetDrawing">
      <xdr:col>64</xdr:col>
      <xdr:colOff>152400</xdr:colOff>
      <xdr:row>41</xdr:row>
      <xdr:rowOff>127000</xdr:rowOff>
    </xdr:to>
    <xdr:sp macro="" textlink="">
      <xdr:nvSpPr>
        <xdr:cNvPr id="399" name="フローチャート: 判断 398"/>
        <xdr:cNvSpPr/>
      </xdr:nvSpPr>
      <xdr:spPr>
        <a:xfrm>
          <a:off x="1232408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111760</xdr:rowOff>
    </xdr:from>
    <xdr:ext cx="760730" cy="255905"/>
    <xdr:sp macro="" textlink="">
      <xdr:nvSpPr>
        <xdr:cNvPr id="400" name="テキスト ボックス 399"/>
        <xdr:cNvSpPr txBox="1"/>
      </xdr:nvSpPr>
      <xdr:spPr>
        <a:xfrm>
          <a:off x="12029440" y="714121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0730" cy="259080"/>
    <xdr:sp macro="" textlink="">
      <xdr:nvSpPr>
        <xdr:cNvPr id="401" name="テキスト ボックス 400"/>
        <xdr:cNvSpPr txBox="1"/>
      </xdr:nvSpPr>
      <xdr:spPr>
        <a:xfrm>
          <a:off x="153797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0730" cy="259080"/>
    <xdr:sp macro="" textlink="">
      <xdr:nvSpPr>
        <xdr:cNvPr id="402" name="テキスト ボックス 401"/>
        <xdr:cNvSpPr txBox="1"/>
      </xdr:nvSpPr>
      <xdr:spPr>
        <a:xfrm>
          <a:off x="1461262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403" name="テキスト ボックス 402"/>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0730" cy="259080"/>
    <xdr:sp macro="" textlink="">
      <xdr:nvSpPr>
        <xdr:cNvPr id="404" name="テキスト ボックス 403"/>
        <xdr:cNvSpPr txBox="1"/>
      </xdr:nvSpPr>
      <xdr:spPr>
        <a:xfrm>
          <a:off x="1299464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0730" cy="259080"/>
    <xdr:sp macro="" textlink="">
      <xdr:nvSpPr>
        <xdr:cNvPr id="405" name="テキスト ボックス 404"/>
        <xdr:cNvSpPr txBox="1"/>
      </xdr:nvSpPr>
      <xdr:spPr>
        <a:xfrm>
          <a:off x="1217676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40</xdr:row>
      <xdr:rowOff>156845</xdr:rowOff>
    </xdr:from>
    <xdr:to xmlns:xdr="http://schemas.openxmlformats.org/drawingml/2006/spreadsheetDrawing">
      <xdr:col>81</xdr:col>
      <xdr:colOff>95250</xdr:colOff>
      <xdr:row>41</xdr:row>
      <xdr:rowOff>86995</xdr:rowOff>
    </xdr:to>
    <xdr:sp macro="" textlink="">
      <xdr:nvSpPr>
        <xdr:cNvPr id="406" name="楕円 405"/>
        <xdr:cNvSpPr/>
      </xdr:nvSpPr>
      <xdr:spPr>
        <a:xfrm>
          <a:off x="15533370" y="70148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128905</xdr:rowOff>
    </xdr:from>
    <xdr:ext cx="760730" cy="259080"/>
    <xdr:sp macro="" textlink="">
      <xdr:nvSpPr>
        <xdr:cNvPr id="407" name="公債費負担の状況該当値テキスト"/>
        <xdr:cNvSpPr txBox="1"/>
      </xdr:nvSpPr>
      <xdr:spPr>
        <a:xfrm>
          <a:off x="15666720" y="69869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40</xdr:row>
      <xdr:rowOff>102870</xdr:rowOff>
    </xdr:from>
    <xdr:to xmlns:xdr="http://schemas.openxmlformats.org/drawingml/2006/spreadsheetDrawing">
      <xdr:col>77</xdr:col>
      <xdr:colOff>95250</xdr:colOff>
      <xdr:row>41</xdr:row>
      <xdr:rowOff>33020</xdr:rowOff>
    </xdr:to>
    <xdr:sp macro="" textlink="">
      <xdr:nvSpPr>
        <xdr:cNvPr id="408" name="楕円 407"/>
        <xdr:cNvSpPr/>
      </xdr:nvSpPr>
      <xdr:spPr>
        <a:xfrm>
          <a:off x="14766290" y="69608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43180</xdr:rowOff>
    </xdr:from>
    <xdr:ext cx="735330" cy="255905"/>
    <xdr:sp macro="" textlink="">
      <xdr:nvSpPr>
        <xdr:cNvPr id="409" name="テキスト ボックス 408"/>
        <xdr:cNvSpPr txBox="1"/>
      </xdr:nvSpPr>
      <xdr:spPr>
        <a:xfrm>
          <a:off x="14465300" y="6729730"/>
          <a:ext cx="7353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59690</xdr:rowOff>
    </xdr:from>
    <xdr:to xmlns:xdr="http://schemas.openxmlformats.org/drawingml/2006/spreadsheetDrawing">
      <xdr:col>73</xdr:col>
      <xdr:colOff>44450</xdr:colOff>
      <xdr:row>39</xdr:row>
      <xdr:rowOff>161290</xdr:rowOff>
    </xdr:to>
    <xdr:sp macro="" textlink="">
      <xdr:nvSpPr>
        <xdr:cNvPr id="410" name="楕円 409"/>
        <xdr:cNvSpPr/>
      </xdr:nvSpPr>
      <xdr:spPr>
        <a:xfrm>
          <a:off x="13959840" y="67462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0</xdr:rowOff>
    </xdr:from>
    <xdr:ext cx="760730" cy="259080"/>
    <xdr:sp macro="" textlink="">
      <xdr:nvSpPr>
        <xdr:cNvPr id="411" name="テキスト ボックス 410"/>
        <xdr:cNvSpPr txBox="1"/>
      </xdr:nvSpPr>
      <xdr:spPr>
        <a:xfrm>
          <a:off x="13647420" y="6515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6350</xdr:rowOff>
    </xdr:from>
    <xdr:to xmlns:xdr="http://schemas.openxmlformats.org/drawingml/2006/spreadsheetDrawing">
      <xdr:col>68</xdr:col>
      <xdr:colOff>191770</xdr:colOff>
      <xdr:row>39</xdr:row>
      <xdr:rowOff>107950</xdr:rowOff>
    </xdr:to>
    <xdr:sp macro="" textlink="">
      <xdr:nvSpPr>
        <xdr:cNvPr id="412" name="楕円 411"/>
        <xdr:cNvSpPr/>
      </xdr:nvSpPr>
      <xdr:spPr>
        <a:xfrm>
          <a:off x="13141960" y="66929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118110</xdr:rowOff>
    </xdr:from>
    <xdr:ext cx="760730" cy="259080"/>
    <xdr:sp macro="" textlink="">
      <xdr:nvSpPr>
        <xdr:cNvPr id="413" name="テキスト ボックス 412"/>
        <xdr:cNvSpPr txBox="1"/>
      </xdr:nvSpPr>
      <xdr:spPr>
        <a:xfrm>
          <a:off x="12847320" y="6461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83820</xdr:rowOff>
    </xdr:from>
    <xdr:to xmlns:xdr="http://schemas.openxmlformats.org/drawingml/2006/spreadsheetDrawing">
      <xdr:col>64</xdr:col>
      <xdr:colOff>152400</xdr:colOff>
      <xdr:row>39</xdr:row>
      <xdr:rowOff>13970</xdr:rowOff>
    </xdr:to>
    <xdr:sp macro="" textlink="">
      <xdr:nvSpPr>
        <xdr:cNvPr id="414" name="楕円 413"/>
        <xdr:cNvSpPr/>
      </xdr:nvSpPr>
      <xdr:spPr>
        <a:xfrm>
          <a:off x="1232408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24130</xdr:rowOff>
    </xdr:from>
    <xdr:ext cx="760730" cy="259080"/>
    <xdr:sp macro="" textlink="">
      <xdr:nvSpPr>
        <xdr:cNvPr id="415" name="テキスト ボックス 414"/>
        <xdr:cNvSpPr txBox="1"/>
      </xdr:nvSpPr>
      <xdr:spPr>
        <a:xfrm>
          <a:off x="12029440" y="6367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6" name="正方形/長方形 415"/>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640" cy="309245"/>
    <xdr:sp macro="" textlink="">
      <xdr:nvSpPr>
        <xdr:cNvPr id="417" name="テキスト ボックス 416"/>
        <xdr:cNvSpPr txBox="1"/>
      </xdr:nvSpPr>
      <xdr:spPr>
        <a:xfrm>
          <a:off x="12602845"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8" name="テキスト ボックス 417"/>
        <xdr:cNvSpPr txBox="1"/>
      </xdr:nvSpPr>
      <xdr:spPr>
        <a:xfrm>
          <a:off x="1402651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9" name="正方形/長方形 418"/>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0" name="正方形/長方形 419"/>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1" name="正方形/長方形 420"/>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2" name="正方形/長方形 421"/>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3" name="正方形/長方形 422"/>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4" name="正方形/長方形 423"/>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5" name="正方形/長方形 424"/>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6" name="正方形/長方形 425"/>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7" name="正方形/長方形 426"/>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8" name="テキスト ボックス 427"/>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類似団体や全国・県内の市町村と比較しても、数値の良好な状態が続いており、平成</a:t>
          </a:r>
          <a:r>
            <a:rPr kumimoji="1" lang="en-US" altLang="ja-JP" sz="1200">
              <a:latin typeface="ＭＳ Ｐゴシック"/>
              <a:ea typeface="ＭＳ Ｐゴシック"/>
            </a:rPr>
            <a:t>26</a:t>
          </a:r>
          <a:r>
            <a:rPr kumimoji="1" lang="ja-JP" altLang="en-US" sz="1200">
              <a:latin typeface="ＭＳ Ｐゴシック"/>
              <a:ea typeface="ＭＳ Ｐゴシック"/>
            </a:rPr>
            <a:t>年度より将来負担比率もマイナスとなっている。</a:t>
          </a:r>
        </a:p>
        <a:p>
          <a:r>
            <a:rPr kumimoji="1" lang="ja-JP" altLang="en-US" sz="1200">
              <a:latin typeface="ＭＳ Ｐゴシック"/>
              <a:ea typeface="ＭＳ Ｐゴシック"/>
            </a:rPr>
            <a:t>　地方債残高は、新庁舎建設事業や保育所高台移転事業、住宅整備事業など大型事業の地方債借入に伴い増加傾向にあるが、繰上償還による圧縮を図るとともに、有利な地方債を活用することにより、良好な状態を維持していく必要がある。　</a:t>
          </a:r>
          <a:endParaRPr kumimoji="1" lang="en-US" altLang="ja-JP" sz="1200">
            <a:latin typeface="ＭＳ Ｐゴシック"/>
            <a:ea typeface="ＭＳ Ｐゴシック"/>
          </a:endParaRPr>
        </a:p>
        <a:p>
          <a:r>
            <a:rPr kumimoji="1" lang="ja-JP" altLang="en-US" sz="1200">
              <a:latin typeface="ＭＳ Ｐゴシック"/>
              <a:ea typeface="ＭＳ Ｐゴシック"/>
            </a:rPr>
            <a:t>　また、旧合併特例事業債の残高が減ってきており、令和７年度までの活用となっているため、この起債を充当してきた継続事業などの財源振替を検討していかなければならない。</a:t>
          </a:r>
        </a:p>
      </xdr:txBody>
    </xdr:sp>
    <xdr:clientData/>
  </xdr:twoCellAnchor>
  <xdr:oneCellAnchor>
    <xdr:from xmlns:xdr="http://schemas.openxmlformats.org/drawingml/2006/spreadsheetDrawing">
      <xdr:col>61</xdr:col>
      <xdr:colOff>6350</xdr:colOff>
      <xdr:row>10</xdr:row>
      <xdr:rowOff>63500</xdr:rowOff>
    </xdr:from>
    <xdr:ext cx="298450" cy="222250"/>
    <xdr:sp macro="" textlink="">
      <xdr:nvSpPr>
        <xdr:cNvPr id="429" name="テキスト ボックス 428"/>
        <xdr:cNvSpPr txBox="1"/>
      </xdr:nvSpPr>
      <xdr:spPr>
        <a:xfrm>
          <a:off x="1170432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0" name="直線コネクタ 429"/>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1" name="テキスト ボックス 430"/>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2" name="直線コネクタ 431"/>
        <xdr:cNvCxnSpPr/>
      </xdr:nvCxnSpPr>
      <xdr:spPr>
        <a:xfrm>
          <a:off x="11742420" y="397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5905"/>
    <xdr:sp macro="" textlink="">
      <xdr:nvSpPr>
        <xdr:cNvPr id="433" name="テキスト ボックス 432"/>
        <xdr:cNvSpPr txBox="1"/>
      </xdr:nvSpPr>
      <xdr:spPr>
        <a:xfrm>
          <a:off x="11051540" y="38373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4" name="直線コネクタ 433"/>
        <xdr:cNvCxnSpPr/>
      </xdr:nvCxnSpPr>
      <xdr:spPr>
        <a:xfrm>
          <a:off x="11742420" y="357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5905"/>
    <xdr:sp macro="" textlink="">
      <xdr:nvSpPr>
        <xdr:cNvPr id="435" name="テキスト ボックス 434"/>
        <xdr:cNvSpPr txBox="1"/>
      </xdr:nvSpPr>
      <xdr:spPr>
        <a:xfrm>
          <a:off x="11051540" y="3435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6" name="直線コネクタ 435"/>
        <xdr:cNvCxnSpPr/>
      </xdr:nvCxnSpPr>
      <xdr:spPr>
        <a:xfrm>
          <a:off x="11742420" y="317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7" name="テキスト ボックス 436"/>
        <xdr:cNvSpPr txBox="1"/>
      </xdr:nvSpPr>
      <xdr:spPr>
        <a:xfrm>
          <a:off x="1105154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8" name="直線コネクタ 437"/>
        <xdr:cNvCxnSpPr/>
      </xdr:nvCxnSpPr>
      <xdr:spPr>
        <a:xfrm>
          <a:off x="11742420" y="277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9" name="テキスト ボックス 438"/>
        <xdr:cNvSpPr txBox="1"/>
      </xdr:nvSpPr>
      <xdr:spPr>
        <a:xfrm>
          <a:off x="1105154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40" name="直線コネクタ 439"/>
        <xdr:cNvCxnSpPr/>
      </xdr:nvCxnSpPr>
      <xdr:spPr>
        <a:xfrm>
          <a:off x="11742420" y="237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1" name="テキスト ボックス 440"/>
        <xdr:cNvSpPr txBox="1"/>
      </xdr:nvSpPr>
      <xdr:spPr>
        <a:xfrm>
          <a:off x="1105154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2" name="直線コネクタ 441"/>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3"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88265</xdr:rowOff>
    </xdr:to>
    <xdr:cxnSp macro="">
      <xdr:nvCxnSpPr>
        <xdr:cNvPr id="444" name="直線コネクタ 443"/>
        <xdr:cNvCxnSpPr/>
      </xdr:nvCxnSpPr>
      <xdr:spPr>
        <a:xfrm flipV="1">
          <a:off x="15577820" y="2370455"/>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60325</xdr:rowOff>
    </xdr:from>
    <xdr:ext cx="760730" cy="259080"/>
    <xdr:sp macro="" textlink="">
      <xdr:nvSpPr>
        <xdr:cNvPr id="445" name="将来負担の状況最小値テキスト"/>
        <xdr:cNvSpPr txBox="1"/>
      </xdr:nvSpPr>
      <xdr:spPr>
        <a:xfrm>
          <a:off x="15666720" y="38322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88265</xdr:rowOff>
    </xdr:from>
    <xdr:to xmlns:xdr="http://schemas.openxmlformats.org/drawingml/2006/spreadsheetDrawing">
      <xdr:col>81</xdr:col>
      <xdr:colOff>133350</xdr:colOff>
      <xdr:row>22</xdr:row>
      <xdr:rowOff>88265</xdr:rowOff>
    </xdr:to>
    <xdr:cxnSp macro="">
      <xdr:nvCxnSpPr>
        <xdr:cNvPr id="446" name="直線コネクタ 445"/>
        <xdr:cNvCxnSpPr/>
      </xdr:nvCxnSpPr>
      <xdr:spPr>
        <a:xfrm>
          <a:off x="15506700" y="38601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0730" cy="258445"/>
    <xdr:sp macro="" textlink="">
      <xdr:nvSpPr>
        <xdr:cNvPr id="447" name="将来負担の状況最大値テキスト"/>
        <xdr:cNvSpPr txBox="1"/>
      </xdr:nvSpPr>
      <xdr:spPr>
        <a:xfrm>
          <a:off x="15666720" y="21139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8" name="直線コネクタ 447"/>
        <xdr:cNvCxnSpPr/>
      </xdr:nvCxnSpPr>
      <xdr:spPr>
        <a:xfrm>
          <a:off x="15506700" y="237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160020</xdr:rowOff>
    </xdr:from>
    <xdr:ext cx="760730" cy="259080"/>
    <xdr:sp macro="" textlink="">
      <xdr:nvSpPr>
        <xdr:cNvPr id="449" name="将来負担の状況平均値テキスト"/>
        <xdr:cNvSpPr txBox="1"/>
      </xdr:nvSpPr>
      <xdr:spPr>
        <a:xfrm>
          <a:off x="15666720" y="256032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15</xdr:row>
      <xdr:rowOff>16510</xdr:rowOff>
    </xdr:from>
    <xdr:to xmlns:xdr="http://schemas.openxmlformats.org/drawingml/2006/spreadsheetDrawing">
      <xdr:col>81</xdr:col>
      <xdr:colOff>95250</xdr:colOff>
      <xdr:row>15</xdr:row>
      <xdr:rowOff>118110</xdr:rowOff>
    </xdr:to>
    <xdr:sp macro="" textlink="">
      <xdr:nvSpPr>
        <xdr:cNvPr id="450" name="フローチャート: 判断 449"/>
        <xdr:cNvSpPr/>
      </xdr:nvSpPr>
      <xdr:spPr>
        <a:xfrm>
          <a:off x="15533370" y="2588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16</xdr:row>
      <xdr:rowOff>10795</xdr:rowOff>
    </xdr:from>
    <xdr:to xmlns:xdr="http://schemas.openxmlformats.org/drawingml/2006/spreadsheetDrawing">
      <xdr:col>77</xdr:col>
      <xdr:colOff>95250</xdr:colOff>
      <xdr:row>16</xdr:row>
      <xdr:rowOff>112395</xdr:rowOff>
    </xdr:to>
    <xdr:sp macro="" textlink="">
      <xdr:nvSpPr>
        <xdr:cNvPr id="451" name="フローチャート: 判断 450"/>
        <xdr:cNvSpPr/>
      </xdr:nvSpPr>
      <xdr:spPr>
        <a:xfrm>
          <a:off x="14766290" y="27539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122555</xdr:rowOff>
    </xdr:from>
    <xdr:ext cx="735330" cy="255905"/>
    <xdr:sp macro="" textlink="">
      <xdr:nvSpPr>
        <xdr:cNvPr id="452" name="テキスト ボックス 451"/>
        <xdr:cNvSpPr txBox="1"/>
      </xdr:nvSpPr>
      <xdr:spPr>
        <a:xfrm>
          <a:off x="14465300" y="2522855"/>
          <a:ext cx="7353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153035</xdr:rowOff>
    </xdr:from>
    <xdr:to xmlns:xdr="http://schemas.openxmlformats.org/drawingml/2006/spreadsheetDrawing">
      <xdr:col>73</xdr:col>
      <xdr:colOff>44450</xdr:colOff>
      <xdr:row>17</xdr:row>
      <xdr:rowOff>83185</xdr:rowOff>
    </xdr:to>
    <xdr:sp macro="" textlink="">
      <xdr:nvSpPr>
        <xdr:cNvPr id="453" name="フローチャート: 判断 452"/>
        <xdr:cNvSpPr/>
      </xdr:nvSpPr>
      <xdr:spPr>
        <a:xfrm>
          <a:off x="13959840" y="289623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93345</xdr:rowOff>
    </xdr:from>
    <xdr:ext cx="760730" cy="259080"/>
    <xdr:sp macro="" textlink="">
      <xdr:nvSpPr>
        <xdr:cNvPr id="454" name="テキスト ボックス 453"/>
        <xdr:cNvSpPr txBox="1"/>
      </xdr:nvSpPr>
      <xdr:spPr>
        <a:xfrm>
          <a:off x="13647420" y="26650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53975</xdr:rowOff>
    </xdr:from>
    <xdr:to xmlns:xdr="http://schemas.openxmlformats.org/drawingml/2006/spreadsheetDrawing">
      <xdr:col>68</xdr:col>
      <xdr:colOff>191770</xdr:colOff>
      <xdr:row>17</xdr:row>
      <xdr:rowOff>155575</xdr:rowOff>
    </xdr:to>
    <xdr:sp macro="" textlink="">
      <xdr:nvSpPr>
        <xdr:cNvPr id="455" name="フローチャート: 判断 454"/>
        <xdr:cNvSpPr/>
      </xdr:nvSpPr>
      <xdr:spPr>
        <a:xfrm>
          <a:off x="13141960" y="296862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166370</xdr:rowOff>
    </xdr:from>
    <xdr:ext cx="760730" cy="255905"/>
    <xdr:sp macro="" textlink="">
      <xdr:nvSpPr>
        <xdr:cNvPr id="456" name="テキスト ボックス 455"/>
        <xdr:cNvSpPr txBox="1"/>
      </xdr:nvSpPr>
      <xdr:spPr>
        <a:xfrm>
          <a:off x="12847320" y="273812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32385</xdr:rowOff>
    </xdr:from>
    <xdr:to xmlns:xdr="http://schemas.openxmlformats.org/drawingml/2006/spreadsheetDrawing">
      <xdr:col>64</xdr:col>
      <xdr:colOff>152400</xdr:colOff>
      <xdr:row>17</xdr:row>
      <xdr:rowOff>133985</xdr:rowOff>
    </xdr:to>
    <xdr:sp macro="" textlink="">
      <xdr:nvSpPr>
        <xdr:cNvPr id="457" name="フローチャート: 判断 456"/>
        <xdr:cNvSpPr/>
      </xdr:nvSpPr>
      <xdr:spPr>
        <a:xfrm>
          <a:off x="12324080" y="294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144145</xdr:rowOff>
    </xdr:from>
    <xdr:ext cx="760730" cy="255905"/>
    <xdr:sp macro="" textlink="">
      <xdr:nvSpPr>
        <xdr:cNvPr id="458" name="テキスト ボックス 457"/>
        <xdr:cNvSpPr txBox="1"/>
      </xdr:nvSpPr>
      <xdr:spPr>
        <a:xfrm>
          <a:off x="12029440" y="271589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0730" cy="259080"/>
    <xdr:sp macro="" textlink="">
      <xdr:nvSpPr>
        <xdr:cNvPr id="459" name="テキスト ボックス 458"/>
        <xdr:cNvSpPr txBox="1"/>
      </xdr:nvSpPr>
      <xdr:spPr>
        <a:xfrm>
          <a:off x="153797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0730" cy="259080"/>
    <xdr:sp macro="" textlink="">
      <xdr:nvSpPr>
        <xdr:cNvPr id="460" name="テキスト ボックス 459"/>
        <xdr:cNvSpPr txBox="1"/>
      </xdr:nvSpPr>
      <xdr:spPr>
        <a:xfrm>
          <a:off x="1461262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61" name="テキスト ボックス 460"/>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0730" cy="259080"/>
    <xdr:sp macro="" textlink="">
      <xdr:nvSpPr>
        <xdr:cNvPr id="462" name="テキスト ボックス 461"/>
        <xdr:cNvSpPr txBox="1"/>
      </xdr:nvSpPr>
      <xdr:spPr>
        <a:xfrm>
          <a:off x="1299464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0730" cy="259080"/>
    <xdr:sp macro="" textlink="">
      <xdr:nvSpPr>
        <xdr:cNvPr id="463" name="テキスト ボックス 462"/>
        <xdr:cNvSpPr txBox="1"/>
      </xdr:nvSpPr>
      <xdr:spPr>
        <a:xfrm>
          <a:off x="1217676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5905"/>
    <xdr:sp macro="" textlink="">
      <xdr:nvSpPr>
        <xdr:cNvPr id="30" name="テキスト ボックス 29"/>
        <xdr:cNvSpPr txBox="1"/>
      </xdr:nvSpPr>
      <xdr:spPr>
        <a:xfrm>
          <a:off x="647065" y="3492500"/>
          <a:ext cx="88944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5905"/>
    <xdr:sp macro="" textlink="">
      <xdr:nvSpPr>
        <xdr:cNvPr id="31" name="テキスト ボックス 30"/>
        <xdr:cNvSpPr txBox="1"/>
      </xdr:nvSpPr>
      <xdr:spPr>
        <a:xfrm>
          <a:off x="647065" y="3746500"/>
          <a:ext cx="60445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47065"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47065"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事異動に伴う職員給与費の減のほか、新型コロナウイルス感染症の感染拡大の影響を受けた中での官民格差に基づく、人事院勧告による一時金の引き下げが行われたこと等により、前年度よりもさらに低い数値となった。今年度については、新型コロナウイルス感染症の感染拡大の影響が大きいと考えられるが、今後も引き続き、給与水準の適正化を図っていきたい。</a:t>
          </a: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672465"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5905"/>
    <xdr:sp macro="" textlink="">
      <xdr:nvSpPr>
        <xdr:cNvPr id="47" name="テキスト ボックス 46"/>
        <xdr:cNvSpPr txBox="1"/>
      </xdr:nvSpPr>
      <xdr:spPr>
        <a:xfrm>
          <a:off x="236855" y="7414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182880</xdr:colOff>
      <xdr:row>41</xdr:row>
      <xdr:rowOff>146050</xdr:rowOff>
    </xdr:to>
    <xdr:cxnSp macro="">
      <xdr:nvCxnSpPr>
        <xdr:cNvPr id="48" name="直線コネクタ 47"/>
        <xdr:cNvCxnSpPr/>
      </xdr:nvCxnSpPr>
      <xdr:spPr>
        <a:xfrm>
          <a:off x="710565" y="717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36855"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182880</xdr:colOff>
      <xdr:row>39</xdr:row>
      <xdr:rowOff>107950</xdr:rowOff>
    </xdr:to>
    <xdr:cxnSp macro="">
      <xdr:nvCxnSpPr>
        <xdr:cNvPr id="50" name="直線コネクタ 49"/>
        <xdr:cNvCxnSpPr/>
      </xdr:nvCxnSpPr>
      <xdr:spPr>
        <a:xfrm>
          <a:off x="710565" y="679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36855"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182880</xdr:colOff>
      <xdr:row>37</xdr:row>
      <xdr:rowOff>69850</xdr:rowOff>
    </xdr:to>
    <xdr:cxnSp macro="">
      <xdr:nvCxnSpPr>
        <xdr:cNvPr id="52" name="直線コネクタ 51"/>
        <xdr:cNvCxnSpPr/>
      </xdr:nvCxnSpPr>
      <xdr:spPr>
        <a:xfrm>
          <a:off x="710565" y="641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5905"/>
    <xdr:sp macro="" textlink="">
      <xdr:nvSpPr>
        <xdr:cNvPr id="53" name="テキスト ボックス 52"/>
        <xdr:cNvSpPr txBox="1"/>
      </xdr:nvSpPr>
      <xdr:spPr>
        <a:xfrm>
          <a:off x="236855" y="6271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182880</xdr:colOff>
      <xdr:row>35</xdr:row>
      <xdr:rowOff>31750</xdr:rowOff>
    </xdr:to>
    <xdr:cxnSp macro="">
      <xdr:nvCxnSpPr>
        <xdr:cNvPr id="54" name="直線コネクタ 53"/>
        <xdr:cNvCxnSpPr/>
      </xdr:nvCxnSpPr>
      <xdr:spPr>
        <a:xfrm>
          <a:off x="710565" y="603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36855"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182880</xdr:colOff>
      <xdr:row>32</xdr:row>
      <xdr:rowOff>165100</xdr:rowOff>
    </xdr:to>
    <xdr:cxnSp macro="">
      <xdr:nvCxnSpPr>
        <xdr:cNvPr id="56" name="直線コネクタ 55"/>
        <xdr:cNvCxnSpPr/>
      </xdr:nvCxnSpPr>
      <xdr:spPr>
        <a:xfrm>
          <a:off x="710565" y="565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36855"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8" name="直線コネクタ 57"/>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5905"/>
    <xdr:sp macro="" textlink="">
      <xdr:nvSpPr>
        <xdr:cNvPr id="59" name="テキスト ボックス 58"/>
        <xdr:cNvSpPr txBox="1"/>
      </xdr:nvSpPr>
      <xdr:spPr>
        <a:xfrm>
          <a:off x="236855" y="5128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0"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40</xdr:row>
      <xdr:rowOff>119380</xdr:rowOff>
    </xdr:to>
    <xdr:cxnSp macro="">
      <xdr:nvCxnSpPr>
        <xdr:cNvPr id="61" name="直線コネクタ 60"/>
        <xdr:cNvCxnSpPr/>
      </xdr:nvCxnSpPr>
      <xdr:spPr>
        <a:xfrm flipV="1">
          <a:off x="4414520" y="572770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91440</xdr:rowOff>
    </xdr:from>
    <xdr:ext cx="760730" cy="259080"/>
    <xdr:sp macro="" textlink="">
      <xdr:nvSpPr>
        <xdr:cNvPr id="62" name="人件費最小値テキスト"/>
        <xdr:cNvSpPr txBox="1"/>
      </xdr:nvSpPr>
      <xdr:spPr>
        <a:xfrm>
          <a:off x="4503420" y="69494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119380</xdr:rowOff>
    </xdr:from>
    <xdr:to xmlns:xdr="http://schemas.openxmlformats.org/drawingml/2006/spreadsheetDrawing">
      <xdr:col>24</xdr:col>
      <xdr:colOff>114300</xdr:colOff>
      <xdr:row>40</xdr:row>
      <xdr:rowOff>119380</xdr:rowOff>
    </xdr:to>
    <xdr:cxnSp macro="">
      <xdr:nvCxnSpPr>
        <xdr:cNvPr id="63" name="直線コネクタ 62"/>
        <xdr:cNvCxnSpPr/>
      </xdr:nvCxnSpPr>
      <xdr:spPr>
        <a:xfrm>
          <a:off x="4342765" y="69773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0730" cy="255905"/>
    <xdr:sp macro="" textlink="">
      <xdr:nvSpPr>
        <xdr:cNvPr id="64" name="人件費最大値テキスト"/>
        <xdr:cNvSpPr txBox="1"/>
      </xdr:nvSpPr>
      <xdr:spPr>
        <a:xfrm>
          <a:off x="4503420" y="54711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342765" y="5727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33</xdr:row>
      <xdr:rowOff>69850</xdr:rowOff>
    </xdr:from>
    <xdr:to xmlns:xdr="http://schemas.openxmlformats.org/drawingml/2006/spreadsheetDrawing">
      <xdr:col>24</xdr:col>
      <xdr:colOff>25400</xdr:colOff>
      <xdr:row>35</xdr:row>
      <xdr:rowOff>123190</xdr:rowOff>
    </xdr:to>
    <xdr:cxnSp macro="">
      <xdr:nvCxnSpPr>
        <xdr:cNvPr id="66" name="直線コネクタ 65"/>
        <xdr:cNvCxnSpPr/>
      </xdr:nvCxnSpPr>
      <xdr:spPr>
        <a:xfrm flipV="1">
          <a:off x="3657600" y="5727700"/>
          <a:ext cx="75692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67310</xdr:rowOff>
    </xdr:from>
    <xdr:ext cx="760730" cy="259080"/>
    <xdr:sp macro="" textlink="">
      <xdr:nvSpPr>
        <xdr:cNvPr id="67" name="人件費平均値テキスト"/>
        <xdr:cNvSpPr txBox="1"/>
      </xdr:nvSpPr>
      <xdr:spPr>
        <a:xfrm>
          <a:off x="4503420" y="60680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95250</xdr:rowOff>
    </xdr:from>
    <xdr:to xmlns:xdr="http://schemas.openxmlformats.org/drawingml/2006/spreadsheetDrawing">
      <xdr:col>24</xdr:col>
      <xdr:colOff>76200</xdr:colOff>
      <xdr:row>36</xdr:row>
      <xdr:rowOff>25400</xdr:rowOff>
    </xdr:to>
    <xdr:sp macro="" textlink="">
      <xdr:nvSpPr>
        <xdr:cNvPr id="68" name="フローチャート: 判断 67"/>
        <xdr:cNvSpPr/>
      </xdr:nvSpPr>
      <xdr:spPr>
        <a:xfrm>
          <a:off x="4380865" y="6096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123190</xdr:rowOff>
    </xdr:from>
    <xdr:to xmlns:xdr="http://schemas.openxmlformats.org/drawingml/2006/spreadsheetDrawing">
      <xdr:col>19</xdr:col>
      <xdr:colOff>182880</xdr:colOff>
      <xdr:row>37</xdr:row>
      <xdr:rowOff>16510</xdr:rowOff>
    </xdr:to>
    <xdr:cxnSp macro="">
      <xdr:nvCxnSpPr>
        <xdr:cNvPr id="69" name="直線コネクタ 68"/>
        <xdr:cNvCxnSpPr/>
      </xdr:nvCxnSpPr>
      <xdr:spPr>
        <a:xfrm flipV="1">
          <a:off x="2841625" y="6123940"/>
          <a:ext cx="815975"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45720</xdr:rowOff>
    </xdr:from>
    <xdr:to xmlns:xdr="http://schemas.openxmlformats.org/drawingml/2006/spreadsheetDrawing">
      <xdr:col>20</xdr:col>
      <xdr:colOff>38100</xdr:colOff>
      <xdr:row>36</xdr:row>
      <xdr:rowOff>147320</xdr:rowOff>
    </xdr:to>
    <xdr:sp macro="" textlink="">
      <xdr:nvSpPr>
        <xdr:cNvPr id="70" name="フローチャート: 判断 69"/>
        <xdr:cNvSpPr/>
      </xdr:nvSpPr>
      <xdr:spPr>
        <a:xfrm>
          <a:off x="3611245" y="62179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132080</xdr:rowOff>
    </xdr:from>
    <xdr:ext cx="734695" cy="255905"/>
    <xdr:sp macro="" textlink="">
      <xdr:nvSpPr>
        <xdr:cNvPr id="71" name="テキスト ボックス 70"/>
        <xdr:cNvSpPr txBox="1"/>
      </xdr:nvSpPr>
      <xdr:spPr>
        <a:xfrm>
          <a:off x="3298190" y="6304280"/>
          <a:ext cx="7346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16510</xdr:rowOff>
    </xdr:from>
    <xdr:to xmlns:xdr="http://schemas.openxmlformats.org/drawingml/2006/spreadsheetDrawing">
      <xdr:col>15</xdr:col>
      <xdr:colOff>98425</xdr:colOff>
      <xdr:row>37</xdr:row>
      <xdr:rowOff>100330</xdr:rowOff>
    </xdr:to>
    <xdr:cxnSp macro="">
      <xdr:nvCxnSpPr>
        <xdr:cNvPr id="72" name="直線コネクタ 71"/>
        <xdr:cNvCxnSpPr/>
      </xdr:nvCxnSpPr>
      <xdr:spPr>
        <a:xfrm flipV="1">
          <a:off x="2021205" y="6360160"/>
          <a:ext cx="82042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80010</xdr:rowOff>
    </xdr:from>
    <xdr:to xmlns:xdr="http://schemas.openxmlformats.org/drawingml/2006/spreadsheetDrawing">
      <xdr:col>15</xdr:col>
      <xdr:colOff>149225</xdr:colOff>
      <xdr:row>36</xdr:row>
      <xdr:rowOff>10160</xdr:rowOff>
    </xdr:to>
    <xdr:sp macro="" textlink="">
      <xdr:nvSpPr>
        <xdr:cNvPr id="73" name="フローチャート: 判断 72"/>
        <xdr:cNvSpPr/>
      </xdr:nvSpPr>
      <xdr:spPr>
        <a:xfrm>
          <a:off x="2790825"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20320</xdr:rowOff>
    </xdr:from>
    <xdr:ext cx="760730" cy="255905"/>
    <xdr:sp macro="" textlink="">
      <xdr:nvSpPr>
        <xdr:cNvPr id="74" name="テキスト ボックス 73"/>
        <xdr:cNvSpPr txBox="1"/>
      </xdr:nvSpPr>
      <xdr:spPr>
        <a:xfrm>
          <a:off x="2494915" y="584962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1270</xdr:rowOff>
    </xdr:from>
    <xdr:to xmlns:xdr="http://schemas.openxmlformats.org/drawingml/2006/spreadsheetDrawing">
      <xdr:col>11</xdr:col>
      <xdr:colOff>9525</xdr:colOff>
      <xdr:row>37</xdr:row>
      <xdr:rowOff>100330</xdr:rowOff>
    </xdr:to>
    <xdr:cxnSp macro="">
      <xdr:nvCxnSpPr>
        <xdr:cNvPr id="75" name="直線コネクタ 74"/>
        <xdr:cNvCxnSpPr/>
      </xdr:nvCxnSpPr>
      <xdr:spPr>
        <a:xfrm>
          <a:off x="1217930" y="6344920"/>
          <a:ext cx="80327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64770</xdr:rowOff>
    </xdr:from>
    <xdr:to xmlns:xdr="http://schemas.openxmlformats.org/drawingml/2006/spreadsheetDrawing">
      <xdr:col>11</xdr:col>
      <xdr:colOff>60325</xdr:colOff>
      <xdr:row>35</xdr:row>
      <xdr:rowOff>166370</xdr:rowOff>
    </xdr:to>
    <xdr:sp macro="" textlink="">
      <xdr:nvSpPr>
        <xdr:cNvPr id="76" name="フローチャート: 判断 75"/>
        <xdr:cNvSpPr/>
      </xdr:nvSpPr>
      <xdr:spPr>
        <a:xfrm>
          <a:off x="1987550" y="60655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5080</xdr:rowOff>
    </xdr:from>
    <xdr:ext cx="760095" cy="259080"/>
    <xdr:sp macro="" textlink="">
      <xdr:nvSpPr>
        <xdr:cNvPr id="77" name="テキスト ボックス 76"/>
        <xdr:cNvSpPr txBox="1"/>
      </xdr:nvSpPr>
      <xdr:spPr>
        <a:xfrm>
          <a:off x="1674495" y="58343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49530</xdr:rowOff>
    </xdr:from>
    <xdr:to xmlns:xdr="http://schemas.openxmlformats.org/drawingml/2006/spreadsheetDrawing">
      <xdr:col>6</xdr:col>
      <xdr:colOff>171450</xdr:colOff>
      <xdr:row>35</xdr:row>
      <xdr:rowOff>151130</xdr:rowOff>
    </xdr:to>
    <xdr:sp macro="" textlink="">
      <xdr:nvSpPr>
        <xdr:cNvPr id="78" name="フローチャート: 判断 77"/>
        <xdr:cNvSpPr/>
      </xdr:nvSpPr>
      <xdr:spPr>
        <a:xfrm>
          <a:off x="116713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161290</xdr:rowOff>
    </xdr:from>
    <xdr:ext cx="758825" cy="259080"/>
    <xdr:sp macro="" textlink="">
      <xdr:nvSpPr>
        <xdr:cNvPr id="79" name="テキスト ボックス 78"/>
        <xdr:cNvSpPr txBox="1"/>
      </xdr:nvSpPr>
      <xdr:spPr>
        <a:xfrm>
          <a:off x="871220" y="58191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730" cy="259080"/>
    <xdr:sp macro="" textlink="">
      <xdr:nvSpPr>
        <xdr:cNvPr id="80" name="テキスト ボックス 79"/>
        <xdr:cNvSpPr txBox="1"/>
      </xdr:nvSpPr>
      <xdr:spPr>
        <a:xfrm>
          <a:off x="421576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730" cy="259080"/>
    <xdr:sp macro="" textlink="">
      <xdr:nvSpPr>
        <xdr:cNvPr id="81" name="テキスト ボックス 80"/>
        <xdr:cNvSpPr txBox="1"/>
      </xdr:nvSpPr>
      <xdr:spPr>
        <a:xfrm>
          <a:off x="346329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64287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3" name="テキスト ボックス 82"/>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4" name="テキスト ボックス 83"/>
        <xdr:cNvSpPr txBox="1"/>
      </xdr:nvSpPr>
      <xdr:spPr>
        <a:xfrm>
          <a:off x="101917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33</xdr:row>
      <xdr:rowOff>19050</xdr:rowOff>
    </xdr:from>
    <xdr:to xmlns:xdr="http://schemas.openxmlformats.org/drawingml/2006/spreadsheetDrawing">
      <xdr:col>24</xdr:col>
      <xdr:colOff>76200</xdr:colOff>
      <xdr:row>33</xdr:row>
      <xdr:rowOff>120650</xdr:rowOff>
    </xdr:to>
    <xdr:sp macro="" textlink="">
      <xdr:nvSpPr>
        <xdr:cNvPr id="85" name="楕円 84"/>
        <xdr:cNvSpPr/>
      </xdr:nvSpPr>
      <xdr:spPr>
        <a:xfrm>
          <a:off x="4380865" y="5676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99060</xdr:rowOff>
    </xdr:from>
    <xdr:ext cx="760730" cy="255905"/>
    <xdr:sp macro="" textlink="">
      <xdr:nvSpPr>
        <xdr:cNvPr id="86" name="人件費該当値テキスト"/>
        <xdr:cNvSpPr txBox="1"/>
      </xdr:nvSpPr>
      <xdr:spPr>
        <a:xfrm>
          <a:off x="4503420" y="55854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72390</xdr:rowOff>
    </xdr:from>
    <xdr:to xmlns:xdr="http://schemas.openxmlformats.org/drawingml/2006/spreadsheetDrawing">
      <xdr:col>20</xdr:col>
      <xdr:colOff>38100</xdr:colOff>
      <xdr:row>36</xdr:row>
      <xdr:rowOff>2540</xdr:rowOff>
    </xdr:to>
    <xdr:sp macro="" textlink="">
      <xdr:nvSpPr>
        <xdr:cNvPr id="87" name="楕円 86"/>
        <xdr:cNvSpPr/>
      </xdr:nvSpPr>
      <xdr:spPr>
        <a:xfrm>
          <a:off x="3611245" y="60731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12700</xdr:rowOff>
    </xdr:from>
    <xdr:ext cx="734695" cy="259080"/>
    <xdr:sp macro="" textlink="">
      <xdr:nvSpPr>
        <xdr:cNvPr id="88" name="テキスト ボックス 87"/>
        <xdr:cNvSpPr txBox="1"/>
      </xdr:nvSpPr>
      <xdr:spPr>
        <a:xfrm>
          <a:off x="3298190" y="58420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137160</xdr:rowOff>
    </xdr:from>
    <xdr:to xmlns:xdr="http://schemas.openxmlformats.org/drawingml/2006/spreadsheetDrawing">
      <xdr:col>15</xdr:col>
      <xdr:colOff>149225</xdr:colOff>
      <xdr:row>37</xdr:row>
      <xdr:rowOff>67310</xdr:rowOff>
    </xdr:to>
    <xdr:sp macro="" textlink="">
      <xdr:nvSpPr>
        <xdr:cNvPr id="89" name="楕円 88"/>
        <xdr:cNvSpPr/>
      </xdr:nvSpPr>
      <xdr:spPr>
        <a:xfrm>
          <a:off x="2790825"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52070</xdr:rowOff>
    </xdr:from>
    <xdr:ext cx="760730" cy="255905"/>
    <xdr:sp macro="" textlink="">
      <xdr:nvSpPr>
        <xdr:cNvPr id="90" name="テキスト ボックス 89"/>
        <xdr:cNvSpPr txBox="1"/>
      </xdr:nvSpPr>
      <xdr:spPr>
        <a:xfrm>
          <a:off x="2494915" y="639572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49530</xdr:rowOff>
    </xdr:from>
    <xdr:to xmlns:xdr="http://schemas.openxmlformats.org/drawingml/2006/spreadsheetDrawing">
      <xdr:col>11</xdr:col>
      <xdr:colOff>60325</xdr:colOff>
      <xdr:row>37</xdr:row>
      <xdr:rowOff>151130</xdr:rowOff>
    </xdr:to>
    <xdr:sp macro="" textlink="">
      <xdr:nvSpPr>
        <xdr:cNvPr id="91" name="楕円 90"/>
        <xdr:cNvSpPr/>
      </xdr:nvSpPr>
      <xdr:spPr>
        <a:xfrm>
          <a:off x="1987550" y="63931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135890</xdr:rowOff>
    </xdr:from>
    <xdr:ext cx="760095" cy="259080"/>
    <xdr:sp macro="" textlink="">
      <xdr:nvSpPr>
        <xdr:cNvPr id="92" name="テキスト ボックス 91"/>
        <xdr:cNvSpPr txBox="1"/>
      </xdr:nvSpPr>
      <xdr:spPr>
        <a:xfrm>
          <a:off x="1674495" y="6479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93" name="楕円 92"/>
        <xdr:cNvSpPr/>
      </xdr:nvSpPr>
      <xdr:spPr>
        <a:xfrm>
          <a:off x="116713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58825" cy="259080"/>
    <xdr:sp macro="" textlink="">
      <xdr:nvSpPr>
        <xdr:cNvPr id="94" name="テキスト ボックス 93"/>
        <xdr:cNvSpPr txBox="1"/>
      </xdr:nvSpPr>
      <xdr:spPr>
        <a:xfrm>
          <a:off x="871220" y="63804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例年の大型事業である避難所環境整備や地籍調査業務委託が一定落ち着いてきており、事業費では昨年度より大幅減となっているが、新規事業の公営塾運営業務委託事業や学校給食センター一部委託の増、これに加えて、情報化推進費における各種システム関連費用や、ふるさと納税寄附金における返送手数料等の経費などについては、大幅な減少が見込めず、依然として類似団体よりも高い数値となっている。全体的な経費の見直しを入念に行い、経常経費の削減に努めたい。</a:t>
          </a: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134491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5905"/>
    <xdr:sp macro="" textlink="">
      <xdr:nvSpPr>
        <xdr:cNvPr id="108" name="テキスト ボックス 107"/>
        <xdr:cNvSpPr txBox="1"/>
      </xdr:nvSpPr>
      <xdr:spPr>
        <a:xfrm>
          <a:off x="10926445" y="3985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1383010" y="3801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095" cy="259080"/>
    <xdr:sp macro="" textlink="">
      <xdr:nvSpPr>
        <xdr:cNvPr id="110" name="テキスト ボックス 109"/>
        <xdr:cNvSpPr txBox="1"/>
      </xdr:nvSpPr>
      <xdr:spPr>
        <a:xfrm>
          <a:off x="10926445"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1383010" y="3474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095" cy="255905"/>
    <xdr:sp macro="" textlink="">
      <xdr:nvSpPr>
        <xdr:cNvPr id="112" name="テキスト ボックス 111"/>
        <xdr:cNvSpPr txBox="1"/>
      </xdr:nvSpPr>
      <xdr:spPr>
        <a:xfrm>
          <a:off x="10926445" y="333248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1383010" y="3147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095" cy="258445"/>
    <xdr:sp macro="" textlink="">
      <xdr:nvSpPr>
        <xdr:cNvPr id="114" name="テキスト ボックス 113"/>
        <xdr:cNvSpPr txBox="1"/>
      </xdr:nvSpPr>
      <xdr:spPr>
        <a:xfrm>
          <a:off x="10926445"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1383010" y="2821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095" cy="259080"/>
    <xdr:sp macro="" textlink="">
      <xdr:nvSpPr>
        <xdr:cNvPr id="116" name="テキスト ボックス 115"/>
        <xdr:cNvSpPr txBox="1"/>
      </xdr:nvSpPr>
      <xdr:spPr>
        <a:xfrm>
          <a:off x="10926445"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1383010" y="2494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095" cy="255905"/>
    <xdr:sp macro="" textlink="">
      <xdr:nvSpPr>
        <xdr:cNvPr id="118" name="テキスト ボックス 117"/>
        <xdr:cNvSpPr txBox="1"/>
      </xdr:nvSpPr>
      <xdr:spPr>
        <a:xfrm>
          <a:off x="10926445" y="2352675"/>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1383010" y="2167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095" cy="259080"/>
    <xdr:sp macro="" textlink="">
      <xdr:nvSpPr>
        <xdr:cNvPr id="120" name="テキスト ボックス 119"/>
        <xdr:cNvSpPr txBox="1"/>
      </xdr:nvSpPr>
      <xdr:spPr>
        <a:xfrm>
          <a:off x="10926445"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5905"/>
    <xdr:sp macro="" textlink="">
      <xdr:nvSpPr>
        <xdr:cNvPr id="122" name="テキスト ボックス 121"/>
        <xdr:cNvSpPr txBox="1"/>
      </xdr:nvSpPr>
      <xdr:spPr>
        <a:xfrm>
          <a:off x="10926445" y="1699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20</xdr:row>
      <xdr:rowOff>154940</xdr:rowOff>
    </xdr:to>
    <xdr:cxnSp macro="">
      <xdr:nvCxnSpPr>
        <xdr:cNvPr id="124" name="直線コネクタ 123"/>
        <xdr:cNvCxnSpPr/>
      </xdr:nvCxnSpPr>
      <xdr:spPr>
        <a:xfrm flipV="1">
          <a:off x="15104110" y="2200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20</xdr:row>
      <xdr:rowOff>126365</xdr:rowOff>
    </xdr:from>
    <xdr:ext cx="762000" cy="259080"/>
    <xdr:sp macro="" textlink="">
      <xdr:nvSpPr>
        <xdr:cNvPr id="125" name="物件費最小値テキスト"/>
        <xdr:cNvSpPr txBox="1"/>
      </xdr:nvSpPr>
      <xdr:spPr>
        <a:xfrm>
          <a:off x="15179040" y="355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154940</xdr:rowOff>
    </xdr:from>
    <xdr:to xmlns:xdr="http://schemas.openxmlformats.org/drawingml/2006/spreadsheetDrawing">
      <xdr:col>82</xdr:col>
      <xdr:colOff>182880</xdr:colOff>
      <xdr:row>20</xdr:row>
      <xdr:rowOff>154940</xdr:rowOff>
    </xdr:to>
    <xdr:cxnSp macro="">
      <xdr:nvCxnSpPr>
        <xdr:cNvPr id="126" name="直線コネクタ 125"/>
        <xdr:cNvCxnSpPr/>
      </xdr:nvCxnSpPr>
      <xdr:spPr>
        <a:xfrm>
          <a:off x="15015210" y="35839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11</xdr:row>
      <xdr:rowOff>58420</xdr:rowOff>
    </xdr:from>
    <xdr:ext cx="762000" cy="259080"/>
    <xdr:sp macro="" textlink="">
      <xdr:nvSpPr>
        <xdr:cNvPr id="127" name="物件費最大値テキスト"/>
        <xdr:cNvSpPr txBox="1"/>
      </xdr:nvSpPr>
      <xdr:spPr>
        <a:xfrm>
          <a:off x="1517904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182880</xdr:colOff>
      <xdr:row>12</xdr:row>
      <xdr:rowOff>143510</xdr:rowOff>
    </xdr:to>
    <xdr:cxnSp macro="">
      <xdr:nvCxnSpPr>
        <xdr:cNvPr id="128" name="直線コネクタ 127"/>
        <xdr:cNvCxnSpPr/>
      </xdr:nvCxnSpPr>
      <xdr:spPr>
        <a:xfrm>
          <a:off x="15015210" y="22009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121285</xdr:rowOff>
    </xdr:from>
    <xdr:to xmlns:xdr="http://schemas.openxmlformats.org/drawingml/2006/spreadsheetDrawing">
      <xdr:col>82</xdr:col>
      <xdr:colOff>107950</xdr:colOff>
      <xdr:row>21</xdr:row>
      <xdr:rowOff>48260</xdr:rowOff>
    </xdr:to>
    <xdr:cxnSp macro="">
      <xdr:nvCxnSpPr>
        <xdr:cNvPr id="129" name="直線コネクタ 128"/>
        <xdr:cNvCxnSpPr/>
      </xdr:nvCxnSpPr>
      <xdr:spPr>
        <a:xfrm flipV="1">
          <a:off x="14334490" y="3550285"/>
          <a:ext cx="76962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15</xdr:row>
      <xdr:rowOff>152400</xdr:rowOff>
    </xdr:from>
    <xdr:ext cx="762000" cy="259080"/>
    <xdr:sp macro="" textlink="">
      <xdr:nvSpPr>
        <xdr:cNvPr id="130" name="物件費平均値テキスト"/>
        <xdr:cNvSpPr txBox="1"/>
      </xdr:nvSpPr>
      <xdr:spPr>
        <a:xfrm>
          <a:off x="15179040" y="2724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135890</xdr:rowOff>
    </xdr:from>
    <xdr:to xmlns:xdr="http://schemas.openxmlformats.org/drawingml/2006/spreadsheetDrawing">
      <xdr:col>82</xdr:col>
      <xdr:colOff>158750</xdr:colOff>
      <xdr:row>17</xdr:row>
      <xdr:rowOff>66040</xdr:rowOff>
    </xdr:to>
    <xdr:sp macro="" textlink="">
      <xdr:nvSpPr>
        <xdr:cNvPr id="131" name="フローチャート: 判断 130"/>
        <xdr:cNvSpPr/>
      </xdr:nvSpPr>
      <xdr:spPr>
        <a:xfrm>
          <a:off x="1505331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88900</xdr:rowOff>
    </xdr:from>
    <xdr:to xmlns:xdr="http://schemas.openxmlformats.org/drawingml/2006/spreadsheetDrawing">
      <xdr:col>78</xdr:col>
      <xdr:colOff>69850</xdr:colOff>
      <xdr:row>21</xdr:row>
      <xdr:rowOff>48260</xdr:rowOff>
    </xdr:to>
    <xdr:cxnSp macro="">
      <xdr:nvCxnSpPr>
        <xdr:cNvPr id="132" name="直線コネクタ 131"/>
        <xdr:cNvCxnSpPr/>
      </xdr:nvCxnSpPr>
      <xdr:spPr>
        <a:xfrm>
          <a:off x="13531215" y="3517900"/>
          <a:ext cx="803275"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8255</xdr:rowOff>
    </xdr:from>
    <xdr:to xmlns:xdr="http://schemas.openxmlformats.org/drawingml/2006/spreadsheetDrawing">
      <xdr:col>78</xdr:col>
      <xdr:colOff>120650</xdr:colOff>
      <xdr:row>17</xdr:row>
      <xdr:rowOff>109855</xdr:rowOff>
    </xdr:to>
    <xdr:sp macro="" textlink="">
      <xdr:nvSpPr>
        <xdr:cNvPr id="133" name="フローチャート: 判断 132"/>
        <xdr:cNvSpPr/>
      </xdr:nvSpPr>
      <xdr:spPr>
        <a:xfrm>
          <a:off x="1428369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120650</xdr:rowOff>
    </xdr:from>
    <xdr:ext cx="735330" cy="255905"/>
    <xdr:sp macro="" textlink="">
      <xdr:nvSpPr>
        <xdr:cNvPr id="134" name="テキスト ボックス 133"/>
        <xdr:cNvSpPr txBox="1"/>
      </xdr:nvSpPr>
      <xdr:spPr>
        <a:xfrm>
          <a:off x="13987780" y="2692400"/>
          <a:ext cx="7353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19</xdr:row>
      <xdr:rowOff>118745</xdr:rowOff>
    </xdr:from>
    <xdr:to xmlns:xdr="http://schemas.openxmlformats.org/drawingml/2006/spreadsheetDrawing">
      <xdr:col>73</xdr:col>
      <xdr:colOff>180975</xdr:colOff>
      <xdr:row>20</xdr:row>
      <xdr:rowOff>88900</xdr:rowOff>
    </xdr:to>
    <xdr:cxnSp macro="">
      <xdr:nvCxnSpPr>
        <xdr:cNvPr id="135" name="直線コネクタ 134"/>
        <xdr:cNvCxnSpPr/>
      </xdr:nvCxnSpPr>
      <xdr:spPr>
        <a:xfrm>
          <a:off x="12710795" y="3376295"/>
          <a:ext cx="82042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63500</xdr:rowOff>
    </xdr:from>
    <xdr:to xmlns:xdr="http://schemas.openxmlformats.org/drawingml/2006/spreadsheetDrawing">
      <xdr:col>74</xdr:col>
      <xdr:colOff>31750</xdr:colOff>
      <xdr:row>17</xdr:row>
      <xdr:rowOff>164465</xdr:rowOff>
    </xdr:to>
    <xdr:sp macro="" textlink="">
      <xdr:nvSpPr>
        <xdr:cNvPr id="136" name="フローチャート: 判断 135"/>
        <xdr:cNvSpPr/>
      </xdr:nvSpPr>
      <xdr:spPr>
        <a:xfrm>
          <a:off x="13480415" y="297815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3175</xdr:rowOff>
    </xdr:from>
    <xdr:ext cx="762000" cy="259080"/>
    <xdr:sp macro="" textlink="">
      <xdr:nvSpPr>
        <xdr:cNvPr id="137" name="テキスト ボックス 136"/>
        <xdr:cNvSpPr txBox="1"/>
      </xdr:nvSpPr>
      <xdr:spPr>
        <a:xfrm>
          <a:off x="13167360" y="274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18415</xdr:rowOff>
    </xdr:from>
    <xdr:to xmlns:xdr="http://schemas.openxmlformats.org/drawingml/2006/spreadsheetDrawing">
      <xdr:col>69</xdr:col>
      <xdr:colOff>92075</xdr:colOff>
      <xdr:row>19</xdr:row>
      <xdr:rowOff>118745</xdr:rowOff>
    </xdr:to>
    <xdr:cxnSp macro="">
      <xdr:nvCxnSpPr>
        <xdr:cNvPr id="138" name="直線コネクタ 137"/>
        <xdr:cNvCxnSpPr/>
      </xdr:nvCxnSpPr>
      <xdr:spPr>
        <a:xfrm>
          <a:off x="11890375" y="3104515"/>
          <a:ext cx="82042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8255</xdr:rowOff>
    </xdr:from>
    <xdr:to xmlns:xdr="http://schemas.openxmlformats.org/drawingml/2006/spreadsheetDrawing">
      <xdr:col>69</xdr:col>
      <xdr:colOff>142875</xdr:colOff>
      <xdr:row>17</xdr:row>
      <xdr:rowOff>109855</xdr:rowOff>
    </xdr:to>
    <xdr:sp macro="" textlink="">
      <xdr:nvSpPr>
        <xdr:cNvPr id="139" name="フローチャート: 判断 138"/>
        <xdr:cNvSpPr/>
      </xdr:nvSpPr>
      <xdr:spPr>
        <a:xfrm>
          <a:off x="12659995"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120650</xdr:rowOff>
    </xdr:from>
    <xdr:ext cx="760095" cy="255905"/>
    <xdr:sp macro="" textlink="">
      <xdr:nvSpPr>
        <xdr:cNvPr id="140" name="テキスト ボックス 139"/>
        <xdr:cNvSpPr txBox="1"/>
      </xdr:nvSpPr>
      <xdr:spPr>
        <a:xfrm>
          <a:off x="12364085" y="269240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158115</xdr:rowOff>
    </xdr:from>
    <xdr:to xmlns:xdr="http://schemas.openxmlformats.org/drawingml/2006/spreadsheetDrawing">
      <xdr:col>65</xdr:col>
      <xdr:colOff>53975</xdr:colOff>
      <xdr:row>17</xdr:row>
      <xdr:rowOff>88265</xdr:rowOff>
    </xdr:to>
    <xdr:sp macro="" textlink="">
      <xdr:nvSpPr>
        <xdr:cNvPr id="141" name="フローチャート: 判断 140"/>
        <xdr:cNvSpPr/>
      </xdr:nvSpPr>
      <xdr:spPr>
        <a:xfrm>
          <a:off x="11856720" y="29013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98425</xdr:rowOff>
    </xdr:from>
    <xdr:ext cx="760730" cy="255905"/>
    <xdr:sp macro="" textlink="">
      <xdr:nvSpPr>
        <xdr:cNvPr id="142" name="テキスト ボックス 141"/>
        <xdr:cNvSpPr txBox="1"/>
      </xdr:nvSpPr>
      <xdr:spPr>
        <a:xfrm>
          <a:off x="11543665" y="267017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730" cy="259080"/>
    <xdr:sp macro="" textlink="">
      <xdr:nvSpPr>
        <xdr:cNvPr id="143" name="テキスト ボックス 142"/>
        <xdr:cNvSpPr txBox="1"/>
      </xdr:nvSpPr>
      <xdr:spPr>
        <a:xfrm>
          <a:off x="1490535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4" name="テキスト ボックス 143"/>
        <xdr:cNvSpPr txBox="1"/>
      </xdr:nvSpPr>
      <xdr:spPr>
        <a:xfrm>
          <a:off x="14135735"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5" name="テキスト ボックス 144"/>
        <xdr:cNvSpPr txBox="1"/>
      </xdr:nvSpPr>
      <xdr:spPr>
        <a:xfrm>
          <a:off x="1333246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0730" cy="259080"/>
    <xdr:sp macro="" textlink="">
      <xdr:nvSpPr>
        <xdr:cNvPr id="146" name="テキスト ボックス 145"/>
        <xdr:cNvSpPr txBox="1"/>
      </xdr:nvSpPr>
      <xdr:spPr>
        <a:xfrm>
          <a:off x="1251204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095" cy="259080"/>
    <xdr:sp macro="" textlink="">
      <xdr:nvSpPr>
        <xdr:cNvPr id="147" name="テキスト ボックス 146"/>
        <xdr:cNvSpPr txBox="1"/>
      </xdr:nvSpPr>
      <xdr:spPr>
        <a:xfrm>
          <a:off x="1170432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20</xdr:row>
      <xdr:rowOff>70485</xdr:rowOff>
    </xdr:from>
    <xdr:to xmlns:xdr="http://schemas.openxmlformats.org/drawingml/2006/spreadsheetDrawing">
      <xdr:col>82</xdr:col>
      <xdr:colOff>158750</xdr:colOff>
      <xdr:row>21</xdr:row>
      <xdr:rowOff>635</xdr:rowOff>
    </xdr:to>
    <xdr:sp macro="" textlink="">
      <xdr:nvSpPr>
        <xdr:cNvPr id="148" name="楕円 147"/>
        <xdr:cNvSpPr/>
      </xdr:nvSpPr>
      <xdr:spPr>
        <a:xfrm>
          <a:off x="15053310" y="34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19</xdr:row>
      <xdr:rowOff>150495</xdr:rowOff>
    </xdr:from>
    <xdr:ext cx="762000" cy="259080"/>
    <xdr:sp macro="" textlink="">
      <xdr:nvSpPr>
        <xdr:cNvPr id="149" name="物件費該当値テキスト"/>
        <xdr:cNvSpPr txBox="1"/>
      </xdr:nvSpPr>
      <xdr:spPr>
        <a:xfrm>
          <a:off x="15179040" y="340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168910</xdr:rowOff>
    </xdr:from>
    <xdr:to xmlns:xdr="http://schemas.openxmlformats.org/drawingml/2006/spreadsheetDrawing">
      <xdr:col>78</xdr:col>
      <xdr:colOff>120650</xdr:colOff>
      <xdr:row>21</xdr:row>
      <xdr:rowOff>99060</xdr:rowOff>
    </xdr:to>
    <xdr:sp macro="" textlink="">
      <xdr:nvSpPr>
        <xdr:cNvPr id="150" name="楕円 149"/>
        <xdr:cNvSpPr/>
      </xdr:nvSpPr>
      <xdr:spPr>
        <a:xfrm>
          <a:off x="14283690" y="35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21</xdr:row>
      <xdr:rowOff>83820</xdr:rowOff>
    </xdr:from>
    <xdr:ext cx="735330" cy="259080"/>
    <xdr:sp macro="" textlink="">
      <xdr:nvSpPr>
        <xdr:cNvPr id="151" name="テキスト ボックス 150"/>
        <xdr:cNvSpPr txBox="1"/>
      </xdr:nvSpPr>
      <xdr:spPr>
        <a:xfrm>
          <a:off x="13987780" y="36842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38100</xdr:rowOff>
    </xdr:from>
    <xdr:to xmlns:xdr="http://schemas.openxmlformats.org/drawingml/2006/spreadsheetDrawing">
      <xdr:col>74</xdr:col>
      <xdr:colOff>31750</xdr:colOff>
      <xdr:row>20</xdr:row>
      <xdr:rowOff>139700</xdr:rowOff>
    </xdr:to>
    <xdr:sp macro="" textlink="">
      <xdr:nvSpPr>
        <xdr:cNvPr id="152" name="楕円 151"/>
        <xdr:cNvSpPr/>
      </xdr:nvSpPr>
      <xdr:spPr>
        <a:xfrm>
          <a:off x="13480415" y="34671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124460</xdr:rowOff>
    </xdr:from>
    <xdr:ext cx="762000" cy="259080"/>
    <xdr:sp macro="" textlink="">
      <xdr:nvSpPr>
        <xdr:cNvPr id="153" name="テキスト ボックス 152"/>
        <xdr:cNvSpPr txBox="1"/>
      </xdr:nvSpPr>
      <xdr:spPr>
        <a:xfrm>
          <a:off x="13167360" y="355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19</xdr:row>
      <xdr:rowOff>67945</xdr:rowOff>
    </xdr:from>
    <xdr:to xmlns:xdr="http://schemas.openxmlformats.org/drawingml/2006/spreadsheetDrawing">
      <xdr:col>69</xdr:col>
      <xdr:colOff>142875</xdr:colOff>
      <xdr:row>19</xdr:row>
      <xdr:rowOff>169545</xdr:rowOff>
    </xdr:to>
    <xdr:sp macro="" textlink="">
      <xdr:nvSpPr>
        <xdr:cNvPr id="154" name="楕円 153"/>
        <xdr:cNvSpPr/>
      </xdr:nvSpPr>
      <xdr:spPr>
        <a:xfrm>
          <a:off x="12659995" y="33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154940</xdr:rowOff>
    </xdr:from>
    <xdr:ext cx="760095" cy="255905"/>
    <xdr:sp macro="" textlink="">
      <xdr:nvSpPr>
        <xdr:cNvPr id="155" name="テキスト ボックス 154"/>
        <xdr:cNvSpPr txBox="1"/>
      </xdr:nvSpPr>
      <xdr:spPr>
        <a:xfrm>
          <a:off x="12364085" y="341249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139065</xdr:rowOff>
    </xdr:from>
    <xdr:to xmlns:xdr="http://schemas.openxmlformats.org/drawingml/2006/spreadsheetDrawing">
      <xdr:col>65</xdr:col>
      <xdr:colOff>53975</xdr:colOff>
      <xdr:row>18</xdr:row>
      <xdr:rowOff>69215</xdr:rowOff>
    </xdr:to>
    <xdr:sp macro="" textlink="">
      <xdr:nvSpPr>
        <xdr:cNvPr id="156" name="楕円 155"/>
        <xdr:cNvSpPr/>
      </xdr:nvSpPr>
      <xdr:spPr>
        <a:xfrm>
          <a:off x="11856720" y="30537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53975</xdr:rowOff>
    </xdr:from>
    <xdr:ext cx="760730" cy="255905"/>
    <xdr:sp macro="" textlink="">
      <xdr:nvSpPr>
        <xdr:cNvPr id="157" name="テキスト ボックス 156"/>
        <xdr:cNvSpPr txBox="1"/>
      </xdr:nvSpPr>
      <xdr:spPr>
        <a:xfrm>
          <a:off x="11543665" y="314007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8" name="正方形/長方形 157"/>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5" name="正方形/長方形 164"/>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7" name="正方形/長方形 166"/>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児童福祉に係る扶助費は、保育所が直営であるため、類似団体よりも低い数値を保っており、昨年とほぼ横ばいの数値となっている。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令和３年度は、ひとり親家庭医療費助成、障がい者自立支援給付費、小中学生医療費助成の増により、前年より</a:t>
          </a:r>
          <a:r>
            <a:rPr kumimoji="1" lang="en-US" altLang="ja-JP" sz="1200">
              <a:latin typeface="ＭＳ Ｐゴシック"/>
              <a:ea typeface="ＭＳ Ｐゴシック"/>
            </a:rPr>
            <a:t>0.1</a:t>
          </a:r>
          <a:r>
            <a:rPr kumimoji="1" lang="ja-JP" altLang="en-US" sz="1200">
              <a:latin typeface="ＭＳ Ｐゴシック"/>
              <a:ea typeface="ＭＳ Ｐゴシック"/>
            </a:rPr>
            <a:t>ポイント増となっている。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今後も、子どもから高齢者まで住み慣れた地域で自立した生活が送れるよう、提供するサービスの内容を精査しながら、財政健全化を図っていく。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9" name="テキスト ボックス 168"/>
        <xdr:cNvSpPr txBox="1"/>
      </xdr:nvSpPr>
      <xdr:spPr>
        <a:xfrm>
          <a:off x="672465"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70" name="直線コネクタ 169"/>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5905"/>
    <xdr:sp macro="" textlink="">
      <xdr:nvSpPr>
        <xdr:cNvPr id="171" name="テキスト ボックス 170"/>
        <xdr:cNvSpPr txBox="1"/>
      </xdr:nvSpPr>
      <xdr:spPr>
        <a:xfrm>
          <a:off x="236855" y="10843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182880</xdr:colOff>
      <xdr:row>61</xdr:row>
      <xdr:rowOff>69850</xdr:rowOff>
    </xdr:to>
    <xdr:cxnSp macro="">
      <xdr:nvCxnSpPr>
        <xdr:cNvPr id="172" name="直線コネクタ 171"/>
        <xdr:cNvCxnSpPr/>
      </xdr:nvCxnSpPr>
      <xdr:spPr>
        <a:xfrm>
          <a:off x="710565" y="10528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6095" cy="255905"/>
    <xdr:sp macro="" textlink="">
      <xdr:nvSpPr>
        <xdr:cNvPr id="173" name="テキスト ボックス 172"/>
        <xdr:cNvSpPr txBox="1"/>
      </xdr:nvSpPr>
      <xdr:spPr>
        <a:xfrm>
          <a:off x="236855" y="103860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182880</xdr:colOff>
      <xdr:row>58</xdr:row>
      <xdr:rowOff>127000</xdr:rowOff>
    </xdr:to>
    <xdr:cxnSp macro="">
      <xdr:nvCxnSpPr>
        <xdr:cNvPr id="174" name="直線コネクタ 173"/>
        <xdr:cNvCxnSpPr/>
      </xdr:nvCxnSpPr>
      <xdr:spPr>
        <a:xfrm>
          <a:off x="710565" y="10071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6095" cy="255905"/>
    <xdr:sp macro="" textlink="">
      <xdr:nvSpPr>
        <xdr:cNvPr id="175" name="テキスト ボックス 174"/>
        <xdr:cNvSpPr txBox="1"/>
      </xdr:nvSpPr>
      <xdr:spPr>
        <a:xfrm>
          <a:off x="236855" y="99288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182880</xdr:colOff>
      <xdr:row>56</xdr:row>
      <xdr:rowOff>12700</xdr:rowOff>
    </xdr:to>
    <xdr:cxnSp macro="">
      <xdr:nvCxnSpPr>
        <xdr:cNvPr id="176" name="直線コネクタ 175"/>
        <xdr:cNvCxnSpPr/>
      </xdr:nvCxnSpPr>
      <xdr:spPr>
        <a:xfrm>
          <a:off x="710565" y="9613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6095" cy="255905"/>
    <xdr:sp macro="" textlink="">
      <xdr:nvSpPr>
        <xdr:cNvPr id="177" name="テキスト ボックス 176"/>
        <xdr:cNvSpPr txBox="1"/>
      </xdr:nvSpPr>
      <xdr:spPr>
        <a:xfrm>
          <a:off x="236855" y="94716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182880</xdr:colOff>
      <xdr:row>53</xdr:row>
      <xdr:rowOff>69850</xdr:rowOff>
    </xdr:to>
    <xdr:cxnSp macro="">
      <xdr:nvCxnSpPr>
        <xdr:cNvPr id="178" name="直線コネクタ 177"/>
        <xdr:cNvCxnSpPr/>
      </xdr:nvCxnSpPr>
      <xdr:spPr>
        <a:xfrm>
          <a:off x="710565" y="9156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6095" cy="255905"/>
    <xdr:sp macro="" textlink="">
      <xdr:nvSpPr>
        <xdr:cNvPr id="179" name="テキスト ボックス 178"/>
        <xdr:cNvSpPr txBox="1"/>
      </xdr:nvSpPr>
      <xdr:spPr>
        <a:xfrm>
          <a:off x="236855" y="90144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80" name="直線コネクタ 179"/>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5905"/>
    <xdr:sp macro="" textlink="">
      <xdr:nvSpPr>
        <xdr:cNvPr id="181" name="テキスト ボックス 180"/>
        <xdr:cNvSpPr txBox="1"/>
      </xdr:nvSpPr>
      <xdr:spPr>
        <a:xfrm>
          <a:off x="236855" y="8557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2"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138430</xdr:rowOff>
    </xdr:from>
    <xdr:to xmlns:xdr="http://schemas.openxmlformats.org/drawingml/2006/spreadsheetDrawing">
      <xdr:col>24</xdr:col>
      <xdr:colOff>25400</xdr:colOff>
      <xdr:row>62</xdr:row>
      <xdr:rowOff>12700</xdr:rowOff>
    </xdr:to>
    <xdr:cxnSp macro="">
      <xdr:nvCxnSpPr>
        <xdr:cNvPr id="183" name="直線コネクタ 182"/>
        <xdr:cNvCxnSpPr/>
      </xdr:nvCxnSpPr>
      <xdr:spPr>
        <a:xfrm flipV="1">
          <a:off x="4414520" y="922528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156210</xdr:rowOff>
    </xdr:from>
    <xdr:ext cx="760730" cy="255905"/>
    <xdr:sp macro="" textlink="">
      <xdr:nvSpPr>
        <xdr:cNvPr id="184" name="扶助費最小値テキスト"/>
        <xdr:cNvSpPr txBox="1"/>
      </xdr:nvSpPr>
      <xdr:spPr>
        <a:xfrm>
          <a:off x="4503420" y="106146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12700</xdr:rowOff>
    </xdr:from>
    <xdr:to xmlns:xdr="http://schemas.openxmlformats.org/drawingml/2006/spreadsheetDrawing">
      <xdr:col>24</xdr:col>
      <xdr:colOff>114300</xdr:colOff>
      <xdr:row>62</xdr:row>
      <xdr:rowOff>12700</xdr:rowOff>
    </xdr:to>
    <xdr:cxnSp macro="">
      <xdr:nvCxnSpPr>
        <xdr:cNvPr id="185" name="直線コネクタ 184"/>
        <xdr:cNvCxnSpPr/>
      </xdr:nvCxnSpPr>
      <xdr:spPr>
        <a:xfrm>
          <a:off x="4342765" y="10642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53340</xdr:rowOff>
    </xdr:from>
    <xdr:ext cx="760730" cy="255905"/>
    <xdr:sp macro="" textlink="">
      <xdr:nvSpPr>
        <xdr:cNvPr id="186" name="扶助費最大値テキスト"/>
        <xdr:cNvSpPr txBox="1"/>
      </xdr:nvSpPr>
      <xdr:spPr>
        <a:xfrm>
          <a:off x="4503420" y="896874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138430</xdr:rowOff>
    </xdr:from>
    <xdr:to xmlns:xdr="http://schemas.openxmlformats.org/drawingml/2006/spreadsheetDrawing">
      <xdr:col>24</xdr:col>
      <xdr:colOff>114300</xdr:colOff>
      <xdr:row>53</xdr:row>
      <xdr:rowOff>138430</xdr:rowOff>
    </xdr:to>
    <xdr:cxnSp macro="">
      <xdr:nvCxnSpPr>
        <xdr:cNvPr id="187" name="直線コネクタ 186"/>
        <xdr:cNvCxnSpPr/>
      </xdr:nvCxnSpPr>
      <xdr:spPr>
        <a:xfrm>
          <a:off x="4342765" y="92252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55</xdr:row>
      <xdr:rowOff>69850</xdr:rowOff>
    </xdr:from>
    <xdr:to xmlns:xdr="http://schemas.openxmlformats.org/drawingml/2006/spreadsheetDrawing">
      <xdr:col>24</xdr:col>
      <xdr:colOff>25400</xdr:colOff>
      <xdr:row>55</xdr:row>
      <xdr:rowOff>92710</xdr:rowOff>
    </xdr:to>
    <xdr:cxnSp macro="">
      <xdr:nvCxnSpPr>
        <xdr:cNvPr id="188" name="直線コネクタ 187"/>
        <xdr:cNvCxnSpPr/>
      </xdr:nvCxnSpPr>
      <xdr:spPr>
        <a:xfrm>
          <a:off x="3657600" y="9499600"/>
          <a:ext cx="7569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162560</xdr:rowOff>
    </xdr:from>
    <xdr:ext cx="760730" cy="259080"/>
    <xdr:sp macro="" textlink="">
      <xdr:nvSpPr>
        <xdr:cNvPr id="189" name="扶助費平均値テキスト"/>
        <xdr:cNvSpPr txBox="1"/>
      </xdr:nvSpPr>
      <xdr:spPr>
        <a:xfrm>
          <a:off x="4503420" y="976376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90" name="フローチャート: 判断 189"/>
        <xdr:cNvSpPr/>
      </xdr:nvSpPr>
      <xdr:spPr>
        <a:xfrm>
          <a:off x="4380865" y="9791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69850</xdr:rowOff>
    </xdr:from>
    <xdr:to xmlns:xdr="http://schemas.openxmlformats.org/drawingml/2006/spreadsheetDrawing">
      <xdr:col>19</xdr:col>
      <xdr:colOff>182880</xdr:colOff>
      <xdr:row>56</xdr:row>
      <xdr:rowOff>35560</xdr:rowOff>
    </xdr:to>
    <xdr:cxnSp macro="">
      <xdr:nvCxnSpPr>
        <xdr:cNvPr id="191" name="直線コネクタ 190"/>
        <xdr:cNvCxnSpPr/>
      </xdr:nvCxnSpPr>
      <xdr:spPr>
        <a:xfrm flipV="1">
          <a:off x="2841625" y="9499600"/>
          <a:ext cx="815975"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64770</xdr:rowOff>
    </xdr:from>
    <xdr:to xmlns:xdr="http://schemas.openxmlformats.org/drawingml/2006/spreadsheetDrawing">
      <xdr:col>20</xdr:col>
      <xdr:colOff>38100</xdr:colOff>
      <xdr:row>57</xdr:row>
      <xdr:rowOff>166370</xdr:rowOff>
    </xdr:to>
    <xdr:sp macro="" textlink="">
      <xdr:nvSpPr>
        <xdr:cNvPr id="192" name="フローチャート: 判断 191"/>
        <xdr:cNvSpPr/>
      </xdr:nvSpPr>
      <xdr:spPr>
        <a:xfrm>
          <a:off x="3611245" y="98374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151130</xdr:rowOff>
    </xdr:from>
    <xdr:ext cx="734695" cy="259080"/>
    <xdr:sp macro="" textlink="">
      <xdr:nvSpPr>
        <xdr:cNvPr id="193" name="テキスト ボックス 192"/>
        <xdr:cNvSpPr txBox="1"/>
      </xdr:nvSpPr>
      <xdr:spPr>
        <a:xfrm>
          <a:off x="3298190" y="99237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35560</xdr:rowOff>
    </xdr:from>
    <xdr:to xmlns:xdr="http://schemas.openxmlformats.org/drawingml/2006/spreadsheetDrawing">
      <xdr:col>15</xdr:col>
      <xdr:colOff>98425</xdr:colOff>
      <xdr:row>56</xdr:row>
      <xdr:rowOff>35560</xdr:rowOff>
    </xdr:to>
    <xdr:cxnSp macro="">
      <xdr:nvCxnSpPr>
        <xdr:cNvPr id="194" name="直線コネクタ 193"/>
        <xdr:cNvCxnSpPr/>
      </xdr:nvCxnSpPr>
      <xdr:spPr>
        <a:xfrm>
          <a:off x="2021205" y="963676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53340</xdr:rowOff>
    </xdr:from>
    <xdr:to xmlns:xdr="http://schemas.openxmlformats.org/drawingml/2006/spreadsheetDrawing">
      <xdr:col>15</xdr:col>
      <xdr:colOff>149225</xdr:colOff>
      <xdr:row>58</xdr:row>
      <xdr:rowOff>154940</xdr:rowOff>
    </xdr:to>
    <xdr:sp macro="" textlink="">
      <xdr:nvSpPr>
        <xdr:cNvPr id="195" name="フローチャート: 判断 194"/>
        <xdr:cNvSpPr/>
      </xdr:nvSpPr>
      <xdr:spPr>
        <a:xfrm>
          <a:off x="2790825"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139700</xdr:rowOff>
    </xdr:from>
    <xdr:ext cx="760730" cy="259080"/>
    <xdr:sp macro="" textlink="">
      <xdr:nvSpPr>
        <xdr:cNvPr id="196" name="テキスト ボックス 195"/>
        <xdr:cNvSpPr txBox="1"/>
      </xdr:nvSpPr>
      <xdr:spPr>
        <a:xfrm>
          <a:off x="2494915" y="100838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161290</xdr:rowOff>
    </xdr:from>
    <xdr:to xmlns:xdr="http://schemas.openxmlformats.org/drawingml/2006/spreadsheetDrawing">
      <xdr:col>11</xdr:col>
      <xdr:colOff>9525</xdr:colOff>
      <xdr:row>56</xdr:row>
      <xdr:rowOff>35560</xdr:rowOff>
    </xdr:to>
    <xdr:cxnSp macro="">
      <xdr:nvCxnSpPr>
        <xdr:cNvPr id="197" name="直線コネクタ 196"/>
        <xdr:cNvCxnSpPr/>
      </xdr:nvCxnSpPr>
      <xdr:spPr>
        <a:xfrm>
          <a:off x="1217930" y="9591040"/>
          <a:ext cx="8032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58</xdr:row>
      <xdr:rowOff>53340</xdr:rowOff>
    </xdr:from>
    <xdr:to xmlns:xdr="http://schemas.openxmlformats.org/drawingml/2006/spreadsheetDrawing">
      <xdr:col>11</xdr:col>
      <xdr:colOff>60325</xdr:colOff>
      <xdr:row>58</xdr:row>
      <xdr:rowOff>154940</xdr:rowOff>
    </xdr:to>
    <xdr:sp macro="" textlink="">
      <xdr:nvSpPr>
        <xdr:cNvPr id="198" name="フローチャート: 判断 197"/>
        <xdr:cNvSpPr/>
      </xdr:nvSpPr>
      <xdr:spPr>
        <a:xfrm>
          <a:off x="1987550" y="99974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139700</xdr:rowOff>
    </xdr:from>
    <xdr:ext cx="760095" cy="259080"/>
    <xdr:sp macro="" textlink="">
      <xdr:nvSpPr>
        <xdr:cNvPr id="199" name="テキスト ボックス 198"/>
        <xdr:cNvSpPr txBox="1"/>
      </xdr:nvSpPr>
      <xdr:spPr>
        <a:xfrm>
          <a:off x="1674495" y="100838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30480</xdr:rowOff>
    </xdr:from>
    <xdr:to xmlns:xdr="http://schemas.openxmlformats.org/drawingml/2006/spreadsheetDrawing">
      <xdr:col>6</xdr:col>
      <xdr:colOff>171450</xdr:colOff>
      <xdr:row>58</xdr:row>
      <xdr:rowOff>132080</xdr:rowOff>
    </xdr:to>
    <xdr:sp macro="" textlink="">
      <xdr:nvSpPr>
        <xdr:cNvPr id="200" name="フローチャート: 判断 199"/>
        <xdr:cNvSpPr/>
      </xdr:nvSpPr>
      <xdr:spPr>
        <a:xfrm>
          <a:off x="116713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116840</xdr:rowOff>
    </xdr:from>
    <xdr:ext cx="758825" cy="259080"/>
    <xdr:sp macro="" textlink="">
      <xdr:nvSpPr>
        <xdr:cNvPr id="201" name="テキスト ボックス 200"/>
        <xdr:cNvSpPr txBox="1"/>
      </xdr:nvSpPr>
      <xdr:spPr>
        <a:xfrm>
          <a:off x="871220" y="100609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730" cy="259080"/>
    <xdr:sp macro="" textlink="">
      <xdr:nvSpPr>
        <xdr:cNvPr id="202" name="テキスト ボックス 201"/>
        <xdr:cNvSpPr txBox="1"/>
      </xdr:nvSpPr>
      <xdr:spPr>
        <a:xfrm>
          <a:off x="421576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730" cy="259080"/>
    <xdr:sp macro="" textlink="">
      <xdr:nvSpPr>
        <xdr:cNvPr id="203" name="テキスト ボックス 202"/>
        <xdr:cNvSpPr txBox="1"/>
      </xdr:nvSpPr>
      <xdr:spPr>
        <a:xfrm>
          <a:off x="346329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4" name="テキスト ボックス 203"/>
        <xdr:cNvSpPr txBox="1"/>
      </xdr:nvSpPr>
      <xdr:spPr>
        <a:xfrm>
          <a:off x="264287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5" name="テキスト ボックス 204"/>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6" name="テキスト ボックス 205"/>
        <xdr:cNvSpPr txBox="1"/>
      </xdr:nvSpPr>
      <xdr:spPr>
        <a:xfrm>
          <a:off x="101917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41910</xdr:rowOff>
    </xdr:from>
    <xdr:to xmlns:xdr="http://schemas.openxmlformats.org/drawingml/2006/spreadsheetDrawing">
      <xdr:col>24</xdr:col>
      <xdr:colOff>76200</xdr:colOff>
      <xdr:row>55</xdr:row>
      <xdr:rowOff>143510</xdr:rowOff>
    </xdr:to>
    <xdr:sp macro="" textlink="">
      <xdr:nvSpPr>
        <xdr:cNvPr id="207" name="楕円 206"/>
        <xdr:cNvSpPr/>
      </xdr:nvSpPr>
      <xdr:spPr>
        <a:xfrm>
          <a:off x="4380865" y="94716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58420</xdr:rowOff>
    </xdr:from>
    <xdr:ext cx="760730" cy="259080"/>
    <xdr:sp macro="" textlink="">
      <xdr:nvSpPr>
        <xdr:cNvPr id="208" name="扶助費該当値テキスト"/>
        <xdr:cNvSpPr txBox="1"/>
      </xdr:nvSpPr>
      <xdr:spPr>
        <a:xfrm>
          <a:off x="4503420" y="93167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209" name="楕円 208"/>
        <xdr:cNvSpPr/>
      </xdr:nvSpPr>
      <xdr:spPr>
        <a:xfrm>
          <a:off x="3611245" y="9448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130810</xdr:rowOff>
    </xdr:from>
    <xdr:ext cx="734695" cy="259080"/>
    <xdr:sp macro="" textlink="">
      <xdr:nvSpPr>
        <xdr:cNvPr id="210" name="テキスト ボックス 209"/>
        <xdr:cNvSpPr txBox="1"/>
      </xdr:nvSpPr>
      <xdr:spPr>
        <a:xfrm>
          <a:off x="3298190" y="92176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156210</xdr:rowOff>
    </xdr:from>
    <xdr:to xmlns:xdr="http://schemas.openxmlformats.org/drawingml/2006/spreadsheetDrawing">
      <xdr:col>15</xdr:col>
      <xdr:colOff>149225</xdr:colOff>
      <xdr:row>56</xdr:row>
      <xdr:rowOff>86360</xdr:rowOff>
    </xdr:to>
    <xdr:sp macro="" textlink="">
      <xdr:nvSpPr>
        <xdr:cNvPr id="211" name="楕円 210"/>
        <xdr:cNvSpPr/>
      </xdr:nvSpPr>
      <xdr:spPr>
        <a:xfrm>
          <a:off x="2790825"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96520</xdr:rowOff>
    </xdr:from>
    <xdr:ext cx="760730" cy="259080"/>
    <xdr:sp macro="" textlink="">
      <xdr:nvSpPr>
        <xdr:cNvPr id="212" name="テキスト ボックス 211"/>
        <xdr:cNvSpPr txBox="1"/>
      </xdr:nvSpPr>
      <xdr:spPr>
        <a:xfrm>
          <a:off x="2494915" y="9354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156210</xdr:rowOff>
    </xdr:from>
    <xdr:to xmlns:xdr="http://schemas.openxmlformats.org/drawingml/2006/spreadsheetDrawing">
      <xdr:col>11</xdr:col>
      <xdr:colOff>60325</xdr:colOff>
      <xdr:row>56</xdr:row>
      <xdr:rowOff>86360</xdr:rowOff>
    </xdr:to>
    <xdr:sp macro="" textlink="">
      <xdr:nvSpPr>
        <xdr:cNvPr id="213" name="楕円 212"/>
        <xdr:cNvSpPr/>
      </xdr:nvSpPr>
      <xdr:spPr>
        <a:xfrm>
          <a:off x="1987550" y="95859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96520</xdr:rowOff>
    </xdr:from>
    <xdr:ext cx="760095" cy="259080"/>
    <xdr:sp macro="" textlink="">
      <xdr:nvSpPr>
        <xdr:cNvPr id="214" name="テキスト ボックス 213"/>
        <xdr:cNvSpPr txBox="1"/>
      </xdr:nvSpPr>
      <xdr:spPr>
        <a:xfrm>
          <a:off x="1674495" y="93548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110490</xdr:rowOff>
    </xdr:from>
    <xdr:to xmlns:xdr="http://schemas.openxmlformats.org/drawingml/2006/spreadsheetDrawing">
      <xdr:col>6</xdr:col>
      <xdr:colOff>171450</xdr:colOff>
      <xdr:row>56</xdr:row>
      <xdr:rowOff>40640</xdr:rowOff>
    </xdr:to>
    <xdr:sp macro="" textlink="">
      <xdr:nvSpPr>
        <xdr:cNvPr id="215" name="楕円 214"/>
        <xdr:cNvSpPr/>
      </xdr:nvSpPr>
      <xdr:spPr>
        <a:xfrm>
          <a:off x="116713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50800</xdr:rowOff>
    </xdr:from>
    <xdr:ext cx="758825" cy="259080"/>
    <xdr:sp macro="" textlink="">
      <xdr:nvSpPr>
        <xdr:cNvPr id="216" name="テキスト ボックス 215"/>
        <xdr:cNvSpPr txBox="1"/>
      </xdr:nvSpPr>
      <xdr:spPr>
        <a:xfrm>
          <a:off x="871220" y="9309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その他に係る経常収支比率が類似団体を下回っているのは、繰出金の減額が要因だと考えられる。繰出金は昨年度比</a:t>
          </a:r>
          <a:r>
            <a:rPr kumimoji="1" lang="en-US" altLang="ja-JP" sz="1300">
              <a:latin typeface="ＭＳ Ｐゴシック"/>
              <a:ea typeface="ＭＳ Ｐゴシック"/>
            </a:rPr>
            <a:t>0.3</a:t>
          </a:r>
          <a:r>
            <a:rPr kumimoji="1" lang="ja-JP" altLang="en-US" sz="1300">
              <a:latin typeface="ＭＳ Ｐゴシック"/>
              <a:ea typeface="ＭＳ Ｐゴシック"/>
            </a:rPr>
            <a:t>％減となっており、平成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年度より一部繰出金の削減を改善した効果が近年の数値に反映している。今後も保険料の見直しや健康増進、介護予防の充実を継続的に行っていく必要がある。</a:t>
          </a: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8" name="テキスト ボックス 227"/>
        <xdr:cNvSpPr txBox="1"/>
      </xdr:nvSpPr>
      <xdr:spPr>
        <a:xfrm>
          <a:off x="1134491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5905"/>
    <xdr:sp macro="" textlink="">
      <xdr:nvSpPr>
        <xdr:cNvPr id="230" name="テキスト ボックス 229"/>
        <xdr:cNvSpPr txBox="1"/>
      </xdr:nvSpPr>
      <xdr:spPr>
        <a:xfrm>
          <a:off x="10926445" y="10843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095" cy="259080"/>
    <xdr:sp macro="" textlink="">
      <xdr:nvSpPr>
        <xdr:cNvPr id="232" name="テキスト ボックス 231"/>
        <xdr:cNvSpPr txBox="1"/>
      </xdr:nvSpPr>
      <xdr:spPr>
        <a:xfrm>
          <a:off x="10926445"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095" cy="259080"/>
    <xdr:sp macro="" textlink="">
      <xdr:nvSpPr>
        <xdr:cNvPr id="234" name="テキスト ボックス 233"/>
        <xdr:cNvSpPr txBox="1"/>
      </xdr:nvSpPr>
      <xdr:spPr>
        <a:xfrm>
          <a:off x="10926445"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5905"/>
    <xdr:sp macro="" textlink="">
      <xdr:nvSpPr>
        <xdr:cNvPr id="236" name="テキスト ボックス 235"/>
        <xdr:cNvSpPr txBox="1"/>
      </xdr:nvSpPr>
      <xdr:spPr>
        <a:xfrm>
          <a:off x="10926445" y="9700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095" cy="259080"/>
    <xdr:sp macro="" textlink="">
      <xdr:nvSpPr>
        <xdr:cNvPr id="238" name="テキスト ボックス 237"/>
        <xdr:cNvSpPr txBox="1"/>
      </xdr:nvSpPr>
      <xdr:spPr>
        <a:xfrm>
          <a:off x="10926445"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095" cy="259080"/>
    <xdr:sp macro="" textlink="">
      <xdr:nvSpPr>
        <xdr:cNvPr id="240" name="テキスト ボックス 239"/>
        <xdr:cNvSpPr txBox="1"/>
      </xdr:nvSpPr>
      <xdr:spPr>
        <a:xfrm>
          <a:off x="10926445"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5905"/>
    <xdr:sp macro="" textlink="">
      <xdr:nvSpPr>
        <xdr:cNvPr id="242" name="テキスト ボックス 241"/>
        <xdr:cNvSpPr txBox="1"/>
      </xdr:nvSpPr>
      <xdr:spPr>
        <a:xfrm>
          <a:off x="10926445" y="8557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158750</xdr:rowOff>
    </xdr:from>
    <xdr:to xmlns:xdr="http://schemas.openxmlformats.org/drawingml/2006/spreadsheetDrawing">
      <xdr:col>82</xdr:col>
      <xdr:colOff>107950</xdr:colOff>
      <xdr:row>62</xdr:row>
      <xdr:rowOff>63500</xdr:rowOff>
    </xdr:to>
    <xdr:cxnSp macro="">
      <xdr:nvCxnSpPr>
        <xdr:cNvPr id="244" name="直線コネクタ 243"/>
        <xdr:cNvCxnSpPr/>
      </xdr:nvCxnSpPr>
      <xdr:spPr>
        <a:xfrm flipV="1">
          <a:off x="15104110" y="92456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62</xdr:row>
      <xdr:rowOff>35560</xdr:rowOff>
    </xdr:from>
    <xdr:ext cx="762000" cy="259080"/>
    <xdr:sp macro="" textlink="">
      <xdr:nvSpPr>
        <xdr:cNvPr id="245" name="その他最小値テキスト"/>
        <xdr:cNvSpPr txBox="1"/>
      </xdr:nvSpPr>
      <xdr:spPr>
        <a:xfrm>
          <a:off x="1517904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63500</xdr:rowOff>
    </xdr:from>
    <xdr:to xmlns:xdr="http://schemas.openxmlformats.org/drawingml/2006/spreadsheetDrawing">
      <xdr:col>82</xdr:col>
      <xdr:colOff>182880</xdr:colOff>
      <xdr:row>62</xdr:row>
      <xdr:rowOff>63500</xdr:rowOff>
    </xdr:to>
    <xdr:cxnSp macro="">
      <xdr:nvCxnSpPr>
        <xdr:cNvPr id="246" name="直線コネクタ 245"/>
        <xdr:cNvCxnSpPr/>
      </xdr:nvCxnSpPr>
      <xdr:spPr>
        <a:xfrm>
          <a:off x="15015210" y="106934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73660</xdr:rowOff>
    </xdr:from>
    <xdr:ext cx="762000" cy="259080"/>
    <xdr:sp macro="" textlink="">
      <xdr:nvSpPr>
        <xdr:cNvPr id="247" name="その他最大値テキスト"/>
        <xdr:cNvSpPr txBox="1"/>
      </xdr:nvSpPr>
      <xdr:spPr>
        <a:xfrm>
          <a:off x="1517904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158750</xdr:rowOff>
    </xdr:from>
    <xdr:to xmlns:xdr="http://schemas.openxmlformats.org/drawingml/2006/spreadsheetDrawing">
      <xdr:col>82</xdr:col>
      <xdr:colOff>182880</xdr:colOff>
      <xdr:row>53</xdr:row>
      <xdr:rowOff>158750</xdr:rowOff>
    </xdr:to>
    <xdr:cxnSp macro="">
      <xdr:nvCxnSpPr>
        <xdr:cNvPr id="248" name="直線コネクタ 247"/>
        <xdr:cNvCxnSpPr/>
      </xdr:nvCxnSpPr>
      <xdr:spPr>
        <a:xfrm>
          <a:off x="15015210" y="92456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6350</xdr:rowOff>
    </xdr:from>
    <xdr:to xmlns:xdr="http://schemas.openxmlformats.org/drawingml/2006/spreadsheetDrawing">
      <xdr:col>82</xdr:col>
      <xdr:colOff>107950</xdr:colOff>
      <xdr:row>57</xdr:row>
      <xdr:rowOff>95250</xdr:rowOff>
    </xdr:to>
    <xdr:cxnSp macro="">
      <xdr:nvCxnSpPr>
        <xdr:cNvPr id="249" name="直線コネクタ 248"/>
        <xdr:cNvCxnSpPr/>
      </xdr:nvCxnSpPr>
      <xdr:spPr>
        <a:xfrm flipV="1">
          <a:off x="14334490" y="9779000"/>
          <a:ext cx="76962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57</xdr:row>
      <xdr:rowOff>105410</xdr:rowOff>
    </xdr:from>
    <xdr:ext cx="762000" cy="259080"/>
    <xdr:sp macro="" textlink="">
      <xdr:nvSpPr>
        <xdr:cNvPr id="250" name="その他平均値テキスト"/>
        <xdr:cNvSpPr txBox="1"/>
      </xdr:nvSpPr>
      <xdr:spPr>
        <a:xfrm>
          <a:off x="15179040" y="9878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133350</xdr:rowOff>
    </xdr:from>
    <xdr:to xmlns:xdr="http://schemas.openxmlformats.org/drawingml/2006/spreadsheetDrawing">
      <xdr:col>82</xdr:col>
      <xdr:colOff>158750</xdr:colOff>
      <xdr:row>58</xdr:row>
      <xdr:rowOff>63500</xdr:rowOff>
    </xdr:to>
    <xdr:sp macro="" textlink="">
      <xdr:nvSpPr>
        <xdr:cNvPr id="251" name="フローチャート: 判断 250"/>
        <xdr:cNvSpPr/>
      </xdr:nvSpPr>
      <xdr:spPr>
        <a:xfrm>
          <a:off x="1505331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95250</xdr:rowOff>
    </xdr:from>
    <xdr:to xmlns:xdr="http://schemas.openxmlformats.org/drawingml/2006/spreadsheetDrawing">
      <xdr:col>78</xdr:col>
      <xdr:colOff>69850</xdr:colOff>
      <xdr:row>57</xdr:row>
      <xdr:rowOff>107950</xdr:rowOff>
    </xdr:to>
    <xdr:cxnSp macro="">
      <xdr:nvCxnSpPr>
        <xdr:cNvPr id="252" name="直線コネクタ 251"/>
        <xdr:cNvCxnSpPr/>
      </xdr:nvCxnSpPr>
      <xdr:spPr>
        <a:xfrm flipV="1">
          <a:off x="13531215" y="9867900"/>
          <a:ext cx="8032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50800</xdr:rowOff>
    </xdr:from>
    <xdr:to xmlns:xdr="http://schemas.openxmlformats.org/drawingml/2006/spreadsheetDrawing">
      <xdr:col>78</xdr:col>
      <xdr:colOff>120650</xdr:colOff>
      <xdr:row>58</xdr:row>
      <xdr:rowOff>152400</xdr:rowOff>
    </xdr:to>
    <xdr:sp macro="" textlink="">
      <xdr:nvSpPr>
        <xdr:cNvPr id="253" name="フローチャート: 判断 252"/>
        <xdr:cNvSpPr/>
      </xdr:nvSpPr>
      <xdr:spPr>
        <a:xfrm>
          <a:off x="1428369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137160</xdr:rowOff>
    </xdr:from>
    <xdr:ext cx="735330" cy="259080"/>
    <xdr:sp macro="" textlink="">
      <xdr:nvSpPr>
        <xdr:cNvPr id="254" name="テキスト ボックス 253"/>
        <xdr:cNvSpPr txBox="1"/>
      </xdr:nvSpPr>
      <xdr:spPr>
        <a:xfrm>
          <a:off x="13987780" y="100812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95250</xdr:rowOff>
    </xdr:from>
    <xdr:to xmlns:xdr="http://schemas.openxmlformats.org/drawingml/2006/spreadsheetDrawing">
      <xdr:col>73</xdr:col>
      <xdr:colOff>180975</xdr:colOff>
      <xdr:row>57</xdr:row>
      <xdr:rowOff>107950</xdr:rowOff>
    </xdr:to>
    <xdr:cxnSp macro="">
      <xdr:nvCxnSpPr>
        <xdr:cNvPr id="255" name="直線コネクタ 254"/>
        <xdr:cNvCxnSpPr/>
      </xdr:nvCxnSpPr>
      <xdr:spPr>
        <a:xfrm>
          <a:off x="12710795" y="9867900"/>
          <a:ext cx="8204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88900</xdr:rowOff>
    </xdr:from>
    <xdr:to xmlns:xdr="http://schemas.openxmlformats.org/drawingml/2006/spreadsheetDrawing">
      <xdr:col>74</xdr:col>
      <xdr:colOff>31750</xdr:colOff>
      <xdr:row>59</xdr:row>
      <xdr:rowOff>19050</xdr:rowOff>
    </xdr:to>
    <xdr:sp macro="" textlink="">
      <xdr:nvSpPr>
        <xdr:cNvPr id="256" name="フローチャート: 判断 255"/>
        <xdr:cNvSpPr/>
      </xdr:nvSpPr>
      <xdr:spPr>
        <a:xfrm>
          <a:off x="13480415" y="10033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3810</xdr:rowOff>
    </xdr:from>
    <xdr:ext cx="762000" cy="259080"/>
    <xdr:sp macro="" textlink="">
      <xdr:nvSpPr>
        <xdr:cNvPr id="257" name="テキスト ボックス 256"/>
        <xdr:cNvSpPr txBox="1"/>
      </xdr:nvSpPr>
      <xdr:spPr>
        <a:xfrm>
          <a:off x="1316736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95250</xdr:rowOff>
    </xdr:from>
    <xdr:to xmlns:xdr="http://schemas.openxmlformats.org/drawingml/2006/spreadsheetDrawing">
      <xdr:col>69</xdr:col>
      <xdr:colOff>92075</xdr:colOff>
      <xdr:row>58</xdr:row>
      <xdr:rowOff>63500</xdr:rowOff>
    </xdr:to>
    <xdr:cxnSp macro="">
      <xdr:nvCxnSpPr>
        <xdr:cNvPr id="258" name="直線コネクタ 257"/>
        <xdr:cNvCxnSpPr/>
      </xdr:nvCxnSpPr>
      <xdr:spPr>
        <a:xfrm flipV="1">
          <a:off x="11890375" y="9867900"/>
          <a:ext cx="82042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59</xdr:row>
      <xdr:rowOff>57150</xdr:rowOff>
    </xdr:from>
    <xdr:to xmlns:xdr="http://schemas.openxmlformats.org/drawingml/2006/spreadsheetDrawing">
      <xdr:col>69</xdr:col>
      <xdr:colOff>142875</xdr:colOff>
      <xdr:row>59</xdr:row>
      <xdr:rowOff>158750</xdr:rowOff>
    </xdr:to>
    <xdr:sp macro="" textlink="">
      <xdr:nvSpPr>
        <xdr:cNvPr id="259" name="フローチャート: 判断 258"/>
        <xdr:cNvSpPr/>
      </xdr:nvSpPr>
      <xdr:spPr>
        <a:xfrm>
          <a:off x="12659995"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143510</xdr:rowOff>
    </xdr:from>
    <xdr:ext cx="760095" cy="255905"/>
    <xdr:sp macro="" textlink="">
      <xdr:nvSpPr>
        <xdr:cNvPr id="260" name="テキスト ボックス 259"/>
        <xdr:cNvSpPr txBox="1"/>
      </xdr:nvSpPr>
      <xdr:spPr>
        <a:xfrm>
          <a:off x="12364085" y="102590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165100</xdr:rowOff>
    </xdr:from>
    <xdr:to xmlns:xdr="http://schemas.openxmlformats.org/drawingml/2006/spreadsheetDrawing">
      <xdr:col>65</xdr:col>
      <xdr:colOff>53975</xdr:colOff>
      <xdr:row>59</xdr:row>
      <xdr:rowOff>95250</xdr:rowOff>
    </xdr:to>
    <xdr:sp macro="" textlink="">
      <xdr:nvSpPr>
        <xdr:cNvPr id="261" name="フローチャート: 判断 260"/>
        <xdr:cNvSpPr/>
      </xdr:nvSpPr>
      <xdr:spPr>
        <a:xfrm>
          <a:off x="11856720" y="101092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80010</xdr:rowOff>
    </xdr:from>
    <xdr:ext cx="760730" cy="259080"/>
    <xdr:sp macro="" textlink="">
      <xdr:nvSpPr>
        <xdr:cNvPr id="262" name="テキスト ボックス 261"/>
        <xdr:cNvSpPr txBox="1"/>
      </xdr:nvSpPr>
      <xdr:spPr>
        <a:xfrm>
          <a:off x="11543665" y="10195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730" cy="259080"/>
    <xdr:sp macro="" textlink="">
      <xdr:nvSpPr>
        <xdr:cNvPr id="263" name="テキスト ボックス 262"/>
        <xdr:cNvSpPr txBox="1"/>
      </xdr:nvSpPr>
      <xdr:spPr>
        <a:xfrm>
          <a:off x="1490535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4" name="テキスト ボックス 263"/>
        <xdr:cNvSpPr txBox="1"/>
      </xdr:nvSpPr>
      <xdr:spPr>
        <a:xfrm>
          <a:off x="14135735"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5" name="テキスト ボックス 264"/>
        <xdr:cNvSpPr txBox="1"/>
      </xdr:nvSpPr>
      <xdr:spPr>
        <a:xfrm>
          <a:off x="1333246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0730" cy="259080"/>
    <xdr:sp macro="" textlink="">
      <xdr:nvSpPr>
        <xdr:cNvPr id="266" name="テキスト ボックス 265"/>
        <xdr:cNvSpPr txBox="1"/>
      </xdr:nvSpPr>
      <xdr:spPr>
        <a:xfrm>
          <a:off x="125120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095" cy="259080"/>
    <xdr:sp macro="" textlink="">
      <xdr:nvSpPr>
        <xdr:cNvPr id="267" name="テキスト ボックス 266"/>
        <xdr:cNvSpPr txBox="1"/>
      </xdr:nvSpPr>
      <xdr:spPr>
        <a:xfrm>
          <a:off x="1170432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127000</xdr:rowOff>
    </xdr:from>
    <xdr:to xmlns:xdr="http://schemas.openxmlformats.org/drawingml/2006/spreadsheetDrawing">
      <xdr:col>82</xdr:col>
      <xdr:colOff>158750</xdr:colOff>
      <xdr:row>57</xdr:row>
      <xdr:rowOff>57150</xdr:rowOff>
    </xdr:to>
    <xdr:sp macro="" textlink="">
      <xdr:nvSpPr>
        <xdr:cNvPr id="268" name="楕円 267"/>
        <xdr:cNvSpPr/>
      </xdr:nvSpPr>
      <xdr:spPr>
        <a:xfrm>
          <a:off x="1505331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55</xdr:row>
      <xdr:rowOff>143510</xdr:rowOff>
    </xdr:from>
    <xdr:ext cx="762000" cy="255905"/>
    <xdr:sp macro="" textlink="">
      <xdr:nvSpPr>
        <xdr:cNvPr id="269" name="その他該当値テキスト"/>
        <xdr:cNvSpPr txBox="1"/>
      </xdr:nvSpPr>
      <xdr:spPr>
        <a:xfrm>
          <a:off x="15179040" y="9573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44450</xdr:rowOff>
    </xdr:from>
    <xdr:to xmlns:xdr="http://schemas.openxmlformats.org/drawingml/2006/spreadsheetDrawing">
      <xdr:col>78</xdr:col>
      <xdr:colOff>120650</xdr:colOff>
      <xdr:row>57</xdr:row>
      <xdr:rowOff>146050</xdr:rowOff>
    </xdr:to>
    <xdr:sp macro="" textlink="">
      <xdr:nvSpPr>
        <xdr:cNvPr id="270" name="楕円 269"/>
        <xdr:cNvSpPr/>
      </xdr:nvSpPr>
      <xdr:spPr>
        <a:xfrm>
          <a:off x="1428369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156210</xdr:rowOff>
    </xdr:from>
    <xdr:ext cx="735330" cy="255905"/>
    <xdr:sp macro="" textlink="">
      <xdr:nvSpPr>
        <xdr:cNvPr id="271" name="テキスト ボックス 270"/>
        <xdr:cNvSpPr txBox="1"/>
      </xdr:nvSpPr>
      <xdr:spPr>
        <a:xfrm>
          <a:off x="13987780" y="9585960"/>
          <a:ext cx="7353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72" name="楕円 271"/>
        <xdr:cNvSpPr/>
      </xdr:nvSpPr>
      <xdr:spPr>
        <a:xfrm>
          <a:off x="13480415" y="9829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5905"/>
    <xdr:sp macro="" textlink="">
      <xdr:nvSpPr>
        <xdr:cNvPr id="273" name="テキスト ボックス 272"/>
        <xdr:cNvSpPr txBox="1"/>
      </xdr:nvSpPr>
      <xdr:spPr>
        <a:xfrm>
          <a:off x="13167360" y="95986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44450</xdr:rowOff>
    </xdr:from>
    <xdr:to xmlns:xdr="http://schemas.openxmlformats.org/drawingml/2006/spreadsheetDrawing">
      <xdr:col>69</xdr:col>
      <xdr:colOff>142875</xdr:colOff>
      <xdr:row>57</xdr:row>
      <xdr:rowOff>146050</xdr:rowOff>
    </xdr:to>
    <xdr:sp macro="" textlink="">
      <xdr:nvSpPr>
        <xdr:cNvPr id="274" name="楕円 273"/>
        <xdr:cNvSpPr/>
      </xdr:nvSpPr>
      <xdr:spPr>
        <a:xfrm>
          <a:off x="12659995"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156210</xdr:rowOff>
    </xdr:from>
    <xdr:ext cx="760095" cy="255905"/>
    <xdr:sp macro="" textlink="">
      <xdr:nvSpPr>
        <xdr:cNvPr id="275" name="テキスト ボックス 274"/>
        <xdr:cNvSpPr txBox="1"/>
      </xdr:nvSpPr>
      <xdr:spPr>
        <a:xfrm>
          <a:off x="12364085" y="95859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12700</xdr:rowOff>
    </xdr:from>
    <xdr:to xmlns:xdr="http://schemas.openxmlformats.org/drawingml/2006/spreadsheetDrawing">
      <xdr:col>65</xdr:col>
      <xdr:colOff>53975</xdr:colOff>
      <xdr:row>58</xdr:row>
      <xdr:rowOff>114300</xdr:rowOff>
    </xdr:to>
    <xdr:sp macro="" textlink="">
      <xdr:nvSpPr>
        <xdr:cNvPr id="276" name="楕円 275"/>
        <xdr:cNvSpPr/>
      </xdr:nvSpPr>
      <xdr:spPr>
        <a:xfrm>
          <a:off x="11856720" y="9956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124460</xdr:rowOff>
    </xdr:from>
    <xdr:ext cx="760730" cy="259080"/>
    <xdr:sp macro="" textlink="">
      <xdr:nvSpPr>
        <xdr:cNvPr id="277" name="テキスト ボックス 276"/>
        <xdr:cNvSpPr txBox="1"/>
      </xdr:nvSpPr>
      <xdr:spPr>
        <a:xfrm>
          <a:off x="11543665" y="9725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金等については、コロナ施策である特別定額給付金や感染拡大防止に係る経済支援交付金事業などが減となっている一方、コロナワクチン接種事業などの新たなコロナ施策の充実により、昨年度とほぼ横ばいとなっている。引き続き、国・県の交付金や地方債を活用しながら、行政運営を行っていきたい。</a:t>
          </a: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9" name="テキスト ボックス 288"/>
        <xdr:cNvSpPr txBox="1"/>
      </xdr:nvSpPr>
      <xdr:spPr>
        <a:xfrm>
          <a:off x="1134491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5905"/>
    <xdr:sp macro="" textlink="">
      <xdr:nvSpPr>
        <xdr:cNvPr id="291" name="テキスト ボックス 290"/>
        <xdr:cNvSpPr txBox="1"/>
      </xdr:nvSpPr>
      <xdr:spPr>
        <a:xfrm>
          <a:off x="10926445" y="7414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2" name="直線コネクタ 291"/>
        <xdr:cNvCxnSpPr/>
      </xdr:nvCxnSpPr>
      <xdr:spPr>
        <a:xfrm>
          <a:off x="11383010" y="6985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6095" cy="255905"/>
    <xdr:sp macro="" textlink="">
      <xdr:nvSpPr>
        <xdr:cNvPr id="293" name="テキスト ボックス 292"/>
        <xdr:cNvSpPr txBox="1"/>
      </xdr:nvSpPr>
      <xdr:spPr>
        <a:xfrm>
          <a:off x="10926445" y="68427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1383010" y="641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6095" cy="255905"/>
    <xdr:sp macro="" textlink="">
      <xdr:nvSpPr>
        <xdr:cNvPr id="295" name="テキスト ボックス 294"/>
        <xdr:cNvSpPr txBox="1"/>
      </xdr:nvSpPr>
      <xdr:spPr>
        <a:xfrm>
          <a:off x="10926445" y="6271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6" name="直線コネクタ 295"/>
        <xdr:cNvCxnSpPr/>
      </xdr:nvCxnSpPr>
      <xdr:spPr>
        <a:xfrm>
          <a:off x="11383010" y="58420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6095" cy="255905"/>
    <xdr:sp macro="" textlink="">
      <xdr:nvSpPr>
        <xdr:cNvPr id="297" name="テキスト ボックス 296"/>
        <xdr:cNvSpPr txBox="1"/>
      </xdr:nvSpPr>
      <xdr:spPr>
        <a:xfrm>
          <a:off x="10926445" y="56997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095" cy="255905"/>
    <xdr:sp macro="" textlink="">
      <xdr:nvSpPr>
        <xdr:cNvPr id="299" name="テキスト ボックス 298"/>
        <xdr:cNvSpPr txBox="1"/>
      </xdr:nvSpPr>
      <xdr:spPr>
        <a:xfrm>
          <a:off x="10926445" y="5128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35560</xdr:rowOff>
    </xdr:from>
    <xdr:to xmlns:xdr="http://schemas.openxmlformats.org/drawingml/2006/spreadsheetDrawing">
      <xdr:col>82</xdr:col>
      <xdr:colOff>107950</xdr:colOff>
      <xdr:row>40</xdr:row>
      <xdr:rowOff>52705</xdr:rowOff>
    </xdr:to>
    <xdr:cxnSp macro="">
      <xdr:nvCxnSpPr>
        <xdr:cNvPr id="301" name="直線コネクタ 300"/>
        <xdr:cNvCxnSpPr/>
      </xdr:nvCxnSpPr>
      <xdr:spPr>
        <a:xfrm flipV="1">
          <a:off x="15104110" y="569341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24765</xdr:rowOff>
    </xdr:from>
    <xdr:ext cx="762000" cy="259080"/>
    <xdr:sp macro="" textlink="">
      <xdr:nvSpPr>
        <xdr:cNvPr id="302" name="補助費等最小値テキスト"/>
        <xdr:cNvSpPr txBox="1"/>
      </xdr:nvSpPr>
      <xdr:spPr>
        <a:xfrm>
          <a:off x="15179040" y="688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52705</xdr:rowOff>
    </xdr:from>
    <xdr:to xmlns:xdr="http://schemas.openxmlformats.org/drawingml/2006/spreadsheetDrawing">
      <xdr:col>82</xdr:col>
      <xdr:colOff>182880</xdr:colOff>
      <xdr:row>40</xdr:row>
      <xdr:rowOff>52705</xdr:rowOff>
    </xdr:to>
    <xdr:cxnSp macro="">
      <xdr:nvCxnSpPr>
        <xdr:cNvPr id="303" name="直線コネクタ 302"/>
        <xdr:cNvCxnSpPr/>
      </xdr:nvCxnSpPr>
      <xdr:spPr>
        <a:xfrm>
          <a:off x="15015210" y="69107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31</xdr:row>
      <xdr:rowOff>121920</xdr:rowOff>
    </xdr:from>
    <xdr:ext cx="762000" cy="255905"/>
    <xdr:sp macro="" textlink="">
      <xdr:nvSpPr>
        <xdr:cNvPr id="304" name="補助費等最大値テキスト"/>
        <xdr:cNvSpPr txBox="1"/>
      </xdr:nvSpPr>
      <xdr:spPr>
        <a:xfrm>
          <a:off x="15179040" y="543687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35560</xdr:rowOff>
    </xdr:from>
    <xdr:to xmlns:xdr="http://schemas.openxmlformats.org/drawingml/2006/spreadsheetDrawing">
      <xdr:col>82</xdr:col>
      <xdr:colOff>182880</xdr:colOff>
      <xdr:row>33</xdr:row>
      <xdr:rowOff>35560</xdr:rowOff>
    </xdr:to>
    <xdr:cxnSp macro="">
      <xdr:nvCxnSpPr>
        <xdr:cNvPr id="305" name="直線コネクタ 304"/>
        <xdr:cNvCxnSpPr/>
      </xdr:nvCxnSpPr>
      <xdr:spPr>
        <a:xfrm>
          <a:off x="15015210" y="56934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46990</xdr:rowOff>
    </xdr:from>
    <xdr:to xmlns:xdr="http://schemas.openxmlformats.org/drawingml/2006/spreadsheetDrawing">
      <xdr:col>82</xdr:col>
      <xdr:colOff>107950</xdr:colOff>
      <xdr:row>34</xdr:row>
      <xdr:rowOff>58420</xdr:rowOff>
    </xdr:to>
    <xdr:cxnSp macro="">
      <xdr:nvCxnSpPr>
        <xdr:cNvPr id="306" name="直線コネクタ 305"/>
        <xdr:cNvCxnSpPr/>
      </xdr:nvCxnSpPr>
      <xdr:spPr>
        <a:xfrm>
          <a:off x="14334490" y="5876290"/>
          <a:ext cx="769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139700</xdr:rowOff>
    </xdr:from>
    <xdr:ext cx="762000" cy="259080"/>
    <xdr:sp macro="" textlink="">
      <xdr:nvSpPr>
        <xdr:cNvPr id="307" name="補助費等平均値テキスト"/>
        <xdr:cNvSpPr txBox="1"/>
      </xdr:nvSpPr>
      <xdr:spPr>
        <a:xfrm>
          <a:off x="15179040" y="6140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167640</xdr:rowOff>
    </xdr:from>
    <xdr:to xmlns:xdr="http://schemas.openxmlformats.org/drawingml/2006/spreadsheetDrawing">
      <xdr:col>82</xdr:col>
      <xdr:colOff>158750</xdr:colOff>
      <xdr:row>36</xdr:row>
      <xdr:rowOff>97790</xdr:rowOff>
    </xdr:to>
    <xdr:sp macro="" textlink="">
      <xdr:nvSpPr>
        <xdr:cNvPr id="308" name="フローチャート: 判断 307"/>
        <xdr:cNvSpPr/>
      </xdr:nvSpPr>
      <xdr:spPr>
        <a:xfrm>
          <a:off x="1505331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34</xdr:row>
      <xdr:rowOff>46990</xdr:rowOff>
    </xdr:from>
    <xdr:to xmlns:xdr="http://schemas.openxmlformats.org/drawingml/2006/spreadsheetDrawing">
      <xdr:col>78</xdr:col>
      <xdr:colOff>69850</xdr:colOff>
      <xdr:row>34</xdr:row>
      <xdr:rowOff>92710</xdr:rowOff>
    </xdr:to>
    <xdr:cxnSp macro="">
      <xdr:nvCxnSpPr>
        <xdr:cNvPr id="309" name="直線コネクタ 308"/>
        <xdr:cNvCxnSpPr/>
      </xdr:nvCxnSpPr>
      <xdr:spPr>
        <a:xfrm flipV="1">
          <a:off x="13531215" y="5876290"/>
          <a:ext cx="8032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161925</xdr:rowOff>
    </xdr:from>
    <xdr:to xmlns:xdr="http://schemas.openxmlformats.org/drawingml/2006/spreadsheetDrawing">
      <xdr:col>78</xdr:col>
      <xdr:colOff>120650</xdr:colOff>
      <xdr:row>36</xdr:row>
      <xdr:rowOff>92075</xdr:rowOff>
    </xdr:to>
    <xdr:sp macro="" textlink="">
      <xdr:nvSpPr>
        <xdr:cNvPr id="310" name="フローチャート: 判断 309"/>
        <xdr:cNvSpPr/>
      </xdr:nvSpPr>
      <xdr:spPr>
        <a:xfrm>
          <a:off x="1428369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76835</xdr:rowOff>
    </xdr:from>
    <xdr:ext cx="735330" cy="255905"/>
    <xdr:sp macro="" textlink="">
      <xdr:nvSpPr>
        <xdr:cNvPr id="311" name="テキスト ボックス 310"/>
        <xdr:cNvSpPr txBox="1"/>
      </xdr:nvSpPr>
      <xdr:spPr>
        <a:xfrm>
          <a:off x="13987780" y="6249035"/>
          <a:ext cx="7353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64135</xdr:rowOff>
    </xdr:from>
    <xdr:to xmlns:xdr="http://schemas.openxmlformats.org/drawingml/2006/spreadsheetDrawing">
      <xdr:col>73</xdr:col>
      <xdr:colOff>180975</xdr:colOff>
      <xdr:row>34</xdr:row>
      <xdr:rowOff>92710</xdr:rowOff>
    </xdr:to>
    <xdr:cxnSp macro="">
      <xdr:nvCxnSpPr>
        <xdr:cNvPr id="312" name="直線コネクタ 311"/>
        <xdr:cNvCxnSpPr/>
      </xdr:nvCxnSpPr>
      <xdr:spPr>
        <a:xfrm>
          <a:off x="12710795" y="5893435"/>
          <a:ext cx="82042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19050</xdr:rowOff>
    </xdr:from>
    <xdr:to xmlns:xdr="http://schemas.openxmlformats.org/drawingml/2006/spreadsheetDrawing">
      <xdr:col>74</xdr:col>
      <xdr:colOff>31750</xdr:colOff>
      <xdr:row>36</xdr:row>
      <xdr:rowOff>120650</xdr:rowOff>
    </xdr:to>
    <xdr:sp macro="" textlink="">
      <xdr:nvSpPr>
        <xdr:cNvPr id="313" name="フローチャート: 判断 312"/>
        <xdr:cNvSpPr/>
      </xdr:nvSpPr>
      <xdr:spPr>
        <a:xfrm>
          <a:off x="13480415" y="61912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105410</xdr:rowOff>
    </xdr:from>
    <xdr:ext cx="762000" cy="259080"/>
    <xdr:sp macro="" textlink="">
      <xdr:nvSpPr>
        <xdr:cNvPr id="314" name="テキスト ボックス 313"/>
        <xdr:cNvSpPr txBox="1"/>
      </xdr:nvSpPr>
      <xdr:spPr>
        <a:xfrm>
          <a:off x="13167360" y="627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58420</xdr:rowOff>
    </xdr:from>
    <xdr:to xmlns:xdr="http://schemas.openxmlformats.org/drawingml/2006/spreadsheetDrawing">
      <xdr:col>69</xdr:col>
      <xdr:colOff>92075</xdr:colOff>
      <xdr:row>34</xdr:row>
      <xdr:rowOff>64135</xdr:rowOff>
    </xdr:to>
    <xdr:cxnSp macro="">
      <xdr:nvCxnSpPr>
        <xdr:cNvPr id="315" name="直線コネクタ 314"/>
        <xdr:cNvCxnSpPr/>
      </xdr:nvCxnSpPr>
      <xdr:spPr>
        <a:xfrm>
          <a:off x="11890375" y="5887720"/>
          <a:ext cx="82042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127635</xdr:rowOff>
    </xdr:from>
    <xdr:to xmlns:xdr="http://schemas.openxmlformats.org/drawingml/2006/spreadsheetDrawing">
      <xdr:col>69</xdr:col>
      <xdr:colOff>142875</xdr:colOff>
      <xdr:row>36</xdr:row>
      <xdr:rowOff>57785</xdr:rowOff>
    </xdr:to>
    <xdr:sp macro="" textlink="">
      <xdr:nvSpPr>
        <xdr:cNvPr id="316" name="フローチャート: 判断 315"/>
        <xdr:cNvSpPr/>
      </xdr:nvSpPr>
      <xdr:spPr>
        <a:xfrm>
          <a:off x="12659995"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42545</xdr:rowOff>
    </xdr:from>
    <xdr:ext cx="760095" cy="255905"/>
    <xdr:sp macro="" textlink="">
      <xdr:nvSpPr>
        <xdr:cNvPr id="317" name="テキスト ボックス 316"/>
        <xdr:cNvSpPr txBox="1"/>
      </xdr:nvSpPr>
      <xdr:spPr>
        <a:xfrm>
          <a:off x="12364085" y="621474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116205</xdr:rowOff>
    </xdr:from>
    <xdr:to xmlns:xdr="http://schemas.openxmlformats.org/drawingml/2006/spreadsheetDrawing">
      <xdr:col>65</xdr:col>
      <xdr:colOff>53975</xdr:colOff>
      <xdr:row>36</xdr:row>
      <xdr:rowOff>46355</xdr:rowOff>
    </xdr:to>
    <xdr:sp macro="" textlink="">
      <xdr:nvSpPr>
        <xdr:cNvPr id="318" name="フローチャート: 判断 317"/>
        <xdr:cNvSpPr/>
      </xdr:nvSpPr>
      <xdr:spPr>
        <a:xfrm>
          <a:off x="11856720" y="6116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31115</xdr:rowOff>
    </xdr:from>
    <xdr:ext cx="760730" cy="255905"/>
    <xdr:sp macro="" textlink="">
      <xdr:nvSpPr>
        <xdr:cNvPr id="319" name="テキスト ボックス 318"/>
        <xdr:cNvSpPr txBox="1"/>
      </xdr:nvSpPr>
      <xdr:spPr>
        <a:xfrm>
          <a:off x="11543665" y="6203315"/>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730" cy="259080"/>
    <xdr:sp macro="" textlink="">
      <xdr:nvSpPr>
        <xdr:cNvPr id="320" name="テキスト ボックス 319"/>
        <xdr:cNvSpPr txBox="1"/>
      </xdr:nvSpPr>
      <xdr:spPr>
        <a:xfrm>
          <a:off x="1490535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21" name="テキスト ボックス 320"/>
        <xdr:cNvSpPr txBox="1"/>
      </xdr:nvSpPr>
      <xdr:spPr>
        <a:xfrm>
          <a:off x="14135735"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2" name="テキスト ボックス 321"/>
        <xdr:cNvSpPr txBox="1"/>
      </xdr:nvSpPr>
      <xdr:spPr>
        <a:xfrm>
          <a:off x="1333246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0730" cy="259080"/>
    <xdr:sp macro="" textlink="">
      <xdr:nvSpPr>
        <xdr:cNvPr id="323" name="テキスト ボックス 322"/>
        <xdr:cNvSpPr txBox="1"/>
      </xdr:nvSpPr>
      <xdr:spPr>
        <a:xfrm>
          <a:off x="125120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095" cy="259080"/>
    <xdr:sp macro="" textlink="">
      <xdr:nvSpPr>
        <xdr:cNvPr id="324" name="テキスト ボックス 323"/>
        <xdr:cNvSpPr txBox="1"/>
      </xdr:nvSpPr>
      <xdr:spPr>
        <a:xfrm>
          <a:off x="1170432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7620</xdr:rowOff>
    </xdr:from>
    <xdr:to xmlns:xdr="http://schemas.openxmlformats.org/drawingml/2006/spreadsheetDrawing">
      <xdr:col>82</xdr:col>
      <xdr:colOff>158750</xdr:colOff>
      <xdr:row>34</xdr:row>
      <xdr:rowOff>109220</xdr:rowOff>
    </xdr:to>
    <xdr:sp macro="" textlink="">
      <xdr:nvSpPr>
        <xdr:cNvPr id="325" name="楕円 324"/>
        <xdr:cNvSpPr/>
      </xdr:nvSpPr>
      <xdr:spPr>
        <a:xfrm>
          <a:off x="1505331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33</xdr:row>
      <xdr:rowOff>24130</xdr:rowOff>
    </xdr:from>
    <xdr:ext cx="762000" cy="259080"/>
    <xdr:sp macro="" textlink="">
      <xdr:nvSpPr>
        <xdr:cNvPr id="326" name="補助費等該当値テキスト"/>
        <xdr:cNvSpPr txBox="1"/>
      </xdr:nvSpPr>
      <xdr:spPr>
        <a:xfrm>
          <a:off x="15179040" y="568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167640</xdr:rowOff>
    </xdr:from>
    <xdr:to xmlns:xdr="http://schemas.openxmlformats.org/drawingml/2006/spreadsheetDrawing">
      <xdr:col>78</xdr:col>
      <xdr:colOff>120650</xdr:colOff>
      <xdr:row>34</xdr:row>
      <xdr:rowOff>97790</xdr:rowOff>
    </xdr:to>
    <xdr:sp macro="" textlink="">
      <xdr:nvSpPr>
        <xdr:cNvPr id="327" name="楕円 326"/>
        <xdr:cNvSpPr/>
      </xdr:nvSpPr>
      <xdr:spPr>
        <a:xfrm>
          <a:off x="1428369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107950</xdr:rowOff>
    </xdr:from>
    <xdr:ext cx="735330" cy="259080"/>
    <xdr:sp macro="" textlink="">
      <xdr:nvSpPr>
        <xdr:cNvPr id="328" name="テキスト ボックス 327"/>
        <xdr:cNvSpPr txBox="1"/>
      </xdr:nvSpPr>
      <xdr:spPr>
        <a:xfrm>
          <a:off x="13987780" y="55943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41910</xdr:rowOff>
    </xdr:from>
    <xdr:to xmlns:xdr="http://schemas.openxmlformats.org/drawingml/2006/spreadsheetDrawing">
      <xdr:col>74</xdr:col>
      <xdr:colOff>31750</xdr:colOff>
      <xdr:row>34</xdr:row>
      <xdr:rowOff>143510</xdr:rowOff>
    </xdr:to>
    <xdr:sp macro="" textlink="">
      <xdr:nvSpPr>
        <xdr:cNvPr id="329" name="楕円 328"/>
        <xdr:cNvSpPr/>
      </xdr:nvSpPr>
      <xdr:spPr>
        <a:xfrm>
          <a:off x="13480415" y="58712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153670</xdr:rowOff>
    </xdr:from>
    <xdr:ext cx="762000" cy="259080"/>
    <xdr:sp macro="" textlink="">
      <xdr:nvSpPr>
        <xdr:cNvPr id="330" name="テキスト ボックス 329"/>
        <xdr:cNvSpPr txBox="1"/>
      </xdr:nvSpPr>
      <xdr:spPr>
        <a:xfrm>
          <a:off x="13167360" y="564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13335</xdr:rowOff>
    </xdr:from>
    <xdr:to xmlns:xdr="http://schemas.openxmlformats.org/drawingml/2006/spreadsheetDrawing">
      <xdr:col>69</xdr:col>
      <xdr:colOff>142875</xdr:colOff>
      <xdr:row>34</xdr:row>
      <xdr:rowOff>114935</xdr:rowOff>
    </xdr:to>
    <xdr:sp macro="" textlink="">
      <xdr:nvSpPr>
        <xdr:cNvPr id="331" name="楕円 330"/>
        <xdr:cNvSpPr/>
      </xdr:nvSpPr>
      <xdr:spPr>
        <a:xfrm>
          <a:off x="12659995"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125095</xdr:rowOff>
    </xdr:from>
    <xdr:ext cx="760095" cy="258445"/>
    <xdr:sp macro="" textlink="">
      <xdr:nvSpPr>
        <xdr:cNvPr id="332" name="テキスト ボックス 331"/>
        <xdr:cNvSpPr txBox="1"/>
      </xdr:nvSpPr>
      <xdr:spPr>
        <a:xfrm>
          <a:off x="12364085" y="561149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7620</xdr:rowOff>
    </xdr:from>
    <xdr:to xmlns:xdr="http://schemas.openxmlformats.org/drawingml/2006/spreadsheetDrawing">
      <xdr:col>65</xdr:col>
      <xdr:colOff>53975</xdr:colOff>
      <xdr:row>34</xdr:row>
      <xdr:rowOff>109220</xdr:rowOff>
    </xdr:to>
    <xdr:sp macro="" textlink="">
      <xdr:nvSpPr>
        <xdr:cNvPr id="333" name="楕円 332"/>
        <xdr:cNvSpPr/>
      </xdr:nvSpPr>
      <xdr:spPr>
        <a:xfrm>
          <a:off x="11856720" y="58369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119380</xdr:rowOff>
    </xdr:from>
    <xdr:ext cx="760730" cy="259080"/>
    <xdr:sp macro="" textlink="">
      <xdr:nvSpPr>
        <xdr:cNvPr id="334" name="テキスト ボックス 333"/>
        <xdr:cNvSpPr txBox="1"/>
      </xdr:nvSpPr>
      <xdr:spPr>
        <a:xfrm>
          <a:off x="11543665" y="5605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5" name="正方形/長方形 334"/>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6" name="正方形/長方形 335"/>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7" name="正方形/長方形 336"/>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8" name="正方形/長方形 337"/>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9" name="正方形/長方形 338"/>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0" name="正方形/長方形 339"/>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1" name="正方形/長方形 340"/>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2" name="正方形/長方形 341"/>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4" name="正方形/長方形 343"/>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5" name="テキスト ボックス 344"/>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これまでの大規模事業に充当した地方債の元金償還が開始されたことにより、令和３年度も依然として高い数値となっている。昨年度比は</a:t>
          </a:r>
          <a:r>
            <a:rPr kumimoji="1" lang="en-US" altLang="ja-JP" sz="1100">
              <a:latin typeface="ＭＳ Ｐゴシック"/>
              <a:ea typeface="ＭＳ Ｐゴシック"/>
            </a:rPr>
            <a:t>1.8</a:t>
          </a:r>
          <a:r>
            <a:rPr kumimoji="1" lang="ja-JP" altLang="en-US" sz="1100">
              <a:latin typeface="ＭＳ Ｐゴシック"/>
              <a:ea typeface="ＭＳ Ｐゴシック"/>
            </a:rPr>
            <a:t>ポイントの減となっているものの、類似団体順位は最下位となっており、今後の起債発行については、より厳密な精査が必要である。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しかしながら、今までの繰上償還の実施や有利債の借入によって、将来負担比率は類似団体より低い数値を維持しているところである。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今後も引き続き、国や県の補助金等を最大限活用し、新規発行の地方債に注視しながら、健全な財政運営を行っていくことが必要不可欠である。</a:t>
          </a: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6" name="テキスト ボックス 345"/>
        <xdr:cNvSpPr txBox="1"/>
      </xdr:nvSpPr>
      <xdr:spPr>
        <a:xfrm>
          <a:off x="672465"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7" name="直線コネクタ 346"/>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5905"/>
    <xdr:sp macro="" textlink="">
      <xdr:nvSpPr>
        <xdr:cNvPr id="348" name="テキスト ボックス 347"/>
        <xdr:cNvSpPr txBox="1"/>
      </xdr:nvSpPr>
      <xdr:spPr>
        <a:xfrm>
          <a:off x="236855" y="14272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127000</xdr:rowOff>
    </xdr:from>
    <xdr:to xmlns:xdr="http://schemas.openxmlformats.org/drawingml/2006/spreadsheetDrawing">
      <xdr:col>26</xdr:col>
      <xdr:colOff>182880</xdr:colOff>
      <xdr:row>80</xdr:row>
      <xdr:rowOff>127000</xdr:rowOff>
    </xdr:to>
    <xdr:cxnSp macro="">
      <xdr:nvCxnSpPr>
        <xdr:cNvPr id="349" name="直線コネクタ 348"/>
        <xdr:cNvCxnSpPr/>
      </xdr:nvCxnSpPr>
      <xdr:spPr>
        <a:xfrm>
          <a:off x="710565" y="138430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156210</xdr:rowOff>
    </xdr:from>
    <xdr:ext cx="506095" cy="255905"/>
    <xdr:sp macro="" textlink="">
      <xdr:nvSpPr>
        <xdr:cNvPr id="350" name="テキスト ボックス 349"/>
        <xdr:cNvSpPr txBox="1"/>
      </xdr:nvSpPr>
      <xdr:spPr>
        <a:xfrm>
          <a:off x="236855" y="137007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51" name="直線コネクタ 350"/>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5905"/>
    <xdr:sp macro="" textlink="">
      <xdr:nvSpPr>
        <xdr:cNvPr id="352" name="テキスト ボックス 351"/>
        <xdr:cNvSpPr txBox="1"/>
      </xdr:nvSpPr>
      <xdr:spPr>
        <a:xfrm>
          <a:off x="236855" y="13129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12700</xdr:rowOff>
    </xdr:from>
    <xdr:to xmlns:xdr="http://schemas.openxmlformats.org/drawingml/2006/spreadsheetDrawing">
      <xdr:col>26</xdr:col>
      <xdr:colOff>182880</xdr:colOff>
      <xdr:row>74</xdr:row>
      <xdr:rowOff>12700</xdr:rowOff>
    </xdr:to>
    <xdr:cxnSp macro="">
      <xdr:nvCxnSpPr>
        <xdr:cNvPr id="353" name="直線コネクタ 352"/>
        <xdr:cNvCxnSpPr/>
      </xdr:nvCxnSpPr>
      <xdr:spPr>
        <a:xfrm>
          <a:off x="710565" y="127000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41910</xdr:rowOff>
    </xdr:from>
    <xdr:ext cx="506095" cy="255905"/>
    <xdr:sp macro="" textlink="">
      <xdr:nvSpPr>
        <xdr:cNvPr id="354" name="テキスト ボックス 353"/>
        <xdr:cNvSpPr txBox="1"/>
      </xdr:nvSpPr>
      <xdr:spPr>
        <a:xfrm>
          <a:off x="236855" y="125577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5" name="直線コネクタ 354"/>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095" cy="255905"/>
    <xdr:sp macro="" textlink="">
      <xdr:nvSpPr>
        <xdr:cNvPr id="356" name="テキスト ボックス 355"/>
        <xdr:cNvSpPr txBox="1"/>
      </xdr:nvSpPr>
      <xdr:spPr>
        <a:xfrm>
          <a:off x="236855" y="11986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7"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69850</xdr:rowOff>
    </xdr:from>
    <xdr:to xmlns:xdr="http://schemas.openxmlformats.org/drawingml/2006/spreadsheetDrawing">
      <xdr:col>24</xdr:col>
      <xdr:colOff>25400</xdr:colOff>
      <xdr:row>80</xdr:row>
      <xdr:rowOff>24130</xdr:rowOff>
    </xdr:to>
    <xdr:cxnSp macro="">
      <xdr:nvCxnSpPr>
        <xdr:cNvPr id="358" name="直線コネクタ 357"/>
        <xdr:cNvCxnSpPr/>
      </xdr:nvCxnSpPr>
      <xdr:spPr>
        <a:xfrm flipV="1">
          <a:off x="4414520" y="1258570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167640</xdr:rowOff>
    </xdr:from>
    <xdr:ext cx="760730" cy="255905"/>
    <xdr:sp macro="" textlink="">
      <xdr:nvSpPr>
        <xdr:cNvPr id="359" name="公債費最小値テキスト"/>
        <xdr:cNvSpPr txBox="1"/>
      </xdr:nvSpPr>
      <xdr:spPr>
        <a:xfrm>
          <a:off x="4503420" y="1371219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24130</xdr:rowOff>
    </xdr:from>
    <xdr:to xmlns:xdr="http://schemas.openxmlformats.org/drawingml/2006/spreadsheetDrawing">
      <xdr:col>24</xdr:col>
      <xdr:colOff>114300</xdr:colOff>
      <xdr:row>80</xdr:row>
      <xdr:rowOff>24130</xdr:rowOff>
    </xdr:to>
    <xdr:cxnSp macro="">
      <xdr:nvCxnSpPr>
        <xdr:cNvPr id="360" name="直線コネクタ 359"/>
        <xdr:cNvCxnSpPr/>
      </xdr:nvCxnSpPr>
      <xdr:spPr>
        <a:xfrm>
          <a:off x="4342765" y="137401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156210</xdr:rowOff>
    </xdr:from>
    <xdr:ext cx="760730" cy="255905"/>
    <xdr:sp macro="" textlink="">
      <xdr:nvSpPr>
        <xdr:cNvPr id="361" name="公債費最大値テキスト"/>
        <xdr:cNvSpPr txBox="1"/>
      </xdr:nvSpPr>
      <xdr:spPr>
        <a:xfrm>
          <a:off x="4503420" y="1232916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69850</xdr:rowOff>
    </xdr:from>
    <xdr:to xmlns:xdr="http://schemas.openxmlformats.org/drawingml/2006/spreadsheetDrawing">
      <xdr:col>24</xdr:col>
      <xdr:colOff>114300</xdr:colOff>
      <xdr:row>73</xdr:row>
      <xdr:rowOff>69850</xdr:rowOff>
    </xdr:to>
    <xdr:cxnSp macro="">
      <xdr:nvCxnSpPr>
        <xdr:cNvPr id="362" name="直線コネクタ 361"/>
        <xdr:cNvCxnSpPr/>
      </xdr:nvCxnSpPr>
      <xdr:spPr>
        <a:xfrm>
          <a:off x="4342765" y="12585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80</xdr:row>
      <xdr:rowOff>24130</xdr:rowOff>
    </xdr:from>
    <xdr:to xmlns:xdr="http://schemas.openxmlformats.org/drawingml/2006/spreadsheetDrawing">
      <xdr:col>24</xdr:col>
      <xdr:colOff>25400</xdr:colOff>
      <xdr:row>80</xdr:row>
      <xdr:rowOff>127000</xdr:rowOff>
    </xdr:to>
    <xdr:cxnSp macro="">
      <xdr:nvCxnSpPr>
        <xdr:cNvPr id="363" name="直線コネクタ 362"/>
        <xdr:cNvCxnSpPr/>
      </xdr:nvCxnSpPr>
      <xdr:spPr>
        <a:xfrm flipV="1">
          <a:off x="3657600" y="13740130"/>
          <a:ext cx="75692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6985</xdr:rowOff>
    </xdr:from>
    <xdr:ext cx="760730" cy="255905"/>
    <xdr:sp macro="" textlink="">
      <xdr:nvSpPr>
        <xdr:cNvPr id="364" name="公債費平均値テキスト"/>
        <xdr:cNvSpPr txBox="1"/>
      </xdr:nvSpPr>
      <xdr:spPr>
        <a:xfrm>
          <a:off x="4503420" y="12865735"/>
          <a:ext cx="76073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161925</xdr:rowOff>
    </xdr:from>
    <xdr:to xmlns:xdr="http://schemas.openxmlformats.org/drawingml/2006/spreadsheetDrawing">
      <xdr:col>24</xdr:col>
      <xdr:colOff>76200</xdr:colOff>
      <xdr:row>76</xdr:row>
      <xdr:rowOff>92075</xdr:rowOff>
    </xdr:to>
    <xdr:sp macro="" textlink="">
      <xdr:nvSpPr>
        <xdr:cNvPr id="365" name="フローチャート: 判断 364"/>
        <xdr:cNvSpPr/>
      </xdr:nvSpPr>
      <xdr:spPr>
        <a:xfrm>
          <a:off x="4380865" y="1302067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92710</xdr:rowOff>
    </xdr:from>
    <xdr:to xmlns:xdr="http://schemas.openxmlformats.org/drawingml/2006/spreadsheetDrawing">
      <xdr:col>19</xdr:col>
      <xdr:colOff>182880</xdr:colOff>
      <xdr:row>80</xdr:row>
      <xdr:rowOff>127000</xdr:rowOff>
    </xdr:to>
    <xdr:cxnSp macro="">
      <xdr:nvCxnSpPr>
        <xdr:cNvPr id="366" name="直線コネクタ 365"/>
        <xdr:cNvCxnSpPr/>
      </xdr:nvCxnSpPr>
      <xdr:spPr>
        <a:xfrm>
          <a:off x="2841625" y="13808710"/>
          <a:ext cx="81597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53340</xdr:rowOff>
    </xdr:from>
    <xdr:to xmlns:xdr="http://schemas.openxmlformats.org/drawingml/2006/spreadsheetDrawing">
      <xdr:col>20</xdr:col>
      <xdr:colOff>38100</xdr:colOff>
      <xdr:row>76</xdr:row>
      <xdr:rowOff>154940</xdr:rowOff>
    </xdr:to>
    <xdr:sp macro="" textlink="">
      <xdr:nvSpPr>
        <xdr:cNvPr id="367" name="フローチャート: 判断 366"/>
        <xdr:cNvSpPr/>
      </xdr:nvSpPr>
      <xdr:spPr>
        <a:xfrm>
          <a:off x="3611245" y="130835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165100</xdr:rowOff>
    </xdr:from>
    <xdr:ext cx="734695" cy="259080"/>
    <xdr:sp macro="" textlink="">
      <xdr:nvSpPr>
        <xdr:cNvPr id="368" name="テキスト ボックス 367"/>
        <xdr:cNvSpPr txBox="1"/>
      </xdr:nvSpPr>
      <xdr:spPr>
        <a:xfrm>
          <a:off x="3298190" y="128524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1270</xdr:rowOff>
    </xdr:from>
    <xdr:to xmlns:xdr="http://schemas.openxmlformats.org/drawingml/2006/spreadsheetDrawing">
      <xdr:col>15</xdr:col>
      <xdr:colOff>98425</xdr:colOff>
      <xdr:row>80</xdr:row>
      <xdr:rowOff>92710</xdr:rowOff>
    </xdr:to>
    <xdr:cxnSp macro="">
      <xdr:nvCxnSpPr>
        <xdr:cNvPr id="369" name="直線コネクタ 368"/>
        <xdr:cNvCxnSpPr/>
      </xdr:nvCxnSpPr>
      <xdr:spPr>
        <a:xfrm>
          <a:off x="2021205" y="13717270"/>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121920</xdr:rowOff>
    </xdr:from>
    <xdr:to xmlns:xdr="http://schemas.openxmlformats.org/drawingml/2006/spreadsheetDrawing">
      <xdr:col>15</xdr:col>
      <xdr:colOff>149225</xdr:colOff>
      <xdr:row>77</xdr:row>
      <xdr:rowOff>52070</xdr:rowOff>
    </xdr:to>
    <xdr:sp macro="" textlink="">
      <xdr:nvSpPr>
        <xdr:cNvPr id="370" name="フローチャート: 判断 369"/>
        <xdr:cNvSpPr/>
      </xdr:nvSpPr>
      <xdr:spPr>
        <a:xfrm>
          <a:off x="2790825"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62230</xdr:rowOff>
    </xdr:from>
    <xdr:ext cx="760730" cy="259080"/>
    <xdr:sp macro="" textlink="">
      <xdr:nvSpPr>
        <xdr:cNvPr id="371" name="テキスト ボックス 370"/>
        <xdr:cNvSpPr txBox="1"/>
      </xdr:nvSpPr>
      <xdr:spPr>
        <a:xfrm>
          <a:off x="2494915" y="12920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81280</xdr:rowOff>
    </xdr:from>
    <xdr:to xmlns:xdr="http://schemas.openxmlformats.org/drawingml/2006/spreadsheetDrawing">
      <xdr:col>11</xdr:col>
      <xdr:colOff>9525</xdr:colOff>
      <xdr:row>80</xdr:row>
      <xdr:rowOff>1270</xdr:rowOff>
    </xdr:to>
    <xdr:cxnSp macro="">
      <xdr:nvCxnSpPr>
        <xdr:cNvPr id="372" name="直線コネクタ 371"/>
        <xdr:cNvCxnSpPr/>
      </xdr:nvCxnSpPr>
      <xdr:spPr>
        <a:xfrm>
          <a:off x="1217930" y="13454380"/>
          <a:ext cx="803275"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121920</xdr:rowOff>
    </xdr:from>
    <xdr:to xmlns:xdr="http://schemas.openxmlformats.org/drawingml/2006/spreadsheetDrawing">
      <xdr:col>11</xdr:col>
      <xdr:colOff>60325</xdr:colOff>
      <xdr:row>77</xdr:row>
      <xdr:rowOff>52070</xdr:rowOff>
    </xdr:to>
    <xdr:sp macro="" textlink="">
      <xdr:nvSpPr>
        <xdr:cNvPr id="373" name="フローチャート: 判断 372"/>
        <xdr:cNvSpPr/>
      </xdr:nvSpPr>
      <xdr:spPr>
        <a:xfrm>
          <a:off x="1987550" y="131521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62230</xdr:rowOff>
    </xdr:from>
    <xdr:ext cx="760095" cy="259080"/>
    <xdr:sp macro="" textlink="">
      <xdr:nvSpPr>
        <xdr:cNvPr id="374" name="テキスト ボックス 373"/>
        <xdr:cNvSpPr txBox="1"/>
      </xdr:nvSpPr>
      <xdr:spPr>
        <a:xfrm>
          <a:off x="1674495" y="12920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121920</xdr:rowOff>
    </xdr:from>
    <xdr:to xmlns:xdr="http://schemas.openxmlformats.org/drawingml/2006/spreadsheetDrawing">
      <xdr:col>6</xdr:col>
      <xdr:colOff>171450</xdr:colOff>
      <xdr:row>77</xdr:row>
      <xdr:rowOff>52070</xdr:rowOff>
    </xdr:to>
    <xdr:sp macro="" textlink="">
      <xdr:nvSpPr>
        <xdr:cNvPr id="375" name="フローチャート: 判断 374"/>
        <xdr:cNvSpPr/>
      </xdr:nvSpPr>
      <xdr:spPr>
        <a:xfrm>
          <a:off x="116713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62230</xdr:rowOff>
    </xdr:from>
    <xdr:ext cx="758825" cy="259080"/>
    <xdr:sp macro="" textlink="">
      <xdr:nvSpPr>
        <xdr:cNvPr id="376" name="テキスト ボックス 375"/>
        <xdr:cNvSpPr txBox="1"/>
      </xdr:nvSpPr>
      <xdr:spPr>
        <a:xfrm>
          <a:off x="871220" y="129209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730" cy="259080"/>
    <xdr:sp macro="" textlink="">
      <xdr:nvSpPr>
        <xdr:cNvPr id="377" name="テキスト ボックス 376"/>
        <xdr:cNvSpPr txBox="1"/>
      </xdr:nvSpPr>
      <xdr:spPr>
        <a:xfrm>
          <a:off x="421576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730" cy="259080"/>
    <xdr:sp macro="" textlink="">
      <xdr:nvSpPr>
        <xdr:cNvPr id="378" name="テキスト ボックス 377"/>
        <xdr:cNvSpPr txBox="1"/>
      </xdr:nvSpPr>
      <xdr:spPr>
        <a:xfrm>
          <a:off x="346329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79" name="テキスト ボックス 378"/>
        <xdr:cNvSpPr txBox="1"/>
      </xdr:nvSpPr>
      <xdr:spPr>
        <a:xfrm>
          <a:off x="264287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0" name="テキスト ボックス 379"/>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81" name="テキスト ボックス 380"/>
        <xdr:cNvSpPr txBox="1"/>
      </xdr:nvSpPr>
      <xdr:spPr>
        <a:xfrm>
          <a:off x="101917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144780</xdr:rowOff>
    </xdr:from>
    <xdr:to xmlns:xdr="http://schemas.openxmlformats.org/drawingml/2006/spreadsheetDrawing">
      <xdr:col>24</xdr:col>
      <xdr:colOff>76200</xdr:colOff>
      <xdr:row>80</xdr:row>
      <xdr:rowOff>74930</xdr:rowOff>
    </xdr:to>
    <xdr:sp macro="" textlink="">
      <xdr:nvSpPr>
        <xdr:cNvPr id="382" name="楕円 381"/>
        <xdr:cNvSpPr/>
      </xdr:nvSpPr>
      <xdr:spPr>
        <a:xfrm>
          <a:off x="4380865" y="136893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53340</xdr:rowOff>
    </xdr:from>
    <xdr:ext cx="760730" cy="255905"/>
    <xdr:sp macro="" textlink="">
      <xdr:nvSpPr>
        <xdr:cNvPr id="383" name="公債費該当値テキスト"/>
        <xdr:cNvSpPr txBox="1"/>
      </xdr:nvSpPr>
      <xdr:spPr>
        <a:xfrm>
          <a:off x="4503420" y="13597890"/>
          <a:ext cx="7607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80</xdr:row>
      <xdr:rowOff>76200</xdr:rowOff>
    </xdr:from>
    <xdr:to xmlns:xdr="http://schemas.openxmlformats.org/drawingml/2006/spreadsheetDrawing">
      <xdr:col>20</xdr:col>
      <xdr:colOff>38100</xdr:colOff>
      <xdr:row>81</xdr:row>
      <xdr:rowOff>6350</xdr:rowOff>
    </xdr:to>
    <xdr:sp macro="" textlink="">
      <xdr:nvSpPr>
        <xdr:cNvPr id="384" name="楕円 383"/>
        <xdr:cNvSpPr/>
      </xdr:nvSpPr>
      <xdr:spPr>
        <a:xfrm>
          <a:off x="3611245" y="137922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162560</xdr:rowOff>
    </xdr:from>
    <xdr:ext cx="734695" cy="259080"/>
    <xdr:sp macro="" textlink="">
      <xdr:nvSpPr>
        <xdr:cNvPr id="385" name="テキスト ボックス 384"/>
        <xdr:cNvSpPr txBox="1"/>
      </xdr:nvSpPr>
      <xdr:spPr>
        <a:xfrm>
          <a:off x="3298190" y="138785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80</xdr:row>
      <xdr:rowOff>41910</xdr:rowOff>
    </xdr:from>
    <xdr:to xmlns:xdr="http://schemas.openxmlformats.org/drawingml/2006/spreadsheetDrawing">
      <xdr:col>15</xdr:col>
      <xdr:colOff>149225</xdr:colOff>
      <xdr:row>80</xdr:row>
      <xdr:rowOff>143510</xdr:rowOff>
    </xdr:to>
    <xdr:sp macro="" textlink="">
      <xdr:nvSpPr>
        <xdr:cNvPr id="386" name="楕円 385"/>
        <xdr:cNvSpPr/>
      </xdr:nvSpPr>
      <xdr:spPr>
        <a:xfrm>
          <a:off x="2790825" y="137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128270</xdr:rowOff>
    </xdr:from>
    <xdr:ext cx="760730" cy="259080"/>
    <xdr:sp macro="" textlink="">
      <xdr:nvSpPr>
        <xdr:cNvPr id="387" name="テキスト ボックス 386"/>
        <xdr:cNvSpPr txBox="1"/>
      </xdr:nvSpPr>
      <xdr:spPr>
        <a:xfrm>
          <a:off x="2494915" y="138442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121920</xdr:rowOff>
    </xdr:from>
    <xdr:to xmlns:xdr="http://schemas.openxmlformats.org/drawingml/2006/spreadsheetDrawing">
      <xdr:col>11</xdr:col>
      <xdr:colOff>60325</xdr:colOff>
      <xdr:row>80</xdr:row>
      <xdr:rowOff>52070</xdr:rowOff>
    </xdr:to>
    <xdr:sp macro="" textlink="">
      <xdr:nvSpPr>
        <xdr:cNvPr id="388" name="楕円 387"/>
        <xdr:cNvSpPr/>
      </xdr:nvSpPr>
      <xdr:spPr>
        <a:xfrm>
          <a:off x="1987550" y="136664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36830</xdr:rowOff>
    </xdr:from>
    <xdr:ext cx="760095" cy="259080"/>
    <xdr:sp macro="" textlink="">
      <xdr:nvSpPr>
        <xdr:cNvPr id="389" name="テキスト ボックス 388"/>
        <xdr:cNvSpPr txBox="1"/>
      </xdr:nvSpPr>
      <xdr:spPr>
        <a:xfrm>
          <a:off x="1674495" y="137528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30480</xdr:rowOff>
    </xdr:from>
    <xdr:to xmlns:xdr="http://schemas.openxmlformats.org/drawingml/2006/spreadsheetDrawing">
      <xdr:col>6</xdr:col>
      <xdr:colOff>171450</xdr:colOff>
      <xdr:row>78</xdr:row>
      <xdr:rowOff>132080</xdr:rowOff>
    </xdr:to>
    <xdr:sp macro="" textlink="">
      <xdr:nvSpPr>
        <xdr:cNvPr id="390" name="楕円 389"/>
        <xdr:cNvSpPr/>
      </xdr:nvSpPr>
      <xdr:spPr>
        <a:xfrm>
          <a:off x="116713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116840</xdr:rowOff>
    </xdr:from>
    <xdr:ext cx="758825" cy="259080"/>
    <xdr:sp macro="" textlink="">
      <xdr:nvSpPr>
        <xdr:cNvPr id="391" name="テキスト ボックス 390"/>
        <xdr:cNvSpPr txBox="1"/>
      </xdr:nvSpPr>
      <xdr:spPr>
        <a:xfrm>
          <a:off x="871220" y="134899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新型コロナウイルス感染症の感染拡大の影響を受けた中での人件費の減などが大きく影響し、公債費以外については昨年と比べ</a:t>
          </a:r>
          <a:r>
            <a:rPr kumimoji="1" lang="en-US" altLang="ja-JP" sz="1300">
              <a:latin typeface="ＭＳ Ｐゴシック"/>
              <a:ea typeface="ＭＳ Ｐゴシック"/>
            </a:rPr>
            <a:t>6.5</a:t>
          </a:r>
          <a:r>
            <a:rPr kumimoji="1" lang="ja-JP" altLang="en-US" sz="1300">
              <a:latin typeface="ＭＳ Ｐゴシック"/>
              <a:ea typeface="ＭＳ Ｐゴシック"/>
            </a:rPr>
            <a:t>ポイントと大きく減少している。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これを機に、抑えられる経費については引き続き最小限にとどめ、最大の効果を出せるよう、財政の硬直化を回避していく必要がある。</a:t>
          </a: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3" name="テキスト ボックス 402"/>
        <xdr:cNvSpPr txBox="1"/>
      </xdr:nvSpPr>
      <xdr:spPr>
        <a:xfrm>
          <a:off x="1134491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5905"/>
    <xdr:sp macro="" textlink="">
      <xdr:nvSpPr>
        <xdr:cNvPr id="405" name="テキスト ボックス 404"/>
        <xdr:cNvSpPr txBox="1"/>
      </xdr:nvSpPr>
      <xdr:spPr>
        <a:xfrm>
          <a:off x="10926445" y="14272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6" name="直線コネクタ 405"/>
        <xdr:cNvCxnSpPr/>
      </xdr:nvCxnSpPr>
      <xdr:spPr>
        <a:xfrm>
          <a:off x="11383010" y="14088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095" cy="259080"/>
    <xdr:sp macro="" textlink="">
      <xdr:nvSpPr>
        <xdr:cNvPr id="407" name="テキスト ボックス 406"/>
        <xdr:cNvSpPr txBox="1"/>
      </xdr:nvSpPr>
      <xdr:spPr>
        <a:xfrm>
          <a:off x="10926445"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8" name="直線コネクタ 407"/>
        <xdr:cNvCxnSpPr/>
      </xdr:nvCxnSpPr>
      <xdr:spPr>
        <a:xfrm>
          <a:off x="11383010" y="13761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095" cy="255905"/>
    <xdr:sp macro="" textlink="">
      <xdr:nvSpPr>
        <xdr:cNvPr id="409" name="テキスト ボックス 408"/>
        <xdr:cNvSpPr txBox="1"/>
      </xdr:nvSpPr>
      <xdr:spPr>
        <a:xfrm>
          <a:off x="10926445" y="1361948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0" name="直線コネクタ 409"/>
        <xdr:cNvCxnSpPr/>
      </xdr:nvCxnSpPr>
      <xdr:spPr>
        <a:xfrm>
          <a:off x="11383010" y="13434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095" cy="258445"/>
    <xdr:sp macro="" textlink="">
      <xdr:nvSpPr>
        <xdr:cNvPr id="411" name="テキスト ボックス 410"/>
        <xdr:cNvSpPr txBox="1"/>
      </xdr:nvSpPr>
      <xdr:spPr>
        <a:xfrm>
          <a:off x="10926445"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2" name="直線コネクタ 411"/>
        <xdr:cNvCxnSpPr/>
      </xdr:nvCxnSpPr>
      <xdr:spPr>
        <a:xfrm>
          <a:off x="11383010" y="13108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095" cy="259080"/>
    <xdr:sp macro="" textlink="">
      <xdr:nvSpPr>
        <xdr:cNvPr id="413" name="テキスト ボックス 412"/>
        <xdr:cNvSpPr txBox="1"/>
      </xdr:nvSpPr>
      <xdr:spPr>
        <a:xfrm>
          <a:off x="10926445"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4" name="直線コネクタ 413"/>
        <xdr:cNvCxnSpPr/>
      </xdr:nvCxnSpPr>
      <xdr:spPr>
        <a:xfrm>
          <a:off x="11383010" y="12781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095" cy="255905"/>
    <xdr:sp macro="" textlink="">
      <xdr:nvSpPr>
        <xdr:cNvPr id="415" name="テキスト ボックス 414"/>
        <xdr:cNvSpPr txBox="1"/>
      </xdr:nvSpPr>
      <xdr:spPr>
        <a:xfrm>
          <a:off x="10926445" y="12639675"/>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6" name="直線コネクタ 415"/>
        <xdr:cNvCxnSpPr/>
      </xdr:nvCxnSpPr>
      <xdr:spPr>
        <a:xfrm>
          <a:off x="11383010" y="12454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095" cy="259080"/>
    <xdr:sp macro="" textlink="">
      <xdr:nvSpPr>
        <xdr:cNvPr id="417" name="テキスト ボックス 416"/>
        <xdr:cNvSpPr txBox="1"/>
      </xdr:nvSpPr>
      <xdr:spPr>
        <a:xfrm>
          <a:off x="10926445"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5905"/>
    <xdr:sp macro="" textlink="">
      <xdr:nvSpPr>
        <xdr:cNvPr id="419" name="テキスト ボックス 418"/>
        <xdr:cNvSpPr txBox="1"/>
      </xdr:nvSpPr>
      <xdr:spPr>
        <a:xfrm>
          <a:off x="10926445" y="11986260"/>
          <a:ext cx="506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128905</xdr:rowOff>
    </xdr:from>
    <xdr:to xmlns:xdr="http://schemas.openxmlformats.org/drawingml/2006/spreadsheetDrawing">
      <xdr:col>82</xdr:col>
      <xdr:colOff>107950</xdr:colOff>
      <xdr:row>81</xdr:row>
      <xdr:rowOff>43815</xdr:rowOff>
    </xdr:to>
    <xdr:cxnSp macro="">
      <xdr:nvCxnSpPr>
        <xdr:cNvPr id="421" name="直線コネクタ 420"/>
        <xdr:cNvCxnSpPr/>
      </xdr:nvCxnSpPr>
      <xdr:spPr>
        <a:xfrm flipV="1">
          <a:off x="15104110" y="1264475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15875</xdr:rowOff>
    </xdr:from>
    <xdr:ext cx="762000" cy="259080"/>
    <xdr:sp macro="" textlink="">
      <xdr:nvSpPr>
        <xdr:cNvPr id="422" name="公債費以外最小値テキスト"/>
        <xdr:cNvSpPr txBox="1"/>
      </xdr:nvSpPr>
      <xdr:spPr>
        <a:xfrm>
          <a:off x="15179040" y="1390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43815</xdr:rowOff>
    </xdr:from>
    <xdr:to xmlns:xdr="http://schemas.openxmlformats.org/drawingml/2006/spreadsheetDrawing">
      <xdr:col>82</xdr:col>
      <xdr:colOff>182880</xdr:colOff>
      <xdr:row>81</xdr:row>
      <xdr:rowOff>43815</xdr:rowOff>
    </xdr:to>
    <xdr:cxnSp macro="">
      <xdr:nvCxnSpPr>
        <xdr:cNvPr id="423" name="直線コネクタ 422"/>
        <xdr:cNvCxnSpPr/>
      </xdr:nvCxnSpPr>
      <xdr:spPr>
        <a:xfrm>
          <a:off x="15015210" y="1393126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43815</xdr:rowOff>
    </xdr:from>
    <xdr:ext cx="762000" cy="255905"/>
    <xdr:sp macro="" textlink="">
      <xdr:nvSpPr>
        <xdr:cNvPr id="424" name="公債費以外最大値テキスト"/>
        <xdr:cNvSpPr txBox="1"/>
      </xdr:nvSpPr>
      <xdr:spPr>
        <a:xfrm>
          <a:off x="15179040" y="1238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128905</xdr:rowOff>
    </xdr:from>
    <xdr:to xmlns:xdr="http://schemas.openxmlformats.org/drawingml/2006/spreadsheetDrawing">
      <xdr:col>82</xdr:col>
      <xdr:colOff>182880</xdr:colOff>
      <xdr:row>73</xdr:row>
      <xdr:rowOff>128905</xdr:rowOff>
    </xdr:to>
    <xdr:cxnSp macro="">
      <xdr:nvCxnSpPr>
        <xdr:cNvPr id="425" name="直線コネクタ 424"/>
        <xdr:cNvCxnSpPr/>
      </xdr:nvCxnSpPr>
      <xdr:spPr>
        <a:xfrm>
          <a:off x="15015210" y="126447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133350</xdr:rowOff>
    </xdr:from>
    <xdr:to xmlns:xdr="http://schemas.openxmlformats.org/drawingml/2006/spreadsheetDrawing">
      <xdr:col>82</xdr:col>
      <xdr:colOff>107950</xdr:colOff>
      <xdr:row>77</xdr:row>
      <xdr:rowOff>43815</xdr:rowOff>
    </xdr:to>
    <xdr:cxnSp macro="">
      <xdr:nvCxnSpPr>
        <xdr:cNvPr id="426" name="直線コネクタ 425"/>
        <xdr:cNvCxnSpPr/>
      </xdr:nvCxnSpPr>
      <xdr:spPr>
        <a:xfrm flipV="1">
          <a:off x="14334490" y="12820650"/>
          <a:ext cx="76962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77</xdr:row>
      <xdr:rowOff>88900</xdr:rowOff>
    </xdr:from>
    <xdr:ext cx="762000" cy="255905"/>
    <xdr:sp macro="" textlink="">
      <xdr:nvSpPr>
        <xdr:cNvPr id="427" name="公債費以外平均値テキスト"/>
        <xdr:cNvSpPr txBox="1"/>
      </xdr:nvSpPr>
      <xdr:spPr>
        <a:xfrm>
          <a:off x="15179040" y="1329055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116840</xdr:rowOff>
    </xdr:from>
    <xdr:to xmlns:xdr="http://schemas.openxmlformats.org/drawingml/2006/spreadsheetDrawing">
      <xdr:col>82</xdr:col>
      <xdr:colOff>158750</xdr:colOff>
      <xdr:row>78</xdr:row>
      <xdr:rowOff>46990</xdr:rowOff>
    </xdr:to>
    <xdr:sp macro="" textlink="">
      <xdr:nvSpPr>
        <xdr:cNvPr id="428" name="フローチャート: 判断 427"/>
        <xdr:cNvSpPr/>
      </xdr:nvSpPr>
      <xdr:spPr>
        <a:xfrm>
          <a:off x="1505331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43815</xdr:rowOff>
    </xdr:from>
    <xdr:to xmlns:xdr="http://schemas.openxmlformats.org/drawingml/2006/spreadsheetDrawing">
      <xdr:col>78</xdr:col>
      <xdr:colOff>69850</xdr:colOff>
      <xdr:row>78</xdr:row>
      <xdr:rowOff>94615</xdr:rowOff>
    </xdr:to>
    <xdr:cxnSp macro="">
      <xdr:nvCxnSpPr>
        <xdr:cNvPr id="429" name="直線コネクタ 428"/>
        <xdr:cNvCxnSpPr/>
      </xdr:nvCxnSpPr>
      <xdr:spPr>
        <a:xfrm flipV="1">
          <a:off x="13531215" y="13245465"/>
          <a:ext cx="803275"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128270</xdr:rowOff>
    </xdr:from>
    <xdr:to xmlns:xdr="http://schemas.openxmlformats.org/drawingml/2006/spreadsheetDrawing">
      <xdr:col>78</xdr:col>
      <xdr:colOff>120650</xdr:colOff>
      <xdr:row>79</xdr:row>
      <xdr:rowOff>58420</xdr:rowOff>
    </xdr:to>
    <xdr:sp macro="" textlink="">
      <xdr:nvSpPr>
        <xdr:cNvPr id="430" name="フローチャート: 判断 429"/>
        <xdr:cNvSpPr/>
      </xdr:nvSpPr>
      <xdr:spPr>
        <a:xfrm>
          <a:off x="1428369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43180</xdr:rowOff>
    </xdr:from>
    <xdr:ext cx="735330" cy="255905"/>
    <xdr:sp macro="" textlink="">
      <xdr:nvSpPr>
        <xdr:cNvPr id="431" name="テキスト ボックス 430"/>
        <xdr:cNvSpPr txBox="1"/>
      </xdr:nvSpPr>
      <xdr:spPr>
        <a:xfrm>
          <a:off x="13987780" y="13587730"/>
          <a:ext cx="7353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41910</xdr:rowOff>
    </xdr:from>
    <xdr:to xmlns:xdr="http://schemas.openxmlformats.org/drawingml/2006/spreadsheetDrawing">
      <xdr:col>73</xdr:col>
      <xdr:colOff>180975</xdr:colOff>
      <xdr:row>78</xdr:row>
      <xdr:rowOff>94615</xdr:rowOff>
    </xdr:to>
    <xdr:cxnSp macro="">
      <xdr:nvCxnSpPr>
        <xdr:cNvPr id="432" name="直線コネクタ 431"/>
        <xdr:cNvCxnSpPr/>
      </xdr:nvCxnSpPr>
      <xdr:spPr>
        <a:xfrm>
          <a:off x="12710795" y="13415010"/>
          <a:ext cx="82042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141605</xdr:rowOff>
    </xdr:from>
    <xdr:to xmlns:xdr="http://schemas.openxmlformats.org/drawingml/2006/spreadsheetDrawing">
      <xdr:col>74</xdr:col>
      <xdr:colOff>31750</xdr:colOff>
      <xdr:row>79</xdr:row>
      <xdr:rowOff>71755</xdr:rowOff>
    </xdr:to>
    <xdr:sp macro="" textlink="">
      <xdr:nvSpPr>
        <xdr:cNvPr id="433" name="フローチャート: 判断 432"/>
        <xdr:cNvSpPr/>
      </xdr:nvSpPr>
      <xdr:spPr>
        <a:xfrm>
          <a:off x="13480415" y="135147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56515</xdr:rowOff>
    </xdr:from>
    <xdr:ext cx="762000" cy="258445"/>
    <xdr:sp macro="" textlink="">
      <xdr:nvSpPr>
        <xdr:cNvPr id="434" name="テキスト ボックス 433"/>
        <xdr:cNvSpPr txBox="1"/>
      </xdr:nvSpPr>
      <xdr:spPr>
        <a:xfrm>
          <a:off x="1316736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17780</xdr:rowOff>
    </xdr:from>
    <xdr:to xmlns:xdr="http://schemas.openxmlformats.org/drawingml/2006/spreadsheetDrawing">
      <xdr:col>69</xdr:col>
      <xdr:colOff>92075</xdr:colOff>
      <xdr:row>78</xdr:row>
      <xdr:rowOff>41910</xdr:rowOff>
    </xdr:to>
    <xdr:cxnSp macro="">
      <xdr:nvCxnSpPr>
        <xdr:cNvPr id="435" name="直線コネクタ 434"/>
        <xdr:cNvCxnSpPr/>
      </xdr:nvCxnSpPr>
      <xdr:spPr>
        <a:xfrm>
          <a:off x="11890375" y="13219430"/>
          <a:ext cx="82042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95885</xdr:rowOff>
    </xdr:from>
    <xdr:to xmlns:xdr="http://schemas.openxmlformats.org/drawingml/2006/spreadsheetDrawing">
      <xdr:col>69</xdr:col>
      <xdr:colOff>142875</xdr:colOff>
      <xdr:row>79</xdr:row>
      <xdr:rowOff>26035</xdr:rowOff>
    </xdr:to>
    <xdr:sp macro="" textlink="">
      <xdr:nvSpPr>
        <xdr:cNvPr id="436" name="フローチャート: 判断 435"/>
        <xdr:cNvSpPr/>
      </xdr:nvSpPr>
      <xdr:spPr>
        <a:xfrm>
          <a:off x="12659995"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10795</xdr:rowOff>
    </xdr:from>
    <xdr:ext cx="760095" cy="258445"/>
    <xdr:sp macro="" textlink="">
      <xdr:nvSpPr>
        <xdr:cNvPr id="437" name="テキスト ボックス 436"/>
        <xdr:cNvSpPr txBox="1"/>
      </xdr:nvSpPr>
      <xdr:spPr>
        <a:xfrm>
          <a:off x="12364085" y="135553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17780</xdr:rowOff>
    </xdr:from>
    <xdr:to xmlns:xdr="http://schemas.openxmlformats.org/drawingml/2006/spreadsheetDrawing">
      <xdr:col>65</xdr:col>
      <xdr:colOff>53975</xdr:colOff>
      <xdr:row>78</xdr:row>
      <xdr:rowOff>118745</xdr:rowOff>
    </xdr:to>
    <xdr:sp macro="" textlink="">
      <xdr:nvSpPr>
        <xdr:cNvPr id="438" name="フローチャート: 判断 437"/>
        <xdr:cNvSpPr/>
      </xdr:nvSpPr>
      <xdr:spPr>
        <a:xfrm>
          <a:off x="11856720" y="13390880"/>
          <a:ext cx="8445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103505</xdr:rowOff>
    </xdr:from>
    <xdr:ext cx="760730" cy="259080"/>
    <xdr:sp macro="" textlink="">
      <xdr:nvSpPr>
        <xdr:cNvPr id="439" name="テキスト ボックス 438"/>
        <xdr:cNvSpPr txBox="1"/>
      </xdr:nvSpPr>
      <xdr:spPr>
        <a:xfrm>
          <a:off x="11543665" y="134766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730" cy="259080"/>
    <xdr:sp macro="" textlink="">
      <xdr:nvSpPr>
        <xdr:cNvPr id="440" name="テキスト ボックス 439"/>
        <xdr:cNvSpPr txBox="1"/>
      </xdr:nvSpPr>
      <xdr:spPr>
        <a:xfrm>
          <a:off x="1490535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1" name="テキスト ボックス 440"/>
        <xdr:cNvSpPr txBox="1"/>
      </xdr:nvSpPr>
      <xdr:spPr>
        <a:xfrm>
          <a:off x="14135735"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42" name="テキスト ボックス 441"/>
        <xdr:cNvSpPr txBox="1"/>
      </xdr:nvSpPr>
      <xdr:spPr>
        <a:xfrm>
          <a:off x="1333246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0730" cy="259080"/>
    <xdr:sp macro="" textlink="">
      <xdr:nvSpPr>
        <xdr:cNvPr id="443" name="テキスト ボックス 442"/>
        <xdr:cNvSpPr txBox="1"/>
      </xdr:nvSpPr>
      <xdr:spPr>
        <a:xfrm>
          <a:off x="125120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095" cy="259080"/>
    <xdr:sp macro="" textlink="">
      <xdr:nvSpPr>
        <xdr:cNvPr id="444" name="テキスト ボックス 443"/>
        <xdr:cNvSpPr txBox="1"/>
      </xdr:nvSpPr>
      <xdr:spPr>
        <a:xfrm>
          <a:off x="1170432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82550</xdr:rowOff>
    </xdr:from>
    <xdr:to xmlns:xdr="http://schemas.openxmlformats.org/drawingml/2006/spreadsheetDrawing">
      <xdr:col>82</xdr:col>
      <xdr:colOff>158750</xdr:colOff>
      <xdr:row>75</xdr:row>
      <xdr:rowOff>12700</xdr:rowOff>
    </xdr:to>
    <xdr:sp macro="" textlink="">
      <xdr:nvSpPr>
        <xdr:cNvPr id="445" name="楕円 444"/>
        <xdr:cNvSpPr/>
      </xdr:nvSpPr>
      <xdr:spPr>
        <a:xfrm>
          <a:off x="15053310" y="127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73</xdr:row>
      <xdr:rowOff>99060</xdr:rowOff>
    </xdr:from>
    <xdr:ext cx="762000" cy="255905"/>
    <xdr:sp macro="" textlink="">
      <xdr:nvSpPr>
        <xdr:cNvPr id="446" name="公債費以外該当値テキスト"/>
        <xdr:cNvSpPr txBox="1"/>
      </xdr:nvSpPr>
      <xdr:spPr>
        <a:xfrm>
          <a:off x="15179040" y="12614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164465</xdr:rowOff>
    </xdr:from>
    <xdr:to xmlns:xdr="http://schemas.openxmlformats.org/drawingml/2006/spreadsheetDrawing">
      <xdr:col>78</xdr:col>
      <xdr:colOff>120650</xdr:colOff>
      <xdr:row>77</xdr:row>
      <xdr:rowOff>94615</xdr:rowOff>
    </xdr:to>
    <xdr:sp macro="" textlink="">
      <xdr:nvSpPr>
        <xdr:cNvPr id="447" name="楕円 446"/>
        <xdr:cNvSpPr/>
      </xdr:nvSpPr>
      <xdr:spPr>
        <a:xfrm>
          <a:off x="1428369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104775</xdr:rowOff>
    </xdr:from>
    <xdr:ext cx="735330" cy="259080"/>
    <xdr:sp macro="" textlink="">
      <xdr:nvSpPr>
        <xdr:cNvPr id="448" name="テキスト ボックス 447"/>
        <xdr:cNvSpPr txBox="1"/>
      </xdr:nvSpPr>
      <xdr:spPr>
        <a:xfrm>
          <a:off x="13987780" y="1296352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43815</xdr:rowOff>
    </xdr:from>
    <xdr:to xmlns:xdr="http://schemas.openxmlformats.org/drawingml/2006/spreadsheetDrawing">
      <xdr:col>74</xdr:col>
      <xdr:colOff>31750</xdr:colOff>
      <xdr:row>78</xdr:row>
      <xdr:rowOff>145415</xdr:rowOff>
    </xdr:to>
    <xdr:sp macro="" textlink="">
      <xdr:nvSpPr>
        <xdr:cNvPr id="449" name="楕円 448"/>
        <xdr:cNvSpPr/>
      </xdr:nvSpPr>
      <xdr:spPr>
        <a:xfrm>
          <a:off x="13480415" y="134169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155575</xdr:rowOff>
    </xdr:from>
    <xdr:ext cx="762000" cy="255905"/>
    <xdr:sp macro="" textlink="">
      <xdr:nvSpPr>
        <xdr:cNvPr id="450" name="テキスト ボックス 449"/>
        <xdr:cNvSpPr txBox="1"/>
      </xdr:nvSpPr>
      <xdr:spPr>
        <a:xfrm>
          <a:off x="13167360" y="131857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162560</xdr:rowOff>
    </xdr:from>
    <xdr:to xmlns:xdr="http://schemas.openxmlformats.org/drawingml/2006/spreadsheetDrawing">
      <xdr:col>69</xdr:col>
      <xdr:colOff>142875</xdr:colOff>
      <xdr:row>78</xdr:row>
      <xdr:rowOff>92710</xdr:rowOff>
    </xdr:to>
    <xdr:sp macro="" textlink="">
      <xdr:nvSpPr>
        <xdr:cNvPr id="451" name="楕円 450"/>
        <xdr:cNvSpPr/>
      </xdr:nvSpPr>
      <xdr:spPr>
        <a:xfrm>
          <a:off x="12659995"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102870</xdr:rowOff>
    </xdr:from>
    <xdr:ext cx="760095" cy="259080"/>
    <xdr:sp macro="" textlink="">
      <xdr:nvSpPr>
        <xdr:cNvPr id="452" name="テキスト ボックス 451"/>
        <xdr:cNvSpPr txBox="1"/>
      </xdr:nvSpPr>
      <xdr:spPr>
        <a:xfrm>
          <a:off x="12364085" y="131330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138430</xdr:rowOff>
    </xdr:from>
    <xdr:to xmlns:xdr="http://schemas.openxmlformats.org/drawingml/2006/spreadsheetDrawing">
      <xdr:col>65</xdr:col>
      <xdr:colOff>53975</xdr:colOff>
      <xdr:row>77</xdr:row>
      <xdr:rowOff>68580</xdr:rowOff>
    </xdr:to>
    <xdr:sp macro="" textlink="">
      <xdr:nvSpPr>
        <xdr:cNvPr id="453" name="楕円 452"/>
        <xdr:cNvSpPr/>
      </xdr:nvSpPr>
      <xdr:spPr>
        <a:xfrm>
          <a:off x="11856720" y="131686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78740</xdr:rowOff>
    </xdr:from>
    <xdr:ext cx="760730" cy="259080"/>
    <xdr:sp macro="" textlink="">
      <xdr:nvSpPr>
        <xdr:cNvPr id="454" name="テキスト ボックス 453"/>
        <xdr:cNvSpPr txBox="1"/>
      </xdr:nvSpPr>
      <xdr:spPr>
        <a:xfrm>
          <a:off x="11543665" y="129374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2415"/>
    <xdr:sp macro="" textlink="">
      <xdr:nvSpPr>
        <xdr:cNvPr id="29" name="テキスト ボックス 28"/>
        <xdr:cNvSpPr txBox="1"/>
      </xdr:nvSpPr>
      <xdr:spPr>
        <a:xfrm>
          <a:off x="1549400" y="1270000"/>
          <a:ext cx="40957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905"/>
    <xdr:sp macro="" textlink="">
      <xdr:nvSpPr>
        <xdr:cNvPr id="31" name="テキスト ボックス 30"/>
        <xdr:cNvSpPr txBox="1"/>
      </xdr:nvSpPr>
      <xdr:spPr>
        <a:xfrm>
          <a:off x="1273175"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1984375" y="36106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273175"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1984375" y="328358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5905"/>
    <xdr:sp macro="" textlink="">
      <xdr:nvSpPr>
        <xdr:cNvPr id="35" name="テキスト ボックス 34"/>
        <xdr:cNvSpPr txBox="1"/>
      </xdr:nvSpPr>
      <xdr:spPr>
        <a:xfrm>
          <a:off x="1273175" y="3141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1984375" y="2957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273175"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1984375" y="263080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5905"/>
    <xdr:sp macro="" textlink="">
      <xdr:nvSpPr>
        <xdr:cNvPr id="39" name="テキスト ボックス 38"/>
        <xdr:cNvSpPr txBox="1"/>
      </xdr:nvSpPr>
      <xdr:spPr>
        <a:xfrm>
          <a:off x="1273175" y="24885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984375" y="2304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273175"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984375" y="197739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273175"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905"/>
    <xdr:sp macro="" textlink="">
      <xdr:nvSpPr>
        <xdr:cNvPr id="45" name="テキスト ボックス 44"/>
        <xdr:cNvSpPr txBox="1"/>
      </xdr:nvSpPr>
      <xdr:spPr>
        <a:xfrm>
          <a:off x="1273175"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167005</xdr:rowOff>
    </xdr:from>
    <xdr:to xmlns:xdr="http://schemas.openxmlformats.org/drawingml/2006/spreadsheetDrawing">
      <xdr:col>29</xdr:col>
      <xdr:colOff>127000</xdr:colOff>
      <xdr:row>20</xdr:row>
      <xdr:rowOff>144780</xdr:rowOff>
    </xdr:to>
    <xdr:cxnSp macro="">
      <xdr:nvCxnSpPr>
        <xdr:cNvPr id="47" name="直線コネクタ 46"/>
        <xdr:cNvCxnSpPr/>
      </xdr:nvCxnSpPr>
      <xdr:spPr>
        <a:xfrm flipV="1">
          <a:off x="5191125" y="2100580"/>
          <a:ext cx="0" cy="1520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116840</xdr:rowOff>
    </xdr:from>
    <xdr:ext cx="760095" cy="259080"/>
    <xdr:sp macro="" textlink="">
      <xdr:nvSpPr>
        <xdr:cNvPr id="48" name="人口1人当たり決算額の推移最小値テキスト130"/>
        <xdr:cNvSpPr txBox="1"/>
      </xdr:nvSpPr>
      <xdr:spPr>
        <a:xfrm>
          <a:off x="5264150" y="35934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144780</xdr:rowOff>
    </xdr:from>
    <xdr:to xmlns:xdr="http://schemas.openxmlformats.org/drawingml/2006/spreadsheetDrawing">
      <xdr:col>30</xdr:col>
      <xdr:colOff>25400</xdr:colOff>
      <xdr:row>20</xdr:row>
      <xdr:rowOff>144780</xdr:rowOff>
    </xdr:to>
    <xdr:cxnSp macro="">
      <xdr:nvCxnSpPr>
        <xdr:cNvPr id="49" name="直線コネクタ 48"/>
        <xdr:cNvCxnSpPr/>
      </xdr:nvCxnSpPr>
      <xdr:spPr>
        <a:xfrm>
          <a:off x="5102225" y="362140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81915</xdr:rowOff>
    </xdr:from>
    <xdr:ext cx="760095" cy="259080"/>
    <xdr:sp macro="" textlink="">
      <xdr:nvSpPr>
        <xdr:cNvPr id="50" name="人口1人当たり決算額の推移最大値テキスト130"/>
        <xdr:cNvSpPr txBox="1"/>
      </xdr:nvSpPr>
      <xdr:spPr>
        <a:xfrm>
          <a:off x="5264150" y="18440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167005</xdr:rowOff>
    </xdr:from>
    <xdr:to xmlns:xdr="http://schemas.openxmlformats.org/drawingml/2006/spreadsheetDrawing">
      <xdr:col>30</xdr:col>
      <xdr:colOff>25400</xdr:colOff>
      <xdr:row>11</xdr:row>
      <xdr:rowOff>167005</xdr:rowOff>
    </xdr:to>
    <xdr:cxnSp macro="">
      <xdr:nvCxnSpPr>
        <xdr:cNvPr id="51" name="直線コネクタ 50"/>
        <xdr:cNvCxnSpPr/>
      </xdr:nvCxnSpPr>
      <xdr:spPr>
        <a:xfrm>
          <a:off x="5102225" y="210058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75565</xdr:rowOff>
    </xdr:from>
    <xdr:to xmlns:xdr="http://schemas.openxmlformats.org/drawingml/2006/spreadsheetDrawing">
      <xdr:col>29</xdr:col>
      <xdr:colOff>127000</xdr:colOff>
      <xdr:row>15</xdr:row>
      <xdr:rowOff>125095</xdr:rowOff>
    </xdr:to>
    <xdr:cxnSp macro="">
      <xdr:nvCxnSpPr>
        <xdr:cNvPr id="52" name="直線コネクタ 51"/>
        <xdr:cNvCxnSpPr/>
      </xdr:nvCxnSpPr>
      <xdr:spPr>
        <a:xfrm flipV="1">
          <a:off x="4591050" y="2694940"/>
          <a:ext cx="60007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20955</xdr:rowOff>
    </xdr:from>
    <xdr:ext cx="760095" cy="255905"/>
    <xdr:sp macro="" textlink="">
      <xdr:nvSpPr>
        <xdr:cNvPr id="53" name="人口1人当たり決算額の推移平均値テキスト130"/>
        <xdr:cNvSpPr txBox="1"/>
      </xdr:nvSpPr>
      <xdr:spPr>
        <a:xfrm>
          <a:off x="5264150" y="2983230"/>
          <a:ext cx="7600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48895</xdr:rowOff>
    </xdr:from>
    <xdr:to xmlns:xdr="http://schemas.openxmlformats.org/drawingml/2006/spreadsheetDrawing">
      <xdr:col>29</xdr:col>
      <xdr:colOff>174625</xdr:colOff>
      <xdr:row>17</xdr:row>
      <xdr:rowOff>150495</xdr:rowOff>
    </xdr:to>
    <xdr:sp macro="" textlink="">
      <xdr:nvSpPr>
        <xdr:cNvPr id="54" name="フローチャート: 判断 53"/>
        <xdr:cNvSpPr/>
      </xdr:nvSpPr>
      <xdr:spPr>
        <a:xfrm>
          <a:off x="5140325" y="301117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125095</xdr:rowOff>
    </xdr:from>
    <xdr:to xmlns:xdr="http://schemas.openxmlformats.org/drawingml/2006/spreadsheetDrawing">
      <xdr:col>26</xdr:col>
      <xdr:colOff>50800</xdr:colOff>
      <xdr:row>15</xdr:row>
      <xdr:rowOff>139700</xdr:rowOff>
    </xdr:to>
    <xdr:cxnSp macro="">
      <xdr:nvCxnSpPr>
        <xdr:cNvPr id="55" name="直線コネクタ 54"/>
        <xdr:cNvCxnSpPr/>
      </xdr:nvCxnSpPr>
      <xdr:spPr>
        <a:xfrm flipV="1">
          <a:off x="3956050" y="2744470"/>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122555</xdr:rowOff>
    </xdr:from>
    <xdr:to xmlns:xdr="http://schemas.openxmlformats.org/drawingml/2006/spreadsheetDrawing">
      <xdr:col>26</xdr:col>
      <xdr:colOff>101600</xdr:colOff>
      <xdr:row>18</xdr:row>
      <xdr:rowOff>52705</xdr:rowOff>
    </xdr:to>
    <xdr:sp macro="" textlink="">
      <xdr:nvSpPr>
        <xdr:cNvPr id="56" name="フローチャート: 判断 55"/>
        <xdr:cNvSpPr/>
      </xdr:nvSpPr>
      <xdr:spPr>
        <a:xfrm>
          <a:off x="4540250" y="3084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37465</xdr:rowOff>
    </xdr:from>
    <xdr:ext cx="736600" cy="259080"/>
    <xdr:sp macro="" textlink="">
      <xdr:nvSpPr>
        <xdr:cNvPr id="57" name="テキスト ボックス 56"/>
        <xdr:cNvSpPr txBox="1"/>
      </xdr:nvSpPr>
      <xdr:spPr>
        <a:xfrm>
          <a:off x="4241800" y="3171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15</xdr:row>
      <xdr:rowOff>139700</xdr:rowOff>
    </xdr:from>
    <xdr:to xmlns:xdr="http://schemas.openxmlformats.org/drawingml/2006/spreadsheetDrawing">
      <xdr:col>22</xdr:col>
      <xdr:colOff>114300</xdr:colOff>
      <xdr:row>16</xdr:row>
      <xdr:rowOff>3810</xdr:rowOff>
    </xdr:to>
    <xdr:cxnSp macro="">
      <xdr:nvCxnSpPr>
        <xdr:cNvPr id="58" name="直線コネクタ 57"/>
        <xdr:cNvCxnSpPr/>
      </xdr:nvCxnSpPr>
      <xdr:spPr>
        <a:xfrm flipV="1">
          <a:off x="3317875" y="2759075"/>
          <a:ext cx="638175"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148590</xdr:rowOff>
    </xdr:from>
    <xdr:to xmlns:xdr="http://schemas.openxmlformats.org/drawingml/2006/spreadsheetDrawing">
      <xdr:col>22</xdr:col>
      <xdr:colOff>165100</xdr:colOff>
      <xdr:row>18</xdr:row>
      <xdr:rowOff>78740</xdr:rowOff>
    </xdr:to>
    <xdr:sp macro="" textlink="">
      <xdr:nvSpPr>
        <xdr:cNvPr id="59" name="フローチャート: 判断 58"/>
        <xdr:cNvSpPr/>
      </xdr:nvSpPr>
      <xdr:spPr>
        <a:xfrm>
          <a:off x="3905250" y="3110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63500</xdr:rowOff>
    </xdr:from>
    <xdr:ext cx="762000" cy="255905"/>
    <xdr:sp macro="" textlink="">
      <xdr:nvSpPr>
        <xdr:cNvPr id="60" name="テキスト ボックス 59"/>
        <xdr:cNvSpPr txBox="1"/>
      </xdr:nvSpPr>
      <xdr:spPr>
        <a:xfrm>
          <a:off x="3606800" y="31972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3810</xdr:rowOff>
    </xdr:from>
    <xdr:to xmlns:xdr="http://schemas.openxmlformats.org/drawingml/2006/spreadsheetDrawing">
      <xdr:col>18</xdr:col>
      <xdr:colOff>174625</xdr:colOff>
      <xdr:row>16</xdr:row>
      <xdr:rowOff>17780</xdr:rowOff>
    </xdr:to>
    <xdr:cxnSp macro="">
      <xdr:nvCxnSpPr>
        <xdr:cNvPr id="61" name="直線コネクタ 60"/>
        <xdr:cNvCxnSpPr/>
      </xdr:nvCxnSpPr>
      <xdr:spPr>
        <a:xfrm flipV="1">
          <a:off x="2670175" y="2794635"/>
          <a:ext cx="6477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33655</xdr:rowOff>
    </xdr:from>
    <xdr:to xmlns:xdr="http://schemas.openxmlformats.org/drawingml/2006/spreadsheetDrawing">
      <xdr:col>19</xdr:col>
      <xdr:colOff>38100</xdr:colOff>
      <xdr:row>18</xdr:row>
      <xdr:rowOff>135255</xdr:rowOff>
    </xdr:to>
    <xdr:sp macro="" textlink="">
      <xdr:nvSpPr>
        <xdr:cNvPr id="62" name="フローチャート: 判断 61"/>
        <xdr:cNvSpPr/>
      </xdr:nvSpPr>
      <xdr:spPr>
        <a:xfrm>
          <a:off x="3270250" y="316738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120650</xdr:rowOff>
    </xdr:from>
    <xdr:ext cx="762000" cy="255905"/>
    <xdr:sp macro="" textlink="">
      <xdr:nvSpPr>
        <xdr:cNvPr id="63" name="テキスト ボックス 62"/>
        <xdr:cNvSpPr txBox="1"/>
      </xdr:nvSpPr>
      <xdr:spPr>
        <a:xfrm>
          <a:off x="2968625" y="3254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59055</xdr:rowOff>
    </xdr:from>
    <xdr:to xmlns:xdr="http://schemas.openxmlformats.org/drawingml/2006/spreadsheetDrawing">
      <xdr:col>15</xdr:col>
      <xdr:colOff>101600</xdr:colOff>
      <xdr:row>18</xdr:row>
      <xdr:rowOff>160655</xdr:rowOff>
    </xdr:to>
    <xdr:sp macro="" textlink="">
      <xdr:nvSpPr>
        <xdr:cNvPr id="64" name="フローチャート: 判断 63"/>
        <xdr:cNvSpPr/>
      </xdr:nvSpPr>
      <xdr:spPr>
        <a:xfrm>
          <a:off x="2619375" y="3192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145415</xdr:rowOff>
    </xdr:from>
    <xdr:ext cx="762000" cy="255905"/>
    <xdr:sp macro="" textlink="">
      <xdr:nvSpPr>
        <xdr:cNvPr id="65" name="テキスト ボックス 64"/>
        <xdr:cNvSpPr txBox="1"/>
      </xdr:nvSpPr>
      <xdr:spPr>
        <a:xfrm>
          <a:off x="2320925" y="32791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825" cy="259080"/>
    <xdr:sp macro="" textlink="">
      <xdr:nvSpPr>
        <xdr:cNvPr id="66" name="テキスト ボックス 65"/>
        <xdr:cNvSpPr txBox="1"/>
      </xdr:nvSpPr>
      <xdr:spPr>
        <a:xfrm>
          <a:off x="50292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24765</xdr:rowOff>
    </xdr:from>
    <xdr:to xmlns:xdr="http://schemas.openxmlformats.org/drawingml/2006/spreadsheetDrawing">
      <xdr:col>29</xdr:col>
      <xdr:colOff>174625</xdr:colOff>
      <xdr:row>15</xdr:row>
      <xdr:rowOff>126365</xdr:rowOff>
    </xdr:to>
    <xdr:sp macro="" textlink="">
      <xdr:nvSpPr>
        <xdr:cNvPr id="71" name="楕円 70"/>
        <xdr:cNvSpPr/>
      </xdr:nvSpPr>
      <xdr:spPr>
        <a:xfrm>
          <a:off x="5140325" y="264414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41275</xdr:rowOff>
    </xdr:from>
    <xdr:ext cx="760095" cy="255905"/>
    <xdr:sp macro="" textlink="">
      <xdr:nvSpPr>
        <xdr:cNvPr id="72" name="人口1人当たり決算額の推移該当値テキスト130"/>
        <xdr:cNvSpPr txBox="1"/>
      </xdr:nvSpPr>
      <xdr:spPr>
        <a:xfrm>
          <a:off x="5264150" y="248920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74930</xdr:rowOff>
    </xdr:from>
    <xdr:to xmlns:xdr="http://schemas.openxmlformats.org/drawingml/2006/spreadsheetDrawing">
      <xdr:col>26</xdr:col>
      <xdr:colOff>101600</xdr:colOff>
      <xdr:row>16</xdr:row>
      <xdr:rowOff>4445</xdr:rowOff>
    </xdr:to>
    <xdr:sp macro="" textlink="">
      <xdr:nvSpPr>
        <xdr:cNvPr id="73" name="楕円 72"/>
        <xdr:cNvSpPr/>
      </xdr:nvSpPr>
      <xdr:spPr>
        <a:xfrm>
          <a:off x="4540250" y="26943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14605</xdr:rowOff>
    </xdr:from>
    <xdr:ext cx="736600" cy="259080"/>
    <xdr:sp macro="" textlink="">
      <xdr:nvSpPr>
        <xdr:cNvPr id="74" name="テキスト ボックス 73"/>
        <xdr:cNvSpPr txBox="1"/>
      </xdr:nvSpPr>
      <xdr:spPr>
        <a:xfrm>
          <a:off x="4241800" y="2462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88900</xdr:rowOff>
    </xdr:from>
    <xdr:to xmlns:xdr="http://schemas.openxmlformats.org/drawingml/2006/spreadsheetDrawing">
      <xdr:col>22</xdr:col>
      <xdr:colOff>165100</xdr:colOff>
      <xdr:row>16</xdr:row>
      <xdr:rowOff>19050</xdr:rowOff>
    </xdr:to>
    <xdr:sp macro="" textlink="">
      <xdr:nvSpPr>
        <xdr:cNvPr id="75" name="楕円 74"/>
        <xdr:cNvSpPr/>
      </xdr:nvSpPr>
      <xdr:spPr>
        <a:xfrm>
          <a:off x="3905250" y="270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29210</xdr:rowOff>
    </xdr:from>
    <xdr:ext cx="762000" cy="255905"/>
    <xdr:sp macro="" textlink="">
      <xdr:nvSpPr>
        <xdr:cNvPr id="76" name="テキスト ボックス 75"/>
        <xdr:cNvSpPr txBox="1"/>
      </xdr:nvSpPr>
      <xdr:spPr>
        <a:xfrm>
          <a:off x="3606800" y="24771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124460</xdr:rowOff>
    </xdr:from>
    <xdr:to xmlns:xdr="http://schemas.openxmlformats.org/drawingml/2006/spreadsheetDrawing">
      <xdr:col>19</xdr:col>
      <xdr:colOff>38100</xdr:colOff>
      <xdr:row>16</xdr:row>
      <xdr:rowOff>54610</xdr:rowOff>
    </xdr:to>
    <xdr:sp macro="" textlink="">
      <xdr:nvSpPr>
        <xdr:cNvPr id="77" name="楕円 76"/>
        <xdr:cNvSpPr/>
      </xdr:nvSpPr>
      <xdr:spPr>
        <a:xfrm>
          <a:off x="3270250" y="274383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14</xdr:row>
      <xdr:rowOff>64770</xdr:rowOff>
    </xdr:from>
    <xdr:ext cx="762000" cy="255905"/>
    <xdr:sp macro="" textlink="">
      <xdr:nvSpPr>
        <xdr:cNvPr id="78" name="テキスト ボックス 77"/>
        <xdr:cNvSpPr txBox="1"/>
      </xdr:nvSpPr>
      <xdr:spPr>
        <a:xfrm>
          <a:off x="2968625" y="25126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138430</xdr:rowOff>
    </xdr:from>
    <xdr:to xmlns:xdr="http://schemas.openxmlformats.org/drawingml/2006/spreadsheetDrawing">
      <xdr:col>15</xdr:col>
      <xdr:colOff>101600</xdr:colOff>
      <xdr:row>16</xdr:row>
      <xdr:rowOff>68580</xdr:rowOff>
    </xdr:to>
    <xdr:sp macro="" textlink="">
      <xdr:nvSpPr>
        <xdr:cNvPr id="79" name="楕円 78"/>
        <xdr:cNvSpPr/>
      </xdr:nvSpPr>
      <xdr:spPr>
        <a:xfrm>
          <a:off x="2619375" y="275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78740</xdr:rowOff>
    </xdr:from>
    <xdr:ext cx="762000" cy="259080"/>
    <xdr:sp macro="" textlink="">
      <xdr:nvSpPr>
        <xdr:cNvPr id="80" name="テキスト ボックス 79"/>
        <xdr:cNvSpPr txBox="1"/>
      </xdr:nvSpPr>
      <xdr:spPr>
        <a:xfrm>
          <a:off x="2320925" y="2526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6" name="直線コネクタ 85"/>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8" name="直線コネクタ 87"/>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90" name="直線コネクタ 89"/>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4" name="テキスト ボックス 93"/>
        <xdr:cNvSpPr txBox="1"/>
      </xdr:nvSpPr>
      <xdr:spPr>
        <a:xfrm>
          <a:off x="1549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1984375" y="7556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273175"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1984375" y="7175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273175"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1984375" y="6794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1" name="テキスト ボックス 100"/>
        <xdr:cNvSpPr txBox="1"/>
      </xdr:nvSpPr>
      <xdr:spPr>
        <a:xfrm>
          <a:off x="1273175"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1984375" y="641413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273175"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1984375" y="6031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273175"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905"/>
    <xdr:sp macro="" textlink="">
      <xdr:nvSpPr>
        <xdr:cNvPr id="107" name="テキスト ボックス 106"/>
        <xdr:cNvSpPr txBox="1"/>
      </xdr:nvSpPr>
      <xdr:spPr>
        <a:xfrm>
          <a:off x="1273175"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333375</xdr:rowOff>
    </xdr:from>
    <xdr:to xmlns:xdr="http://schemas.openxmlformats.org/drawingml/2006/spreadsheetDrawing">
      <xdr:col>29</xdr:col>
      <xdr:colOff>127000</xdr:colOff>
      <xdr:row>37</xdr:row>
      <xdr:rowOff>189865</xdr:rowOff>
    </xdr:to>
    <xdr:cxnSp macro="">
      <xdr:nvCxnSpPr>
        <xdr:cNvPr id="109" name="直線コネクタ 108"/>
        <xdr:cNvCxnSpPr/>
      </xdr:nvCxnSpPr>
      <xdr:spPr>
        <a:xfrm flipV="1">
          <a:off x="5191125" y="6257925"/>
          <a:ext cx="0" cy="10566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161290</xdr:rowOff>
    </xdr:from>
    <xdr:ext cx="760095" cy="259080"/>
    <xdr:sp macro="" textlink="">
      <xdr:nvSpPr>
        <xdr:cNvPr id="110" name="人口1人当たり決算額の推移最小値テキスト445"/>
        <xdr:cNvSpPr txBox="1"/>
      </xdr:nvSpPr>
      <xdr:spPr>
        <a:xfrm>
          <a:off x="5264150" y="7285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189865</xdr:rowOff>
    </xdr:from>
    <xdr:to xmlns:xdr="http://schemas.openxmlformats.org/drawingml/2006/spreadsheetDrawing">
      <xdr:col>30</xdr:col>
      <xdr:colOff>25400</xdr:colOff>
      <xdr:row>37</xdr:row>
      <xdr:rowOff>189865</xdr:rowOff>
    </xdr:to>
    <xdr:cxnSp macro="">
      <xdr:nvCxnSpPr>
        <xdr:cNvPr id="111" name="直線コネクタ 110"/>
        <xdr:cNvCxnSpPr/>
      </xdr:nvCxnSpPr>
      <xdr:spPr>
        <a:xfrm>
          <a:off x="5102225" y="73145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76835</xdr:rowOff>
    </xdr:from>
    <xdr:ext cx="760095" cy="255270"/>
    <xdr:sp macro="" textlink="">
      <xdr:nvSpPr>
        <xdr:cNvPr id="112" name="人口1人当たり決算額の推移最大値テキスト445"/>
        <xdr:cNvSpPr txBox="1"/>
      </xdr:nvSpPr>
      <xdr:spPr>
        <a:xfrm>
          <a:off x="5264150" y="600138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333375</xdr:rowOff>
    </xdr:from>
    <xdr:to xmlns:xdr="http://schemas.openxmlformats.org/drawingml/2006/spreadsheetDrawing">
      <xdr:col>30</xdr:col>
      <xdr:colOff>25400</xdr:colOff>
      <xdr:row>33</xdr:row>
      <xdr:rowOff>333375</xdr:rowOff>
    </xdr:to>
    <xdr:cxnSp macro="">
      <xdr:nvCxnSpPr>
        <xdr:cNvPr id="113" name="直線コネクタ 112"/>
        <xdr:cNvCxnSpPr/>
      </xdr:nvCxnSpPr>
      <xdr:spPr>
        <a:xfrm>
          <a:off x="5102225" y="625792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236855</xdr:rowOff>
    </xdr:from>
    <xdr:to xmlns:xdr="http://schemas.openxmlformats.org/drawingml/2006/spreadsheetDrawing">
      <xdr:col>29</xdr:col>
      <xdr:colOff>127000</xdr:colOff>
      <xdr:row>35</xdr:row>
      <xdr:rowOff>247650</xdr:rowOff>
    </xdr:to>
    <xdr:cxnSp macro="">
      <xdr:nvCxnSpPr>
        <xdr:cNvPr id="114" name="直線コネクタ 113"/>
        <xdr:cNvCxnSpPr/>
      </xdr:nvCxnSpPr>
      <xdr:spPr>
        <a:xfrm flipV="1">
          <a:off x="4591050" y="6847205"/>
          <a:ext cx="600075"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221615</xdr:rowOff>
    </xdr:from>
    <xdr:ext cx="760095" cy="259080"/>
    <xdr:sp macro="" textlink="">
      <xdr:nvSpPr>
        <xdr:cNvPr id="115" name="人口1人当たり決算額の推移平均値テキスト445"/>
        <xdr:cNvSpPr txBox="1"/>
      </xdr:nvSpPr>
      <xdr:spPr>
        <a:xfrm>
          <a:off x="5264150" y="683196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35,790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213995</xdr:rowOff>
    </xdr:from>
    <xdr:to xmlns:xdr="http://schemas.openxmlformats.org/drawingml/2006/spreadsheetDrawing">
      <xdr:col>29</xdr:col>
      <xdr:colOff>174625</xdr:colOff>
      <xdr:row>35</xdr:row>
      <xdr:rowOff>314960</xdr:rowOff>
    </xdr:to>
    <xdr:sp macro="" textlink="">
      <xdr:nvSpPr>
        <xdr:cNvPr id="116" name="フローチャート: 判断 115"/>
        <xdr:cNvSpPr/>
      </xdr:nvSpPr>
      <xdr:spPr>
        <a:xfrm>
          <a:off x="5140325" y="6824345"/>
          <a:ext cx="984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247650</xdr:rowOff>
    </xdr:from>
    <xdr:to xmlns:xdr="http://schemas.openxmlformats.org/drawingml/2006/spreadsheetDrawing">
      <xdr:col>26</xdr:col>
      <xdr:colOff>50800</xdr:colOff>
      <xdr:row>35</xdr:row>
      <xdr:rowOff>283845</xdr:rowOff>
    </xdr:to>
    <xdr:cxnSp macro="">
      <xdr:nvCxnSpPr>
        <xdr:cNvPr id="117" name="直線コネクタ 116"/>
        <xdr:cNvCxnSpPr/>
      </xdr:nvCxnSpPr>
      <xdr:spPr>
        <a:xfrm flipV="1">
          <a:off x="3956050" y="6858000"/>
          <a:ext cx="6350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247650</xdr:rowOff>
    </xdr:from>
    <xdr:to xmlns:xdr="http://schemas.openxmlformats.org/drawingml/2006/spreadsheetDrawing">
      <xdr:col>26</xdr:col>
      <xdr:colOff>101600</xdr:colOff>
      <xdr:row>36</xdr:row>
      <xdr:rowOff>6350</xdr:rowOff>
    </xdr:to>
    <xdr:sp macro="" textlink="">
      <xdr:nvSpPr>
        <xdr:cNvPr id="118" name="フローチャート: 判断 117"/>
        <xdr:cNvSpPr/>
      </xdr:nvSpPr>
      <xdr:spPr>
        <a:xfrm>
          <a:off x="454025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333375</xdr:rowOff>
    </xdr:from>
    <xdr:ext cx="736600" cy="259080"/>
    <xdr:sp macro="" textlink="">
      <xdr:nvSpPr>
        <xdr:cNvPr id="119" name="テキスト ボックス 118"/>
        <xdr:cNvSpPr txBox="1"/>
      </xdr:nvSpPr>
      <xdr:spPr>
        <a:xfrm>
          <a:off x="4241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283845</xdr:rowOff>
    </xdr:from>
    <xdr:to xmlns:xdr="http://schemas.openxmlformats.org/drawingml/2006/spreadsheetDrawing">
      <xdr:col>22</xdr:col>
      <xdr:colOff>114300</xdr:colOff>
      <xdr:row>36</xdr:row>
      <xdr:rowOff>83185</xdr:rowOff>
    </xdr:to>
    <xdr:cxnSp macro="">
      <xdr:nvCxnSpPr>
        <xdr:cNvPr id="120" name="直線コネクタ 119"/>
        <xdr:cNvCxnSpPr/>
      </xdr:nvCxnSpPr>
      <xdr:spPr>
        <a:xfrm flipV="1">
          <a:off x="3317875" y="6894195"/>
          <a:ext cx="638175" cy="142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247650</xdr:rowOff>
    </xdr:from>
    <xdr:to xmlns:xdr="http://schemas.openxmlformats.org/drawingml/2006/spreadsheetDrawing">
      <xdr:col>22</xdr:col>
      <xdr:colOff>165100</xdr:colOff>
      <xdr:row>36</xdr:row>
      <xdr:rowOff>6350</xdr:rowOff>
    </xdr:to>
    <xdr:sp macro="" textlink="">
      <xdr:nvSpPr>
        <xdr:cNvPr id="121" name="フローチャート: 判断 120"/>
        <xdr:cNvSpPr/>
      </xdr:nvSpPr>
      <xdr:spPr>
        <a:xfrm>
          <a:off x="390525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333375</xdr:rowOff>
    </xdr:from>
    <xdr:ext cx="762000" cy="259080"/>
    <xdr:sp macro="" textlink="">
      <xdr:nvSpPr>
        <xdr:cNvPr id="122" name="テキスト ボックス 121"/>
        <xdr:cNvSpPr txBox="1"/>
      </xdr:nvSpPr>
      <xdr:spPr>
        <a:xfrm>
          <a:off x="36068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83185</xdr:rowOff>
    </xdr:from>
    <xdr:to xmlns:xdr="http://schemas.openxmlformats.org/drawingml/2006/spreadsheetDrawing">
      <xdr:col>18</xdr:col>
      <xdr:colOff>174625</xdr:colOff>
      <xdr:row>37</xdr:row>
      <xdr:rowOff>102235</xdr:rowOff>
    </xdr:to>
    <xdr:cxnSp macro="">
      <xdr:nvCxnSpPr>
        <xdr:cNvPr id="123" name="直線コネクタ 122"/>
        <xdr:cNvCxnSpPr/>
      </xdr:nvCxnSpPr>
      <xdr:spPr>
        <a:xfrm flipV="1">
          <a:off x="2670175" y="7036435"/>
          <a:ext cx="647700" cy="190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276860</xdr:rowOff>
    </xdr:from>
    <xdr:to xmlns:xdr="http://schemas.openxmlformats.org/drawingml/2006/spreadsheetDrawing">
      <xdr:col>19</xdr:col>
      <xdr:colOff>38100</xdr:colOff>
      <xdr:row>36</xdr:row>
      <xdr:rowOff>35560</xdr:rowOff>
    </xdr:to>
    <xdr:sp macro="" textlink="">
      <xdr:nvSpPr>
        <xdr:cNvPr id="124" name="フローチャート: 判断 123"/>
        <xdr:cNvSpPr/>
      </xdr:nvSpPr>
      <xdr:spPr>
        <a:xfrm>
          <a:off x="3270250" y="688721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45720</xdr:rowOff>
    </xdr:from>
    <xdr:ext cx="762000" cy="259715"/>
    <xdr:sp macro="" textlink="">
      <xdr:nvSpPr>
        <xdr:cNvPr id="125" name="テキスト ボックス 124"/>
        <xdr:cNvSpPr txBox="1"/>
      </xdr:nvSpPr>
      <xdr:spPr>
        <a:xfrm>
          <a:off x="2968625" y="66560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279400</xdr:rowOff>
    </xdr:from>
    <xdr:to xmlns:xdr="http://schemas.openxmlformats.org/drawingml/2006/spreadsheetDrawing">
      <xdr:col>15</xdr:col>
      <xdr:colOff>101600</xdr:colOff>
      <xdr:row>36</xdr:row>
      <xdr:rowOff>38100</xdr:rowOff>
    </xdr:to>
    <xdr:sp macro="" textlink="">
      <xdr:nvSpPr>
        <xdr:cNvPr id="126" name="フローチャート: 判断 125"/>
        <xdr:cNvSpPr/>
      </xdr:nvSpPr>
      <xdr:spPr>
        <a:xfrm>
          <a:off x="2619375" y="688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48260</xdr:rowOff>
    </xdr:from>
    <xdr:ext cx="762000" cy="259715"/>
    <xdr:sp macro="" textlink="">
      <xdr:nvSpPr>
        <xdr:cNvPr id="127" name="テキスト ボックス 126"/>
        <xdr:cNvSpPr txBox="1"/>
      </xdr:nvSpPr>
      <xdr:spPr>
        <a:xfrm>
          <a:off x="2320925"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825" cy="259080"/>
    <xdr:sp macro="" textlink="">
      <xdr:nvSpPr>
        <xdr:cNvPr id="128" name="テキスト ボックス 127"/>
        <xdr:cNvSpPr txBox="1"/>
      </xdr:nvSpPr>
      <xdr:spPr>
        <a:xfrm>
          <a:off x="50292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185420</xdr:rowOff>
    </xdr:from>
    <xdr:to xmlns:xdr="http://schemas.openxmlformats.org/drawingml/2006/spreadsheetDrawing">
      <xdr:col>29</xdr:col>
      <xdr:colOff>174625</xdr:colOff>
      <xdr:row>35</xdr:row>
      <xdr:rowOff>287655</xdr:rowOff>
    </xdr:to>
    <xdr:sp macro="" textlink="">
      <xdr:nvSpPr>
        <xdr:cNvPr id="133" name="楕円 132"/>
        <xdr:cNvSpPr/>
      </xdr:nvSpPr>
      <xdr:spPr>
        <a:xfrm>
          <a:off x="5140325" y="6795770"/>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32385</xdr:rowOff>
    </xdr:from>
    <xdr:ext cx="760095" cy="254000"/>
    <xdr:sp macro="" textlink="">
      <xdr:nvSpPr>
        <xdr:cNvPr id="134" name="人口1人当たり決算額の推移該当値テキスト445"/>
        <xdr:cNvSpPr txBox="1"/>
      </xdr:nvSpPr>
      <xdr:spPr>
        <a:xfrm>
          <a:off x="5264150" y="664273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196215</xdr:rowOff>
    </xdr:from>
    <xdr:to xmlns:xdr="http://schemas.openxmlformats.org/drawingml/2006/spreadsheetDrawing">
      <xdr:col>26</xdr:col>
      <xdr:colOff>101600</xdr:colOff>
      <xdr:row>35</xdr:row>
      <xdr:rowOff>297180</xdr:rowOff>
    </xdr:to>
    <xdr:sp macro="" textlink="">
      <xdr:nvSpPr>
        <xdr:cNvPr id="135" name="楕円 134"/>
        <xdr:cNvSpPr/>
      </xdr:nvSpPr>
      <xdr:spPr>
        <a:xfrm>
          <a:off x="4540250" y="68065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307975</xdr:rowOff>
    </xdr:from>
    <xdr:ext cx="736600" cy="258445"/>
    <xdr:sp macro="" textlink="">
      <xdr:nvSpPr>
        <xdr:cNvPr id="136" name="テキスト ボックス 135"/>
        <xdr:cNvSpPr txBox="1"/>
      </xdr:nvSpPr>
      <xdr:spPr>
        <a:xfrm>
          <a:off x="4241800" y="6575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232410</xdr:rowOff>
    </xdr:from>
    <xdr:to xmlns:xdr="http://schemas.openxmlformats.org/drawingml/2006/spreadsheetDrawing">
      <xdr:col>22</xdr:col>
      <xdr:colOff>165100</xdr:colOff>
      <xdr:row>35</xdr:row>
      <xdr:rowOff>334645</xdr:rowOff>
    </xdr:to>
    <xdr:sp macro="" textlink="">
      <xdr:nvSpPr>
        <xdr:cNvPr id="137" name="楕円 136"/>
        <xdr:cNvSpPr/>
      </xdr:nvSpPr>
      <xdr:spPr>
        <a:xfrm>
          <a:off x="3905250" y="6842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1270</xdr:rowOff>
    </xdr:from>
    <xdr:ext cx="762000" cy="259715"/>
    <xdr:sp macro="" textlink="">
      <xdr:nvSpPr>
        <xdr:cNvPr id="138" name="テキスト ボックス 137"/>
        <xdr:cNvSpPr txBox="1"/>
      </xdr:nvSpPr>
      <xdr:spPr>
        <a:xfrm>
          <a:off x="3606800" y="66116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32385</xdr:rowOff>
    </xdr:from>
    <xdr:to xmlns:xdr="http://schemas.openxmlformats.org/drawingml/2006/spreadsheetDrawing">
      <xdr:col>19</xdr:col>
      <xdr:colOff>38100</xdr:colOff>
      <xdr:row>36</xdr:row>
      <xdr:rowOff>133985</xdr:rowOff>
    </xdr:to>
    <xdr:sp macro="" textlink="">
      <xdr:nvSpPr>
        <xdr:cNvPr id="139" name="楕円 138"/>
        <xdr:cNvSpPr/>
      </xdr:nvSpPr>
      <xdr:spPr>
        <a:xfrm>
          <a:off x="3270250" y="698563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36</xdr:row>
      <xdr:rowOff>118745</xdr:rowOff>
    </xdr:from>
    <xdr:ext cx="762000" cy="258445"/>
    <xdr:sp macro="" textlink="">
      <xdr:nvSpPr>
        <xdr:cNvPr id="140" name="テキスト ボックス 139"/>
        <xdr:cNvSpPr txBox="1"/>
      </xdr:nvSpPr>
      <xdr:spPr>
        <a:xfrm>
          <a:off x="2968625" y="7071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50800</xdr:rowOff>
    </xdr:from>
    <xdr:to xmlns:xdr="http://schemas.openxmlformats.org/drawingml/2006/spreadsheetDrawing">
      <xdr:col>15</xdr:col>
      <xdr:colOff>101600</xdr:colOff>
      <xdr:row>37</xdr:row>
      <xdr:rowOff>153035</xdr:rowOff>
    </xdr:to>
    <xdr:sp macro="" textlink="">
      <xdr:nvSpPr>
        <xdr:cNvPr id="141" name="楕円 140"/>
        <xdr:cNvSpPr/>
      </xdr:nvSpPr>
      <xdr:spPr>
        <a:xfrm>
          <a:off x="2619375" y="7175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137160</xdr:rowOff>
    </xdr:from>
    <xdr:ext cx="762000" cy="259080"/>
    <xdr:sp macro="" textlink="">
      <xdr:nvSpPr>
        <xdr:cNvPr id="142" name="テキスト ボックス 141"/>
        <xdr:cNvSpPr txBox="1"/>
      </xdr:nvSpPr>
      <xdr:spPr>
        <a:xfrm>
          <a:off x="2320925"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50875"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50875"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250"/>
    <xdr:sp macro="" textlink="">
      <xdr:nvSpPr>
        <xdr:cNvPr id="40" name="テキスト ボックス 39"/>
        <xdr:cNvSpPr txBox="1"/>
      </xdr:nvSpPr>
      <xdr:spPr>
        <a:xfrm>
          <a:off x="676275" y="4635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225" cy="255905"/>
    <xdr:sp macro="" textlink="">
      <xdr:nvSpPr>
        <xdr:cNvPr id="42" name="テキスト ボックス 41"/>
        <xdr:cNvSpPr txBox="1"/>
      </xdr:nvSpPr>
      <xdr:spPr>
        <a:xfrm>
          <a:off x="214630" y="6969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0225" cy="259080"/>
    <xdr:sp macro="" textlink="">
      <xdr:nvSpPr>
        <xdr:cNvPr id="44" name="テキスト ボックス 43"/>
        <xdr:cNvSpPr txBox="1"/>
      </xdr:nvSpPr>
      <xdr:spPr>
        <a:xfrm>
          <a:off x="214630" y="6588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225" cy="259080"/>
    <xdr:sp macro="" textlink="">
      <xdr:nvSpPr>
        <xdr:cNvPr id="46" name="テキスト ボックス 45"/>
        <xdr:cNvSpPr txBox="1"/>
      </xdr:nvSpPr>
      <xdr:spPr>
        <a:xfrm>
          <a:off x="214630" y="620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5905"/>
    <xdr:sp macro="" textlink="">
      <xdr:nvSpPr>
        <xdr:cNvPr id="48" name="テキスト ボックス 47"/>
        <xdr:cNvSpPr txBox="1"/>
      </xdr:nvSpPr>
      <xdr:spPr>
        <a:xfrm>
          <a:off x="166370" y="5826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5905"/>
    <xdr:sp macro="" textlink="">
      <xdr:nvSpPr>
        <xdr:cNvPr id="54" name="テキスト ボックス 53"/>
        <xdr:cNvSpPr txBox="1"/>
      </xdr:nvSpPr>
      <xdr:spPr>
        <a:xfrm>
          <a:off x="166370" y="4683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110490</xdr:rowOff>
    </xdr:from>
    <xdr:to xmlns:xdr="http://schemas.openxmlformats.org/drawingml/2006/spreadsheetDrawing">
      <xdr:col>24</xdr:col>
      <xdr:colOff>62865</xdr:colOff>
      <xdr:row>38</xdr:row>
      <xdr:rowOff>71755</xdr:rowOff>
    </xdr:to>
    <xdr:cxnSp macro="">
      <xdr:nvCxnSpPr>
        <xdr:cNvPr id="56" name="直線コネクタ 55"/>
        <xdr:cNvCxnSpPr/>
      </xdr:nvCxnSpPr>
      <xdr:spPr>
        <a:xfrm flipV="1">
          <a:off x="4252595" y="5253990"/>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75565</xdr:rowOff>
    </xdr:from>
    <xdr:ext cx="534670" cy="255905"/>
    <xdr:sp macro="" textlink="">
      <xdr:nvSpPr>
        <xdr:cNvPr id="57" name="人件費最小値テキスト"/>
        <xdr:cNvSpPr txBox="1"/>
      </xdr:nvSpPr>
      <xdr:spPr>
        <a:xfrm>
          <a:off x="4305300" y="659066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71755</xdr:rowOff>
    </xdr:from>
    <xdr:to xmlns:xdr="http://schemas.openxmlformats.org/drawingml/2006/spreadsheetDrawing">
      <xdr:col>24</xdr:col>
      <xdr:colOff>152400</xdr:colOff>
      <xdr:row>38</xdr:row>
      <xdr:rowOff>71755</xdr:rowOff>
    </xdr:to>
    <xdr:cxnSp macro="">
      <xdr:nvCxnSpPr>
        <xdr:cNvPr id="58" name="直線コネクタ 57"/>
        <xdr:cNvCxnSpPr/>
      </xdr:nvCxnSpPr>
      <xdr:spPr>
        <a:xfrm>
          <a:off x="4181475" y="6586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57150</xdr:rowOff>
    </xdr:from>
    <xdr:ext cx="598805" cy="259080"/>
    <xdr:sp macro="" textlink="">
      <xdr:nvSpPr>
        <xdr:cNvPr id="59" name="人件費最大値テキスト"/>
        <xdr:cNvSpPr txBox="1"/>
      </xdr:nvSpPr>
      <xdr:spPr>
        <a:xfrm>
          <a:off x="4305300" y="502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110490</xdr:rowOff>
    </xdr:from>
    <xdr:to xmlns:xdr="http://schemas.openxmlformats.org/drawingml/2006/spreadsheetDrawing">
      <xdr:col>24</xdr:col>
      <xdr:colOff>152400</xdr:colOff>
      <xdr:row>30</xdr:row>
      <xdr:rowOff>110490</xdr:rowOff>
    </xdr:to>
    <xdr:cxnSp macro="">
      <xdr:nvCxnSpPr>
        <xdr:cNvPr id="60" name="直線コネクタ 59"/>
        <xdr:cNvCxnSpPr/>
      </xdr:nvCxnSpPr>
      <xdr:spPr>
        <a:xfrm>
          <a:off x="4181475" y="5253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32</xdr:row>
      <xdr:rowOff>23495</xdr:rowOff>
    </xdr:from>
    <xdr:to xmlns:xdr="http://schemas.openxmlformats.org/drawingml/2006/spreadsheetDrawing">
      <xdr:col>24</xdr:col>
      <xdr:colOff>63500</xdr:colOff>
      <xdr:row>32</xdr:row>
      <xdr:rowOff>74930</xdr:rowOff>
    </xdr:to>
    <xdr:cxnSp macro="">
      <xdr:nvCxnSpPr>
        <xdr:cNvPr id="61" name="直線コネクタ 60"/>
        <xdr:cNvCxnSpPr/>
      </xdr:nvCxnSpPr>
      <xdr:spPr>
        <a:xfrm flipV="1">
          <a:off x="3492500" y="5509895"/>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86360</xdr:rowOff>
    </xdr:from>
    <xdr:ext cx="598805" cy="255905"/>
    <xdr:sp macro="" textlink="">
      <xdr:nvSpPr>
        <xdr:cNvPr id="62" name="人件費平均値テキスト"/>
        <xdr:cNvSpPr txBox="1"/>
      </xdr:nvSpPr>
      <xdr:spPr>
        <a:xfrm>
          <a:off x="4305300" y="591566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107315</xdr:rowOff>
    </xdr:from>
    <xdr:to xmlns:xdr="http://schemas.openxmlformats.org/drawingml/2006/spreadsheetDrawing">
      <xdr:col>24</xdr:col>
      <xdr:colOff>114300</xdr:colOff>
      <xdr:row>35</xdr:row>
      <xdr:rowOff>37465</xdr:rowOff>
    </xdr:to>
    <xdr:sp macro="" textlink="">
      <xdr:nvSpPr>
        <xdr:cNvPr id="63" name="フローチャート: 判断 62"/>
        <xdr:cNvSpPr/>
      </xdr:nvSpPr>
      <xdr:spPr>
        <a:xfrm>
          <a:off x="42037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32</xdr:row>
      <xdr:rowOff>74930</xdr:rowOff>
    </xdr:from>
    <xdr:to xmlns:xdr="http://schemas.openxmlformats.org/drawingml/2006/spreadsheetDrawing">
      <xdr:col>19</xdr:col>
      <xdr:colOff>174625</xdr:colOff>
      <xdr:row>33</xdr:row>
      <xdr:rowOff>126365</xdr:rowOff>
    </xdr:to>
    <xdr:cxnSp macro="">
      <xdr:nvCxnSpPr>
        <xdr:cNvPr id="64" name="直線コネクタ 63"/>
        <xdr:cNvCxnSpPr/>
      </xdr:nvCxnSpPr>
      <xdr:spPr>
        <a:xfrm flipV="1">
          <a:off x="2670175" y="5561330"/>
          <a:ext cx="822325"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4445</xdr:rowOff>
    </xdr:from>
    <xdr:to xmlns:xdr="http://schemas.openxmlformats.org/drawingml/2006/spreadsheetDrawing">
      <xdr:col>20</xdr:col>
      <xdr:colOff>38100</xdr:colOff>
      <xdr:row>35</xdr:row>
      <xdr:rowOff>106045</xdr:rowOff>
    </xdr:to>
    <xdr:sp macro="" textlink="">
      <xdr:nvSpPr>
        <xdr:cNvPr id="65" name="フローチャート: 判断 64"/>
        <xdr:cNvSpPr/>
      </xdr:nvSpPr>
      <xdr:spPr>
        <a:xfrm>
          <a:off x="3444875" y="60051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97790</xdr:rowOff>
    </xdr:from>
    <xdr:ext cx="596900" cy="255905"/>
    <xdr:sp macro="" textlink="">
      <xdr:nvSpPr>
        <xdr:cNvPr id="66" name="テキスト ボックス 65"/>
        <xdr:cNvSpPr txBox="1"/>
      </xdr:nvSpPr>
      <xdr:spPr>
        <a:xfrm>
          <a:off x="3211830" y="609854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126365</xdr:rowOff>
    </xdr:from>
    <xdr:to xmlns:xdr="http://schemas.openxmlformats.org/drawingml/2006/spreadsheetDrawing">
      <xdr:col>15</xdr:col>
      <xdr:colOff>50800</xdr:colOff>
      <xdr:row>33</xdr:row>
      <xdr:rowOff>145415</xdr:rowOff>
    </xdr:to>
    <xdr:cxnSp macro="">
      <xdr:nvCxnSpPr>
        <xdr:cNvPr id="67" name="直線コネクタ 66"/>
        <xdr:cNvCxnSpPr/>
      </xdr:nvCxnSpPr>
      <xdr:spPr>
        <a:xfrm flipV="1">
          <a:off x="1860550" y="5784215"/>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10160</xdr:rowOff>
    </xdr:from>
    <xdr:to xmlns:xdr="http://schemas.openxmlformats.org/drawingml/2006/spreadsheetDrawing">
      <xdr:col>15</xdr:col>
      <xdr:colOff>101600</xdr:colOff>
      <xdr:row>36</xdr:row>
      <xdr:rowOff>111760</xdr:rowOff>
    </xdr:to>
    <xdr:sp macro="" textlink="">
      <xdr:nvSpPr>
        <xdr:cNvPr id="68" name="フローチャート: 判断 67"/>
        <xdr:cNvSpPr/>
      </xdr:nvSpPr>
      <xdr:spPr>
        <a:xfrm>
          <a:off x="2619375"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102870</xdr:rowOff>
    </xdr:from>
    <xdr:ext cx="531495" cy="259080"/>
    <xdr:sp macro="" textlink="">
      <xdr:nvSpPr>
        <xdr:cNvPr id="69" name="テキスト ボックス 68"/>
        <xdr:cNvSpPr txBox="1"/>
      </xdr:nvSpPr>
      <xdr:spPr>
        <a:xfrm>
          <a:off x="2434590" y="6275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33</xdr:row>
      <xdr:rowOff>145415</xdr:rowOff>
    </xdr:from>
    <xdr:to xmlns:xdr="http://schemas.openxmlformats.org/drawingml/2006/spreadsheetDrawing">
      <xdr:col>10</xdr:col>
      <xdr:colOff>114300</xdr:colOff>
      <xdr:row>33</xdr:row>
      <xdr:rowOff>155575</xdr:rowOff>
    </xdr:to>
    <xdr:cxnSp macro="">
      <xdr:nvCxnSpPr>
        <xdr:cNvPr id="70" name="直線コネクタ 69"/>
        <xdr:cNvCxnSpPr/>
      </xdr:nvCxnSpPr>
      <xdr:spPr>
        <a:xfrm flipV="1">
          <a:off x="1047750" y="580326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60960</xdr:rowOff>
    </xdr:from>
    <xdr:to xmlns:xdr="http://schemas.openxmlformats.org/drawingml/2006/spreadsheetDrawing">
      <xdr:col>10</xdr:col>
      <xdr:colOff>165100</xdr:colOff>
      <xdr:row>36</xdr:row>
      <xdr:rowOff>162560</xdr:rowOff>
    </xdr:to>
    <xdr:sp macro="" textlink="">
      <xdr:nvSpPr>
        <xdr:cNvPr id="71" name="フローチャート: 判断 70"/>
        <xdr:cNvSpPr/>
      </xdr:nvSpPr>
      <xdr:spPr>
        <a:xfrm>
          <a:off x="180975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153670</xdr:rowOff>
    </xdr:from>
    <xdr:ext cx="531495" cy="259080"/>
    <xdr:sp macro="" textlink="">
      <xdr:nvSpPr>
        <xdr:cNvPr id="72" name="テキスト ボックス 71"/>
        <xdr:cNvSpPr txBox="1"/>
      </xdr:nvSpPr>
      <xdr:spPr>
        <a:xfrm>
          <a:off x="1609090" y="63258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68580</xdr:rowOff>
    </xdr:from>
    <xdr:to xmlns:xdr="http://schemas.openxmlformats.org/drawingml/2006/spreadsheetDrawing">
      <xdr:col>6</xdr:col>
      <xdr:colOff>38100</xdr:colOff>
      <xdr:row>36</xdr:row>
      <xdr:rowOff>170180</xdr:rowOff>
    </xdr:to>
    <xdr:sp macro="" textlink="">
      <xdr:nvSpPr>
        <xdr:cNvPr id="73" name="フローチャート: 判断 72"/>
        <xdr:cNvSpPr/>
      </xdr:nvSpPr>
      <xdr:spPr>
        <a:xfrm>
          <a:off x="1000125" y="62407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161290</xdr:rowOff>
    </xdr:from>
    <xdr:ext cx="531495" cy="259080"/>
    <xdr:sp macro="" textlink="">
      <xdr:nvSpPr>
        <xdr:cNvPr id="74" name="テキスト ボックス 73"/>
        <xdr:cNvSpPr txBox="1"/>
      </xdr:nvSpPr>
      <xdr:spPr>
        <a:xfrm>
          <a:off x="799465" y="6333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31</xdr:row>
      <xdr:rowOff>144145</xdr:rowOff>
    </xdr:from>
    <xdr:to xmlns:xdr="http://schemas.openxmlformats.org/drawingml/2006/spreadsheetDrawing">
      <xdr:col>24</xdr:col>
      <xdr:colOff>114300</xdr:colOff>
      <xdr:row>32</xdr:row>
      <xdr:rowOff>74930</xdr:rowOff>
    </xdr:to>
    <xdr:sp macro="" textlink="">
      <xdr:nvSpPr>
        <xdr:cNvPr id="80" name="楕円 79"/>
        <xdr:cNvSpPr/>
      </xdr:nvSpPr>
      <xdr:spPr>
        <a:xfrm>
          <a:off x="4203700" y="5459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167005</xdr:rowOff>
    </xdr:from>
    <xdr:ext cx="598805" cy="255905"/>
    <xdr:sp macro="" textlink="">
      <xdr:nvSpPr>
        <xdr:cNvPr id="81" name="人件費該当値テキスト"/>
        <xdr:cNvSpPr txBox="1"/>
      </xdr:nvSpPr>
      <xdr:spPr>
        <a:xfrm>
          <a:off x="4305300" y="531050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24130</xdr:rowOff>
    </xdr:from>
    <xdr:to xmlns:xdr="http://schemas.openxmlformats.org/drawingml/2006/spreadsheetDrawing">
      <xdr:col>20</xdr:col>
      <xdr:colOff>38100</xdr:colOff>
      <xdr:row>32</xdr:row>
      <xdr:rowOff>125730</xdr:rowOff>
    </xdr:to>
    <xdr:sp macro="" textlink="">
      <xdr:nvSpPr>
        <xdr:cNvPr id="82" name="楕円 81"/>
        <xdr:cNvSpPr/>
      </xdr:nvSpPr>
      <xdr:spPr>
        <a:xfrm>
          <a:off x="3444875" y="5510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30</xdr:row>
      <xdr:rowOff>142240</xdr:rowOff>
    </xdr:from>
    <xdr:ext cx="596900" cy="259080"/>
    <xdr:sp macro="" textlink="">
      <xdr:nvSpPr>
        <xdr:cNvPr id="83" name="テキスト ボックス 82"/>
        <xdr:cNvSpPr txBox="1"/>
      </xdr:nvSpPr>
      <xdr:spPr>
        <a:xfrm>
          <a:off x="3211830" y="5285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75565</xdr:rowOff>
    </xdr:from>
    <xdr:to xmlns:xdr="http://schemas.openxmlformats.org/drawingml/2006/spreadsheetDrawing">
      <xdr:col>15</xdr:col>
      <xdr:colOff>101600</xdr:colOff>
      <xdr:row>34</xdr:row>
      <xdr:rowOff>6350</xdr:rowOff>
    </xdr:to>
    <xdr:sp macro="" textlink="">
      <xdr:nvSpPr>
        <xdr:cNvPr id="84" name="楕円 83"/>
        <xdr:cNvSpPr/>
      </xdr:nvSpPr>
      <xdr:spPr>
        <a:xfrm>
          <a:off x="2619375" y="5733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22225</xdr:rowOff>
    </xdr:from>
    <xdr:ext cx="596900" cy="258445"/>
    <xdr:sp macro="" textlink="">
      <xdr:nvSpPr>
        <xdr:cNvPr id="85" name="テキスト ボックス 84"/>
        <xdr:cNvSpPr txBox="1"/>
      </xdr:nvSpPr>
      <xdr:spPr>
        <a:xfrm>
          <a:off x="2402205" y="550862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94615</xdr:rowOff>
    </xdr:from>
    <xdr:to xmlns:xdr="http://schemas.openxmlformats.org/drawingml/2006/spreadsheetDrawing">
      <xdr:col>10</xdr:col>
      <xdr:colOff>165100</xdr:colOff>
      <xdr:row>34</xdr:row>
      <xdr:rowOff>24765</xdr:rowOff>
    </xdr:to>
    <xdr:sp macro="" textlink="">
      <xdr:nvSpPr>
        <xdr:cNvPr id="86" name="楕円 85"/>
        <xdr:cNvSpPr/>
      </xdr:nvSpPr>
      <xdr:spPr>
        <a:xfrm>
          <a:off x="180975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41275</xdr:rowOff>
    </xdr:from>
    <xdr:ext cx="596900" cy="255905"/>
    <xdr:sp macro="" textlink="">
      <xdr:nvSpPr>
        <xdr:cNvPr id="87" name="テキスト ボックス 86"/>
        <xdr:cNvSpPr txBox="1"/>
      </xdr:nvSpPr>
      <xdr:spPr>
        <a:xfrm>
          <a:off x="1576705" y="552767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104775</xdr:rowOff>
    </xdr:from>
    <xdr:to xmlns:xdr="http://schemas.openxmlformats.org/drawingml/2006/spreadsheetDrawing">
      <xdr:col>6</xdr:col>
      <xdr:colOff>38100</xdr:colOff>
      <xdr:row>34</xdr:row>
      <xdr:rowOff>34925</xdr:rowOff>
    </xdr:to>
    <xdr:sp macro="" textlink="">
      <xdr:nvSpPr>
        <xdr:cNvPr id="88" name="楕円 87"/>
        <xdr:cNvSpPr/>
      </xdr:nvSpPr>
      <xdr:spPr>
        <a:xfrm>
          <a:off x="1000125" y="57626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52070</xdr:rowOff>
    </xdr:from>
    <xdr:ext cx="596900" cy="255905"/>
    <xdr:sp macro="" textlink="">
      <xdr:nvSpPr>
        <xdr:cNvPr id="89" name="テキスト ボックス 88"/>
        <xdr:cNvSpPr txBox="1"/>
      </xdr:nvSpPr>
      <xdr:spPr>
        <a:xfrm>
          <a:off x="767080" y="553847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250"/>
    <xdr:sp macro="" textlink="">
      <xdr:nvSpPr>
        <xdr:cNvPr id="98" name="テキスト ボックス 97"/>
        <xdr:cNvSpPr txBox="1"/>
      </xdr:nvSpPr>
      <xdr:spPr>
        <a:xfrm>
          <a:off x="676275" y="8064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015" cy="255905"/>
    <xdr:sp macro="" textlink="">
      <xdr:nvSpPr>
        <xdr:cNvPr id="100" name="テキスト ボックス 99"/>
        <xdr:cNvSpPr txBox="1"/>
      </xdr:nvSpPr>
      <xdr:spPr>
        <a:xfrm>
          <a:off x="481330" y="103987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225" cy="259080"/>
    <xdr:sp macro="" textlink="">
      <xdr:nvSpPr>
        <xdr:cNvPr id="102" name="テキスト ボックス 101"/>
        <xdr:cNvSpPr txBox="1"/>
      </xdr:nvSpPr>
      <xdr:spPr>
        <a:xfrm>
          <a:off x="214630" y="1001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4" name="テキスト ボックス 103"/>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5905"/>
    <xdr:sp macro="" textlink="">
      <xdr:nvSpPr>
        <xdr:cNvPr id="106" name="テキスト ボックス 105"/>
        <xdr:cNvSpPr txBox="1"/>
      </xdr:nvSpPr>
      <xdr:spPr>
        <a:xfrm>
          <a:off x="166370" y="9255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9080"/>
    <xdr:sp macro="" textlink="">
      <xdr:nvSpPr>
        <xdr:cNvPr id="108" name="テキスト ボックス 107"/>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725" cy="259080"/>
    <xdr:sp macro="" textlink="">
      <xdr:nvSpPr>
        <xdr:cNvPr id="110" name="テキスト ボックス 109"/>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5905"/>
    <xdr:sp macro="" textlink="">
      <xdr:nvSpPr>
        <xdr:cNvPr id="112" name="テキスト ボックス 111"/>
        <xdr:cNvSpPr txBox="1"/>
      </xdr:nvSpPr>
      <xdr:spPr>
        <a:xfrm>
          <a:off x="166370" y="8112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127635</xdr:rowOff>
    </xdr:from>
    <xdr:to xmlns:xdr="http://schemas.openxmlformats.org/drawingml/2006/spreadsheetDrawing">
      <xdr:col>24</xdr:col>
      <xdr:colOff>62865</xdr:colOff>
      <xdr:row>58</xdr:row>
      <xdr:rowOff>50165</xdr:rowOff>
    </xdr:to>
    <xdr:cxnSp macro="">
      <xdr:nvCxnSpPr>
        <xdr:cNvPr id="114" name="直線コネクタ 113"/>
        <xdr:cNvCxnSpPr/>
      </xdr:nvCxnSpPr>
      <xdr:spPr>
        <a:xfrm flipV="1">
          <a:off x="4252595" y="852868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53975</xdr:rowOff>
    </xdr:from>
    <xdr:ext cx="534670" cy="255905"/>
    <xdr:sp macro="" textlink="">
      <xdr:nvSpPr>
        <xdr:cNvPr id="115" name="物件費最小値テキスト"/>
        <xdr:cNvSpPr txBox="1"/>
      </xdr:nvSpPr>
      <xdr:spPr>
        <a:xfrm>
          <a:off x="4305300" y="99980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50165</xdr:rowOff>
    </xdr:from>
    <xdr:to xmlns:xdr="http://schemas.openxmlformats.org/drawingml/2006/spreadsheetDrawing">
      <xdr:col>24</xdr:col>
      <xdr:colOff>152400</xdr:colOff>
      <xdr:row>58</xdr:row>
      <xdr:rowOff>50165</xdr:rowOff>
    </xdr:to>
    <xdr:cxnSp macro="">
      <xdr:nvCxnSpPr>
        <xdr:cNvPr id="116" name="直線コネクタ 115"/>
        <xdr:cNvCxnSpPr/>
      </xdr:nvCxnSpPr>
      <xdr:spPr>
        <a:xfrm>
          <a:off x="4181475" y="9994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74930</xdr:rowOff>
    </xdr:from>
    <xdr:ext cx="598805" cy="255905"/>
    <xdr:sp macro="" textlink="">
      <xdr:nvSpPr>
        <xdr:cNvPr id="117" name="物件費最大値テキスト"/>
        <xdr:cNvSpPr txBox="1"/>
      </xdr:nvSpPr>
      <xdr:spPr>
        <a:xfrm>
          <a:off x="4305300" y="83045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127635</xdr:rowOff>
    </xdr:from>
    <xdr:to xmlns:xdr="http://schemas.openxmlformats.org/drawingml/2006/spreadsheetDrawing">
      <xdr:col>24</xdr:col>
      <xdr:colOff>152400</xdr:colOff>
      <xdr:row>49</xdr:row>
      <xdr:rowOff>127635</xdr:rowOff>
    </xdr:to>
    <xdr:cxnSp macro="">
      <xdr:nvCxnSpPr>
        <xdr:cNvPr id="118" name="直線コネクタ 117"/>
        <xdr:cNvCxnSpPr/>
      </xdr:nvCxnSpPr>
      <xdr:spPr>
        <a:xfrm>
          <a:off x="4181475" y="8528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52</xdr:row>
      <xdr:rowOff>98425</xdr:rowOff>
    </xdr:from>
    <xdr:to xmlns:xdr="http://schemas.openxmlformats.org/drawingml/2006/spreadsheetDrawing">
      <xdr:col>24</xdr:col>
      <xdr:colOff>63500</xdr:colOff>
      <xdr:row>53</xdr:row>
      <xdr:rowOff>13335</xdr:rowOff>
    </xdr:to>
    <xdr:cxnSp macro="">
      <xdr:nvCxnSpPr>
        <xdr:cNvPr id="119" name="直線コネクタ 118"/>
        <xdr:cNvCxnSpPr/>
      </xdr:nvCxnSpPr>
      <xdr:spPr>
        <a:xfrm>
          <a:off x="3492500" y="9013825"/>
          <a:ext cx="762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38735</xdr:rowOff>
    </xdr:from>
    <xdr:ext cx="598805" cy="259080"/>
    <xdr:sp macro="" textlink="">
      <xdr:nvSpPr>
        <xdr:cNvPr id="120" name="物件費平均値テキスト"/>
        <xdr:cNvSpPr txBox="1"/>
      </xdr:nvSpPr>
      <xdr:spPr>
        <a:xfrm>
          <a:off x="4305300" y="9468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60325</xdr:rowOff>
    </xdr:from>
    <xdr:to xmlns:xdr="http://schemas.openxmlformats.org/drawingml/2006/spreadsheetDrawing">
      <xdr:col>24</xdr:col>
      <xdr:colOff>114300</xdr:colOff>
      <xdr:row>55</xdr:row>
      <xdr:rowOff>161925</xdr:rowOff>
    </xdr:to>
    <xdr:sp macro="" textlink="">
      <xdr:nvSpPr>
        <xdr:cNvPr id="121" name="フローチャート: 判断 120"/>
        <xdr:cNvSpPr/>
      </xdr:nvSpPr>
      <xdr:spPr>
        <a:xfrm>
          <a:off x="4203700" y="94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52</xdr:row>
      <xdr:rowOff>98425</xdr:rowOff>
    </xdr:from>
    <xdr:to xmlns:xdr="http://schemas.openxmlformats.org/drawingml/2006/spreadsheetDrawing">
      <xdr:col>19</xdr:col>
      <xdr:colOff>174625</xdr:colOff>
      <xdr:row>53</xdr:row>
      <xdr:rowOff>168910</xdr:rowOff>
    </xdr:to>
    <xdr:cxnSp macro="">
      <xdr:nvCxnSpPr>
        <xdr:cNvPr id="122" name="直線コネクタ 121"/>
        <xdr:cNvCxnSpPr/>
      </xdr:nvCxnSpPr>
      <xdr:spPr>
        <a:xfrm flipV="1">
          <a:off x="2670175" y="9013825"/>
          <a:ext cx="822325"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170815</xdr:rowOff>
    </xdr:from>
    <xdr:to xmlns:xdr="http://schemas.openxmlformats.org/drawingml/2006/spreadsheetDrawing">
      <xdr:col>20</xdr:col>
      <xdr:colOff>38100</xdr:colOff>
      <xdr:row>56</xdr:row>
      <xdr:rowOff>100965</xdr:rowOff>
    </xdr:to>
    <xdr:sp macro="" textlink="">
      <xdr:nvSpPr>
        <xdr:cNvPr id="123" name="フローチャート: 判断 122"/>
        <xdr:cNvSpPr/>
      </xdr:nvSpPr>
      <xdr:spPr>
        <a:xfrm>
          <a:off x="3444875" y="96005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92075</xdr:rowOff>
    </xdr:from>
    <xdr:ext cx="596900" cy="259080"/>
    <xdr:sp macro="" textlink="">
      <xdr:nvSpPr>
        <xdr:cNvPr id="124" name="テキスト ボックス 123"/>
        <xdr:cNvSpPr txBox="1"/>
      </xdr:nvSpPr>
      <xdr:spPr>
        <a:xfrm>
          <a:off x="3211830" y="96932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53</xdr:row>
      <xdr:rowOff>168910</xdr:rowOff>
    </xdr:from>
    <xdr:to xmlns:xdr="http://schemas.openxmlformats.org/drawingml/2006/spreadsheetDrawing">
      <xdr:col>15</xdr:col>
      <xdr:colOff>50800</xdr:colOff>
      <xdr:row>55</xdr:row>
      <xdr:rowOff>64770</xdr:rowOff>
    </xdr:to>
    <xdr:cxnSp macro="">
      <xdr:nvCxnSpPr>
        <xdr:cNvPr id="125" name="直線コネクタ 124"/>
        <xdr:cNvCxnSpPr/>
      </xdr:nvCxnSpPr>
      <xdr:spPr>
        <a:xfrm flipV="1">
          <a:off x="1860550" y="9255760"/>
          <a:ext cx="809625"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23495</xdr:rowOff>
    </xdr:from>
    <xdr:to xmlns:xdr="http://schemas.openxmlformats.org/drawingml/2006/spreadsheetDrawing">
      <xdr:col>15</xdr:col>
      <xdr:colOff>101600</xdr:colOff>
      <xdr:row>56</xdr:row>
      <xdr:rowOff>125095</xdr:rowOff>
    </xdr:to>
    <xdr:sp macro="" textlink="">
      <xdr:nvSpPr>
        <xdr:cNvPr id="126" name="フローチャート: 判断 125"/>
        <xdr:cNvSpPr/>
      </xdr:nvSpPr>
      <xdr:spPr>
        <a:xfrm>
          <a:off x="2619375" y="962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116205</xdr:rowOff>
    </xdr:from>
    <xdr:ext cx="596900" cy="259080"/>
    <xdr:sp macro="" textlink="">
      <xdr:nvSpPr>
        <xdr:cNvPr id="127" name="テキスト ボックス 126"/>
        <xdr:cNvSpPr txBox="1"/>
      </xdr:nvSpPr>
      <xdr:spPr>
        <a:xfrm>
          <a:off x="2402205" y="97174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55</xdr:row>
      <xdr:rowOff>64770</xdr:rowOff>
    </xdr:from>
    <xdr:to xmlns:xdr="http://schemas.openxmlformats.org/drawingml/2006/spreadsheetDrawing">
      <xdr:col>10</xdr:col>
      <xdr:colOff>114300</xdr:colOff>
      <xdr:row>55</xdr:row>
      <xdr:rowOff>76835</xdr:rowOff>
    </xdr:to>
    <xdr:cxnSp macro="">
      <xdr:nvCxnSpPr>
        <xdr:cNvPr id="128" name="直線コネクタ 127"/>
        <xdr:cNvCxnSpPr/>
      </xdr:nvCxnSpPr>
      <xdr:spPr>
        <a:xfrm flipV="1">
          <a:off x="1047750" y="949452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91440</xdr:rowOff>
    </xdr:from>
    <xdr:to xmlns:xdr="http://schemas.openxmlformats.org/drawingml/2006/spreadsheetDrawing">
      <xdr:col>10</xdr:col>
      <xdr:colOff>165100</xdr:colOff>
      <xdr:row>57</xdr:row>
      <xdr:rowOff>21590</xdr:rowOff>
    </xdr:to>
    <xdr:sp macro="" textlink="">
      <xdr:nvSpPr>
        <xdr:cNvPr id="129" name="フローチャート: 判断 128"/>
        <xdr:cNvSpPr/>
      </xdr:nvSpPr>
      <xdr:spPr>
        <a:xfrm>
          <a:off x="180975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12700</xdr:rowOff>
    </xdr:from>
    <xdr:ext cx="596900" cy="259080"/>
    <xdr:sp macro="" textlink="">
      <xdr:nvSpPr>
        <xdr:cNvPr id="130" name="テキスト ボックス 129"/>
        <xdr:cNvSpPr txBox="1"/>
      </xdr:nvSpPr>
      <xdr:spPr>
        <a:xfrm>
          <a:off x="1576705" y="97853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101600</xdr:rowOff>
    </xdr:from>
    <xdr:to xmlns:xdr="http://schemas.openxmlformats.org/drawingml/2006/spreadsheetDrawing">
      <xdr:col>6</xdr:col>
      <xdr:colOff>38100</xdr:colOff>
      <xdr:row>57</xdr:row>
      <xdr:rowOff>31750</xdr:rowOff>
    </xdr:to>
    <xdr:sp macro="" textlink="">
      <xdr:nvSpPr>
        <xdr:cNvPr id="131" name="フローチャート: 判断 130"/>
        <xdr:cNvSpPr/>
      </xdr:nvSpPr>
      <xdr:spPr>
        <a:xfrm>
          <a:off x="1000125" y="97028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22860</xdr:rowOff>
    </xdr:from>
    <xdr:ext cx="596900" cy="259080"/>
    <xdr:sp macro="" textlink="">
      <xdr:nvSpPr>
        <xdr:cNvPr id="132" name="テキスト ボックス 131"/>
        <xdr:cNvSpPr txBox="1"/>
      </xdr:nvSpPr>
      <xdr:spPr>
        <a:xfrm>
          <a:off x="767080" y="9795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133985</xdr:rowOff>
    </xdr:from>
    <xdr:to xmlns:xdr="http://schemas.openxmlformats.org/drawingml/2006/spreadsheetDrawing">
      <xdr:col>24</xdr:col>
      <xdr:colOff>114300</xdr:colOff>
      <xdr:row>53</xdr:row>
      <xdr:rowOff>64135</xdr:rowOff>
    </xdr:to>
    <xdr:sp macro="" textlink="">
      <xdr:nvSpPr>
        <xdr:cNvPr id="138" name="楕円 137"/>
        <xdr:cNvSpPr/>
      </xdr:nvSpPr>
      <xdr:spPr>
        <a:xfrm>
          <a:off x="4203700" y="90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156845</xdr:rowOff>
    </xdr:from>
    <xdr:ext cx="598805" cy="255905"/>
    <xdr:sp macro="" textlink="">
      <xdr:nvSpPr>
        <xdr:cNvPr id="139" name="物件費該当値テキスト"/>
        <xdr:cNvSpPr txBox="1"/>
      </xdr:nvSpPr>
      <xdr:spPr>
        <a:xfrm>
          <a:off x="4305300" y="89007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47625</xdr:rowOff>
    </xdr:from>
    <xdr:to xmlns:xdr="http://schemas.openxmlformats.org/drawingml/2006/spreadsheetDrawing">
      <xdr:col>20</xdr:col>
      <xdr:colOff>38100</xdr:colOff>
      <xdr:row>52</xdr:row>
      <xdr:rowOff>149225</xdr:rowOff>
    </xdr:to>
    <xdr:sp macro="" textlink="">
      <xdr:nvSpPr>
        <xdr:cNvPr id="140" name="楕円 139"/>
        <xdr:cNvSpPr/>
      </xdr:nvSpPr>
      <xdr:spPr>
        <a:xfrm>
          <a:off x="3444875" y="8963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166370</xdr:rowOff>
    </xdr:from>
    <xdr:ext cx="596900" cy="255905"/>
    <xdr:sp macro="" textlink="">
      <xdr:nvSpPr>
        <xdr:cNvPr id="141" name="テキスト ボックス 140"/>
        <xdr:cNvSpPr txBox="1"/>
      </xdr:nvSpPr>
      <xdr:spPr>
        <a:xfrm>
          <a:off x="3211830" y="873887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53</xdr:row>
      <xdr:rowOff>118110</xdr:rowOff>
    </xdr:from>
    <xdr:to xmlns:xdr="http://schemas.openxmlformats.org/drawingml/2006/spreadsheetDrawing">
      <xdr:col>15</xdr:col>
      <xdr:colOff>101600</xdr:colOff>
      <xdr:row>54</xdr:row>
      <xdr:rowOff>48260</xdr:rowOff>
    </xdr:to>
    <xdr:sp macro="" textlink="">
      <xdr:nvSpPr>
        <xdr:cNvPr id="142" name="楕円 141"/>
        <xdr:cNvSpPr/>
      </xdr:nvSpPr>
      <xdr:spPr>
        <a:xfrm>
          <a:off x="2619375"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52</xdr:row>
      <xdr:rowOff>64770</xdr:rowOff>
    </xdr:from>
    <xdr:ext cx="596900" cy="255905"/>
    <xdr:sp macro="" textlink="">
      <xdr:nvSpPr>
        <xdr:cNvPr id="143" name="テキスト ボックス 142"/>
        <xdr:cNvSpPr txBox="1"/>
      </xdr:nvSpPr>
      <xdr:spPr>
        <a:xfrm>
          <a:off x="2402205" y="898017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13970</xdr:rowOff>
    </xdr:from>
    <xdr:to xmlns:xdr="http://schemas.openxmlformats.org/drawingml/2006/spreadsheetDrawing">
      <xdr:col>10</xdr:col>
      <xdr:colOff>165100</xdr:colOff>
      <xdr:row>55</xdr:row>
      <xdr:rowOff>115570</xdr:rowOff>
    </xdr:to>
    <xdr:sp macro="" textlink="">
      <xdr:nvSpPr>
        <xdr:cNvPr id="144" name="楕円 143"/>
        <xdr:cNvSpPr/>
      </xdr:nvSpPr>
      <xdr:spPr>
        <a:xfrm>
          <a:off x="180975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132080</xdr:rowOff>
    </xdr:from>
    <xdr:ext cx="596900" cy="255905"/>
    <xdr:sp macro="" textlink="">
      <xdr:nvSpPr>
        <xdr:cNvPr id="145" name="テキスト ボックス 144"/>
        <xdr:cNvSpPr txBox="1"/>
      </xdr:nvSpPr>
      <xdr:spPr>
        <a:xfrm>
          <a:off x="1576705" y="921893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26035</xdr:rowOff>
    </xdr:from>
    <xdr:to xmlns:xdr="http://schemas.openxmlformats.org/drawingml/2006/spreadsheetDrawing">
      <xdr:col>6</xdr:col>
      <xdr:colOff>38100</xdr:colOff>
      <xdr:row>55</xdr:row>
      <xdr:rowOff>127635</xdr:rowOff>
    </xdr:to>
    <xdr:sp macro="" textlink="">
      <xdr:nvSpPr>
        <xdr:cNvPr id="146" name="楕円 145"/>
        <xdr:cNvSpPr/>
      </xdr:nvSpPr>
      <xdr:spPr>
        <a:xfrm>
          <a:off x="1000125" y="94557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144145</xdr:rowOff>
    </xdr:from>
    <xdr:ext cx="596900" cy="255905"/>
    <xdr:sp macro="" textlink="">
      <xdr:nvSpPr>
        <xdr:cNvPr id="147" name="テキスト ボックス 146"/>
        <xdr:cNvSpPr txBox="1"/>
      </xdr:nvSpPr>
      <xdr:spPr>
        <a:xfrm>
          <a:off x="767080" y="923099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250"/>
    <xdr:sp macro="" textlink="">
      <xdr:nvSpPr>
        <xdr:cNvPr id="156" name="テキスト ボックス 155"/>
        <xdr:cNvSpPr txBox="1"/>
      </xdr:nvSpPr>
      <xdr:spPr>
        <a:xfrm>
          <a:off x="676275" y="11493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015" cy="259080"/>
    <xdr:sp macro="" textlink="">
      <xdr:nvSpPr>
        <xdr:cNvPr id="159" name="テキスト ボックス 158"/>
        <xdr:cNvSpPr txBox="1"/>
      </xdr:nvSpPr>
      <xdr:spPr>
        <a:xfrm>
          <a:off x="48133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0225" cy="259080"/>
    <xdr:sp macro="" textlink="">
      <xdr:nvSpPr>
        <xdr:cNvPr id="161" name="テキスト ボックス 160"/>
        <xdr:cNvSpPr txBox="1"/>
      </xdr:nvSpPr>
      <xdr:spPr>
        <a:xfrm>
          <a:off x="214630"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0225" cy="255905"/>
    <xdr:sp macro="" textlink="">
      <xdr:nvSpPr>
        <xdr:cNvPr id="163" name="テキスト ボックス 162"/>
        <xdr:cNvSpPr txBox="1"/>
      </xdr:nvSpPr>
      <xdr:spPr>
        <a:xfrm>
          <a:off x="214630" y="12684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225" cy="259080"/>
    <xdr:sp macro="" textlink="">
      <xdr:nvSpPr>
        <xdr:cNvPr id="165" name="テキスト ボックス 164"/>
        <xdr:cNvSpPr txBox="1"/>
      </xdr:nvSpPr>
      <xdr:spPr>
        <a:xfrm>
          <a:off x="214630"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225" cy="259080"/>
    <xdr:sp macro="" textlink="">
      <xdr:nvSpPr>
        <xdr:cNvPr id="167" name="テキスト ボックス 166"/>
        <xdr:cNvSpPr txBox="1"/>
      </xdr:nvSpPr>
      <xdr:spPr>
        <a:xfrm>
          <a:off x="214630" y="1192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225" cy="255905"/>
    <xdr:sp macro="" textlink="">
      <xdr:nvSpPr>
        <xdr:cNvPr id="169" name="テキスト ボックス 168"/>
        <xdr:cNvSpPr txBox="1"/>
      </xdr:nvSpPr>
      <xdr:spPr>
        <a:xfrm>
          <a:off x="214630" y="11541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147955</xdr:rowOff>
    </xdr:from>
    <xdr:to xmlns:xdr="http://schemas.openxmlformats.org/drawingml/2006/spreadsheetDrawing">
      <xdr:col>24</xdr:col>
      <xdr:colOff>62865</xdr:colOff>
      <xdr:row>79</xdr:row>
      <xdr:rowOff>7620</xdr:rowOff>
    </xdr:to>
    <xdr:cxnSp macro="">
      <xdr:nvCxnSpPr>
        <xdr:cNvPr id="171" name="直線コネクタ 170"/>
        <xdr:cNvCxnSpPr/>
      </xdr:nvCxnSpPr>
      <xdr:spPr>
        <a:xfrm flipV="1">
          <a:off x="4252595" y="1232090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11430</xdr:rowOff>
    </xdr:from>
    <xdr:ext cx="378460" cy="259080"/>
    <xdr:sp macro="" textlink="">
      <xdr:nvSpPr>
        <xdr:cNvPr id="172" name="維持補修費最小値テキスト"/>
        <xdr:cNvSpPr txBox="1"/>
      </xdr:nvSpPr>
      <xdr:spPr>
        <a:xfrm>
          <a:off x="4305300" y="13555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7620</xdr:rowOff>
    </xdr:from>
    <xdr:to xmlns:xdr="http://schemas.openxmlformats.org/drawingml/2006/spreadsheetDrawing">
      <xdr:col>24</xdr:col>
      <xdr:colOff>152400</xdr:colOff>
      <xdr:row>79</xdr:row>
      <xdr:rowOff>7620</xdr:rowOff>
    </xdr:to>
    <xdr:cxnSp macro="">
      <xdr:nvCxnSpPr>
        <xdr:cNvPr id="173" name="直線コネクタ 172"/>
        <xdr:cNvCxnSpPr/>
      </xdr:nvCxnSpPr>
      <xdr:spPr>
        <a:xfrm>
          <a:off x="4181475" y="13552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94615</xdr:rowOff>
    </xdr:from>
    <xdr:ext cx="534670" cy="259080"/>
    <xdr:sp macro="" textlink="">
      <xdr:nvSpPr>
        <xdr:cNvPr id="174" name="維持補修費最大値テキスト"/>
        <xdr:cNvSpPr txBox="1"/>
      </xdr:nvSpPr>
      <xdr:spPr>
        <a:xfrm>
          <a:off x="4305300" y="12096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147955</xdr:rowOff>
    </xdr:from>
    <xdr:to xmlns:xdr="http://schemas.openxmlformats.org/drawingml/2006/spreadsheetDrawing">
      <xdr:col>24</xdr:col>
      <xdr:colOff>152400</xdr:colOff>
      <xdr:row>71</xdr:row>
      <xdr:rowOff>147955</xdr:rowOff>
    </xdr:to>
    <xdr:cxnSp macro="">
      <xdr:nvCxnSpPr>
        <xdr:cNvPr id="175" name="直線コネクタ 174"/>
        <xdr:cNvCxnSpPr/>
      </xdr:nvCxnSpPr>
      <xdr:spPr>
        <a:xfrm>
          <a:off x="4181475" y="12320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35560</xdr:rowOff>
    </xdr:from>
    <xdr:to xmlns:xdr="http://schemas.openxmlformats.org/drawingml/2006/spreadsheetDrawing">
      <xdr:col>24</xdr:col>
      <xdr:colOff>63500</xdr:colOff>
      <xdr:row>79</xdr:row>
      <xdr:rowOff>7620</xdr:rowOff>
    </xdr:to>
    <xdr:cxnSp macro="">
      <xdr:nvCxnSpPr>
        <xdr:cNvPr id="176" name="直線コネクタ 175"/>
        <xdr:cNvCxnSpPr/>
      </xdr:nvCxnSpPr>
      <xdr:spPr>
        <a:xfrm>
          <a:off x="3492500" y="13408660"/>
          <a:ext cx="762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168275</xdr:rowOff>
    </xdr:from>
    <xdr:ext cx="534670" cy="255905"/>
    <xdr:sp macro="" textlink="">
      <xdr:nvSpPr>
        <xdr:cNvPr id="177" name="維持補修費平均値テキスト"/>
        <xdr:cNvSpPr txBox="1"/>
      </xdr:nvSpPr>
      <xdr:spPr>
        <a:xfrm>
          <a:off x="4305300" y="1285557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145415</xdr:rowOff>
    </xdr:from>
    <xdr:to xmlns:xdr="http://schemas.openxmlformats.org/drawingml/2006/spreadsheetDrawing">
      <xdr:col>24</xdr:col>
      <xdr:colOff>114300</xdr:colOff>
      <xdr:row>76</xdr:row>
      <xdr:rowOff>75565</xdr:rowOff>
    </xdr:to>
    <xdr:sp macro="" textlink="">
      <xdr:nvSpPr>
        <xdr:cNvPr id="178" name="フローチャート: 判断 177"/>
        <xdr:cNvSpPr/>
      </xdr:nvSpPr>
      <xdr:spPr>
        <a:xfrm>
          <a:off x="420370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6350</xdr:rowOff>
    </xdr:from>
    <xdr:to xmlns:xdr="http://schemas.openxmlformats.org/drawingml/2006/spreadsheetDrawing">
      <xdr:col>19</xdr:col>
      <xdr:colOff>174625</xdr:colOff>
      <xdr:row>78</xdr:row>
      <xdr:rowOff>35560</xdr:rowOff>
    </xdr:to>
    <xdr:cxnSp macro="">
      <xdr:nvCxnSpPr>
        <xdr:cNvPr id="179" name="直線コネクタ 178"/>
        <xdr:cNvCxnSpPr/>
      </xdr:nvCxnSpPr>
      <xdr:spPr>
        <a:xfrm>
          <a:off x="2670175" y="13379450"/>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72390</xdr:rowOff>
    </xdr:from>
    <xdr:to xmlns:xdr="http://schemas.openxmlformats.org/drawingml/2006/spreadsheetDrawing">
      <xdr:col>20</xdr:col>
      <xdr:colOff>38100</xdr:colOff>
      <xdr:row>77</xdr:row>
      <xdr:rowOff>2540</xdr:rowOff>
    </xdr:to>
    <xdr:sp macro="" textlink="">
      <xdr:nvSpPr>
        <xdr:cNvPr id="180" name="フローチャート: 判断 179"/>
        <xdr:cNvSpPr/>
      </xdr:nvSpPr>
      <xdr:spPr>
        <a:xfrm>
          <a:off x="3444875" y="13102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19050</xdr:rowOff>
    </xdr:from>
    <xdr:ext cx="531495" cy="255905"/>
    <xdr:sp macro="" textlink="">
      <xdr:nvSpPr>
        <xdr:cNvPr id="181" name="テキスト ボックス 180"/>
        <xdr:cNvSpPr txBox="1"/>
      </xdr:nvSpPr>
      <xdr:spPr>
        <a:xfrm>
          <a:off x="3244215" y="12877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6350</xdr:rowOff>
    </xdr:from>
    <xdr:to xmlns:xdr="http://schemas.openxmlformats.org/drawingml/2006/spreadsheetDrawing">
      <xdr:col>15</xdr:col>
      <xdr:colOff>50800</xdr:colOff>
      <xdr:row>78</xdr:row>
      <xdr:rowOff>62230</xdr:rowOff>
    </xdr:to>
    <xdr:cxnSp macro="">
      <xdr:nvCxnSpPr>
        <xdr:cNvPr id="182" name="直線コネクタ 181"/>
        <xdr:cNvCxnSpPr/>
      </xdr:nvCxnSpPr>
      <xdr:spPr>
        <a:xfrm flipV="1">
          <a:off x="1860550" y="13379450"/>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133350</xdr:rowOff>
    </xdr:from>
    <xdr:to xmlns:xdr="http://schemas.openxmlformats.org/drawingml/2006/spreadsheetDrawing">
      <xdr:col>15</xdr:col>
      <xdr:colOff>101600</xdr:colOff>
      <xdr:row>77</xdr:row>
      <xdr:rowOff>63500</xdr:rowOff>
    </xdr:to>
    <xdr:sp macro="" textlink="">
      <xdr:nvSpPr>
        <xdr:cNvPr id="183" name="フローチャート: 判断 182"/>
        <xdr:cNvSpPr/>
      </xdr:nvSpPr>
      <xdr:spPr>
        <a:xfrm>
          <a:off x="2619375"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80010</xdr:rowOff>
    </xdr:from>
    <xdr:ext cx="466725" cy="259080"/>
    <xdr:sp macro="" textlink="">
      <xdr:nvSpPr>
        <xdr:cNvPr id="184" name="テキスト ボックス 183"/>
        <xdr:cNvSpPr txBox="1"/>
      </xdr:nvSpPr>
      <xdr:spPr>
        <a:xfrm>
          <a:off x="2451100" y="1293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3810</xdr:rowOff>
    </xdr:from>
    <xdr:to xmlns:xdr="http://schemas.openxmlformats.org/drawingml/2006/spreadsheetDrawing">
      <xdr:col>10</xdr:col>
      <xdr:colOff>114300</xdr:colOff>
      <xdr:row>78</xdr:row>
      <xdr:rowOff>62230</xdr:rowOff>
    </xdr:to>
    <xdr:cxnSp macro="">
      <xdr:nvCxnSpPr>
        <xdr:cNvPr id="185" name="直線コネクタ 184"/>
        <xdr:cNvCxnSpPr/>
      </xdr:nvCxnSpPr>
      <xdr:spPr>
        <a:xfrm>
          <a:off x="1047750" y="13376910"/>
          <a:ext cx="8128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60325</xdr:rowOff>
    </xdr:from>
    <xdr:to xmlns:xdr="http://schemas.openxmlformats.org/drawingml/2006/spreadsheetDrawing">
      <xdr:col>10</xdr:col>
      <xdr:colOff>165100</xdr:colOff>
      <xdr:row>76</xdr:row>
      <xdr:rowOff>161925</xdr:rowOff>
    </xdr:to>
    <xdr:sp macro="" textlink="">
      <xdr:nvSpPr>
        <xdr:cNvPr id="186" name="フローチャート: 判断 185"/>
        <xdr:cNvSpPr/>
      </xdr:nvSpPr>
      <xdr:spPr>
        <a:xfrm>
          <a:off x="180975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6985</xdr:rowOff>
    </xdr:from>
    <xdr:ext cx="531495" cy="255905"/>
    <xdr:sp macro="" textlink="">
      <xdr:nvSpPr>
        <xdr:cNvPr id="187" name="テキスト ボックス 186"/>
        <xdr:cNvSpPr txBox="1"/>
      </xdr:nvSpPr>
      <xdr:spPr>
        <a:xfrm>
          <a:off x="1609090" y="128657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57150</xdr:rowOff>
    </xdr:from>
    <xdr:to xmlns:xdr="http://schemas.openxmlformats.org/drawingml/2006/spreadsheetDrawing">
      <xdr:col>6</xdr:col>
      <xdr:colOff>38100</xdr:colOff>
      <xdr:row>76</xdr:row>
      <xdr:rowOff>158750</xdr:rowOff>
    </xdr:to>
    <xdr:sp macro="" textlink="">
      <xdr:nvSpPr>
        <xdr:cNvPr id="188" name="フローチャート: 判断 187"/>
        <xdr:cNvSpPr/>
      </xdr:nvSpPr>
      <xdr:spPr>
        <a:xfrm>
          <a:off x="1000125" y="130873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3810</xdr:rowOff>
    </xdr:from>
    <xdr:ext cx="531495" cy="259080"/>
    <xdr:sp macro="" textlink="">
      <xdr:nvSpPr>
        <xdr:cNvPr id="189" name="テキスト ボックス 188"/>
        <xdr:cNvSpPr txBox="1"/>
      </xdr:nvSpPr>
      <xdr:spPr>
        <a:xfrm>
          <a:off x="799465" y="12862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1" name="テキスト ボックス 190"/>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4" name="テキスト ボックス 193"/>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128270</xdr:rowOff>
    </xdr:from>
    <xdr:to xmlns:xdr="http://schemas.openxmlformats.org/drawingml/2006/spreadsheetDrawing">
      <xdr:col>24</xdr:col>
      <xdr:colOff>114300</xdr:colOff>
      <xdr:row>79</xdr:row>
      <xdr:rowOff>58420</xdr:rowOff>
    </xdr:to>
    <xdr:sp macro="" textlink="">
      <xdr:nvSpPr>
        <xdr:cNvPr id="195" name="楕円 194"/>
        <xdr:cNvSpPr/>
      </xdr:nvSpPr>
      <xdr:spPr>
        <a:xfrm>
          <a:off x="42037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43180</xdr:rowOff>
    </xdr:from>
    <xdr:ext cx="378460" cy="255905"/>
    <xdr:sp macro="" textlink="">
      <xdr:nvSpPr>
        <xdr:cNvPr id="196" name="維持補修費該当値テキスト"/>
        <xdr:cNvSpPr txBox="1"/>
      </xdr:nvSpPr>
      <xdr:spPr>
        <a:xfrm>
          <a:off x="4305300" y="1341628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156210</xdr:rowOff>
    </xdr:from>
    <xdr:to xmlns:xdr="http://schemas.openxmlformats.org/drawingml/2006/spreadsheetDrawing">
      <xdr:col>20</xdr:col>
      <xdr:colOff>38100</xdr:colOff>
      <xdr:row>78</xdr:row>
      <xdr:rowOff>86360</xdr:rowOff>
    </xdr:to>
    <xdr:sp macro="" textlink="">
      <xdr:nvSpPr>
        <xdr:cNvPr id="197" name="楕円 196"/>
        <xdr:cNvSpPr/>
      </xdr:nvSpPr>
      <xdr:spPr>
        <a:xfrm>
          <a:off x="3444875" y="133578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77470</xdr:rowOff>
    </xdr:from>
    <xdr:ext cx="466725" cy="255905"/>
    <xdr:sp macro="" textlink="">
      <xdr:nvSpPr>
        <xdr:cNvPr id="198" name="テキスト ボックス 197"/>
        <xdr:cNvSpPr txBox="1"/>
      </xdr:nvSpPr>
      <xdr:spPr>
        <a:xfrm>
          <a:off x="3276600" y="134505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126365</xdr:rowOff>
    </xdr:from>
    <xdr:to xmlns:xdr="http://schemas.openxmlformats.org/drawingml/2006/spreadsheetDrawing">
      <xdr:col>15</xdr:col>
      <xdr:colOff>101600</xdr:colOff>
      <xdr:row>78</xdr:row>
      <xdr:rowOff>56515</xdr:rowOff>
    </xdr:to>
    <xdr:sp macro="" textlink="">
      <xdr:nvSpPr>
        <xdr:cNvPr id="199" name="楕円 198"/>
        <xdr:cNvSpPr/>
      </xdr:nvSpPr>
      <xdr:spPr>
        <a:xfrm>
          <a:off x="2619375"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47625</xdr:rowOff>
    </xdr:from>
    <xdr:ext cx="466725" cy="259080"/>
    <xdr:sp macro="" textlink="">
      <xdr:nvSpPr>
        <xdr:cNvPr id="200" name="テキスト ボックス 199"/>
        <xdr:cNvSpPr txBox="1"/>
      </xdr:nvSpPr>
      <xdr:spPr>
        <a:xfrm>
          <a:off x="2451100" y="134207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11430</xdr:rowOff>
    </xdr:from>
    <xdr:to xmlns:xdr="http://schemas.openxmlformats.org/drawingml/2006/spreadsheetDrawing">
      <xdr:col>10</xdr:col>
      <xdr:colOff>165100</xdr:colOff>
      <xdr:row>78</xdr:row>
      <xdr:rowOff>113030</xdr:rowOff>
    </xdr:to>
    <xdr:sp macro="" textlink="">
      <xdr:nvSpPr>
        <xdr:cNvPr id="201" name="楕円 200"/>
        <xdr:cNvSpPr/>
      </xdr:nvSpPr>
      <xdr:spPr>
        <a:xfrm>
          <a:off x="180975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104140</xdr:rowOff>
    </xdr:from>
    <xdr:ext cx="466725" cy="259080"/>
    <xdr:sp macro="" textlink="">
      <xdr:nvSpPr>
        <xdr:cNvPr id="202" name="テキスト ボックス 201"/>
        <xdr:cNvSpPr txBox="1"/>
      </xdr:nvSpPr>
      <xdr:spPr>
        <a:xfrm>
          <a:off x="1641475" y="13477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124460</xdr:rowOff>
    </xdr:from>
    <xdr:to xmlns:xdr="http://schemas.openxmlformats.org/drawingml/2006/spreadsheetDrawing">
      <xdr:col>6</xdr:col>
      <xdr:colOff>38100</xdr:colOff>
      <xdr:row>78</xdr:row>
      <xdr:rowOff>54610</xdr:rowOff>
    </xdr:to>
    <xdr:sp macro="" textlink="">
      <xdr:nvSpPr>
        <xdr:cNvPr id="203" name="楕円 202"/>
        <xdr:cNvSpPr/>
      </xdr:nvSpPr>
      <xdr:spPr>
        <a:xfrm>
          <a:off x="1000125" y="133261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45720</xdr:rowOff>
    </xdr:from>
    <xdr:ext cx="466725" cy="259080"/>
    <xdr:sp macro="" textlink="">
      <xdr:nvSpPr>
        <xdr:cNvPr id="204" name="テキスト ボックス 203"/>
        <xdr:cNvSpPr txBox="1"/>
      </xdr:nvSpPr>
      <xdr:spPr>
        <a:xfrm>
          <a:off x="831850" y="134188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250"/>
    <xdr:sp macro="" textlink="">
      <xdr:nvSpPr>
        <xdr:cNvPr id="213" name="テキスト ボックス 212"/>
        <xdr:cNvSpPr txBox="1"/>
      </xdr:nvSpPr>
      <xdr:spPr>
        <a:xfrm>
          <a:off x="676275" y="14922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225" cy="255905"/>
    <xdr:sp macro="" textlink="">
      <xdr:nvSpPr>
        <xdr:cNvPr id="215" name="テキスト ボックス 214"/>
        <xdr:cNvSpPr txBox="1"/>
      </xdr:nvSpPr>
      <xdr:spPr>
        <a:xfrm>
          <a:off x="214630" y="17256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6985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0225" cy="255905"/>
    <xdr:sp macro="" textlink="">
      <xdr:nvSpPr>
        <xdr:cNvPr id="217" name="テキスト ボックス 216"/>
        <xdr:cNvSpPr txBox="1"/>
      </xdr:nvSpPr>
      <xdr:spPr>
        <a:xfrm>
          <a:off x="214630" y="167995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6985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0225" cy="255905"/>
    <xdr:sp macro="" textlink="">
      <xdr:nvSpPr>
        <xdr:cNvPr id="219" name="テキスト ボックス 218"/>
        <xdr:cNvSpPr txBox="1"/>
      </xdr:nvSpPr>
      <xdr:spPr>
        <a:xfrm>
          <a:off x="214630" y="163423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6985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3725" cy="255905"/>
    <xdr:sp macro="" textlink="">
      <xdr:nvSpPr>
        <xdr:cNvPr id="221" name="テキスト ボックス 220"/>
        <xdr:cNvSpPr txBox="1"/>
      </xdr:nvSpPr>
      <xdr:spPr>
        <a:xfrm>
          <a:off x="166370" y="158851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6985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3725" cy="255905"/>
    <xdr:sp macro="" textlink="">
      <xdr:nvSpPr>
        <xdr:cNvPr id="223" name="テキスト ボックス 222"/>
        <xdr:cNvSpPr txBox="1"/>
      </xdr:nvSpPr>
      <xdr:spPr>
        <a:xfrm>
          <a:off x="166370" y="154279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5905"/>
    <xdr:sp macro="" textlink="">
      <xdr:nvSpPr>
        <xdr:cNvPr id="225" name="テキスト ボックス 224"/>
        <xdr:cNvSpPr txBox="1"/>
      </xdr:nvSpPr>
      <xdr:spPr>
        <a:xfrm>
          <a:off x="166370" y="14970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25400</xdr:rowOff>
    </xdr:from>
    <xdr:to xmlns:xdr="http://schemas.openxmlformats.org/drawingml/2006/spreadsheetDrawing">
      <xdr:col>24</xdr:col>
      <xdr:colOff>62865</xdr:colOff>
      <xdr:row>98</xdr:row>
      <xdr:rowOff>156210</xdr:rowOff>
    </xdr:to>
    <xdr:cxnSp macro="">
      <xdr:nvCxnSpPr>
        <xdr:cNvPr id="227" name="直線コネクタ 226"/>
        <xdr:cNvCxnSpPr/>
      </xdr:nvCxnSpPr>
      <xdr:spPr>
        <a:xfrm flipV="1">
          <a:off x="4252595" y="1545590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160020</xdr:rowOff>
    </xdr:from>
    <xdr:ext cx="534670" cy="259080"/>
    <xdr:sp macro="" textlink="">
      <xdr:nvSpPr>
        <xdr:cNvPr id="228" name="扶助費最小値テキスト"/>
        <xdr:cNvSpPr txBox="1"/>
      </xdr:nvSpPr>
      <xdr:spPr>
        <a:xfrm>
          <a:off x="4305300" y="1696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156210</xdr:rowOff>
    </xdr:from>
    <xdr:to xmlns:xdr="http://schemas.openxmlformats.org/drawingml/2006/spreadsheetDrawing">
      <xdr:col>24</xdr:col>
      <xdr:colOff>152400</xdr:colOff>
      <xdr:row>98</xdr:row>
      <xdr:rowOff>156210</xdr:rowOff>
    </xdr:to>
    <xdr:cxnSp macro="">
      <xdr:nvCxnSpPr>
        <xdr:cNvPr id="229" name="直線コネクタ 228"/>
        <xdr:cNvCxnSpPr/>
      </xdr:nvCxnSpPr>
      <xdr:spPr>
        <a:xfrm>
          <a:off x="4181475" y="16958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143510</xdr:rowOff>
    </xdr:from>
    <xdr:ext cx="598805" cy="255905"/>
    <xdr:sp macro="" textlink="">
      <xdr:nvSpPr>
        <xdr:cNvPr id="230" name="扶助費最大値テキスト"/>
        <xdr:cNvSpPr txBox="1"/>
      </xdr:nvSpPr>
      <xdr:spPr>
        <a:xfrm>
          <a:off x="4305300" y="1523111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157,496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25400</xdr:rowOff>
    </xdr:from>
    <xdr:to xmlns:xdr="http://schemas.openxmlformats.org/drawingml/2006/spreadsheetDrawing">
      <xdr:col>24</xdr:col>
      <xdr:colOff>152400</xdr:colOff>
      <xdr:row>90</xdr:row>
      <xdr:rowOff>25400</xdr:rowOff>
    </xdr:to>
    <xdr:cxnSp macro="">
      <xdr:nvCxnSpPr>
        <xdr:cNvPr id="231" name="直線コネクタ 230"/>
        <xdr:cNvCxnSpPr/>
      </xdr:nvCxnSpPr>
      <xdr:spPr>
        <a:xfrm>
          <a:off x="4181475" y="15455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45720</xdr:rowOff>
    </xdr:from>
    <xdr:to xmlns:xdr="http://schemas.openxmlformats.org/drawingml/2006/spreadsheetDrawing">
      <xdr:col>24</xdr:col>
      <xdr:colOff>63500</xdr:colOff>
      <xdr:row>99</xdr:row>
      <xdr:rowOff>6350</xdr:rowOff>
    </xdr:to>
    <xdr:cxnSp macro="">
      <xdr:nvCxnSpPr>
        <xdr:cNvPr id="232" name="直線コネクタ 231"/>
        <xdr:cNvCxnSpPr/>
      </xdr:nvCxnSpPr>
      <xdr:spPr>
        <a:xfrm flipV="1">
          <a:off x="3492500" y="16504920"/>
          <a:ext cx="76200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121285</xdr:rowOff>
    </xdr:from>
    <xdr:ext cx="598805" cy="255905"/>
    <xdr:sp macro="" textlink="">
      <xdr:nvSpPr>
        <xdr:cNvPr id="233" name="扶助費平均値テキスト"/>
        <xdr:cNvSpPr txBox="1"/>
      </xdr:nvSpPr>
      <xdr:spPr>
        <a:xfrm>
          <a:off x="4305300" y="16066135"/>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98425</xdr:rowOff>
    </xdr:from>
    <xdr:to xmlns:xdr="http://schemas.openxmlformats.org/drawingml/2006/spreadsheetDrawing">
      <xdr:col>24</xdr:col>
      <xdr:colOff>114300</xdr:colOff>
      <xdr:row>95</xdr:row>
      <xdr:rowOff>29210</xdr:rowOff>
    </xdr:to>
    <xdr:sp macro="" textlink="">
      <xdr:nvSpPr>
        <xdr:cNvPr id="234" name="フローチャート: 判断 233"/>
        <xdr:cNvSpPr/>
      </xdr:nvSpPr>
      <xdr:spPr>
        <a:xfrm>
          <a:off x="4203700" y="16214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6350</xdr:rowOff>
    </xdr:from>
    <xdr:to xmlns:xdr="http://schemas.openxmlformats.org/drawingml/2006/spreadsheetDrawing">
      <xdr:col>19</xdr:col>
      <xdr:colOff>174625</xdr:colOff>
      <xdr:row>99</xdr:row>
      <xdr:rowOff>32385</xdr:rowOff>
    </xdr:to>
    <xdr:cxnSp macro="">
      <xdr:nvCxnSpPr>
        <xdr:cNvPr id="235" name="直線コネクタ 234"/>
        <xdr:cNvCxnSpPr/>
      </xdr:nvCxnSpPr>
      <xdr:spPr>
        <a:xfrm flipV="1">
          <a:off x="2670175" y="16979900"/>
          <a:ext cx="8223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109220</xdr:rowOff>
    </xdr:from>
    <xdr:to xmlns:xdr="http://schemas.openxmlformats.org/drawingml/2006/spreadsheetDrawing">
      <xdr:col>20</xdr:col>
      <xdr:colOff>38100</xdr:colOff>
      <xdr:row>97</xdr:row>
      <xdr:rowOff>39370</xdr:rowOff>
    </xdr:to>
    <xdr:sp macro="" textlink="">
      <xdr:nvSpPr>
        <xdr:cNvPr id="236" name="フローチャート: 判断 235"/>
        <xdr:cNvSpPr/>
      </xdr:nvSpPr>
      <xdr:spPr>
        <a:xfrm>
          <a:off x="3444875" y="165684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55880</xdr:rowOff>
    </xdr:from>
    <xdr:ext cx="531495" cy="259080"/>
    <xdr:sp macro="" textlink="">
      <xdr:nvSpPr>
        <xdr:cNvPr id="237" name="テキスト ボックス 236"/>
        <xdr:cNvSpPr txBox="1"/>
      </xdr:nvSpPr>
      <xdr:spPr>
        <a:xfrm>
          <a:off x="3244215" y="16343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32385</xdr:rowOff>
    </xdr:from>
    <xdr:to xmlns:xdr="http://schemas.openxmlformats.org/drawingml/2006/spreadsheetDrawing">
      <xdr:col>15</xdr:col>
      <xdr:colOff>50800</xdr:colOff>
      <xdr:row>99</xdr:row>
      <xdr:rowOff>48895</xdr:rowOff>
    </xdr:to>
    <xdr:cxnSp macro="">
      <xdr:nvCxnSpPr>
        <xdr:cNvPr id="238" name="直線コネクタ 237"/>
        <xdr:cNvCxnSpPr/>
      </xdr:nvCxnSpPr>
      <xdr:spPr>
        <a:xfrm flipV="1">
          <a:off x="1860550" y="1700593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136525</xdr:rowOff>
    </xdr:from>
    <xdr:to xmlns:xdr="http://schemas.openxmlformats.org/drawingml/2006/spreadsheetDrawing">
      <xdr:col>15</xdr:col>
      <xdr:colOff>101600</xdr:colOff>
      <xdr:row>97</xdr:row>
      <xdr:rowOff>66675</xdr:rowOff>
    </xdr:to>
    <xdr:sp macro="" textlink="">
      <xdr:nvSpPr>
        <xdr:cNvPr id="239" name="フローチャート: 判断 238"/>
        <xdr:cNvSpPr/>
      </xdr:nvSpPr>
      <xdr:spPr>
        <a:xfrm>
          <a:off x="2619375"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83185</xdr:rowOff>
    </xdr:from>
    <xdr:ext cx="531495" cy="259080"/>
    <xdr:sp macro="" textlink="">
      <xdr:nvSpPr>
        <xdr:cNvPr id="240" name="テキスト ボックス 239"/>
        <xdr:cNvSpPr txBox="1"/>
      </xdr:nvSpPr>
      <xdr:spPr>
        <a:xfrm>
          <a:off x="2434590" y="163709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99</xdr:row>
      <xdr:rowOff>635</xdr:rowOff>
    </xdr:from>
    <xdr:to xmlns:xdr="http://schemas.openxmlformats.org/drawingml/2006/spreadsheetDrawing">
      <xdr:col>10</xdr:col>
      <xdr:colOff>114300</xdr:colOff>
      <xdr:row>99</xdr:row>
      <xdr:rowOff>48895</xdr:rowOff>
    </xdr:to>
    <xdr:cxnSp macro="">
      <xdr:nvCxnSpPr>
        <xdr:cNvPr id="241" name="直線コネクタ 240"/>
        <xdr:cNvCxnSpPr/>
      </xdr:nvCxnSpPr>
      <xdr:spPr>
        <a:xfrm>
          <a:off x="1047750" y="16974185"/>
          <a:ext cx="812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149860</xdr:rowOff>
    </xdr:from>
    <xdr:to xmlns:xdr="http://schemas.openxmlformats.org/drawingml/2006/spreadsheetDrawing">
      <xdr:col>10</xdr:col>
      <xdr:colOff>165100</xdr:colOff>
      <xdr:row>97</xdr:row>
      <xdr:rowOff>80010</xdr:rowOff>
    </xdr:to>
    <xdr:sp macro="" textlink="">
      <xdr:nvSpPr>
        <xdr:cNvPr id="242" name="フローチャート: 判断 241"/>
        <xdr:cNvSpPr/>
      </xdr:nvSpPr>
      <xdr:spPr>
        <a:xfrm>
          <a:off x="180975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96520</xdr:rowOff>
    </xdr:from>
    <xdr:ext cx="531495" cy="259080"/>
    <xdr:sp macro="" textlink="">
      <xdr:nvSpPr>
        <xdr:cNvPr id="243" name="テキスト ボックス 242"/>
        <xdr:cNvSpPr txBox="1"/>
      </xdr:nvSpPr>
      <xdr:spPr>
        <a:xfrm>
          <a:off x="1609090" y="16384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157480</xdr:rowOff>
    </xdr:from>
    <xdr:to xmlns:xdr="http://schemas.openxmlformats.org/drawingml/2006/spreadsheetDrawing">
      <xdr:col>6</xdr:col>
      <xdr:colOff>38100</xdr:colOff>
      <xdr:row>97</xdr:row>
      <xdr:rowOff>87630</xdr:rowOff>
    </xdr:to>
    <xdr:sp macro="" textlink="">
      <xdr:nvSpPr>
        <xdr:cNvPr id="244" name="フローチャート: 判断 243"/>
        <xdr:cNvSpPr/>
      </xdr:nvSpPr>
      <xdr:spPr>
        <a:xfrm>
          <a:off x="1000125" y="166166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104140</xdr:rowOff>
    </xdr:from>
    <xdr:ext cx="531495" cy="259080"/>
    <xdr:sp macro="" textlink="">
      <xdr:nvSpPr>
        <xdr:cNvPr id="245" name="テキスト ボックス 244"/>
        <xdr:cNvSpPr txBox="1"/>
      </xdr:nvSpPr>
      <xdr:spPr>
        <a:xfrm>
          <a:off x="799465" y="16391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166370</xdr:rowOff>
    </xdr:from>
    <xdr:to xmlns:xdr="http://schemas.openxmlformats.org/drawingml/2006/spreadsheetDrawing">
      <xdr:col>24</xdr:col>
      <xdr:colOff>114300</xdr:colOff>
      <xdr:row>96</xdr:row>
      <xdr:rowOff>96520</xdr:rowOff>
    </xdr:to>
    <xdr:sp macro="" textlink="">
      <xdr:nvSpPr>
        <xdr:cNvPr id="251" name="楕円 250"/>
        <xdr:cNvSpPr/>
      </xdr:nvSpPr>
      <xdr:spPr>
        <a:xfrm>
          <a:off x="42037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144780</xdr:rowOff>
    </xdr:from>
    <xdr:ext cx="534670" cy="255905"/>
    <xdr:sp macro="" textlink="">
      <xdr:nvSpPr>
        <xdr:cNvPr id="252" name="扶助費該当値テキスト"/>
        <xdr:cNvSpPr txBox="1"/>
      </xdr:nvSpPr>
      <xdr:spPr>
        <a:xfrm>
          <a:off x="4305300" y="1643253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126365</xdr:rowOff>
    </xdr:from>
    <xdr:to xmlns:xdr="http://schemas.openxmlformats.org/drawingml/2006/spreadsheetDrawing">
      <xdr:col>20</xdr:col>
      <xdr:colOff>38100</xdr:colOff>
      <xdr:row>99</xdr:row>
      <xdr:rowOff>56515</xdr:rowOff>
    </xdr:to>
    <xdr:sp macro="" textlink="">
      <xdr:nvSpPr>
        <xdr:cNvPr id="253" name="楕円 252"/>
        <xdr:cNvSpPr/>
      </xdr:nvSpPr>
      <xdr:spPr>
        <a:xfrm>
          <a:off x="3444875" y="169284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47625</xdr:rowOff>
    </xdr:from>
    <xdr:ext cx="531495" cy="259080"/>
    <xdr:sp macro="" textlink="">
      <xdr:nvSpPr>
        <xdr:cNvPr id="254" name="テキスト ボックス 253"/>
        <xdr:cNvSpPr txBox="1"/>
      </xdr:nvSpPr>
      <xdr:spPr>
        <a:xfrm>
          <a:off x="3244215" y="17021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153035</xdr:rowOff>
    </xdr:from>
    <xdr:to xmlns:xdr="http://schemas.openxmlformats.org/drawingml/2006/spreadsheetDrawing">
      <xdr:col>15</xdr:col>
      <xdr:colOff>101600</xdr:colOff>
      <xdr:row>99</xdr:row>
      <xdr:rowOff>83185</xdr:rowOff>
    </xdr:to>
    <xdr:sp macro="" textlink="">
      <xdr:nvSpPr>
        <xdr:cNvPr id="255" name="楕円 254"/>
        <xdr:cNvSpPr/>
      </xdr:nvSpPr>
      <xdr:spPr>
        <a:xfrm>
          <a:off x="2619375"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74930</xdr:rowOff>
    </xdr:from>
    <xdr:ext cx="531495" cy="255905"/>
    <xdr:sp macro="" textlink="">
      <xdr:nvSpPr>
        <xdr:cNvPr id="256" name="テキスト ボックス 255"/>
        <xdr:cNvSpPr txBox="1"/>
      </xdr:nvSpPr>
      <xdr:spPr>
        <a:xfrm>
          <a:off x="2434590" y="170484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169545</xdr:rowOff>
    </xdr:from>
    <xdr:to xmlns:xdr="http://schemas.openxmlformats.org/drawingml/2006/spreadsheetDrawing">
      <xdr:col>10</xdr:col>
      <xdr:colOff>165100</xdr:colOff>
      <xdr:row>99</xdr:row>
      <xdr:rowOff>99695</xdr:rowOff>
    </xdr:to>
    <xdr:sp macro="" textlink="">
      <xdr:nvSpPr>
        <xdr:cNvPr id="257" name="楕円 256"/>
        <xdr:cNvSpPr/>
      </xdr:nvSpPr>
      <xdr:spPr>
        <a:xfrm>
          <a:off x="1809750" y="169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90805</xdr:rowOff>
    </xdr:from>
    <xdr:ext cx="531495" cy="258445"/>
    <xdr:sp macro="" textlink="">
      <xdr:nvSpPr>
        <xdr:cNvPr id="258" name="テキスト ボックス 257"/>
        <xdr:cNvSpPr txBox="1"/>
      </xdr:nvSpPr>
      <xdr:spPr>
        <a:xfrm>
          <a:off x="1609090" y="170643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121285</xdr:rowOff>
    </xdr:from>
    <xdr:to xmlns:xdr="http://schemas.openxmlformats.org/drawingml/2006/spreadsheetDrawing">
      <xdr:col>6</xdr:col>
      <xdr:colOff>38100</xdr:colOff>
      <xdr:row>99</xdr:row>
      <xdr:rowOff>52070</xdr:rowOff>
    </xdr:to>
    <xdr:sp macro="" textlink="">
      <xdr:nvSpPr>
        <xdr:cNvPr id="259" name="楕円 258"/>
        <xdr:cNvSpPr/>
      </xdr:nvSpPr>
      <xdr:spPr>
        <a:xfrm>
          <a:off x="1000125" y="169233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42545</xdr:rowOff>
    </xdr:from>
    <xdr:ext cx="531495" cy="255905"/>
    <xdr:sp macro="" textlink="">
      <xdr:nvSpPr>
        <xdr:cNvPr id="260" name="テキスト ボックス 259"/>
        <xdr:cNvSpPr txBox="1"/>
      </xdr:nvSpPr>
      <xdr:spPr>
        <a:xfrm>
          <a:off x="799465" y="170160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250"/>
    <xdr:sp macro="" textlink="">
      <xdr:nvSpPr>
        <xdr:cNvPr id="269" name="テキスト ボックス 268"/>
        <xdr:cNvSpPr txBox="1"/>
      </xdr:nvSpPr>
      <xdr:spPr>
        <a:xfrm>
          <a:off x="6026150" y="4635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1" name="直線コネクタ 270"/>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5905"/>
    <xdr:sp macro="" textlink="">
      <xdr:nvSpPr>
        <xdr:cNvPr id="272" name="テキスト ボックス 271"/>
        <xdr:cNvSpPr txBox="1"/>
      </xdr:nvSpPr>
      <xdr:spPr>
        <a:xfrm>
          <a:off x="5831205" y="65125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3" name="直線コネクタ 272"/>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3725" cy="255905"/>
    <xdr:sp macro="" textlink="">
      <xdr:nvSpPr>
        <xdr:cNvPr id="274" name="テキスト ボックス 273"/>
        <xdr:cNvSpPr txBox="1"/>
      </xdr:nvSpPr>
      <xdr:spPr>
        <a:xfrm>
          <a:off x="5516245" y="60553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5" name="直線コネクタ 274"/>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3725" cy="255905"/>
    <xdr:sp macro="" textlink="">
      <xdr:nvSpPr>
        <xdr:cNvPr id="276" name="テキスト ボックス 275"/>
        <xdr:cNvSpPr txBox="1"/>
      </xdr:nvSpPr>
      <xdr:spPr>
        <a:xfrm>
          <a:off x="5516245" y="55981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7" name="直線コネクタ 276"/>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3725" cy="255905"/>
    <xdr:sp macro="" textlink="">
      <xdr:nvSpPr>
        <xdr:cNvPr id="278" name="テキスト ボックス 277"/>
        <xdr:cNvSpPr txBox="1"/>
      </xdr:nvSpPr>
      <xdr:spPr>
        <a:xfrm>
          <a:off x="5516245" y="51409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5905"/>
    <xdr:sp macro="" textlink="">
      <xdr:nvSpPr>
        <xdr:cNvPr id="280" name="テキスト ボックス 279"/>
        <xdr:cNvSpPr txBox="1"/>
      </xdr:nvSpPr>
      <xdr:spPr>
        <a:xfrm>
          <a:off x="5516245" y="4683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19685</xdr:rowOff>
    </xdr:from>
    <xdr:to xmlns:xdr="http://schemas.openxmlformats.org/drawingml/2006/spreadsheetDrawing">
      <xdr:col>54</xdr:col>
      <xdr:colOff>174625</xdr:colOff>
      <xdr:row>37</xdr:row>
      <xdr:rowOff>74930</xdr:rowOff>
    </xdr:to>
    <xdr:cxnSp macro="">
      <xdr:nvCxnSpPr>
        <xdr:cNvPr id="282" name="直線コネクタ 281"/>
        <xdr:cNvCxnSpPr/>
      </xdr:nvCxnSpPr>
      <xdr:spPr>
        <a:xfrm flipV="1">
          <a:off x="9604375" y="516318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78105</xdr:rowOff>
    </xdr:from>
    <xdr:ext cx="534670" cy="255905"/>
    <xdr:sp macro="" textlink="">
      <xdr:nvSpPr>
        <xdr:cNvPr id="283" name="補助費等最小値テキスト"/>
        <xdr:cNvSpPr txBox="1"/>
      </xdr:nvSpPr>
      <xdr:spPr>
        <a:xfrm>
          <a:off x="9655175" y="64217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74930</xdr:rowOff>
    </xdr:from>
    <xdr:to xmlns:xdr="http://schemas.openxmlformats.org/drawingml/2006/spreadsheetDrawing">
      <xdr:col>55</xdr:col>
      <xdr:colOff>88900</xdr:colOff>
      <xdr:row>37</xdr:row>
      <xdr:rowOff>74930</xdr:rowOff>
    </xdr:to>
    <xdr:cxnSp macro="">
      <xdr:nvCxnSpPr>
        <xdr:cNvPr id="284" name="直線コネクタ 283"/>
        <xdr:cNvCxnSpPr/>
      </xdr:nvCxnSpPr>
      <xdr:spPr>
        <a:xfrm>
          <a:off x="9531350" y="6418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138430</xdr:rowOff>
    </xdr:from>
    <xdr:ext cx="598805" cy="259080"/>
    <xdr:sp macro="" textlink="">
      <xdr:nvSpPr>
        <xdr:cNvPr id="285" name="補助費等最大値テキスト"/>
        <xdr:cNvSpPr txBox="1"/>
      </xdr:nvSpPr>
      <xdr:spPr>
        <a:xfrm>
          <a:off x="9655175" y="4939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19685</xdr:rowOff>
    </xdr:from>
    <xdr:to xmlns:xdr="http://schemas.openxmlformats.org/drawingml/2006/spreadsheetDrawing">
      <xdr:col>55</xdr:col>
      <xdr:colOff>88900</xdr:colOff>
      <xdr:row>30</xdr:row>
      <xdr:rowOff>19685</xdr:rowOff>
    </xdr:to>
    <xdr:cxnSp macro="">
      <xdr:nvCxnSpPr>
        <xdr:cNvPr id="286" name="直線コネクタ 285"/>
        <xdr:cNvCxnSpPr/>
      </xdr:nvCxnSpPr>
      <xdr:spPr>
        <a:xfrm>
          <a:off x="9531350" y="5163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6985</xdr:rowOff>
    </xdr:from>
    <xdr:to xmlns:xdr="http://schemas.openxmlformats.org/drawingml/2006/spreadsheetDrawing">
      <xdr:col>55</xdr:col>
      <xdr:colOff>0</xdr:colOff>
      <xdr:row>35</xdr:row>
      <xdr:rowOff>62230</xdr:rowOff>
    </xdr:to>
    <xdr:cxnSp macro="">
      <xdr:nvCxnSpPr>
        <xdr:cNvPr id="287" name="直線コネクタ 286"/>
        <xdr:cNvCxnSpPr/>
      </xdr:nvCxnSpPr>
      <xdr:spPr>
        <a:xfrm>
          <a:off x="8845550" y="5664835"/>
          <a:ext cx="758825"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100330</xdr:rowOff>
    </xdr:from>
    <xdr:ext cx="598805" cy="255905"/>
    <xdr:sp macro="" textlink="">
      <xdr:nvSpPr>
        <xdr:cNvPr id="288" name="補助費等平均値テキスト"/>
        <xdr:cNvSpPr txBox="1"/>
      </xdr:nvSpPr>
      <xdr:spPr>
        <a:xfrm>
          <a:off x="9655175" y="5758180"/>
          <a:ext cx="59880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77470</xdr:rowOff>
    </xdr:from>
    <xdr:to xmlns:xdr="http://schemas.openxmlformats.org/drawingml/2006/spreadsheetDrawing">
      <xdr:col>55</xdr:col>
      <xdr:colOff>50800</xdr:colOff>
      <xdr:row>35</xdr:row>
      <xdr:rowOff>7620</xdr:rowOff>
    </xdr:to>
    <xdr:sp macro="" textlink="">
      <xdr:nvSpPr>
        <xdr:cNvPr id="289" name="フローチャート: 判断 288"/>
        <xdr:cNvSpPr/>
      </xdr:nvSpPr>
      <xdr:spPr>
        <a:xfrm>
          <a:off x="9569450" y="59067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33</xdr:row>
      <xdr:rowOff>6985</xdr:rowOff>
    </xdr:from>
    <xdr:to xmlns:xdr="http://schemas.openxmlformats.org/drawingml/2006/spreadsheetDrawing">
      <xdr:col>50</xdr:col>
      <xdr:colOff>114300</xdr:colOff>
      <xdr:row>36</xdr:row>
      <xdr:rowOff>52070</xdr:rowOff>
    </xdr:to>
    <xdr:cxnSp macro="">
      <xdr:nvCxnSpPr>
        <xdr:cNvPr id="290" name="直線コネクタ 289"/>
        <xdr:cNvCxnSpPr/>
      </xdr:nvCxnSpPr>
      <xdr:spPr>
        <a:xfrm flipV="1">
          <a:off x="8032750" y="5664835"/>
          <a:ext cx="812800" cy="559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31</xdr:row>
      <xdr:rowOff>162560</xdr:rowOff>
    </xdr:from>
    <xdr:to xmlns:xdr="http://schemas.openxmlformats.org/drawingml/2006/spreadsheetDrawing">
      <xdr:col>50</xdr:col>
      <xdr:colOff>165100</xdr:colOff>
      <xdr:row>32</xdr:row>
      <xdr:rowOff>92710</xdr:rowOff>
    </xdr:to>
    <xdr:sp macro="" textlink="">
      <xdr:nvSpPr>
        <xdr:cNvPr id="291" name="フローチャート: 判断 290"/>
        <xdr:cNvSpPr/>
      </xdr:nvSpPr>
      <xdr:spPr>
        <a:xfrm>
          <a:off x="8794750" y="547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30</xdr:row>
      <xdr:rowOff>109220</xdr:rowOff>
    </xdr:from>
    <xdr:ext cx="596900" cy="255905"/>
    <xdr:sp macro="" textlink="">
      <xdr:nvSpPr>
        <xdr:cNvPr id="292" name="テキスト ボックス 291"/>
        <xdr:cNvSpPr txBox="1"/>
      </xdr:nvSpPr>
      <xdr:spPr>
        <a:xfrm>
          <a:off x="8561705" y="525272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52070</xdr:rowOff>
    </xdr:from>
    <xdr:to xmlns:xdr="http://schemas.openxmlformats.org/drawingml/2006/spreadsheetDrawing">
      <xdr:col>45</xdr:col>
      <xdr:colOff>174625</xdr:colOff>
      <xdr:row>36</xdr:row>
      <xdr:rowOff>74930</xdr:rowOff>
    </xdr:to>
    <xdr:cxnSp macro="">
      <xdr:nvCxnSpPr>
        <xdr:cNvPr id="293" name="直線コネクタ 292"/>
        <xdr:cNvCxnSpPr/>
      </xdr:nvCxnSpPr>
      <xdr:spPr>
        <a:xfrm flipV="1">
          <a:off x="7210425" y="6224270"/>
          <a:ext cx="8223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22225</xdr:rowOff>
    </xdr:from>
    <xdr:to xmlns:xdr="http://schemas.openxmlformats.org/drawingml/2006/spreadsheetDrawing">
      <xdr:col>46</xdr:col>
      <xdr:colOff>38100</xdr:colOff>
      <xdr:row>35</xdr:row>
      <xdr:rowOff>123825</xdr:rowOff>
    </xdr:to>
    <xdr:sp macro="" textlink="">
      <xdr:nvSpPr>
        <xdr:cNvPr id="294" name="フローチャート: 判断 293"/>
        <xdr:cNvSpPr/>
      </xdr:nvSpPr>
      <xdr:spPr>
        <a:xfrm>
          <a:off x="7985125" y="60229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140335</xdr:rowOff>
    </xdr:from>
    <xdr:ext cx="596900" cy="259080"/>
    <xdr:sp macro="" textlink="">
      <xdr:nvSpPr>
        <xdr:cNvPr id="295" name="テキスト ボックス 294"/>
        <xdr:cNvSpPr txBox="1"/>
      </xdr:nvSpPr>
      <xdr:spPr>
        <a:xfrm>
          <a:off x="7752080" y="57981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74930</xdr:rowOff>
    </xdr:from>
    <xdr:to xmlns:xdr="http://schemas.openxmlformats.org/drawingml/2006/spreadsheetDrawing">
      <xdr:col>41</xdr:col>
      <xdr:colOff>50800</xdr:colOff>
      <xdr:row>36</xdr:row>
      <xdr:rowOff>94615</xdr:rowOff>
    </xdr:to>
    <xdr:cxnSp macro="">
      <xdr:nvCxnSpPr>
        <xdr:cNvPr id="296" name="直線コネクタ 295"/>
        <xdr:cNvCxnSpPr/>
      </xdr:nvCxnSpPr>
      <xdr:spPr>
        <a:xfrm flipV="1">
          <a:off x="6400800" y="624713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34</xdr:row>
      <xdr:rowOff>165100</xdr:rowOff>
    </xdr:from>
    <xdr:to xmlns:xdr="http://schemas.openxmlformats.org/drawingml/2006/spreadsheetDrawing">
      <xdr:col>41</xdr:col>
      <xdr:colOff>101600</xdr:colOff>
      <xdr:row>35</xdr:row>
      <xdr:rowOff>95250</xdr:rowOff>
    </xdr:to>
    <xdr:sp macro="" textlink="">
      <xdr:nvSpPr>
        <xdr:cNvPr id="297" name="フローチャート: 判断 296"/>
        <xdr:cNvSpPr/>
      </xdr:nvSpPr>
      <xdr:spPr>
        <a:xfrm>
          <a:off x="7159625"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33</xdr:row>
      <xdr:rowOff>111760</xdr:rowOff>
    </xdr:from>
    <xdr:ext cx="596900" cy="255905"/>
    <xdr:sp macro="" textlink="">
      <xdr:nvSpPr>
        <xdr:cNvPr id="298" name="テキスト ボックス 297"/>
        <xdr:cNvSpPr txBox="1"/>
      </xdr:nvSpPr>
      <xdr:spPr>
        <a:xfrm>
          <a:off x="6942455" y="576961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1270</xdr:rowOff>
    </xdr:from>
    <xdr:to xmlns:xdr="http://schemas.openxmlformats.org/drawingml/2006/spreadsheetDrawing">
      <xdr:col>36</xdr:col>
      <xdr:colOff>165100</xdr:colOff>
      <xdr:row>35</xdr:row>
      <xdr:rowOff>102870</xdr:rowOff>
    </xdr:to>
    <xdr:sp macro="" textlink="">
      <xdr:nvSpPr>
        <xdr:cNvPr id="299" name="フローチャート: 判断 298"/>
        <xdr:cNvSpPr/>
      </xdr:nvSpPr>
      <xdr:spPr>
        <a:xfrm>
          <a:off x="63500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33</xdr:row>
      <xdr:rowOff>119380</xdr:rowOff>
    </xdr:from>
    <xdr:ext cx="596900" cy="259080"/>
    <xdr:sp macro="" textlink="">
      <xdr:nvSpPr>
        <xdr:cNvPr id="300" name="テキスト ボックス 299"/>
        <xdr:cNvSpPr txBox="1"/>
      </xdr:nvSpPr>
      <xdr:spPr>
        <a:xfrm>
          <a:off x="6116955" y="57772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3" name="テキスト ボックス 302"/>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11430</xdr:rowOff>
    </xdr:from>
    <xdr:to xmlns:xdr="http://schemas.openxmlformats.org/drawingml/2006/spreadsheetDrawing">
      <xdr:col>55</xdr:col>
      <xdr:colOff>50800</xdr:colOff>
      <xdr:row>35</xdr:row>
      <xdr:rowOff>113030</xdr:rowOff>
    </xdr:to>
    <xdr:sp macro="" textlink="">
      <xdr:nvSpPr>
        <xdr:cNvPr id="306" name="楕円 305"/>
        <xdr:cNvSpPr/>
      </xdr:nvSpPr>
      <xdr:spPr>
        <a:xfrm>
          <a:off x="9569450" y="6012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161290</xdr:rowOff>
    </xdr:from>
    <xdr:ext cx="598805" cy="259080"/>
    <xdr:sp macro="" textlink="">
      <xdr:nvSpPr>
        <xdr:cNvPr id="307" name="補助費等該当値テキスト"/>
        <xdr:cNvSpPr txBox="1"/>
      </xdr:nvSpPr>
      <xdr:spPr>
        <a:xfrm>
          <a:off x="9655175" y="5990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127635</xdr:rowOff>
    </xdr:from>
    <xdr:to xmlns:xdr="http://schemas.openxmlformats.org/drawingml/2006/spreadsheetDrawing">
      <xdr:col>50</xdr:col>
      <xdr:colOff>165100</xdr:colOff>
      <xdr:row>33</xdr:row>
      <xdr:rowOff>57785</xdr:rowOff>
    </xdr:to>
    <xdr:sp macro="" textlink="">
      <xdr:nvSpPr>
        <xdr:cNvPr id="308" name="楕円 307"/>
        <xdr:cNvSpPr/>
      </xdr:nvSpPr>
      <xdr:spPr>
        <a:xfrm>
          <a:off x="8794750" y="56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48895</xdr:rowOff>
    </xdr:from>
    <xdr:ext cx="596900" cy="259080"/>
    <xdr:sp macro="" textlink="">
      <xdr:nvSpPr>
        <xdr:cNvPr id="309" name="テキスト ボックス 308"/>
        <xdr:cNvSpPr txBox="1"/>
      </xdr:nvSpPr>
      <xdr:spPr>
        <a:xfrm>
          <a:off x="8561705" y="57067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1270</xdr:rowOff>
    </xdr:from>
    <xdr:to xmlns:xdr="http://schemas.openxmlformats.org/drawingml/2006/spreadsheetDrawing">
      <xdr:col>46</xdr:col>
      <xdr:colOff>38100</xdr:colOff>
      <xdr:row>36</xdr:row>
      <xdr:rowOff>102870</xdr:rowOff>
    </xdr:to>
    <xdr:sp macro="" textlink="">
      <xdr:nvSpPr>
        <xdr:cNvPr id="310" name="楕円 309"/>
        <xdr:cNvSpPr/>
      </xdr:nvSpPr>
      <xdr:spPr>
        <a:xfrm>
          <a:off x="7985125" y="61734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93980</xdr:rowOff>
    </xdr:from>
    <xdr:ext cx="531495" cy="259080"/>
    <xdr:sp macro="" textlink="">
      <xdr:nvSpPr>
        <xdr:cNvPr id="311" name="テキスト ボックス 310"/>
        <xdr:cNvSpPr txBox="1"/>
      </xdr:nvSpPr>
      <xdr:spPr>
        <a:xfrm>
          <a:off x="7784465" y="62661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23495</xdr:rowOff>
    </xdr:from>
    <xdr:to xmlns:xdr="http://schemas.openxmlformats.org/drawingml/2006/spreadsheetDrawing">
      <xdr:col>41</xdr:col>
      <xdr:colOff>101600</xdr:colOff>
      <xdr:row>36</xdr:row>
      <xdr:rowOff>125095</xdr:rowOff>
    </xdr:to>
    <xdr:sp macro="" textlink="">
      <xdr:nvSpPr>
        <xdr:cNvPr id="312" name="楕円 311"/>
        <xdr:cNvSpPr/>
      </xdr:nvSpPr>
      <xdr:spPr>
        <a:xfrm>
          <a:off x="7159625"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116205</xdr:rowOff>
    </xdr:from>
    <xdr:ext cx="531495" cy="259080"/>
    <xdr:sp macro="" textlink="">
      <xdr:nvSpPr>
        <xdr:cNvPr id="313" name="テキスト ボックス 312"/>
        <xdr:cNvSpPr txBox="1"/>
      </xdr:nvSpPr>
      <xdr:spPr>
        <a:xfrm>
          <a:off x="6974840" y="6288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43815</xdr:rowOff>
    </xdr:from>
    <xdr:to xmlns:xdr="http://schemas.openxmlformats.org/drawingml/2006/spreadsheetDrawing">
      <xdr:col>36</xdr:col>
      <xdr:colOff>165100</xdr:colOff>
      <xdr:row>36</xdr:row>
      <xdr:rowOff>145415</xdr:rowOff>
    </xdr:to>
    <xdr:sp macro="" textlink="">
      <xdr:nvSpPr>
        <xdr:cNvPr id="314" name="楕円 313"/>
        <xdr:cNvSpPr/>
      </xdr:nvSpPr>
      <xdr:spPr>
        <a:xfrm>
          <a:off x="63500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136525</xdr:rowOff>
    </xdr:from>
    <xdr:ext cx="531495" cy="258445"/>
    <xdr:sp macro="" textlink="">
      <xdr:nvSpPr>
        <xdr:cNvPr id="315" name="テキスト ボックス 314"/>
        <xdr:cNvSpPr txBox="1"/>
      </xdr:nvSpPr>
      <xdr:spPr>
        <a:xfrm>
          <a:off x="6149340" y="63087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250"/>
    <xdr:sp macro="" textlink="">
      <xdr:nvSpPr>
        <xdr:cNvPr id="324" name="テキスト ボックス 323"/>
        <xdr:cNvSpPr txBox="1"/>
      </xdr:nvSpPr>
      <xdr:spPr>
        <a:xfrm>
          <a:off x="6026150" y="8064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6" name="直線コネクタ 325"/>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27" name="テキスト ボックス 326"/>
        <xdr:cNvSpPr txBox="1"/>
      </xdr:nvSpPr>
      <xdr:spPr>
        <a:xfrm>
          <a:off x="5831205"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8" name="直線コネクタ 327"/>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29" name="テキスト ボックス 328"/>
        <xdr:cNvSpPr txBox="1"/>
      </xdr:nvSpPr>
      <xdr:spPr>
        <a:xfrm>
          <a:off x="5516245"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0" name="直線コネクタ 329"/>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5905"/>
    <xdr:sp macro="" textlink="">
      <xdr:nvSpPr>
        <xdr:cNvPr id="331" name="テキスト ボックス 330"/>
        <xdr:cNvSpPr txBox="1"/>
      </xdr:nvSpPr>
      <xdr:spPr>
        <a:xfrm>
          <a:off x="5516245" y="9255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2" name="直線コネクタ 331"/>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33" name="テキスト ボックス 332"/>
        <xdr:cNvSpPr txBox="1"/>
      </xdr:nvSpPr>
      <xdr:spPr>
        <a:xfrm>
          <a:off x="5516245"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4" name="直線コネクタ 333"/>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35" name="テキスト ボックス 334"/>
        <xdr:cNvSpPr txBox="1"/>
      </xdr:nvSpPr>
      <xdr:spPr>
        <a:xfrm>
          <a:off x="5516245"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5905"/>
    <xdr:sp macro="" textlink="">
      <xdr:nvSpPr>
        <xdr:cNvPr id="337" name="テキスト ボックス 336"/>
        <xdr:cNvSpPr txBox="1"/>
      </xdr:nvSpPr>
      <xdr:spPr>
        <a:xfrm>
          <a:off x="5516245" y="8112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151765</xdr:rowOff>
    </xdr:from>
    <xdr:to xmlns:xdr="http://schemas.openxmlformats.org/drawingml/2006/spreadsheetDrawing">
      <xdr:col>54</xdr:col>
      <xdr:colOff>174625</xdr:colOff>
      <xdr:row>58</xdr:row>
      <xdr:rowOff>107315</xdr:rowOff>
    </xdr:to>
    <xdr:cxnSp macro="">
      <xdr:nvCxnSpPr>
        <xdr:cNvPr id="339" name="直線コネクタ 338"/>
        <xdr:cNvCxnSpPr/>
      </xdr:nvCxnSpPr>
      <xdr:spPr>
        <a:xfrm flipV="1">
          <a:off x="9604375" y="8724265"/>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111125</xdr:rowOff>
    </xdr:from>
    <xdr:ext cx="534670" cy="255905"/>
    <xdr:sp macro="" textlink="">
      <xdr:nvSpPr>
        <xdr:cNvPr id="340" name="普通建設事業費最小値テキスト"/>
        <xdr:cNvSpPr txBox="1"/>
      </xdr:nvSpPr>
      <xdr:spPr>
        <a:xfrm>
          <a:off x="9655175" y="100552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107315</xdr:rowOff>
    </xdr:from>
    <xdr:to xmlns:xdr="http://schemas.openxmlformats.org/drawingml/2006/spreadsheetDrawing">
      <xdr:col>55</xdr:col>
      <xdr:colOff>88900</xdr:colOff>
      <xdr:row>58</xdr:row>
      <xdr:rowOff>107315</xdr:rowOff>
    </xdr:to>
    <xdr:cxnSp macro="">
      <xdr:nvCxnSpPr>
        <xdr:cNvPr id="341" name="直線コネクタ 340"/>
        <xdr:cNvCxnSpPr/>
      </xdr:nvCxnSpPr>
      <xdr:spPr>
        <a:xfrm>
          <a:off x="9531350" y="10051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98425</xdr:rowOff>
    </xdr:from>
    <xdr:ext cx="598805" cy="255905"/>
    <xdr:sp macro="" textlink="">
      <xdr:nvSpPr>
        <xdr:cNvPr id="342" name="普通建設事業費最大値テキスト"/>
        <xdr:cNvSpPr txBox="1"/>
      </xdr:nvSpPr>
      <xdr:spPr>
        <a:xfrm>
          <a:off x="9655175" y="849947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151765</xdr:rowOff>
    </xdr:from>
    <xdr:to xmlns:xdr="http://schemas.openxmlformats.org/drawingml/2006/spreadsheetDrawing">
      <xdr:col>55</xdr:col>
      <xdr:colOff>88900</xdr:colOff>
      <xdr:row>50</xdr:row>
      <xdr:rowOff>151765</xdr:rowOff>
    </xdr:to>
    <xdr:cxnSp macro="">
      <xdr:nvCxnSpPr>
        <xdr:cNvPr id="343" name="直線コネクタ 342"/>
        <xdr:cNvCxnSpPr/>
      </xdr:nvCxnSpPr>
      <xdr:spPr>
        <a:xfrm>
          <a:off x="9531350" y="87242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109220</xdr:rowOff>
    </xdr:from>
    <xdr:to xmlns:xdr="http://schemas.openxmlformats.org/drawingml/2006/spreadsheetDrawing">
      <xdr:col>55</xdr:col>
      <xdr:colOff>0</xdr:colOff>
      <xdr:row>56</xdr:row>
      <xdr:rowOff>11430</xdr:rowOff>
    </xdr:to>
    <xdr:cxnSp macro="">
      <xdr:nvCxnSpPr>
        <xdr:cNvPr id="344" name="直線コネクタ 343"/>
        <xdr:cNvCxnSpPr/>
      </xdr:nvCxnSpPr>
      <xdr:spPr>
        <a:xfrm flipV="1">
          <a:off x="8845550" y="9367520"/>
          <a:ext cx="758825"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48895</xdr:rowOff>
    </xdr:from>
    <xdr:ext cx="598805" cy="259080"/>
    <xdr:sp macro="" textlink="">
      <xdr:nvSpPr>
        <xdr:cNvPr id="345" name="普通建設事業費平均値テキスト"/>
        <xdr:cNvSpPr txBox="1"/>
      </xdr:nvSpPr>
      <xdr:spPr>
        <a:xfrm>
          <a:off x="9655175" y="96500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70485</xdr:rowOff>
    </xdr:from>
    <xdr:to xmlns:xdr="http://schemas.openxmlformats.org/drawingml/2006/spreadsheetDrawing">
      <xdr:col>55</xdr:col>
      <xdr:colOff>50800</xdr:colOff>
      <xdr:row>57</xdr:row>
      <xdr:rowOff>635</xdr:rowOff>
    </xdr:to>
    <xdr:sp macro="" textlink="">
      <xdr:nvSpPr>
        <xdr:cNvPr id="346" name="フローチャート: 判断 345"/>
        <xdr:cNvSpPr/>
      </xdr:nvSpPr>
      <xdr:spPr>
        <a:xfrm>
          <a:off x="9569450" y="96716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10795</xdr:rowOff>
    </xdr:from>
    <xdr:to xmlns:xdr="http://schemas.openxmlformats.org/drawingml/2006/spreadsheetDrawing">
      <xdr:col>50</xdr:col>
      <xdr:colOff>114300</xdr:colOff>
      <xdr:row>56</xdr:row>
      <xdr:rowOff>11430</xdr:rowOff>
    </xdr:to>
    <xdr:cxnSp macro="">
      <xdr:nvCxnSpPr>
        <xdr:cNvPr id="347" name="直線コネクタ 346"/>
        <xdr:cNvCxnSpPr/>
      </xdr:nvCxnSpPr>
      <xdr:spPr>
        <a:xfrm>
          <a:off x="8032750" y="961199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48" name="フローチャート: 判断 347"/>
        <xdr:cNvSpPr/>
      </xdr:nvSpPr>
      <xdr:spPr>
        <a:xfrm>
          <a:off x="879475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142240</xdr:rowOff>
    </xdr:from>
    <xdr:ext cx="596900" cy="259080"/>
    <xdr:sp macro="" textlink="">
      <xdr:nvSpPr>
        <xdr:cNvPr id="349" name="テキスト ボックス 348"/>
        <xdr:cNvSpPr txBox="1"/>
      </xdr:nvSpPr>
      <xdr:spPr>
        <a:xfrm>
          <a:off x="8561705" y="9743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166370</xdr:rowOff>
    </xdr:from>
    <xdr:to xmlns:xdr="http://schemas.openxmlformats.org/drawingml/2006/spreadsheetDrawing">
      <xdr:col>45</xdr:col>
      <xdr:colOff>174625</xdr:colOff>
      <xdr:row>56</xdr:row>
      <xdr:rowOff>10795</xdr:rowOff>
    </xdr:to>
    <xdr:cxnSp macro="">
      <xdr:nvCxnSpPr>
        <xdr:cNvPr id="350" name="直線コネクタ 349"/>
        <xdr:cNvCxnSpPr/>
      </xdr:nvCxnSpPr>
      <xdr:spPr>
        <a:xfrm>
          <a:off x="7210425" y="9596120"/>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57150</xdr:rowOff>
    </xdr:from>
    <xdr:to xmlns:xdr="http://schemas.openxmlformats.org/drawingml/2006/spreadsheetDrawing">
      <xdr:col>46</xdr:col>
      <xdr:colOff>38100</xdr:colOff>
      <xdr:row>56</xdr:row>
      <xdr:rowOff>158750</xdr:rowOff>
    </xdr:to>
    <xdr:sp macro="" textlink="">
      <xdr:nvSpPr>
        <xdr:cNvPr id="351" name="フローチャート: 判断 350"/>
        <xdr:cNvSpPr/>
      </xdr:nvSpPr>
      <xdr:spPr>
        <a:xfrm>
          <a:off x="7985125" y="96583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150495</xdr:rowOff>
    </xdr:from>
    <xdr:ext cx="596900" cy="259080"/>
    <xdr:sp macro="" textlink="">
      <xdr:nvSpPr>
        <xdr:cNvPr id="352" name="テキスト ボックス 351"/>
        <xdr:cNvSpPr txBox="1"/>
      </xdr:nvSpPr>
      <xdr:spPr>
        <a:xfrm>
          <a:off x="7752080" y="97516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51</xdr:row>
      <xdr:rowOff>67310</xdr:rowOff>
    </xdr:from>
    <xdr:to xmlns:xdr="http://schemas.openxmlformats.org/drawingml/2006/spreadsheetDrawing">
      <xdr:col>41</xdr:col>
      <xdr:colOff>50800</xdr:colOff>
      <xdr:row>55</xdr:row>
      <xdr:rowOff>166370</xdr:rowOff>
    </xdr:to>
    <xdr:cxnSp macro="">
      <xdr:nvCxnSpPr>
        <xdr:cNvPr id="353" name="直線コネクタ 352"/>
        <xdr:cNvCxnSpPr/>
      </xdr:nvCxnSpPr>
      <xdr:spPr>
        <a:xfrm>
          <a:off x="6400800" y="8811260"/>
          <a:ext cx="809625"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69850</xdr:rowOff>
    </xdr:from>
    <xdr:to xmlns:xdr="http://schemas.openxmlformats.org/drawingml/2006/spreadsheetDrawing">
      <xdr:col>41</xdr:col>
      <xdr:colOff>101600</xdr:colOff>
      <xdr:row>56</xdr:row>
      <xdr:rowOff>171450</xdr:rowOff>
    </xdr:to>
    <xdr:sp macro="" textlink="">
      <xdr:nvSpPr>
        <xdr:cNvPr id="354" name="フローチャート: 判断 353"/>
        <xdr:cNvSpPr/>
      </xdr:nvSpPr>
      <xdr:spPr>
        <a:xfrm>
          <a:off x="7159625"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162560</xdr:rowOff>
    </xdr:from>
    <xdr:ext cx="596900" cy="259080"/>
    <xdr:sp macro="" textlink="">
      <xdr:nvSpPr>
        <xdr:cNvPr id="355" name="テキスト ボックス 354"/>
        <xdr:cNvSpPr txBox="1"/>
      </xdr:nvSpPr>
      <xdr:spPr>
        <a:xfrm>
          <a:off x="6942455" y="9763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74930</xdr:rowOff>
    </xdr:from>
    <xdr:to xmlns:xdr="http://schemas.openxmlformats.org/drawingml/2006/spreadsheetDrawing">
      <xdr:col>36</xdr:col>
      <xdr:colOff>165100</xdr:colOff>
      <xdr:row>57</xdr:row>
      <xdr:rowOff>4445</xdr:rowOff>
    </xdr:to>
    <xdr:sp macro="" textlink="">
      <xdr:nvSpPr>
        <xdr:cNvPr id="356" name="フローチャート: 判断 355"/>
        <xdr:cNvSpPr/>
      </xdr:nvSpPr>
      <xdr:spPr>
        <a:xfrm>
          <a:off x="6350000" y="9676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167005</xdr:rowOff>
    </xdr:from>
    <xdr:ext cx="596900" cy="255905"/>
    <xdr:sp macro="" textlink="">
      <xdr:nvSpPr>
        <xdr:cNvPr id="357" name="テキスト ボックス 356"/>
        <xdr:cNvSpPr txBox="1"/>
      </xdr:nvSpPr>
      <xdr:spPr>
        <a:xfrm>
          <a:off x="6116955" y="976820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0" name="テキスト ボックス 359"/>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58420</xdr:rowOff>
    </xdr:from>
    <xdr:to xmlns:xdr="http://schemas.openxmlformats.org/drawingml/2006/spreadsheetDrawing">
      <xdr:col>55</xdr:col>
      <xdr:colOff>50800</xdr:colOff>
      <xdr:row>54</xdr:row>
      <xdr:rowOff>160020</xdr:rowOff>
    </xdr:to>
    <xdr:sp macro="" textlink="">
      <xdr:nvSpPr>
        <xdr:cNvPr id="363" name="楕円 362"/>
        <xdr:cNvSpPr/>
      </xdr:nvSpPr>
      <xdr:spPr>
        <a:xfrm>
          <a:off x="9569450" y="93167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81280</xdr:rowOff>
    </xdr:from>
    <xdr:ext cx="598805" cy="259080"/>
    <xdr:sp macro="" textlink="">
      <xdr:nvSpPr>
        <xdr:cNvPr id="364" name="普通建設事業費該当値テキスト"/>
        <xdr:cNvSpPr txBox="1"/>
      </xdr:nvSpPr>
      <xdr:spPr>
        <a:xfrm>
          <a:off x="9655175" y="9168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132080</xdr:rowOff>
    </xdr:from>
    <xdr:to xmlns:xdr="http://schemas.openxmlformats.org/drawingml/2006/spreadsheetDrawing">
      <xdr:col>50</xdr:col>
      <xdr:colOff>165100</xdr:colOff>
      <xdr:row>56</xdr:row>
      <xdr:rowOff>62230</xdr:rowOff>
    </xdr:to>
    <xdr:sp macro="" textlink="">
      <xdr:nvSpPr>
        <xdr:cNvPr id="365" name="楕円 364"/>
        <xdr:cNvSpPr/>
      </xdr:nvSpPr>
      <xdr:spPr>
        <a:xfrm>
          <a:off x="879475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78740</xdr:rowOff>
    </xdr:from>
    <xdr:ext cx="596900" cy="259080"/>
    <xdr:sp macro="" textlink="">
      <xdr:nvSpPr>
        <xdr:cNvPr id="366" name="テキスト ボックス 365"/>
        <xdr:cNvSpPr txBox="1"/>
      </xdr:nvSpPr>
      <xdr:spPr>
        <a:xfrm>
          <a:off x="8561705" y="93370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132080</xdr:rowOff>
    </xdr:from>
    <xdr:to xmlns:xdr="http://schemas.openxmlformats.org/drawingml/2006/spreadsheetDrawing">
      <xdr:col>46</xdr:col>
      <xdr:colOff>38100</xdr:colOff>
      <xdr:row>56</xdr:row>
      <xdr:rowOff>61595</xdr:rowOff>
    </xdr:to>
    <xdr:sp macro="" textlink="">
      <xdr:nvSpPr>
        <xdr:cNvPr id="367" name="楕円 366"/>
        <xdr:cNvSpPr/>
      </xdr:nvSpPr>
      <xdr:spPr>
        <a:xfrm>
          <a:off x="7985125" y="95618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54</xdr:row>
      <xdr:rowOff>78105</xdr:rowOff>
    </xdr:from>
    <xdr:ext cx="596900" cy="255905"/>
    <xdr:sp macro="" textlink="">
      <xdr:nvSpPr>
        <xdr:cNvPr id="368" name="テキスト ボックス 367"/>
        <xdr:cNvSpPr txBox="1"/>
      </xdr:nvSpPr>
      <xdr:spPr>
        <a:xfrm>
          <a:off x="7752080" y="933640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114935</xdr:rowOff>
    </xdr:from>
    <xdr:to xmlns:xdr="http://schemas.openxmlformats.org/drawingml/2006/spreadsheetDrawing">
      <xdr:col>41</xdr:col>
      <xdr:colOff>101600</xdr:colOff>
      <xdr:row>56</xdr:row>
      <xdr:rowOff>45085</xdr:rowOff>
    </xdr:to>
    <xdr:sp macro="" textlink="">
      <xdr:nvSpPr>
        <xdr:cNvPr id="369" name="楕円 368"/>
        <xdr:cNvSpPr/>
      </xdr:nvSpPr>
      <xdr:spPr>
        <a:xfrm>
          <a:off x="7159625"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54</xdr:row>
      <xdr:rowOff>61595</xdr:rowOff>
    </xdr:from>
    <xdr:ext cx="596900" cy="259080"/>
    <xdr:sp macro="" textlink="">
      <xdr:nvSpPr>
        <xdr:cNvPr id="370" name="テキスト ボックス 369"/>
        <xdr:cNvSpPr txBox="1"/>
      </xdr:nvSpPr>
      <xdr:spPr>
        <a:xfrm>
          <a:off x="6942455" y="93198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51</xdr:row>
      <xdr:rowOff>16510</xdr:rowOff>
    </xdr:from>
    <xdr:to xmlns:xdr="http://schemas.openxmlformats.org/drawingml/2006/spreadsheetDrawing">
      <xdr:col>36</xdr:col>
      <xdr:colOff>165100</xdr:colOff>
      <xdr:row>51</xdr:row>
      <xdr:rowOff>118110</xdr:rowOff>
    </xdr:to>
    <xdr:sp macro="" textlink="">
      <xdr:nvSpPr>
        <xdr:cNvPr id="371" name="楕円 370"/>
        <xdr:cNvSpPr/>
      </xdr:nvSpPr>
      <xdr:spPr>
        <a:xfrm>
          <a:off x="6350000" y="876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49</xdr:row>
      <xdr:rowOff>134620</xdr:rowOff>
    </xdr:from>
    <xdr:ext cx="596900" cy="255905"/>
    <xdr:sp macro="" textlink="">
      <xdr:nvSpPr>
        <xdr:cNvPr id="372" name="テキスト ボックス 371"/>
        <xdr:cNvSpPr txBox="1"/>
      </xdr:nvSpPr>
      <xdr:spPr>
        <a:xfrm>
          <a:off x="6116955" y="853567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250"/>
    <xdr:sp macro="" textlink="">
      <xdr:nvSpPr>
        <xdr:cNvPr id="381" name="テキスト ボックス 380"/>
        <xdr:cNvSpPr txBox="1"/>
      </xdr:nvSpPr>
      <xdr:spPr>
        <a:xfrm>
          <a:off x="6026150" y="11493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3" name="直線コネクタ 382"/>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5905"/>
    <xdr:sp macro="" textlink="">
      <xdr:nvSpPr>
        <xdr:cNvPr id="384" name="テキスト ボックス 383"/>
        <xdr:cNvSpPr txBox="1"/>
      </xdr:nvSpPr>
      <xdr:spPr>
        <a:xfrm>
          <a:off x="5831205" y="133705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5" name="直線コネクタ 384"/>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5905"/>
    <xdr:sp macro="" textlink="">
      <xdr:nvSpPr>
        <xdr:cNvPr id="386" name="テキスト ボックス 385"/>
        <xdr:cNvSpPr txBox="1"/>
      </xdr:nvSpPr>
      <xdr:spPr>
        <a:xfrm>
          <a:off x="5516245" y="129133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7" name="直線コネクタ 386"/>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5905"/>
    <xdr:sp macro="" textlink="">
      <xdr:nvSpPr>
        <xdr:cNvPr id="388" name="テキスト ボックス 387"/>
        <xdr:cNvSpPr txBox="1"/>
      </xdr:nvSpPr>
      <xdr:spPr>
        <a:xfrm>
          <a:off x="5516245" y="124561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9" name="直線コネクタ 388"/>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5905"/>
    <xdr:sp macro="" textlink="">
      <xdr:nvSpPr>
        <xdr:cNvPr id="390" name="テキスト ボックス 389"/>
        <xdr:cNvSpPr txBox="1"/>
      </xdr:nvSpPr>
      <xdr:spPr>
        <a:xfrm>
          <a:off x="5516245" y="119989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5905"/>
    <xdr:sp macro="" textlink="">
      <xdr:nvSpPr>
        <xdr:cNvPr id="392" name="テキスト ボックス 391"/>
        <xdr:cNvSpPr txBox="1"/>
      </xdr:nvSpPr>
      <xdr:spPr>
        <a:xfrm>
          <a:off x="5516245" y="11541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74</xdr:row>
      <xdr:rowOff>170180</xdr:rowOff>
    </xdr:from>
    <xdr:to xmlns:xdr="http://schemas.openxmlformats.org/drawingml/2006/spreadsheetDrawing">
      <xdr:col>54</xdr:col>
      <xdr:colOff>174625</xdr:colOff>
      <xdr:row>78</xdr:row>
      <xdr:rowOff>139700</xdr:rowOff>
    </xdr:to>
    <xdr:cxnSp macro="">
      <xdr:nvCxnSpPr>
        <xdr:cNvPr id="394" name="直線コネクタ 393"/>
        <xdr:cNvCxnSpPr/>
      </xdr:nvCxnSpPr>
      <xdr:spPr>
        <a:xfrm flipV="1">
          <a:off x="9604375" y="12857480"/>
          <a:ext cx="0" cy="655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5905"/>
    <xdr:sp macro="" textlink="">
      <xdr:nvSpPr>
        <xdr:cNvPr id="395" name="普通建設事業費 （ うち新規整備　）最小値テキスト"/>
        <xdr:cNvSpPr txBox="1"/>
      </xdr:nvSpPr>
      <xdr:spPr>
        <a:xfrm>
          <a:off x="9655175"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6" name="直線コネクタ 395"/>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116840</xdr:rowOff>
    </xdr:from>
    <xdr:ext cx="598805" cy="259080"/>
    <xdr:sp macro="" textlink="">
      <xdr:nvSpPr>
        <xdr:cNvPr id="397" name="普通建設事業費 （ うち新規整備　）最大値テキスト"/>
        <xdr:cNvSpPr txBox="1"/>
      </xdr:nvSpPr>
      <xdr:spPr>
        <a:xfrm>
          <a:off x="9655175" y="12632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74</xdr:row>
      <xdr:rowOff>170180</xdr:rowOff>
    </xdr:from>
    <xdr:to xmlns:xdr="http://schemas.openxmlformats.org/drawingml/2006/spreadsheetDrawing">
      <xdr:col>55</xdr:col>
      <xdr:colOff>88900</xdr:colOff>
      <xdr:row>74</xdr:row>
      <xdr:rowOff>170180</xdr:rowOff>
    </xdr:to>
    <xdr:cxnSp macro="">
      <xdr:nvCxnSpPr>
        <xdr:cNvPr id="398" name="直線コネクタ 397"/>
        <xdr:cNvCxnSpPr/>
      </xdr:nvCxnSpPr>
      <xdr:spPr>
        <a:xfrm>
          <a:off x="9531350" y="12857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93980</xdr:rowOff>
    </xdr:from>
    <xdr:to xmlns:xdr="http://schemas.openxmlformats.org/drawingml/2006/spreadsheetDrawing">
      <xdr:col>55</xdr:col>
      <xdr:colOff>0</xdr:colOff>
      <xdr:row>77</xdr:row>
      <xdr:rowOff>112395</xdr:rowOff>
    </xdr:to>
    <xdr:cxnSp macro="">
      <xdr:nvCxnSpPr>
        <xdr:cNvPr id="399" name="直線コネクタ 398"/>
        <xdr:cNvCxnSpPr/>
      </xdr:nvCxnSpPr>
      <xdr:spPr>
        <a:xfrm flipV="1">
          <a:off x="8845550" y="13295630"/>
          <a:ext cx="7588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106045</xdr:rowOff>
    </xdr:from>
    <xdr:ext cx="534670" cy="259080"/>
    <xdr:sp macro="" textlink="">
      <xdr:nvSpPr>
        <xdr:cNvPr id="400" name="普通建設事業費 （ うち新規整備　）平均値テキスト"/>
        <xdr:cNvSpPr txBox="1"/>
      </xdr:nvSpPr>
      <xdr:spPr>
        <a:xfrm>
          <a:off x="9655175" y="13307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127635</xdr:rowOff>
    </xdr:from>
    <xdr:to xmlns:xdr="http://schemas.openxmlformats.org/drawingml/2006/spreadsheetDrawing">
      <xdr:col>55</xdr:col>
      <xdr:colOff>50800</xdr:colOff>
      <xdr:row>78</xdr:row>
      <xdr:rowOff>57785</xdr:rowOff>
    </xdr:to>
    <xdr:sp macro="" textlink="">
      <xdr:nvSpPr>
        <xdr:cNvPr id="401" name="フローチャート: 判断 400"/>
        <xdr:cNvSpPr/>
      </xdr:nvSpPr>
      <xdr:spPr>
        <a:xfrm>
          <a:off x="9569450" y="13329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76200</xdr:rowOff>
    </xdr:from>
    <xdr:to xmlns:xdr="http://schemas.openxmlformats.org/drawingml/2006/spreadsheetDrawing">
      <xdr:col>50</xdr:col>
      <xdr:colOff>114300</xdr:colOff>
      <xdr:row>77</xdr:row>
      <xdr:rowOff>112395</xdr:rowOff>
    </xdr:to>
    <xdr:cxnSp macro="">
      <xdr:nvCxnSpPr>
        <xdr:cNvPr id="402" name="直線コネクタ 401"/>
        <xdr:cNvCxnSpPr/>
      </xdr:nvCxnSpPr>
      <xdr:spPr>
        <a:xfrm>
          <a:off x="8032750" y="1327785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140335</xdr:rowOff>
    </xdr:from>
    <xdr:to xmlns:xdr="http://schemas.openxmlformats.org/drawingml/2006/spreadsheetDrawing">
      <xdr:col>50</xdr:col>
      <xdr:colOff>165100</xdr:colOff>
      <xdr:row>78</xdr:row>
      <xdr:rowOff>70485</xdr:rowOff>
    </xdr:to>
    <xdr:sp macro="" textlink="">
      <xdr:nvSpPr>
        <xdr:cNvPr id="403" name="フローチャート: 判断 402"/>
        <xdr:cNvSpPr/>
      </xdr:nvSpPr>
      <xdr:spPr>
        <a:xfrm>
          <a:off x="879475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61595</xdr:rowOff>
    </xdr:from>
    <xdr:ext cx="531495" cy="259080"/>
    <xdr:sp macro="" textlink="">
      <xdr:nvSpPr>
        <xdr:cNvPr id="404" name="テキスト ボックス 403"/>
        <xdr:cNvSpPr txBox="1"/>
      </xdr:nvSpPr>
      <xdr:spPr>
        <a:xfrm>
          <a:off x="8594090" y="134346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65405</xdr:rowOff>
    </xdr:from>
    <xdr:to xmlns:xdr="http://schemas.openxmlformats.org/drawingml/2006/spreadsheetDrawing">
      <xdr:col>45</xdr:col>
      <xdr:colOff>174625</xdr:colOff>
      <xdr:row>77</xdr:row>
      <xdr:rowOff>76200</xdr:rowOff>
    </xdr:to>
    <xdr:cxnSp macro="">
      <xdr:nvCxnSpPr>
        <xdr:cNvPr id="405" name="直線コネクタ 404"/>
        <xdr:cNvCxnSpPr/>
      </xdr:nvCxnSpPr>
      <xdr:spPr>
        <a:xfrm>
          <a:off x="7210425" y="13267055"/>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154940</xdr:rowOff>
    </xdr:from>
    <xdr:to xmlns:xdr="http://schemas.openxmlformats.org/drawingml/2006/spreadsheetDrawing">
      <xdr:col>46</xdr:col>
      <xdr:colOff>38100</xdr:colOff>
      <xdr:row>78</xdr:row>
      <xdr:rowOff>85090</xdr:rowOff>
    </xdr:to>
    <xdr:sp macro="" textlink="">
      <xdr:nvSpPr>
        <xdr:cNvPr id="406" name="フローチャート: 判断 405"/>
        <xdr:cNvSpPr/>
      </xdr:nvSpPr>
      <xdr:spPr>
        <a:xfrm>
          <a:off x="7985125" y="13356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76200</xdr:rowOff>
    </xdr:from>
    <xdr:ext cx="531495" cy="255905"/>
    <xdr:sp macro="" textlink="">
      <xdr:nvSpPr>
        <xdr:cNvPr id="407" name="テキスト ボックス 406"/>
        <xdr:cNvSpPr txBox="1"/>
      </xdr:nvSpPr>
      <xdr:spPr>
        <a:xfrm>
          <a:off x="7784465" y="134493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72</xdr:row>
      <xdr:rowOff>38100</xdr:rowOff>
    </xdr:from>
    <xdr:to xmlns:xdr="http://schemas.openxmlformats.org/drawingml/2006/spreadsheetDrawing">
      <xdr:col>41</xdr:col>
      <xdr:colOff>50800</xdr:colOff>
      <xdr:row>77</xdr:row>
      <xdr:rowOff>65405</xdr:rowOff>
    </xdr:to>
    <xdr:cxnSp macro="">
      <xdr:nvCxnSpPr>
        <xdr:cNvPr id="408" name="直線コネクタ 407"/>
        <xdr:cNvCxnSpPr/>
      </xdr:nvCxnSpPr>
      <xdr:spPr>
        <a:xfrm>
          <a:off x="6400800" y="12382500"/>
          <a:ext cx="809625" cy="884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116205</xdr:rowOff>
    </xdr:from>
    <xdr:to xmlns:xdr="http://schemas.openxmlformats.org/drawingml/2006/spreadsheetDrawing">
      <xdr:col>41</xdr:col>
      <xdr:colOff>101600</xdr:colOff>
      <xdr:row>78</xdr:row>
      <xdr:rowOff>46355</xdr:rowOff>
    </xdr:to>
    <xdr:sp macro="" textlink="">
      <xdr:nvSpPr>
        <xdr:cNvPr id="409" name="フローチャート: 判断 408"/>
        <xdr:cNvSpPr/>
      </xdr:nvSpPr>
      <xdr:spPr>
        <a:xfrm>
          <a:off x="7159625"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37465</xdr:rowOff>
    </xdr:from>
    <xdr:ext cx="531495" cy="259080"/>
    <xdr:sp macro="" textlink="">
      <xdr:nvSpPr>
        <xdr:cNvPr id="410" name="テキスト ボックス 409"/>
        <xdr:cNvSpPr txBox="1"/>
      </xdr:nvSpPr>
      <xdr:spPr>
        <a:xfrm>
          <a:off x="6974840" y="13410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120650</xdr:rowOff>
    </xdr:from>
    <xdr:to xmlns:xdr="http://schemas.openxmlformats.org/drawingml/2006/spreadsheetDrawing">
      <xdr:col>36</xdr:col>
      <xdr:colOff>165100</xdr:colOff>
      <xdr:row>78</xdr:row>
      <xdr:rowOff>50800</xdr:rowOff>
    </xdr:to>
    <xdr:sp macro="" textlink="">
      <xdr:nvSpPr>
        <xdr:cNvPr id="411" name="フローチャート: 判断 410"/>
        <xdr:cNvSpPr/>
      </xdr:nvSpPr>
      <xdr:spPr>
        <a:xfrm>
          <a:off x="6350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41910</xdr:rowOff>
    </xdr:from>
    <xdr:ext cx="531495" cy="255905"/>
    <xdr:sp macro="" textlink="">
      <xdr:nvSpPr>
        <xdr:cNvPr id="412" name="テキスト ボックス 411"/>
        <xdr:cNvSpPr txBox="1"/>
      </xdr:nvSpPr>
      <xdr:spPr>
        <a:xfrm>
          <a:off x="6149340" y="134150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5" name="テキスト ボックス 414"/>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43180</xdr:rowOff>
    </xdr:from>
    <xdr:to xmlns:xdr="http://schemas.openxmlformats.org/drawingml/2006/spreadsheetDrawing">
      <xdr:col>55</xdr:col>
      <xdr:colOff>50800</xdr:colOff>
      <xdr:row>77</xdr:row>
      <xdr:rowOff>144780</xdr:rowOff>
    </xdr:to>
    <xdr:sp macro="" textlink="">
      <xdr:nvSpPr>
        <xdr:cNvPr id="418" name="楕円 417"/>
        <xdr:cNvSpPr/>
      </xdr:nvSpPr>
      <xdr:spPr>
        <a:xfrm>
          <a:off x="9569450" y="132448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66675</xdr:rowOff>
    </xdr:from>
    <xdr:ext cx="534670" cy="255905"/>
    <xdr:sp macro="" textlink="">
      <xdr:nvSpPr>
        <xdr:cNvPr id="419" name="普通建設事業費 （ うち新規整備　）該当値テキスト"/>
        <xdr:cNvSpPr txBox="1"/>
      </xdr:nvSpPr>
      <xdr:spPr>
        <a:xfrm>
          <a:off x="9655175" y="130968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61595</xdr:rowOff>
    </xdr:from>
    <xdr:to xmlns:xdr="http://schemas.openxmlformats.org/drawingml/2006/spreadsheetDrawing">
      <xdr:col>50</xdr:col>
      <xdr:colOff>165100</xdr:colOff>
      <xdr:row>77</xdr:row>
      <xdr:rowOff>163195</xdr:rowOff>
    </xdr:to>
    <xdr:sp macro="" textlink="">
      <xdr:nvSpPr>
        <xdr:cNvPr id="420" name="楕円 419"/>
        <xdr:cNvSpPr/>
      </xdr:nvSpPr>
      <xdr:spPr>
        <a:xfrm>
          <a:off x="879475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8255</xdr:rowOff>
    </xdr:from>
    <xdr:ext cx="531495" cy="255905"/>
    <xdr:sp macro="" textlink="">
      <xdr:nvSpPr>
        <xdr:cNvPr id="421" name="テキスト ボックス 420"/>
        <xdr:cNvSpPr txBox="1"/>
      </xdr:nvSpPr>
      <xdr:spPr>
        <a:xfrm>
          <a:off x="8594090" y="13038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25400</xdr:rowOff>
    </xdr:from>
    <xdr:to xmlns:xdr="http://schemas.openxmlformats.org/drawingml/2006/spreadsheetDrawing">
      <xdr:col>46</xdr:col>
      <xdr:colOff>38100</xdr:colOff>
      <xdr:row>77</xdr:row>
      <xdr:rowOff>127000</xdr:rowOff>
    </xdr:to>
    <xdr:sp macro="" textlink="">
      <xdr:nvSpPr>
        <xdr:cNvPr id="422" name="楕円 421"/>
        <xdr:cNvSpPr/>
      </xdr:nvSpPr>
      <xdr:spPr>
        <a:xfrm>
          <a:off x="7985125" y="132270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143510</xdr:rowOff>
    </xdr:from>
    <xdr:ext cx="531495" cy="255905"/>
    <xdr:sp macro="" textlink="">
      <xdr:nvSpPr>
        <xdr:cNvPr id="423" name="テキスト ボックス 422"/>
        <xdr:cNvSpPr txBox="1"/>
      </xdr:nvSpPr>
      <xdr:spPr>
        <a:xfrm>
          <a:off x="7784465" y="13002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14605</xdr:rowOff>
    </xdr:from>
    <xdr:to xmlns:xdr="http://schemas.openxmlformats.org/drawingml/2006/spreadsheetDrawing">
      <xdr:col>41</xdr:col>
      <xdr:colOff>101600</xdr:colOff>
      <xdr:row>77</xdr:row>
      <xdr:rowOff>116205</xdr:rowOff>
    </xdr:to>
    <xdr:sp macro="" textlink="">
      <xdr:nvSpPr>
        <xdr:cNvPr id="424" name="楕円 423"/>
        <xdr:cNvSpPr/>
      </xdr:nvSpPr>
      <xdr:spPr>
        <a:xfrm>
          <a:off x="7159625"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132715</xdr:rowOff>
    </xdr:from>
    <xdr:ext cx="531495" cy="255905"/>
    <xdr:sp macro="" textlink="">
      <xdr:nvSpPr>
        <xdr:cNvPr id="425" name="テキスト ボックス 424"/>
        <xdr:cNvSpPr txBox="1"/>
      </xdr:nvSpPr>
      <xdr:spPr>
        <a:xfrm>
          <a:off x="6974840" y="129914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71</xdr:row>
      <xdr:rowOff>158750</xdr:rowOff>
    </xdr:from>
    <xdr:to xmlns:xdr="http://schemas.openxmlformats.org/drawingml/2006/spreadsheetDrawing">
      <xdr:col>36</xdr:col>
      <xdr:colOff>165100</xdr:colOff>
      <xdr:row>72</xdr:row>
      <xdr:rowOff>88900</xdr:rowOff>
    </xdr:to>
    <xdr:sp macro="" textlink="">
      <xdr:nvSpPr>
        <xdr:cNvPr id="426" name="楕円 425"/>
        <xdr:cNvSpPr/>
      </xdr:nvSpPr>
      <xdr:spPr>
        <a:xfrm>
          <a:off x="6350000" y="1233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70</xdr:row>
      <xdr:rowOff>105410</xdr:rowOff>
    </xdr:from>
    <xdr:ext cx="596900" cy="259080"/>
    <xdr:sp macro="" textlink="">
      <xdr:nvSpPr>
        <xdr:cNvPr id="427" name="テキスト ボックス 426"/>
        <xdr:cNvSpPr txBox="1"/>
      </xdr:nvSpPr>
      <xdr:spPr>
        <a:xfrm>
          <a:off x="6116955" y="12106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250"/>
    <xdr:sp macro="" textlink="">
      <xdr:nvSpPr>
        <xdr:cNvPr id="436" name="テキスト ボックス 435"/>
        <xdr:cNvSpPr txBox="1"/>
      </xdr:nvSpPr>
      <xdr:spPr>
        <a:xfrm>
          <a:off x="6026150" y="14922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8" name="直線コネクタ 437"/>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7015" cy="259080"/>
    <xdr:sp macro="" textlink="">
      <xdr:nvSpPr>
        <xdr:cNvPr id="439" name="テキスト ボックス 438"/>
        <xdr:cNvSpPr txBox="1"/>
      </xdr:nvSpPr>
      <xdr:spPr>
        <a:xfrm>
          <a:off x="5831205"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0" name="直線コネクタ 439"/>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225" cy="255905"/>
    <xdr:sp macro="" textlink="">
      <xdr:nvSpPr>
        <xdr:cNvPr id="441" name="テキスト ボックス 440"/>
        <xdr:cNvSpPr txBox="1"/>
      </xdr:nvSpPr>
      <xdr:spPr>
        <a:xfrm>
          <a:off x="5580380" y="16603345"/>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2" name="直線コネクタ 441"/>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225" cy="259080"/>
    <xdr:sp macro="" textlink="">
      <xdr:nvSpPr>
        <xdr:cNvPr id="443" name="テキスト ボックス 442"/>
        <xdr:cNvSpPr txBox="1"/>
      </xdr:nvSpPr>
      <xdr:spPr>
        <a:xfrm>
          <a:off x="5580380" y="1627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4" name="直線コネクタ 443"/>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225" cy="255905"/>
    <xdr:sp macro="" textlink="">
      <xdr:nvSpPr>
        <xdr:cNvPr id="445" name="テキスト ボックス 444"/>
        <xdr:cNvSpPr txBox="1"/>
      </xdr:nvSpPr>
      <xdr:spPr>
        <a:xfrm>
          <a:off x="5580380" y="1595120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6" name="直線コネクタ 445"/>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3725" cy="258445"/>
    <xdr:sp macro="" textlink="">
      <xdr:nvSpPr>
        <xdr:cNvPr id="447" name="テキスト ボックス 446"/>
        <xdr:cNvSpPr txBox="1"/>
      </xdr:nvSpPr>
      <xdr:spPr>
        <a:xfrm>
          <a:off x="5516245"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8" name="直線コネクタ 447"/>
        <xdr:cNvCxnSpPr/>
      </xdr:nvCxnSpPr>
      <xdr:spPr>
        <a:xfrm>
          <a:off x="6064250" y="15439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3725" cy="259080"/>
    <xdr:sp macro="" textlink="">
      <xdr:nvSpPr>
        <xdr:cNvPr id="449" name="テキスト ボックス 448"/>
        <xdr:cNvSpPr txBox="1"/>
      </xdr:nvSpPr>
      <xdr:spPr>
        <a:xfrm>
          <a:off x="5516245"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5905"/>
    <xdr:sp macro="" textlink="">
      <xdr:nvSpPr>
        <xdr:cNvPr id="451" name="テキスト ボックス 450"/>
        <xdr:cNvSpPr txBox="1"/>
      </xdr:nvSpPr>
      <xdr:spPr>
        <a:xfrm>
          <a:off x="5516245" y="14970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144145</xdr:rowOff>
    </xdr:from>
    <xdr:to xmlns:xdr="http://schemas.openxmlformats.org/drawingml/2006/spreadsheetDrawing">
      <xdr:col>54</xdr:col>
      <xdr:colOff>174625</xdr:colOff>
      <xdr:row>98</xdr:row>
      <xdr:rowOff>140335</xdr:rowOff>
    </xdr:to>
    <xdr:cxnSp macro="">
      <xdr:nvCxnSpPr>
        <xdr:cNvPr id="453" name="直線コネクタ 452"/>
        <xdr:cNvCxnSpPr/>
      </xdr:nvCxnSpPr>
      <xdr:spPr>
        <a:xfrm flipV="1">
          <a:off x="9604375" y="1557464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144145</xdr:rowOff>
    </xdr:from>
    <xdr:ext cx="534670" cy="255905"/>
    <xdr:sp macro="" textlink="">
      <xdr:nvSpPr>
        <xdr:cNvPr id="454" name="普通建設事業費 （ うち更新整備　）最小値テキスト"/>
        <xdr:cNvSpPr txBox="1"/>
      </xdr:nvSpPr>
      <xdr:spPr>
        <a:xfrm>
          <a:off x="9655175" y="1694624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140335</xdr:rowOff>
    </xdr:from>
    <xdr:to xmlns:xdr="http://schemas.openxmlformats.org/drawingml/2006/spreadsheetDrawing">
      <xdr:col>55</xdr:col>
      <xdr:colOff>88900</xdr:colOff>
      <xdr:row>98</xdr:row>
      <xdr:rowOff>140335</xdr:rowOff>
    </xdr:to>
    <xdr:cxnSp macro="">
      <xdr:nvCxnSpPr>
        <xdr:cNvPr id="455" name="直線コネクタ 454"/>
        <xdr:cNvCxnSpPr/>
      </xdr:nvCxnSpPr>
      <xdr:spPr>
        <a:xfrm>
          <a:off x="9531350"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90805</xdr:rowOff>
    </xdr:from>
    <xdr:ext cx="598805" cy="258445"/>
    <xdr:sp macro="" textlink="">
      <xdr:nvSpPr>
        <xdr:cNvPr id="456" name="普通建設事業費 （ うち更新整備　）最大値テキスト"/>
        <xdr:cNvSpPr txBox="1"/>
      </xdr:nvSpPr>
      <xdr:spPr>
        <a:xfrm>
          <a:off x="9655175" y="15349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144145</xdr:rowOff>
    </xdr:from>
    <xdr:to xmlns:xdr="http://schemas.openxmlformats.org/drawingml/2006/spreadsheetDrawing">
      <xdr:col>55</xdr:col>
      <xdr:colOff>88900</xdr:colOff>
      <xdr:row>90</xdr:row>
      <xdr:rowOff>144145</xdr:rowOff>
    </xdr:to>
    <xdr:cxnSp macro="">
      <xdr:nvCxnSpPr>
        <xdr:cNvPr id="457" name="直線コネクタ 456"/>
        <xdr:cNvCxnSpPr/>
      </xdr:nvCxnSpPr>
      <xdr:spPr>
        <a:xfrm>
          <a:off x="9531350" y="155746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165100</xdr:rowOff>
    </xdr:from>
    <xdr:to xmlns:xdr="http://schemas.openxmlformats.org/drawingml/2006/spreadsheetDrawing">
      <xdr:col>55</xdr:col>
      <xdr:colOff>0</xdr:colOff>
      <xdr:row>95</xdr:row>
      <xdr:rowOff>120650</xdr:rowOff>
    </xdr:to>
    <xdr:cxnSp macro="">
      <xdr:nvCxnSpPr>
        <xdr:cNvPr id="458" name="直線コネクタ 457"/>
        <xdr:cNvCxnSpPr/>
      </xdr:nvCxnSpPr>
      <xdr:spPr>
        <a:xfrm flipV="1">
          <a:off x="8845550" y="15595600"/>
          <a:ext cx="758825" cy="812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8255</xdr:rowOff>
    </xdr:from>
    <xdr:ext cx="534670" cy="255905"/>
    <xdr:sp macro="" textlink="">
      <xdr:nvSpPr>
        <xdr:cNvPr id="459" name="普通建設事業費 （ うち更新整備　）平均値テキスト"/>
        <xdr:cNvSpPr txBox="1"/>
      </xdr:nvSpPr>
      <xdr:spPr>
        <a:xfrm>
          <a:off x="9655175" y="1629600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29845</xdr:rowOff>
    </xdr:from>
    <xdr:to xmlns:xdr="http://schemas.openxmlformats.org/drawingml/2006/spreadsheetDrawing">
      <xdr:col>55</xdr:col>
      <xdr:colOff>50800</xdr:colOff>
      <xdr:row>95</xdr:row>
      <xdr:rowOff>132080</xdr:rowOff>
    </xdr:to>
    <xdr:sp macro="" textlink="">
      <xdr:nvSpPr>
        <xdr:cNvPr id="460" name="フローチャート: 判断 459"/>
        <xdr:cNvSpPr/>
      </xdr:nvSpPr>
      <xdr:spPr>
        <a:xfrm>
          <a:off x="9569450" y="1631759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95</xdr:row>
      <xdr:rowOff>120650</xdr:rowOff>
    </xdr:from>
    <xdr:to xmlns:xdr="http://schemas.openxmlformats.org/drawingml/2006/spreadsheetDrawing">
      <xdr:col>50</xdr:col>
      <xdr:colOff>114300</xdr:colOff>
      <xdr:row>96</xdr:row>
      <xdr:rowOff>89535</xdr:rowOff>
    </xdr:to>
    <xdr:cxnSp macro="">
      <xdr:nvCxnSpPr>
        <xdr:cNvPr id="461" name="直線コネクタ 460"/>
        <xdr:cNvCxnSpPr/>
      </xdr:nvCxnSpPr>
      <xdr:spPr>
        <a:xfrm flipV="1">
          <a:off x="8032750" y="16408400"/>
          <a:ext cx="8128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94</xdr:row>
      <xdr:rowOff>117475</xdr:rowOff>
    </xdr:from>
    <xdr:to xmlns:xdr="http://schemas.openxmlformats.org/drawingml/2006/spreadsheetDrawing">
      <xdr:col>50</xdr:col>
      <xdr:colOff>165100</xdr:colOff>
      <xdr:row>95</xdr:row>
      <xdr:rowOff>47625</xdr:rowOff>
    </xdr:to>
    <xdr:sp macro="" textlink="">
      <xdr:nvSpPr>
        <xdr:cNvPr id="462" name="フローチャート: 判断 461"/>
        <xdr:cNvSpPr/>
      </xdr:nvSpPr>
      <xdr:spPr>
        <a:xfrm>
          <a:off x="8794750" y="1623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64135</xdr:rowOff>
    </xdr:from>
    <xdr:ext cx="531495" cy="255905"/>
    <xdr:sp macro="" textlink="">
      <xdr:nvSpPr>
        <xdr:cNvPr id="463" name="テキスト ボックス 462"/>
        <xdr:cNvSpPr txBox="1"/>
      </xdr:nvSpPr>
      <xdr:spPr>
        <a:xfrm>
          <a:off x="8594090" y="160089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140335</xdr:rowOff>
    </xdr:from>
    <xdr:to xmlns:xdr="http://schemas.openxmlformats.org/drawingml/2006/spreadsheetDrawing">
      <xdr:col>45</xdr:col>
      <xdr:colOff>174625</xdr:colOff>
      <xdr:row>96</xdr:row>
      <xdr:rowOff>89535</xdr:rowOff>
    </xdr:to>
    <xdr:cxnSp macro="">
      <xdr:nvCxnSpPr>
        <xdr:cNvPr id="464" name="直線コネクタ 463"/>
        <xdr:cNvCxnSpPr/>
      </xdr:nvCxnSpPr>
      <xdr:spPr>
        <a:xfrm>
          <a:off x="7210425" y="16428085"/>
          <a:ext cx="822325"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123190</xdr:rowOff>
    </xdr:from>
    <xdr:to xmlns:xdr="http://schemas.openxmlformats.org/drawingml/2006/spreadsheetDrawing">
      <xdr:col>46</xdr:col>
      <xdr:colOff>38100</xdr:colOff>
      <xdr:row>95</xdr:row>
      <xdr:rowOff>53340</xdr:rowOff>
    </xdr:to>
    <xdr:sp macro="" textlink="">
      <xdr:nvSpPr>
        <xdr:cNvPr id="465" name="フローチャート: 判断 464"/>
        <xdr:cNvSpPr/>
      </xdr:nvSpPr>
      <xdr:spPr>
        <a:xfrm>
          <a:off x="7985125" y="162394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69850</xdr:rowOff>
    </xdr:from>
    <xdr:ext cx="531495" cy="259080"/>
    <xdr:sp macro="" textlink="">
      <xdr:nvSpPr>
        <xdr:cNvPr id="466" name="テキスト ボックス 465"/>
        <xdr:cNvSpPr txBox="1"/>
      </xdr:nvSpPr>
      <xdr:spPr>
        <a:xfrm>
          <a:off x="7784465" y="160147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73660</xdr:rowOff>
    </xdr:from>
    <xdr:to xmlns:xdr="http://schemas.openxmlformats.org/drawingml/2006/spreadsheetDrawing">
      <xdr:col>41</xdr:col>
      <xdr:colOff>50800</xdr:colOff>
      <xdr:row>95</xdr:row>
      <xdr:rowOff>140335</xdr:rowOff>
    </xdr:to>
    <xdr:cxnSp macro="">
      <xdr:nvCxnSpPr>
        <xdr:cNvPr id="467" name="直線コネクタ 466"/>
        <xdr:cNvCxnSpPr/>
      </xdr:nvCxnSpPr>
      <xdr:spPr>
        <a:xfrm>
          <a:off x="6400800" y="16361410"/>
          <a:ext cx="80962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30480</xdr:rowOff>
    </xdr:from>
    <xdr:to xmlns:xdr="http://schemas.openxmlformats.org/drawingml/2006/spreadsheetDrawing">
      <xdr:col>41</xdr:col>
      <xdr:colOff>101600</xdr:colOff>
      <xdr:row>95</xdr:row>
      <xdr:rowOff>132080</xdr:rowOff>
    </xdr:to>
    <xdr:sp macro="" textlink="">
      <xdr:nvSpPr>
        <xdr:cNvPr id="468" name="フローチャート: 判断 467"/>
        <xdr:cNvSpPr/>
      </xdr:nvSpPr>
      <xdr:spPr>
        <a:xfrm>
          <a:off x="7159625" y="163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148590</xdr:rowOff>
    </xdr:from>
    <xdr:ext cx="531495" cy="259080"/>
    <xdr:sp macro="" textlink="">
      <xdr:nvSpPr>
        <xdr:cNvPr id="469" name="テキスト ボックス 468"/>
        <xdr:cNvSpPr txBox="1"/>
      </xdr:nvSpPr>
      <xdr:spPr>
        <a:xfrm>
          <a:off x="6974840" y="160934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79375</xdr:rowOff>
    </xdr:from>
    <xdr:to xmlns:xdr="http://schemas.openxmlformats.org/drawingml/2006/spreadsheetDrawing">
      <xdr:col>36</xdr:col>
      <xdr:colOff>165100</xdr:colOff>
      <xdr:row>96</xdr:row>
      <xdr:rowOff>9525</xdr:rowOff>
    </xdr:to>
    <xdr:sp macro="" textlink="">
      <xdr:nvSpPr>
        <xdr:cNvPr id="470" name="フローチャート: 判断 469"/>
        <xdr:cNvSpPr/>
      </xdr:nvSpPr>
      <xdr:spPr>
        <a:xfrm>
          <a:off x="6350000" y="163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635</xdr:rowOff>
    </xdr:from>
    <xdr:ext cx="531495" cy="259080"/>
    <xdr:sp macro="" textlink="">
      <xdr:nvSpPr>
        <xdr:cNvPr id="471" name="テキスト ボックス 470"/>
        <xdr:cNvSpPr txBox="1"/>
      </xdr:nvSpPr>
      <xdr:spPr>
        <a:xfrm>
          <a:off x="6149340" y="164598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4" name="テキスト ボックス 473"/>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90</xdr:row>
      <xdr:rowOff>114300</xdr:rowOff>
    </xdr:from>
    <xdr:to xmlns:xdr="http://schemas.openxmlformats.org/drawingml/2006/spreadsheetDrawing">
      <xdr:col>55</xdr:col>
      <xdr:colOff>50800</xdr:colOff>
      <xdr:row>91</xdr:row>
      <xdr:rowOff>44450</xdr:rowOff>
    </xdr:to>
    <xdr:sp macro="" textlink="">
      <xdr:nvSpPr>
        <xdr:cNvPr id="477" name="楕円 476"/>
        <xdr:cNvSpPr/>
      </xdr:nvSpPr>
      <xdr:spPr>
        <a:xfrm>
          <a:off x="9569450" y="155448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90</xdr:row>
      <xdr:rowOff>46355</xdr:rowOff>
    </xdr:from>
    <xdr:ext cx="598805" cy="259080"/>
    <xdr:sp macro="" textlink="">
      <xdr:nvSpPr>
        <xdr:cNvPr id="478" name="普通建設事業費 （ うち更新整備　）該当値テキスト"/>
        <xdr:cNvSpPr txBox="1"/>
      </xdr:nvSpPr>
      <xdr:spPr>
        <a:xfrm>
          <a:off x="9655175" y="15476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69850</xdr:rowOff>
    </xdr:from>
    <xdr:to xmlns:xdr="http://schemas.openxmlformats.org/drawingml/2006/spreadsheetDrawing">
      <xdr:col>50</xdr:col>
      <xdr:colOff>165100</xdr:colOff>
      <xdr:row>96</xdr:row>
      <xdr:rowOff>0</xdr:rowOff>
    </xdr:to>
    <xdr:sp macro="" textlink="">
      <xdr:nvSpPr>
        <xdr:cNvPr id="479" name="楕円 478"/>
        <xdr:cNvSpPr/>
      </xdr:nvSpPr>
      <xdr:spPr>
        <a:xfrm>
          <a:off x="879475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162560</xdr:rowOff>
    </xdr:from>
    <xdr:ext cx="531495" cy="259080"/>
    <xdr:sp macro="" textlink="">
      <xdr:nvSpPr>
        <xdr:cNvPr id="480" name="テキスト ボックス 479"/>
        <xdr:cNvSpPr txBox="1"/>
      </xdr:nvSpPr>
      <xdr:spPr>
        <a:xfrm>
          <a:off x="8594090" y="16450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38735</xdr:rowOff>
    </xdr:from>
    <xdr:to xmlns:xdr="http://schemas.openxmlformats.org/drawingml/2006/spreadsheetDrawing">
      <xdr:col>46</xdr:col>
      <xdr:colOff>38100</xdr:colOff>
      <xdr:row>96</xdr:row>
      <xdr:rowOff>140335</xdr:rowOff>
    </xdr:to>
    <xdr:sp macro="" textlink="">
      <xdr:nvSpPr>
        <xdr:cNvPr id="481" name="楕円 480"/>
        <xdr:cNvSpPr/>
      </xdr:nvSpPr>
      <xdr:spPr>
        <a:xfrm>
          <a:off x="7985125" y="164979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132080</xdr:rowOff>
    </xdr:from>
    <xdr:ext cx="531495" cy="255905"/>
    <xdr:sp macro="" textlink="">
      <xdr:nvSpPr>
        <xdr:cNvPr id="482" name="テキスト ボックス 481"/>
        <xdr:cNvSpPr txBox="1"/>
      </xdr:nvSpPr>
      <xdr:spPr>
        <a:xfrm>
          <a:off x="7784465" y="165912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89535</xdr:rowOff>
    </xdr:from>
    <xdr:to xmlns:xdr="http://schemas.openxmlformats.org/drawingml/2006/spreadsheetDrawing">
      <xdr:col>41</xdr:col>
      <xdr:colOff>101600</xdr:colOff>
      <xdr:row>96</xdr:row>
      <xdr:rowOff>19685</xdr:rowOff>
    </xdr:to>
    <xdr:sp macro="" textlink="">
      <xdr:nvSpPr>
        <xdr:cNvPr id="483" name="楕円 482"/>
        <xdr:cNvSpPr/>
      </xdr:nvSpPr>
      <xdr:spPr>
        <a:xfrm>
          <a:off x="7159625" y="163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10795</xdr:rowOff>
    </xdr:from>
    <xdr:ext cx="531495" cy="258445"/>
    <xdr:sp macro="" textlink="">
      <xdr:nvSpPr>
        <xdr:cNvPr id="484" name="テキスト ボックス 483"/>
        <xdr:cNvSpPr txBox="1"/>
      </xdr:nvSpPr>
      <xdr:spPr>
        <a:xfrm>
          <a:off x="6974840" y="164699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22860</xdr:rowOff>
    </xdr:from>
    <xdr:to xmlns:xdr="http://schemas.openxmlformats.org/drawingml/2006/spreadsheetDrawing">
      <xdr:col>36</xdr:col>
      <xdr:colOff>165100</xdr:colOff>
      <xdr:row>95</xdr:row>
      <xdr:rowOff>124460</xdr:rowOff>
    </xdr:to>
    <xdr:sp macro="" textlink="">
      <xdr:nvSpPr>
        <xdr:cNvPr id="485" name="楕円 484"/>
        <xdr:cNvSpPr/>
      </xdr:nvSpPr>
      <xdr:spPr>
        <a:xfrm>
          <a:off x="6350000" y="163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140970</xdr:rowOff>
    </xdr:from>
    <xdr:ext cx="531495" cy="259080"/>
    <xdr:sp macro="" textlink="">
      <xdr:nvSpPr>
        <xdr:cNvPr id="486" name="テキスト ボックス 485"/>
        <xdr:cNvSpPr txBox="1"/>
      </xdr:nvSpPr>
      <xdr:spPr>
        <a:xfrm>
          <a:off x="6149340" y="160858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7" name="正方形/長方形 486"/>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4" name="正方形/長方形 493"/>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250"/>
    <xdr:sp macro="" textlink="">
      <xdr:nvSpPr>
        <xdr:cNvPr id="495" name="テキスト ボックス 494"/>
        <xdr:cNvSpPr txBox="1"/>
      </xdr:nvSpPr>
      <xdr:spPr>
        <a:xfrm>
          <a:off x="11376025" y="4635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6" name="直線コネクタ 495"/>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7" name="直線コネクタ 496"/>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015" cy="255905"/>
    <xdr:sp macro="" textlink="">
      <xdr:nvSpPr>
        <xdr:cNvPr id="498" name="テキスト ボックス 497"/>
        <xdr:cNvSpPr txBox="1"/>
      </xdr:nvSpPr>
      <xdr:spPr>
        <a:xfrm>
          <a:off x="11181080" y="65125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9" name="直線コネクタ 498"/>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725" cy="255905"/>
    <xdr:sp macro="" textlink="">
      <xdr:nvSpPr>
        <xdr:cNvPr id="500" name="テキスト ボックス 499"/>
        <xdr:cNvSpPr txBox="1"/>
      </xdr:nvSpPr>
      <xdr:spPr>
        <a:xfrm>
          <a:off x="10866120" y="60553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501" name="直線コネクタ 500"/>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725" cy="255905"/>
    <xdr:sp macro="" textlink="">
      <xdr:nvSpPr>
        <xdr:cNvPr id="502" name="テキスト ボックス 501"/>
        <xdr:cNvSpPr txBox="1"/>
      </xdr:nvSpPr>
      <xdr:spPr>
        <a:xfrm>
          <a:off x="10866120" y="55981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3" name="直線コネクタ 502"/>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725" cy="255905"/>
    <xdr:sp macro="" textlink="">
      <xdr:nvSpPr>
        <xdr:cNvPr id="504" name="テキスト ボックス 503"/>
        <xdr:cNvSpPr txBox="1"/>
      </xdr:nvSpPr>
      <xdr:spPr>
        <a:xfrm>
          <a:off x="10866120" y="51409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5905"/>
    <xdr:sp macro="" textlink="">
      <xdr:nvSpPr>
        <xdr:cNvPr id="506" name="テキスト ボックス 505"/>
        <xdr:cNvSpPr txBox="1"/>
      </xdr:nvSpPr>
      <xdr:spPr>
        <a:xfrm>
          <a:off x="10866120" y="4683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87630</xdr:rowOff>
    </xdr:from>
    <xdr:to xmlns:xdr="http://schemas.openxmlformats.org/drawingml/2006/spreadsheetDrawing">
      <xdr:col>85</xdr:col>
      <xdr:colOff>126365</xdr:colOff>
      <xdr:row>38</xdr:row>
      <xdr:rowOff>139700</xdr:rowOff>
    </xdr:to>
    <xdr:cxnSp macro="">
      <xdr:nvCxnSpPr>
        <xdr:cNvPr id="508" name="直線コネクタ 507"/>
        <xdr:cNvCxnSpPr/>
      </xdr:nvCxnSpPr>
      <xdr:spPr>
        <a:xfrm flipV="1">
          <a:off x="14968220" y="5402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164465</xdr:rowOff>
    </xdr:from>
    <xdr:ext cx="249555" cy="259080"/>
    <xdr:sp macro="" textlink="">
      <xdr:nvSpPr>
        <xdr:cNvPr id="509" name="災害復旧事業費最小値テキスト"/>
        <xdr:cNvSpPr txBox="1"/>
      </xdr:nvSpPr>
      <xdr:spPr>
        <a:xfrm>
          <a:off x="15017750" y="6679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0" name="直線コネクタ 509"/>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34290</xdr:rowOff>
    </xdr:from>
    <xdr:ext cx="598805" cy="259080"/>
    <xdr:sp macro="" textlink="">
      <xdr:nvSpPr>
        <xdr:cNvPr id="511" name="災害復旧事業費最大値テキスト"/>
        <xdr:cNvSpPr txBox="1"/>
      </xdr:nvSpPr>
      <xdr:spPr>
        <a:xfrm>
          <a:off x="15017750" y="517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547,783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87630</xdr:rowOff>
    </xdr:from>
    <xdr:to xmlns:xdr="http://schemas.openxmlformats.org/drawingml/2006/spreadsheetDrawing">
      <xdr:col>86</xdr:col>
      <xdr:colOff>25400</xdr:colOff>
      <xdr:row>31</xdr:row>
      <xdr:rowOff>87630</xdr:rowOff>
    </xdr:to>
    <xdr:cxnSp macro="">
      <xdr:nvCxnSpPr>
        <xdr:cNvPr id="512" name="直線コネクタ 511"/>
        <xdr:cNvCxnSpPr/>
      </xdr:nvCxnSpPr>
      <xdr:spPr>
        <a:xfrm>
          <a:off x="14881225" y="5402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109855</xdr:rowOff>
    </xdr:from>
    <xdr:to xmlns:xdr="http://schemas.openxmlformats.org/drawingml/2006/spreadsheetDrawing">
      <xdr:col>85</xdr:col>
      <xdr:colOff>127000</xdr:colOff>
      <xdr:row>38</xdr:row>
      <xdr:rowOff>122555</xdr:rowOff>
    </xdr:to>
    <xdr:cxnSp macro="">
      <xdr:nvCxnSpPr>
        <xdr:cNvPr id="513" name="直線コネクタ 512"/>
        <xdr:cNvCxnSpPr/>
      </xdr:nvCxnSpPr>
      <xdr:spPr>
        <a:xfrm flipV="1">
          <a:off x="14195425" y="6624955"/>
          <a:ext cx="774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81915</xdr:rowOff>
    </xdr:from>
    <xdr:ext cx="534670" cy="259080"/>
    <xdr:sp macro="" textlink="">
      <xdr:nvSpPr>
        <xdr:cNvPr id="514" name="災害復旧事業費平均値テキスト"/>
        <xdr:cNvSpPr txBox="1"/>
      </xdr:nvSpPr>
      <xdr:spPr>
        <a:xfrm>
          <a:off x="15017750" y="6425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59055</xdr:rowOff>
    </xdr:from>
    <xdr:to xmlns:xdr="http://schemas.openxmlformats.org/drawingml/2006/spreadsheetDrawing">
      <xdr:col>85</xdr:col>
      <xdr:colOff>174625</xdr:colOff>
      <xdr:row>38</xdr:row>
      <xdr:rowOff>160655</xdr:rowOff>
    </xdr:to>
    <xdr:sp macro="" textlink="">
      <xdr:nvSpPr>
        <xdr:cNvPr id="515" name="フローチャート: 判断 514"/>
        <xdr:cNvSpPr/>
      </xdr:nvSpPr>
      <xdr:spPr>
        <a:xfrm>
          <a:off x="14919325" y="65741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121920</xdr:rowOff>
    </xdr:from>
    <xdr:to xmlns:xdr="http://schemas.openxmlformats.org/drawingml/2006/spreadsheetDrawing">
      <xdr:col>81</xdr:col>
      <xdr:colOff>50800</xdr:colOff>
      <xdr:row>38</xdr:row>
      <xdr:rowOff>122555</xdr:rowOff>
    </xdr:to>
    <xdr:cxnSp macro="">
      <xdr:nvCxnSpPr>
        <xdr:cNvPr id="516" name="直線コネクタ 515"/>
        <xdr:cNvCxnSpPr/>
      </xdr:nvCxnSpPr>
      <xdr:spPr>
        <a:xfrm>
          <a:off x="13385800" y="663702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57150</xdr:rowOff>
    </xdr:from>
    <xdr:to xmlns:xdr="http://schemas.openxmlformats.org/drawingml/2006/spreadsheetDrawing">
      <xdr:col>81</xdr:col>
      <xdr:colOff>101600</xdr:colOff>
      <xdr:row>38</xdr:row>
      <xdr:rowOff>158750</xdr:rowOff>
    </xdr:to>
    <xdr:sp macro="" textlink="">
      <xdr:nvSpPr>
        <xdr:cNvPr id="517" name="フローチャート: 判断 516"/>
        <xdr:cNvSpPr/>
      </xdr:nvSpPr>
      <xdr:spPr>
        <a:xfrm>
          <a:off x="14144625"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3810</xdr:rowOff>
    </xdr:from>
    <xdr:ext cx="531495" cy="259080"/>
    <xdr:sp macro="" textlink="">
      <xdr:nvSpPr>
        <xdr:cNvPr id="518" name="テキスト ボックス 517"/>
        <xdr:cNvSpPr txBox="1"/>
      </xdr:nvSpPr>
      <xdr:spPr>
        <a:xfrm>
          <a:off x="13959840" y="6347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121920</xdr:rowOff>
    </xdr:from>
    <xdr:to xmlns:xdr="http://schemas.openxmlformats.org/drawingml/2006/spreadsheetDrawing">
      <xdr:col>76</xdr:col>
      <xdr:colOff>114300</xdr:colOff>
      <xdr:row>38</xdr:row>
      <xdr:rowOff>128905</xdr:rowOff>
    </xdr:to>
    <xdr:cxnSp macro="">
      <xdr:nvCxnSpPr>
        <xdr:cNvPr id="519" name="直線コネクタ 518"/>
        <xdr:cNvCxnSpPr/>
      </xdr:nvCxnSpPr>
      <xdr:spPr>
        <a:xfrm flipV="1">
          <a:off x="12573000" y="663702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52070</xdr:rowOff>
    </xdr:from>
    <xdr:to xmlns:xdr="http://schemas.openxmlformats.org/drawingml/2006/spreadsheetDrawing">
      <xdr:col>76</xdr:col>
      <xdr:colOff>165100</xdr:colOff>
      <xdr:row>38</xdr:row>
      <xdr:rowOff>153035</xdr:rowOff>
    </xdr:to>
    <xdr:sp macro="" textlink="">
      <xdr:nvSpPr>
        <xdr:cNvPr id="520" name="フローチャート: 判断 519"/>
        <xdr:cNvSpPr/>
      </xdr:nvSpPr>
      <xdr:spPr>
        <a:xfrm>
          <a:off x="133350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169545</xdr:rowOff>
    </xdr:from>
    <xdr:ext cx="531495" cy="255905"/>
    <xdr:sp macro="" textlink="">
      <xdr:nvSpPr>
        <xdr:cNvPr id="521" name="テキスト ボックス 520"/>
        <xdr:cNvSpPr txBox="1"/>
      </xdr:nvSpPr>
      <xdr:spPr>
        <a:xfrm>
          <a:off x="13134340" y="6341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120650</xdr:rowOff>
    </xdr:from>
    <xdr:to xmlns:xdr="http://schemas.openxmlformats.org/drawingml/2006/spreadsheetDrawing">
      <xdr:col>71</xdr:col>
      <xdr:colOff>174625</xdr:colOff>
      <xdr:row>38</xdr:row>
      <xdr:rowOff>128905</xdr:rowOff>
    </xdr:to>
    <xdr:cxnSp macro="">
      <xdr:nvCxnSpPr>
        <xdr:cNvPr id="522" name="直線コネクタ 521"/>
        <xdr:cNvCxnSpPr/>
      </xdr:nvCxnSpPr>
      <xdr:spPr>
        <a:xfrm>
          <a:off x="11750675" y="663575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66040</xdr:rowOff>
    </xdr:from>
    <xdr:to xmlns:xdr="http://schemas.openxmlformats.org/drawingml/2006/spreadsheetDrawing">
      <xdr:col>72</xdr:col>
      <xdr:colOff>38100</xdr:colOff>
      <xdr:row>38</xdr:row>
      <xdr:rowOff>167640</xdr:rowOff>
    </xdr:to>
    <xdr:sp macro="" textlink="">
      <xdr:nvSpPr>
        <xdr:cNvPr id="523" name="フローチャート: 判断 522"/>
        <xdr:cNvSpPr/>
      </xdr:nvSpPr>
      <xdr:spPr>
        <a:xfrm>
          <a:off x="12525375" y="65811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12700</xdr:rowOff>
    </xdr:from>
    <xdr:ext cx="531495" cy="259080"/>
    <xdr:sp macro="" textlink="">
      <xdr:nvSpPr>
        <xdr:cNvPr id="524" name="テキスト ボックス 523"/>
        <xdr:cNvSpPr txBox="1"/>
      </xdr:nvSpPr>
      <xdr:spPr>
        <a:xfrm>
          <a:off x="12324715" y="6356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53975</xdr:rowOff>
    </xdr:from>
    <xdr:to xmlns:xdr="http://schemas.openxmlformats.org/drawingml/2006/spreadsheetDrawing">
      <xdr:col>67</xdr:col>
      <xdr:colOff>101600</xdr:colOff>
      <xdr:row>38</xdr:row>
      <xdr:rowOff>155575</xdr:rowOff>
    </xdr:to>
    <xdr:sp macro="" textlink="">
      <xdr:nvSpPr>
        <xdr:cNvPr id="525" name="フローチャート: 判断 524"/>
        <xdr:cNvSpPr/>
      </xdr:nvSpPr>
      <xdr:spPr>
        <a:xfrm>
          <a:off x="11699875"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635</xdr:rowOff>
    </xdr:from>
    <xdr:ext cx="531495" cy="259080"/>
    <xdr:sp macro="" textlink="">
      <xdr:nvSpPr>
        <xdr:cNvPr id="526" name="テキスト ボックス 525"/>
        <xdr:cNvSpPr txBox="1"/>
      </xdr:nvSpPr>
      <xdr:spPr>
        <a:xfrm>
          <a:off x="11515090" y="6344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59055</xdr:rowOff>
    </xdr:from>
    <xdr:to xmlns:xdr="http://schemas.openxmlformats.org/drawingml/2006/spreadsheetDrawing">
      <xdr:col>85</xdr:col>
      <xdr:colOff>174625</xdr:colOff>
      <xdr:row>38</xdr:row>
      <xdr:rowOff>160655</xdr:rowOff>
    </xdr:to>
    <xdr:sp macro="" textlink="">
      <xdr:nvSpPr>
        <xdr:cNvPr id="532" name="楕円 531"/>
        <xdr:cNvSpPr/>
      </xdr:nvSpPr>
      <xdr:spPr>
        <a:xfrm>
          <a:off x="14919325" y="65741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37465</xdr:rowOff>
    </xdr:from>
    <xdr:ext cx="534670" cy="259080"/>
    <xdr:sp macro="" textlink="">
      <xdr:nvSpPr>
        <xdr:cNvPr id="533" name="災害復旧事業費該当値テキスト"/>
        <xdr:cNvSpPr txBox="1"/>
      </xdr:nvSpPr>
      <xdr:spPr>
        <a:xfrm>
          <a:off x="15017750" y="655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71755</xdr:rowOff>
    </xdr:from>
    <xdr:to xmlns:xdr="http://schemas.openxmlformats.org/drawingml/2006/spreadsheetDrawing">
      <xdr:col>81</xdr:col>
      <xdr:colOff>101600</xdr:colOff>
      <xdr:row>39</xdr:row>
      <xdr:rowOff>1905</xdr:rowOff>
    </xdr:to>
    <xdr:sp macro="" textlink="">
      <xdr:nvSpPr>
        <xdr:cNvPr id="534" name="楕円 533"/>
        <xdr:cNvSpPr/>
      </xdr:nvSpPr>
      <xdr:spPr>
        <a:xfrm>
          <a:off x="14144625"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164465</xdr:rowOff>
    </xdr:from>
    <xdr:ext cx="466725" cy="259080"/>
    <xdr:sp macro="" textlink="">
      <xdr:nvSpPr>
        <xdr:cNvPr id="535" name="テキスト ボックス 534"/>
        <xdr:cNvSpPr txBox="1"/>
      </xdr:nvSpPr>
      <xdr:spPr>
        <a:xfrm>
          <a:off x="13976350" y="6679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36" name="楕円 535"/>
        <xdr:cNvSpPr/>
      </xdr:nvSpPr>
      <xdr:spPr>
        <a:xfrm>
          <a:off x="133350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163830</xdr:rowOff>
    </xdr:from>
    <xdr:ext cx="466725" cy="259080"/>
    <xdr:sp macro="" textlink="">
      <xdr:nvSpPr>
        <xdr:cNvPr id="537" name="テキスト ボックス 536"/>
        <xdr:cNvSpPr txBox="1"/>
      </xdr:nvSpPr>
      <xdr:spPr>
        <a:xfrm>
          <a:off x="13166725" y="6678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78105</xdr:rowOff>
    </xdr:from>
    <xdr:to xmlns:xdr="http://schemas.openxmlformats.org/drawingml/2006/spreadsheetDrawing">
      <xdr:col>72</xdr:col>
      <xdr:colOff>38100</xdr:colOff>
      <xdr:row>39</xdr:row>
      <xdr:rowOff>8255</xdr:rowOff>
    </xdr:to>
    <xdr:sp macro="" textlink="">
      <xdr:nvSpPr>
        <xdr:cNvPr id="538" name="楕円 537"/>
        <xdr:cNvSpPr/>
      </xdr:nvSpPr>
      <xdr:spPr>
        <a:xfrm>
          <a:off x="12525375" y="65932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170815</xdr:rowOff>
    </xdr:from>
    <xdr:ext cx="466725" cy="258445"/>
    <xdr:sp macro="" textlink="">
      <xdr:nvSpPr>
        <xdr:cNvPr id="539" name="テキスト ボックス 538"/>
        <xdr:cNvSpPr txBox="1"/>
      </xdr:nvSpPr>
      <xdr:spPr>
        <a:xfrm>
          <a:off x="12357100" y="66859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69850</xdr:rowOff>
    </xdr:from>
    <xdr:to xmlns:xdr="http://schemas.openxmlformats.org/drawingml/2006/spreadsheetDrawing">
      <xdr:col>67</xdr:col>
      <xdr:colOff>101600</xdr:colOff>
      <xdr:row>39</xdr:row>
      <xdr:rowOff>0</xdr:rowOff>
    </xdr:to>
    <xdr:sp macro="" textlink="">
      <xdr:nvSpPr>
        <xdr:cNvPr id="540" name="楕円 539"/>
        <xdr:cNvSpPr/>
      </xdr:nvSpPr>
      <xdr:spPr>
        <a:xfrm>
          <a:off x="11699875"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162560</xdr:rowOff>
    </xdr:from>
    <xdr:ext cx="466725" cy="259080"/>
    <xdr:sp macro="" textlink="">
      <xdr:nvSpPr>
        <xdr:cNvPr id="541" name="テキスト ボックス 540"/>
        <xdr:cNvSpPr txBox="1"/>
      </xdr:nvSpPr>
      <xdr:spPr>
        <a:xfrm>
          <a:off x="11531600" y="6677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250"/>
    <xdr:sp macro="" textlink="">
      <xdr:nvSpPr>
        <xdr:cNvPr id="550" name="テキスト ボックス 549"/>
        <xdr:cNvSpPr txBox="1"/>
      </xdr:nvSpPr>
      <xdr:spPr>
        <a:xfrm>
          <a:off x="11376025" y="8064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2" name="直線コネクタ 551"/>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015" cy="255905"/>
    <xdr:sp macro="" textlink="">
      <xdr:nvSpPr>
        <xdr:cNvPr id="553" name="テキスト ボックス 552"/>
        <xdr:cNvSpPr txBox="1"/>
      </xdr:nvSpPr>
      <xdr:spPr>
        <a:xfrm>
          <a:off x="11181080" y="92557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4" name="直線コネクタ 553"/>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5905"/>
    <xdr:sp macro="" textlink="">
      <xdr:nvSpPr>
        <xdr:cNvPr id="555" name="テキスト ボックス 554"/>
        <xdr:cNvSpPr txBox="1"/>
      </xdr:nvSpPr>
      <xdr:spPr>
        <a:xfrm>
          <a:off x="11181080" y="81127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6"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7" name="直線コネクタ 556"/>
        <xdr:cNvCxnSpPr/>
      </xdr:nvCxnSpPr>
      <xdr:spPr>
        <a:xfrm>
          <a:off x="149682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10160</xdr:rowOff>
    </xdr:from>
    <xdr:ext cx="249555" cy="259080"/>
    <xdr:sp macro="" textlink="">
      <xdr:nvSpPr>
        <xdr:cNvPr id="558" name="失業対策事業費最小値テキスト"/>
        <xdr:cNvSpPr txBox="1"/>
      </xdr:nvSpPr>
      <xdr:spPr>
        <a:xfrm>
          <a:off x="15017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9" name="直線コネクタ 558"/>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10160</xdr:rowOff>
    </xdr:from>
    <xdr:ext cx="249555" cy="259080"/>
    <xdr:sp macro="" textlink="">
      <xdr:nvSpPr>
        <xdr:cNvPr id="560" name="失業対策事業費最大値テキスト"/>
        <xdr:cNvSpPr txBox="1"/>
      </xdr:nvSpPr>
      <xdr:spPr>
        <a:xfrm>
          <a:off x="15017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2" name="直線コネクタ 561"/>
        <xdr:cNvCxnSpPr/>
      </xdr:nvCxnSpPr>
      <xdr:spPr>
        <a:xfrm>
          <a:off x="14195425"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67310</xdr:rowOff>
    </xdr:from>
    <xdr:ext cx="249555" cy="259080"/>
    <xdr:sp macro="" textlink="">
      <xdr:nvSpPr>
        <xdr:cNvPr id="563" name="失業対策事業費平均値テキスト"/>
        <xdr:cNvSpPr txBox="1"/>
      </xdr:nvSpPr>
      <xdr:spPr>
        <a:xfrm>
          <a:off x="15017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64" name="フローチャート: 判断 563"/>
        <xdr:cNvSpPr/>
      </xdr:nvSpPr>
      <xdr:spPr>
        <a:xfrm>
          <a:off x="1491932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5" name="直線コネクタ 564"/>
        <xdr:cNvCxnSpPr/>
      </xdr:nvCxnSpPr>
      <xdr:spPr>
        <a:xfrm>
          <a:off x="1338580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6" name="フローチャート: 判断 565"/>
        <xdr:cNvSpPr/>
      </xdr:nvSpPr>
      <xdr:spPr>
        <a:xfrm>
          <a:off x="141446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6380" cy="259080"/>
    <xdr:sp macro="" textlink="">
      <xdr:nvSpPr>
        <xdr:cNvPr id="567" name="テキスト ボックス 566"/>
        <xdr:cNvSpPr txBox="1"/>
      </xdr:nvSpPr>
      <xdr:spPr>
        <a:xfrm>
          <a:off x="1408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139700</xdr:rowOff>
    </xdr:from>
    <xdr:to xmlns:xdr="http://schemas.openxmlformats.org/drawingml/2006/spreadsheetDrawing">
      <xdr:col>76</xdr:col>
      <xdr:colOff>114300</xdr:colOff>
      <xdr:row>54</xdr:row>
      <xdr:rowOff>139700</xdr:rowOff>
    </xdr:to>
    <xdr:cxnSp macro="">
      <xdr:nvCxnSpPr>
        <xdr:cNvPr id="568" name="直線コネクタ 567"/>
        <xdr:cNvCxnSpPr/>
      </xdr:nvCxnSpPr>
      <xdr:spPr>
        <a:xfrm>
          <a:off x="1257300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9" name="フローチャート: 判断 568"/>
        <xdr:cNvSpPr/>
      </xdr:nvSpPr>
      <xdr:spPr>
        <a:xfrm>
          <a:off x="13335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10160</xdr:rowOff>
    </xdr:from>
    <xdr:ext cx="247650" cy="259080"/>
    <xdr:sp macro="" textlink="">
      <xdr:nvSpPr>
        <xdr:cNvPr id="570" name="テキスト ボックス 569"/>
        <xdr:cNvSpPr txBox="1"/>
      </xdr:nvSpPr>
      <xdr:spPr>
        <a:xfrm>
          <a:off x="1327150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174625</xdr:colOff>
      <xdr:row>54</xdr:row>
      <xdr:rowOff>139700</xdr:rowOff>
    </xdr:to>
    <xdr:cxnSp macro="">
      <xdr:nvCxnSpPr>
        <xdr:cNvPr id="571" name="直線コネクタ 570"/>
        <xdr:cNvCxnSpPr/>
      </xdr:nvCxnSpPr>
      <xdr:spPr>
        <a:xfrm>
          <a:off x="11750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2" name="フローチャート: 判断 571"/>
        <xdr:cNvSpPr/>
      </xdr:nvSpPr>
      <xdr:spPr>
        <a:xfrm>
          <a:off x="12525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6380" cy="259080"/>
    <xdr:sp macro="" textlink="">
      <xdr:nvSpPr>
        <xdr:cNvPr id="573" name="テキスト ボックス 572"/>
        <xdr:cNvSpPr txBox="1"/>
      </xdr:nvSpPr>
      <xdr:spPr>
        <a:xfrm>
          <a:off x="12451715"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4" name="フローチャート: 判断 573"/>
        <xdr:cNvSpPr/>
      </xdr:nvSpPr>
      <xdr:spPr>
        <a:xfrm>
          <a:off x="11699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6380" cy="259080"/>
    <xdr:sp macro="" textlink="">
      <xdr:nvSpPr>
        <xdr:cNvPr id="575" name="テキスト ボックス 574"/>
        <xdr:cNvSpPr txBox="1"/>
      </xdr:nvSpPr>
      <xdr:spPr>
        <a:xfrm>
          <a:off x="1164209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6" name="テキスト ボックス 575"/>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7" name="テキスト ボックス 576"/>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8" name="テキスト ボックス 577"/>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79" name="テキスト ボックス 578"/>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0" name="テキスト ボックス 579"/>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81" name="楕円 580"/>
        <xdr:cNvSpPr/>
      </xdr:nvSpPr>
      <xdr:spPr>
        <a:xfrm>
          <a:off x="1491932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124460</xdr:rowOff>
    </xdr:from>
    <xdr:ext cx="249555" cy="259080"/>
    <xdr:sp macro="" textlink="">
      <xdr:nvSpPr>
        <xdr:cNvPr id="582" name="失業対策事業費該当値テキスト"/>
        <xdr:cNvSpPr txBox="1"/>
      </xdr:nvSpPr>
      <xdr:spPr>
        <a:xfrm>
          <a:off x="15017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楕円 582"/>
        <xdr:cNvSpPr/>
      </xdr:nvSpPr>
      <xdr:spPr>
        <a:xfrm>
          <a:off x="141446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6380" cy="259080"/>
    <xdr:sp macro="" textlink="">
      <xdr:nvSpPr>
        <xdr:cNvPr id="584" name="テキスト ボックス 583"/>
        <xdr:cNvSpPr txBox="1"/>
      </xdr:nvSpPr>
      <xdr:spPr>
        <a:xfrm>
          <a:off x="1408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5" name="楕円 584"/>
        <xdr:cNvSpPr/>
      </xdr:nvSpPr>
      <xdr:spPr>
        <a:xfrm>
          <a:off x="13335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35560</xdr:rowOff>
    </xdr:from>
    <xdr:ext cx="247650" cy="259080"/>
    <xdr:sp macro="" textlink="">
      <xdr:nvSpPr>
        <xdr:cNvPr id="586" name="テキスト ボックス 585"/>
        <xdr:cNvSpPr txBox="1"/>
      </xdr:nvSpPr>
      <xdr:spPr>
        <a:xfrm>
          <a:off x="1327150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楕円 586"/>
        <xdr:cNvSpPr/>
      </xdr:nvSpPr>
      <xdr:spPr>
        <a:xfrm>
          <a:off x="12525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6380" cy="259080"/>
    <xdr:sp macro="" textlink="">
      <xdr:nvSpPr>
        <xdr:cNvPr id="588" name="テキスト ボックス 587"/>
        <xdr:cNvSpPr txBox="1"/>
      </xdr:nvSpPr>
      <xdr:spPr>
        <a:xfrm>
          <a:off x="12451715"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楕円 588"/>
        <xdr:cNvSpPr/>
      </xdr:nvSpPr>
      <xdr:spPr>
        <a:xfrm>
          <a:off x="11699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6380" cy="259080"/>
    <xdr:sp macro="" textlink="">
      <xdr:nvSpPr>
        <xdr:cNvPr id="590" name="テキスト ボックス 589"/>
        <xdr:cNvSpPr txBox="1"/>
      </xdr:nvSpPr>
      <xdr:spPr>
        <a:xfrm>
          <a:off x="1164209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1" name="正方形/長方形 590"/>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2" name="正方形/長方形 591"/>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3" name="正方形/長方形 592"/>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4" name="正方形/長方形 593"/>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5" name="正方形/長方形 594"/>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6" name="正方形/長方形 595"/>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7" name="正方形/長方形 596"/>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8" name="正方形/長方形 597"/>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250"/>
    <xdr:sp macro="" textlink="">
      <xdr:nvSpPr>
        <xdr:cNvPr id="599" name="テキスト ボックス 598"/>
        <xdr:cNvSpPr txBox="1"/>
      </xdr:nvSpPr>
      <xdr:spPr>
        <a:xfrm>
          <a:off x="11376025" y="11493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0" name="直線コネクタ 599"/>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1" name="直線コネクタ 600"/>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02" name="テキスト ボックス 601"/>
        <xdr:cNvSpPr txBox="1"/>
      </xdr:nvSpPr>
      <xdr:spPr>
        <a:xfrm>
          <a:off x="11181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3" name="直線コネクタ 602"/>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225" cy="259080"/>
    <xdr:sp macro="" textlink="">
      <xdr:nvSpPr>
        <xdr:cNvPr id="604" name="テキスト ボックス 603"/>
        <xdr:cNvSpPr txBox="1"/>
      </xdr:nvSpPr>
      <xdr:spPr>
        <a:xfrm>
          <a:off x="10930255"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5" name="直線コネクタ 604"/>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5905"/>
    <xdr:sp macro="" textlink="">
      <xdr:nvSpPr>
        <xdr:cNvPr id="606" name="テキスト ボックス 605"/>
        <xdr:cNvSpPr txBox="1"/>
      </xdr:nvSpPr>
      <xdr:spPr>
        <a:xfrm>
          <a:off x="10866120" y="12684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07" name="直線コネクタ 606"/>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08" name="テキスト ボックス 607"/>
        <xdr:cNvSpPr txBox="1"/>
      </xdr:nvSpPr>
      <xdr:spPr>
        <a:xfrm>
          <a:off x="1086612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09" name="直線コネクタ 608"/>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0" name="テキスト ボックス 609"/>
        <xdr:cNvSpPr txBox="1"/>
      </xdr:nvSpPr>
      <xdr:spPr>
        <a:xfrm>
          <a:off x="1086612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1" name="直線コネクタ 610"/>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5905"/>
    <xdr:sp macro="" textlink="">
      <xdr:nvSpPr>
        <xdr:cNvPr id="612" name="テキスト ボックス 611"/>
        <xdr:cNvSpPr txBox="1"/>
      </xdr:nvSpPr>
      <xdr:spPr>
        <a:xfrm>
          <a:off x="10866120" y="11541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3"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44450</xdr:rowOff>
    </xdr:from>
    <xdr:to xmlns:xdr="http://schemas.openxmlformats.org/drawingml/2006/spreadsheetDrawing">
      <xdr:col>85</xdr:col>
      <xdr:colOff>126365</xdr:colOff>
      <xdr:row>78</xdr:row>
      <xdr:rowOff>15240</xdr:rowOff>
    </xdr:to>
    <xdr:cxnSp macro="">
      <xdr:nvCxnSpPr>
        <xdr:cNvPr id="614" name="直線コネクタ 613"/>
        <xdr:cNvCxnSpPr/>
      </xdr:nvCxnSpPr>
      <xdr:spPr>
        <a:xfrm flipV="1">
          <a:off x="14968220" y="12388850"/>
          <a:ext cx="1270" cy="999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19050</xdr:rowOff>
    </xdr:from>
    <xdr:ext cx="534670" cy="255905"/>
    <xdr:sp macro="" textlink="">
      <xdr:nvSpPr>
        <xdr:cNvPr id="615" name="公債費最小値テキスト"/>
        <xdr:cNvSpPr txBox="1"/>
      </xdr:nvSpPr>
      <xdr:spPr>
        <a:xfrm>
          <a:off x="15017750" y="133921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15240</xdr:rowOff>
    </xdr:from>
    <xdr:to xmlns:xdr="http://schemas.openxmlformats.org/drawingml/2006/spreadsheetDrawing">
      <xdr:col>86</xdr:col>
      <xdr:colOff>25400</xdr:colOff>
      <xdr:row>78</xdr:row>
      <xdr:rowOff>15240</xdr:rowOff>
    </xdr:to>
    <xdr:cxnSp macro="">
      <xdr:nvCxnSpPr>
        <xdr:cNvPr id="616" name="直線コネクタ 615"/>
        <xdr:cNvCxnSpPr/>
      </xdr:nvCxnSpPr>
      <xdr:spPr>
        <a:xfrm>
          <a:off x="14881225" y="13388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162560</xdr:rowOff>
    </xdr:from>
    <xdr:ext cx="598805" cy="259080"/>
    <xdr:sp macro="" textlink="">
      <xdr:nvSpPr>
        <xdr:cNvPr id="617" name="公債費最大値テキスト"/>
        <xdr:cNvSpPr txBox="1"/>
      </xdr:nvSpPr>
      <xdr:spPr>
        <a:xfrm>
          <a:off x="15017750" y="1216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44450</xdr:rowOff>
    </xdr:from>
    <xdr:to xmlns:xdr="http://schemas.openxmlformats.org/drawingml/2006/spreadsheetDrawing">
      <xdr:col>86</xdr:col>
      <xdr:colOff>25400</xdr:colOff>
      <xdr:row>72</xdr:row>
      <xdr:rowOff>44450</xdr:rowOff>
    </xdr:to>
    <xdr:cxnSp macro="">
      <xdr:nvCxnSpPr>
        <xdr:cNvPr id="618" name="直線コネクタ 617"/>
        <xdr:cNvCxnSpPr/>
      </xdr:nvCxnSpPr>
      <xdr:spPr>
        <a:xfrm>
          <a:off x="14881225" y="12388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77470</xdr:rowOff>
    </xdr:from>
    <xdr:to xmlns:xdr="http://schemas.openxmlformats.org/drawingml/2006/spreadsheetDrawing">
      <xdr:col>85</xdr:col>
      <xdr:colOff>127000</xdr:colOff>
      <xdr:row>72</xdr:row>
      <xdr:rowOff>111125</xdr:rowOff>
    </xdr:to>
    <xdr:cxnSp macro="">
      <xdr:nvCxnSpPr>
        <xdr:cNvPr id="619" name="直線コネクタ 618"/>
        <xdr:cNvCxnSpPr/>
      </xdr:nvCxnSpPr>
      <xdr:spPr>
        <a:xfrm flipV="1">
          <a:off x="14195425" y="12421870"/>
          <a:ext cx="7747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75</xdr:row>
      <xdr:rowOff>24765</xdr:rowOff>
    </xdr:from>
    <xdr:ext cx="534670" cy="259080"/>
    <xdr:sp macro="" textlink="">
      <xdr:nvSpPr>
        <xdr:cNvPr id="620" name="公債費平均値テキスト"/>
        <xdr:cNvSpPr txBox="1"/>
      </xdr:nvSpPr>
      <xdr:spPr>
        <a:xfrm>
          <a:off x="15017750" y="12883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46355</xdr:rowOff>
    </xdr:from>
    <xdr:to xmlns:xdr="http://schemas.openxmlformats.org/drawingml/2006/spreadsheetDrawing">
      <xdr:col>85</xdr:col>
      <xdr:colOff>174625</xdr:colOff>
      <xdr:row>75</xdr:row>
      <xdr:rowOff>147955</xdr:rowOff>
    </xdr:to>
    <xdr:sp macro="" textlink="">
      <xdr:nvSpPr>
        <xdr:cNvPr id="621" name="フローチャート: 判断 620"/>
        <xdr:cNvSpPr/>
      </xdr:nvSpPr>
      <xdr:spPr>
        <a:xfrm>
          <a:off x="14919325" y="129051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111125</xdr:rowOff>
    </xdr:from>
    <xdr:to xmlns:xdr="http://schemas.openxmlformats.org/drawingml/2006/spreadsheetDrawing">
      <xdr:col>81</xdr:col>
      <xdr:colOff>50800</xdr:colOff>
      <xdr:row>73</xdr:row>
      <xdr:rowOff>42545</xdr:rowOff>
    </xdr:to>
    <xdr:cxnSp macro="">
      <xdr:nvCxnSpPr>
        <xdr:cNvPr id="622" name="直線コネクタ 621"/>
        <xdr:cNvCxnSpPr/>
      </xdr:nvCxnSpPr>
      <xdr:spPr>
        <a:xfrm flipV="1">
          <a:off x="13385800" y="12455525"/>
          <a:ext cx="8096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65405</xdr:rowOff>
    </xdr:from>
    <xdr:to xmlns:xdr="http://schemas.openxmlformats.org/drawingml/2006/spreadsheetDrawing">
      <xdr:col>81</xdr:col>
      <xdr:colOff>101600</xdr:colOff>
      <xdr:row>75</xdr:row>
      <xdr:rowOff>167005</xdr:rowOff>
    </xdr:to>
    <xdr:sp macro="" textlink="">
      <xdr:nvSpPr>
        <xdr:cNvPr id="623" name="フローチャート: 判断 622"/>
        <xdr:cNvSpPr/>
      </xdr:nvSpPr>
      <xdr:spPr>
        <a:xfrm>
          <a:off x="14144625"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158115</xdr:rowOff>
    </xdr:from>
    <xdr:ext cx="531495" cy="255905"/>
    <xdr:sp macro="" textlink="">
      <xdr:nvSpPr>
        <xdr:cNvPr id="624" name="テキスト ボックス 623"/>
        <xdr:cNvSpPr txBox="1"/>
      </xdr:nvSpPr>
      <xdr:spPr>
        <a:xfrm>
          <a:off x="13959840" y="130168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73</xdr:row>
      <xdr:rowOff>42545</xdr:rowOff>
    </xdr:from>
    <xdr:to xmlns:xdr="http://schemas.openxmlformats.org/drawingml/2006/spreadsheetDrawing">
      <xdr:col>76</xdr:col>
      <xdr:colOff>114300</xdr:colOff>
      <xdr:row>73</xdr:row>
      <xdr:rowOff>112395</xdr:rowOff>
    </xdr:to>
    <xdr:cxnSp macro="">
      <xdr:nvCxnSpPr>
        <xdr:cNvPr id="625" name="直線コネクタ 624"/>
        <xdr:cNvCxnSpPr/>
      </xdr:nvCxnSpPr>
      <xdr:spPr>
        <a:xfrm flipV="1">
          <a:off x="12573000" y="12558395"/>
          <a:ext cx="8128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24765</xdr:rowOff>
    </xdr:from>
    <xdr:to xmlns:xdr="http://schemas.openxmlformats.org/drawingml/2006/spreadsheetDrawing">
      <xdr:col>76</xdr:col>
      <xdr:colOff>165100</xdr:colOff>
      <xdr:row>75</xdr:row>
      <xdr:rowOff>126365</xdr:rowOff>
    </xdr:to>
    <xdr:sp macro="" textlink="">
      <xdr:nvSpPr>
        <xdr:cNvPr id="626" name="フローチャート: 判断 625"/>
        <xdr:cNvSpPr/>
      </xdr:nvSpPr>
      <xdr:spPr>
        <a:xfrm>
          <a:off x="133350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117475</xdr:rowOff>
    </xdr:from>
    <xdr:ext cx="531495" cy="259080"/>
    <xdr:sp macro="" textlink="">
      <xdr:nvSpPr>
        <xdr:cNvPr id="627" name="テキスト ボックス 626"/>
        <xdr:cNvSpPr txBox="1"/>
      </xdr:nvSpPr>
      <xdr:spPr>
        <a:xfrm>
          <a:off x="13134340" y="12976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70</xdr:row>
      <xdr:rowOff>71755</xdr:rowOff>
    </xdr:from>
    <xdr:to xmlns:xdr="http://schemas.openxmlformats.org/drawingml/2006/spreadsheetDrawing">
      <xdr:col>71</xdr:col>
      <xdr:colOff>174625</xdr:colOff>
      <xdr:row>73</xdr:row>
      <xdr:rowOff>112395</xdr:rowOff>
    </xdr:to>
    <xdr:cxnSp macro="">
      <xdr:nvCxnSpPr>
        <xdr:cNvPr id="628" name="直線コネクタ 627"/>
        <xdr:cNvCxnSpPr/>
      </xdr:nvCxnSpPr>
      <xdr:spPr>
        <a:xfrm>
          <a:off x="11750675" y="12073255"/>
          <a:ext cx="822325"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54610</xdr:rowOff>
    </xdr:from>
    <xdr:to xmlns:xdr="http://schemas.openxmlformats.org/drawingml/2006/spreadsheetDrawing">
      <xdr:col>72</xdr:col>
      <xdr:colOff>38100</xdr:colOff>
      <xdr:row>75</xdr:row>
      <xdr:rowOff>156210</xdr:rowOff>
    </xdr:to>
    <xdr:sp macro="" textlink="">
      <xdr:nvSpPr>
        <xdr:cNvPr id="629" name="フローチャート: 判断 628"/>
        <xdr:cNvSpPr/>
      </xdr:nvSpPr>
      <xdr:spPr>
        <a:xfrm>
          <a:off x="12525375" y="129133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147320</xdr:rowOff>
    </xdr:from>
    <xdr:ext cx="531495" cy="259080"/>
    <xdr:sp macro="" textlink="">
      <xdr:nvSpPr>
        <xdr:cNvPr id="630" name="テキスト ボックス 629"/>
        <xdr:cNvSpPr txBox="1"/>
      </xdr:nvSpPr>
      <xdr:spPr>
        <a:xfrm>
          <a:off x="12324715" y="13006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35560</xdr:rowOff>
    </xdr:from>
    <xdr:to xmlns:xdr="http://schemas.openxmlformats.org/drawingml/2006/spreadsheetDrawing">
      <xdr:col>67</xdr:col>
      <xdr:colOff>101600</xdr:colOff>
      <xdr:row>75</xdr:row>
      <xdr:rowOff>137160</xdr:rowOff>
    </xdr:to>
    <xdr:sp macro="" textlink="">
      <xdr:nvSpPr>
        <xdr:cNvPr id="631" name="フローチャート: 判断 630"/>
        <xdr:cNvSpPr/>
      </xdr:nvSpPr>
      <xdr:spPr>
        <a:xfrm>
          <a:off x="11699875"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128270</xdr:rowOff>
    </xdr:from>
    <xdr:ext cx="531495" cy="259080"/>
    <xdr:sp macro="" textlink="">
      <xdr:nvSpPr>
        <xdr:cNvPr id="632" name="テキスト ボックス 631"/>
        <xdr:cNvSpPr txBox="1"/>
      </xdr:nvSpPr>
      <xdr:spPr>
        <a:xfrm>
          <a:off x="11515090" y="12987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3" name="テキスト ボックス 632"/>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4" name="テキスト ボックス 633"/>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5" name="テキスト ボックス 634"/>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6" name="テキスト ボックス 635"/>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7" name="テキスト ボックス 636"/>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26670</xdr:rowOff>
    </xdr:from>
    <xdr:to xmlns:xdr="http://schemas.openxmlformats.org/drawingml/2006/spreadsheetDrawing">
      <xdr:col>85</xdr:col>
      <xdr:colOff>174625</xdr:colOff>
      <xdr:row>72</xdr:row>
      <xdr:rowOff>128270</xdr:rowOff>
    </xdr:to>
    <xdr:sp macro="" textlink="">
      <xdr:nvSpPr>
        <xdr:cNvPr id="638" name="楕円 637"/>
        <xdr:cNvSpPr/>
      </xdr:nvSpPr>
      <xdr:spPr>
        <a:xfrm>
          <a:off x="14919325" y="123710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71</xdr:row>
      <xdr:rowOff>118110</xdr:rowOff>
    </xdr:from>
    <xdr:ext cx="598805" cy="259080"/>
    <xdr:sp macro="" textlink="">
      <xdr:nvSpPr>
        <xdr:cNvPr id="639" name="公債費該当値テキスト"/>
        <xdr:cNvSpPr txBox="1"/>
      </xdr:nvSpPr>
      <xdr:spPr>
        <a:xfrm>
          <a:off x="15017750" y="12291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60325</xdr:rowOff>
    </xdr:from>
    <xdr:to xmlns:xdr="http://schemas.openxmlformats.org/drawingml/2006/spreadsheetDrawing">
      <xdr:col>81</xdr:col>
      <xdr:colOff>101600</xdr:colOff>
      <xdr:row>72</xdr:row>
      <xdr:rowOff>161925</xdr:rowOff>
    </xdr:to>
    <xdr:sp macro="" textlink="">
      <xdr:nvSpPr>
        <xdr:cNvPr id="640" name="楕円 639"/>
        <xdr:cNvSpPr/>
      </xdr:nvSpPr>
      <xdr:spPr>
        <a:xfrm>
          <a:off x="14144625" y="124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71</xdr:row>
      <xdr:rowOff>6985</xdr:rowOff>
    </xdr:from>
    <xdr:ext cx="596900" cy="255905"/>
    <xdr:sp macro="" textlink="">
      <xdr:nvSpPr>
        <xdr:cNvPr id="641" name="テキスト ボックス 640"/>
        <xdr:cNvSpPr txBox="1"/>
      </xdr:nvSpPr>
      <xdr:spPr>
        <a:xfrm>
          <a:off x="13927455" y="1217993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163195</xdr:rowOff>
    </xdr:from>
    <xdr:to xmlns:xdr="http://schemas.openxmlformats.org/drawingml/2006/spreadsheetDrawing">
      <xdr:col>76</xdr:col>
      <xdr:colOff>165100</xdr:colOff>
      <xdr:row>73</xdr:row>
      <xdr:rowOff>93345</xdr:rowOff>
    </xdr:to>
    <xdr:sp macro="" textlink="">
      <xdr:nvSpPr>
        <xdr:cNvPr id="642" name="楕円 641"/>
        <xdr:cNvSpPr/>
      </xdr:nvSpPr>
      <xdr:spPr>
        <a:xfrm>
          <a:off x="13335000" y="125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71</xdr:row>
      <xdr:rowOff>109855</xdr:rowOff>
    </xdr:from>
    <xdr:ext cx="596900" cy="255905"/>
    <xdr:sp macro="" textlink="">
      <xdr:nvSpPr>
        <xdr:cNvPr id="643" name="テキスト ボックス 642"/>
        <xdr:cNvSpPr txBox="1"/>
      </xdr:nvSpPr>
      <xdr:spPr>
        <a:xfrm>
          <a:off x="13101955" y="1228280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61595</xdr:rowOff>
    </xdr:from>
    <xdr:to xmlns:xdr="http://schemas.openxmlformats.org/drawingml/2006/spreadsheetDrawing">
      <xdr:col>72</xdr:col>
      <xdr:colOff>38100</xdr:colOff>
      <xdr:row>73</xdr:row>
      <xdr:rowOff>163195</xdr:rowOff>
    </xdr:to>
    <xdr:sp macro="" textlink="">
      <xdr:nvSpPr>
        <xdr:cNvPr id="644" name="楕円 643"/>
        <xdr:cNvSpPr/>
      </xdr:nvSpPr>
      <xdr:spPr>
        <a:xfrm>
          <a:off x="12525375" y="125774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72</xdr:row>
      <xdr:rowOff>8890</xdr:rowOff>
    </xdr:from>
    <xdr:ext cx="596900" cy="255905"/>
    <xdr:sp macro="" textlink="">
      <xdr:nvSpPr>
        <xdr:cNvPr id="645" name="テキスト ボックス 644"/>
        <xdr:cNvSpPr txBox="1"/>
      </xdr:nvSpPr>
      <xdr:spPr>
        <a:xfrm>
          <a:off x="12292330" y="1235329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70</xdr:row>
      <xdr:rowOff>20955</xdr:rowOff>
    </xdr:from>
    <xdr:to xmlns:xdr="http://schemas.openxmlformats.org/drawingml/2006/spreadsheetDrawing">
      <xdr:col>67</xdr:col>
      <xdr:colOff>101600</xdr:colOff>
      <xdr:row>70</xdr:row>
      <xdr:rowOff>122555</xdr:rowOff>
    </xdr:to>
    <xdr:sp macro="" textlink="">
      <xdr:nvSpPr>
        <xdr:cNvPr id="646" name="楕円 645"/>
        <xdr:cNvSpPr/>
      </xdr:nvSpPr>
      <xdr:spPr>
        <a:xfrm>
          <a:off x="11699875" y="120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68</xdr:row>
      <xdr:rowOff>139065</xdr:rowOff>
    </xdr:from>
    <xdr:ext cx="596900" cy="259080"/>
    <xdr:sp macro="" textlink="">
      <xdr:nvSpPr>
        <xdr:cNvPr id="647" name="テキスト ボックス 646"/>
        <xdr:cNvSpPr txBox="1"/>
      </xdr:nvSpPr>
      <xdr:spPr>
        <a:xfrm>
          <a:off x="11482705" y="117976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8" name="正方形/長方形 647"/>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9" name="正方形/長方形 648"/>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0" name="正方形/長方形 649"/>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1" name="正方形/長方形 650"/>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2" name="正方形/長方形 651"/>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3" name="正方形/長方形 652"/>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4" name="正方形/長方形 653"/>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5" name="正方形/長方形 654"/>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250"/>
    <xdr:sp macro="" textlink="">
      <xdr:nvSpPr>
        <xdr:cNvPr id="656" name="テキスト ボックス 655"/>
        <xdr:cNvSpPr txBox="1"/>
      </xdr:nvSpPr>
      <xdr:spPr>
        <a:xfrm>
          <a:off x="11376025" y="14922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7" name="直線コネクタ 656"/>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58" name="直線コネクタ 657"/>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59" name="テキスト ボックス 658"/>
        <xdr:cNvSpPr txBox="1"/>
      </xdr:nvSpPr>
      <xdr:spPr>
        <a:xfrm>
          <a:off x="11181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0" name="直線コネクタ 659"/>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225" cy="259080"/>
    <xdr:sp macro="" textlink="">
      <xdr:nvSpPr>
        <xdr:cNvPr id="661" name="テキスト ボックス 660"/>
        <xdr:cNvSpPr txBox="1"/>
      </xdr:nvSpPr>
      <xdr:spPr>
        <a:xfrm>
          <a:off x="1093025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2" name="直線コネクタ 661"/>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5905"/>
    <xdr:sp macro="" textlink="">
      <xdr:nvSpPr>
        <xdr:cNvPr id="663" name="テキスト ボックス 662"/>
        <xdr:cNvSpPr txBox="1"/>
      </xdr:nvSpPr>
      <xdr:spPr>
        <a:xfrm>
          <a:off x="10866120" y="16113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4" name="直線コネクタ 663"/>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65" name="テキスト ボックス 664"/>
        <xdr:cNvSpPr txBox="1"/>
      </xdr:nvSpPr>
      <xdr:spPr>
        <a:xfrm>
          <a:off x="1086612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66" name="直線コネクタ 665"/>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67" name="テキスト ボックス 666"/>
        <xdr:cNvSpPr txBox="1"/>
      </xdr:nvSpPr>
      <xdr:spPr>
        <a:xfrm>
          <a:off x="1086612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8" name="直線コネクタ 667"/>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5905"/>
    <xdr:sp macro="" textlink="">
      <xdr:nvSpPr>
        <xdr:cNvPr id="669" name="テキスト ボックス 668"/>
        <xdr:cNvSpPr txBox="1"/>
      </xdr:nvSpPr>
      <xdr:spPr>
        <a:xfrm>
          <a:off x="10866120" y="14970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0"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45720</xdr:rowOff>
    </xdr:from>
    <xdr:to xmlns:xdr="http://schemas.openxmlformats.org/drawingml/2006/spreadsheetDrawing">
      <xdr:col>85</xdr:col>
      <xdr:colOff>126365</xdr:colOff>
      <xdr:row>98</xdr:row>
      <xdr:rowOff>126365</xdr:rowOff>
    </xdr:to>
    <xdr:cxnSp macro="">
      <xdr:nvCxnSpPr>
        <xdr:cNvPr id="671" name="直線コネクタ 670"/>
        <xdr:cNvCxnSpPr/>
      </xdr:nvCxnSpPr>
      <xdr:spPr>
        <a:xfrm flipV="1">
          <a:off x="14968220" y="1564767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130175</xdr:rowOff>
    </xdr:from>
    <xdr:ext cx="534670" cy="259080"/>
    <xdr:sp macro="" textlink="">
      <xdr:nvSpPr>
        <xdr:cNvPr id="672" name="積立金最小値テキスト"/>
        <xdr:cNvSpPr txBox="1"/>
      </xdr:nvSpPr>
      <xdr:spPr>
        <a:xfrm>
          <a:off x="15017750" y="16932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126365</xdr:rowOff>
    </xdr:from>
    <xdr:to xmlns:xdr="http://schemas.openxmlformats.org/drawingml/2006/spreadsheetDrawing">
      <xdr:col>86</xdr:col>
      <xdr:colOff>25400</xdr:colOff>
      <xdr:row>98</xdr:row>
      <xdr:rowOff>126365</xdr:rowOff>
    </xdr:to>
    <xdr:cxnSp macro="">
      <xdr:nvCxnSpPr>
        <xdr:cNvPr id="673" name="直線コネクタ 672"/>
        <xdr:cNvCxnSpPr/>
      </xdr:nvCxnSpPr>
      <xdr:spPr>
        <a:xfrm>
          <a:off x="14881225" y="16928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163830</xdr:rowOff>
    </xdr:from>
    <xdr:ext cx="598805" cy="259080"/>
    <xdr:sp macro="" textlink="">
      <xdr:nvSpPr>
        <xdr:cNvPr id="674" name="積立金最大値テキスト"/>
        <xdr:cNvSpPr txBox="1"/>
      </xdr:nvSpPr>
      <xdr:spPr>
        <a:xfrm>
          <a:off x="1501775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45720</xdr:rowOff>
    </xdr:from>
    <xdr:to xmlns:xdr="http://schemas.openxmlformats.org/drawingml/2006/spreadsheetDrawing">
      <xdr:col>86</xdr:col>
      <xdr:colOff>25400</xdr:colOff>
      <xdr:row>91</xdr:row>
      <xdr:rowOff>45720</xdr:rowOff>
    </xdr:to>
    <xdr:cxnSp macro="">
      <xdr:nvCxnSpPr>
        <xdr:cNvPr id="675" name="直線コネクタ 674"/>
        <xdr:cNvCxnSpPr/>
      </xdr:nvCxnSpPr>
      <xdr:spPr>
        <a:xfrm>
          <a:off x="14881225" y="1564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123825</xdr:rowOff>
    </xdr:from>
    <xdr:to xmlns:xdr="http://schemas.openxmlformats.org/drawingml/2006/spreadsheetDrawing">
      <xdr:col>85</xdr:col>
      <xdr:colOff>127000</xdr:colOff>
      <xdr:row>97</xdr:row>
      <xdr:rowOff>142240</xdr:rowOff>
    </xdr:to>
    <xdr:cxnSp macro="">
      <xdr:nvCxnSpPr>
        <xdr:cNvPr id="676" name="直線コネクタ 675"/>
        <xdr:cNvCxnSpPr/>
      </xdr:nvCxnSpPr>
      <xdr:spPr>
        <a:xfrm flipV="1">
          <a:off x="14195425" y="16754475"/>
          <a:ext cx="7747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95</xdr:row>
      <xdr:rowOff>113665</xdr:rowOff>
    </xdr:from>
    <xdr:ext cx="534670" cy="258445"/>
    <xdr:sp macro="" textlink="">
      <xdr:nvSpPr>
        <xdr:cNvPr id="677" name="積立金平均値テキスト"/>
        <xdr:cNvSpPr txBox="1"/>
      </xdr:nvSpPr>
      <xdr:spPr>
        <a:xfrm>
          <a:off x="15017750" y="164014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90805</xdr:rowOff>
    </xdr:from>
    <xdr:to xmlns:xdr="http://schemas.openxmlformats.org/drawingml/2006/spreadsheetDrawing">
      <xdr:col>85</xdr:col>
      <xdr:colOff>174625</xdr:colOff>
      <xdr:row>97</xdr:row>
      <xdr:rowOff>20955</xdr:rowOff>
    </xdr:to>
    <xdr:sp macro="" textlink="">
      <xdr:nvSpPr>
        <xdr:cNvPr id="678" name="フローチャート: 判断 677"/>
        <xdr:cNvSpPr/>
      </xdr:nvSpPr>
      <xdr:spPr>
        <a:xfrm>
          <a:off x="14919325" y="165500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118745</xdr:rowOff>
    </xdr:from>
    <xdr:to xmlns:xdr="http://schemas.openxmlformats.org/drawingml/2006/spreadsheetDrawing">
      <xdr:col>81</xdr:col>
      <xdr:colOff>50800</xdr:colOff>
      <xdr:row>97</xdr:row>
      <xdr:rowOff>142240</xdr:rowOff>
    </xdr:to>
    <xdr:cxnSp macro="">
      <xdr:nvCxnSpPr>
        <xdr:cNvPr id="679" name="直線コネクタ 678"/>
        <xdr:cNvCxnSpPr/>
      </xdr:nvCxnSpPr>
      <xdr:spPr>
        <a:xfrm>
          <a:off x="13385800" y="1674939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75565</xdr:rowOff>
    </xdr:from>
    <xdr:to xmlns:xdr="http://schemas.openxmlformats.org/drawingml/2006/spreadsheetDrawing">
      <xdr:col>81</xdr:col>
      <xdr:colOff>101600</xdr:colOff>
      <xdr:row>98</xdr:row>
      <xdr:rowOff>6350</xdr:rowOff>
    </xdr:to>
    <xdr:sp macro="" textlink="">
      <xdr:nvSpPr>
        <xdr:cNvPr id="680" name="フローチャート: 判断 679"/>
        <xdr:cNvSpPr/>
      </xdr:nvSpPr>
      <xdr:spPr>
        <a:xfrm>
          <a:off x="14144625"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22225</xdr:rowOff>
    </xdr:from>
    <xdr:ext cx="531495" cy="258445"/>
    <xdr:sp macro="" textlink="">
      <xdr:nvSpPr>
        <xdr:cNvPr id="681" name="テキスト ボックス 680"/>
        <xdr:cNvSpPr txBox="1"/>
      </xdr:nvSpPr>
      <xdr:spPr>
        <a:xfrm>
          <a:off x="13959840" y="164814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118745</xdr:rowOff>
    </xdr:from>
    <xdr:to xmlns:xdr="http://schemas.openxmlformats.org/drawingml/2006/spreadsheetDrawing">
      <xdr:col>76</xdr:col>
      <xdr:colOff>114300</xdr:colOff>
      <xdr:row>97</xdr:row>
      <xdr:rowOff>168910</xdr:rowOff>
    </xdr:to>
    <xdr:cxnSp macro="">
      <xdr:nvCxnSpPr>
        <xdr:cNvPr id="682" name="直線コネクタ 681"/>
        <xdr:cNvCxnSpPr/>
      </xdr:nvCxnSpPr>
      <xdr:spPr>
        <a:xfrm flipV="1">
          <a:off x="12573000" y="16749395"/>
          <a:ext cx="812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34925</xdr:rowOff>
    </xdr:from>
    <xdr:to xmlns:xdr="http://schemas.openxmlformats.org/drawingml/2006/spreadsheetDrawing">
      <xdr:col>76</xdr:col>
      <xdr:colOff>165100</xdr:colOff>
      <xdr:row>97</xdr:row>
      <xdr:rowOff>136525</xdr:rowOff>
    </xdr:to>
    <xdr:sp macro="" textlink="">
      <xdr:nvSpPr>
        <xdr:cNvPr id="683" name="フローチャート: 判断 682"/>
        <xdr:cNvSpPr/>
      </xdr:nvSpPr>
      <xdr:spPr>
        <a:xfrm>
          <a:off x="133350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153035</xdr:rowOff>
    </xdr:from>
    <xdr:ext cx="531495" cy="259080"/>
    <xdr:sp macro="" textlink="">
      <xdr:nvSpPr>
        <xdr:cNvPr id="684" name="テキスト ボックス 683"/>
        <xdr:cNvSpPr txBox="1"/>
      </xdr:nvSpPr>
      <xdr:spPr>
        <a:xfrm>
          <a:off x="13134340" y="16440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36830</xdr:rowOff>
    </xdr:from>
    <xdr:to xmlns:xdr="http://schemas.openxmlformats.org/drawingml/2006/spreadsheetDrawing">
      <xdr:col>71</xdr:col>
      <xdr:colOff>174625</xdr:colOff>
      <xdr:row>97</xdr:row>
      <xdr:rowOff>168910</xdr:rowOff>
    </xdr:to>
    <xdr:cxnSp macro="">
      <xdr:nvCxnSpPr>
        <xdr:cNvPr id="685" name="直線コネクタ 684"/>
        <xdr:cNvCxnSpPr/>
      </xdr:nvCxnSpPr>
      <xdr:spPr>
        <a:xfrm>
          <a:off x="11750675" y="16667480"/>
          <a:ext cx="822325"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163830</xdr:rowOff>
    </xdr:from>
    <xdr:to xmlns:xdr="http://schemas.openxmlformats.org/drawingml/2006/spreadsheetDrawing">
      <xdr:col>72</xdr:col>
      <xdr:colOff>38100</xdr:colOff>
      <xdr:row>97</xdr:row>
      <xdr:rowOff>93980</xdr:rowOff>
    </xdr:to>
    <xdr:sp macro="" textlink="">
      <xdr:nvSpPr>
        <xdr:cNvPr id="686" name="フローチャート: 判断 685"/>
        <xdr:cNvSpPr/>
      </xdr:nvSpPr>
      <xdr:spPr>
        <a:xfrm>
          <a:off x="12525375" y="166230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110490</xdr:rowOff>
    </xdr:from>
    <xdr:ext cx="531495" cy="255905"/>
    <xdr:sp macro="" textlink="">
      <xdr:nvSpPr>
        <xdr:cNvPr id="687" name="テキスト ボックス 686"/>
        <xdr:cNvSpPr txBox="1"/>
      </xdr:nvSpPr>
      <xdr:spPr>
        <a:xfrm>
          <a:off x="12324715" y="16398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151765</xdr:rowOff>
    </xdr:from>
    <xdr:to xmlns:xdr="http://schemas.openxmlformats.org/drawingml/2006/spreadsheetDrawing">
      <xdr:col>67</xdr:col>
      <xdr:colOff>101600</xdr:colOff>
      <xdr:row>97</xdr:row>
      <xdr:rowOff>81915</xdr:rowOff>
    </xdr:to>
    <xdr:sp macro="" textlink="">
      <xdr:nvSpPr>
        <xdr:cNvPr id="688" name="フローチャート: 判断 687"/>
        <xdr:cNvSpPr/>
      </xdr:nvSpPr>
      <xdr:spPr>
        <a:xfrm>
          <a:off x="11699875"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98425</xdr:rowOff>
    </xdr:from>
    <xdr:ext cx="531495" cy="255905"/>
    <xdr:sp macro="" textlink="">
      <xdr:nvSpPr>
        <xdr:cNvPr id="689" name="テキスト ボックス 688"/>
        <xdr:cNvSpPr txBox="1"/>
      </xdr:nvSpPr>
      <xdr:spPr>
        <a:xfrm>
          <a:off x="11515090" y="1638617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0" name="テキスト ボックス 689"/>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1" name="テキスト ボックス 690"/>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2" name="テキスト ボックス 691"/>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3" name="テキスト ボックス 692"/>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4" name="テキスト ボックス 693"/>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73025</xdr:rowOff>
    </xdr:from>
    <xdr:to xmlns:xdr="http://schemas.openxmlformats.org/drawingml/2006/spreadsheetDrawing">
      <xdr:col>85</xdr:col>
      <xdr:colOff>174625</xdr:colOff>
      <xdr:row>98</xdr:row>
      <xdr:rowOff>3175</xdr:rowOff>
    </xdr:to>
    <xdr:sp macro="" textlink="">
      <xdr:nvSpPr>
        <xdr:cNvPr id="695" name="楕円 694"/>
        <xdr:cNvSpPr/>
      </xdr:nvSpPr>
      <xdr:spPr>
        <a:xfrm>
          <a:off x="14919325" y="167036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52070</xdr:rowOff>
    </xdr:from>
    <xdr:ext cx="534670" cy="255905"/>
    <xdr:sp macro="" textlink="">
      <xdr:nvSpPr>
        <xdr:cNvPr id="696" name="積立金該当値テキスト"/>
        <xdr:cNvSpPr txBox="1"/>
      </xdr:nvSpPr>
      <xdr:spPr>
        <a:xfrm>
          <a:off x="15017750" y="166827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91440</xdr:rowOff>
    </xdr:from>
    <xdr:to xmlns:xdr="http://schemas.openxmlformats.org/drawingml/2006/spreadsheetDrawing">
      <xdr:col>81</xdr:col>
      <xdr:colOff>101600</xdr:colOff>
      <xdr:row>98</xdr:row>
      <xdr:rowOff>21590</xdr:rowOff>
    </xdr:to>
    <xdr:sp macro="" textlink="">
      <xdr:nvSpPr>
        <xdr:cNvPr id="697" name="楕円 696"/>
        <xdr:cNvSpPr/>
      </xdr:nvSpPr>
      <xdr:spPr>
        <a:xfrm>
          <a:off x="14144625"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12700</xdr:rowOff>
    </xdr:from>
    <xdr:ext cx="531495" cy="259080"/>
    <xdr:sp macro="" textlink="">
      <xdr:nvSpPr>
        <xdr:cNvPr id="698" name="テキスト ボックス 697"/>
        <xdr:cNvSpPr txBox="1"/>
      </xdr:nvSpPr>
      <xdr:spPr>
        <a:xfrm>
          <a:off x="13959840" y="16814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67945</xdr:rowOff>
    </xdr:from>
    <xdr:to xmlns:xdr="http://schemas.openxmlformats.org/drawingml/2006/spreadsheetDrawing">
      <xdr:col>76</xdr:col>
      <xdr:colOff>165100</xdr:colOff>
      <xdr:row>97</xdr:row>
      <xdr:rowOff>169545</xdr:rowOff>
    </xdr:to>
    <xdr:sp macro="" textlink="">
      <xdr:nvSpPr>
        <xdr:cNvPr id="699" name="楕円 698"/>
        <xdr:cNvSpPr/>
      </xdr:nvSpPr>
      <xdr:spPr>
        <a:xfrm>
          <a:off x="133350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160655</xdr:rowOff>
    </xdr:from>
    <xdr:ext cx="531495" cy="259080"/>
    <xdr:sp macro="" textlink="">
      <xdr:nvSpPr>
        <xdr:cNvPr id="700" name="テキスト ボックス 699"/>
        <xdr:cNvSpPr txBox="1"/>
      </xdr:nvSpPr>
      <xdr:spPr>
        <a:xfrm>
          <a:off x="13134340" y="167913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118110</xdr:rowOff>
    </xdr:from>
    <xdr:to xmlns:xdr="http://schemas.openxmlformats.org/drawingml/2006/spreadsheetDrawing">
      <xdr:col>72</xdr:col>
      <xdr:colOff>38100</xdr:colOff>
      <xdr:row>98</xdr:row>
      <xdr:rowOff>48260</xdr:rowOff>
    </xdr:to>
    <xdr:sp macro="" textlink="">
      <xdr:nvSpPr>
        <xdr:cNvPr id="701" name="楕円 700"/>
        <xdr:cNvSpPr/>
      </xdr:nvSpPr>
      <xdr:spPr>
        <a:xfrm>
          <a:off x="12525375" y="167487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39370</xdr:rowOff>
    </xdr:from>
    <xdr:ext cx="531495" cy="259080"/>
    <xdr:sp macro="" textlink="">
      <xdr:nvSpPr>
        <xdr:cNvPr id="702" name="テキスト ボックス 701"/>
        <xdr:cNvSpPr txBox="1"/>
      </xdr:nvSpPr>
      <xdr:spPr>
        <a:xfrm>
          <a:off x="12324715" y="16841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157480</xdr:rowOff>
    </xdr:from>
    <xdr:to xmlns:xdr="http://schemas.openxmlformats.org/drawingml/2006/spreadsheetDrawing">
      <xdr:col>67</xdr:col>
      <xdr:colOff>101600</xdr:colOff>
      <xdr:row>97</xdr:row>
      <xdr:rowOff>87630</xdr:rowOff>
    </xdr:to>
    <xdr:sp macro="" textlink="">
      <xdr:nvSpPr>
        <xdr:cNvPr id="703" name="楕円 702"/>
        <xdr:cNvSpPr/>
      </xdr:nvSpPr>
      <xdr:spPr>
        <a:xfrm>
          <a:off x="11699875"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78740</xdr:rowOff>
    </xdr:from>
    <xdr:ext cx="531495" cy="259080"/>
    <xdr:sp macro="" textlink="">
      <xdr:nvSpPr>
        <xdr:cNvPr id="704" name="テキスト ボックス 703"/>
        <xdr:cNvSpPr txBox="1"/>
      </xdr:nvSpPr>
      <xdr:spPr>
        <a:xfrm>
          <a:off x="11515090" y="16709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5" name="正方形/長方形 704"/>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6" name="正方形/長方形 705"/>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7" name="正方形/長方形 706"/>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8" name="正方形/長方形 707"/>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9" name="正方形/長方形 708"/>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0" name="正方形/長方形 709"/>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1" name="正方形/長方形 710"/>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2" name="正方形/長方形 711"/>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250"/>
    <xdr:sp macro="" textlink="">
      <xdr:nvSpPr>
        <xdr:cNvPr id="713" name="テキスト ボックス 712"/>
        <xdr:cNvSpPr txBox="1"/>
      </xdr:nvSpPr>
      <xdr:spPr>
        <a:xfrm>
          <a:off x="16741775" y="4635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4" name="直線コネクタ 713"/>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5" name="直線コネクタ 714"/>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9080"/>
    <xdr:sp macro="" textlink="">
      <xdr:nvSpPr>
        <xdr:cNvPr id="716" name="テキスト ボックス 715"/>
        <xdr:cNvSpPr txBox="1"/>
      </xdr:nvSpPr>
      <xdr:spPr>
        <a:xfrm>
          <a:off x="1654683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7" name="直線コネクタ 716"/>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225" cy="255905"/>
    <xdr:sp macro="" textlink="">
      <xdr:nvSpPr>
        <xdr:cNvPr id="718" name="テキスト ボックス 717"/>
        <xdr:cNvSpPr txBox="1"/>
      </xdr:nvSpPr>
      <xdr:spPr>
        <a:xfrm>
          <a:off x="16280130" y="6316345"/>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19" name="直線コネクタ 718"/>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225" cy="259080"/>
    <xdr:sp macro="" textlink="">
      <xdr:nvSpPr>
        <xdr:cNvPr id="720" name="テキスト ボックス 719"/>
        <xdr:cNvSpPr txBox="1"/>
      </xdr:nvSpPr>
      <xdr:spPr>
        <a:xfrm>
          <a:off x="16280130" y="5989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1" name="直線コネクタ 720"/>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225" cy="255905"/>
    <xdr:sp macro="" textlink="">
      <xdr:nvSpPr>
        <xdr:cNvPr id="722" name="テキスト ボックス 721"/>
        <xdr:cNvSpPr txBox="1"/>
      </xdr:nvSpPr>
      <xdr:spPr>
        <a:xfrm>
          <a:off x="16280130" y="566420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3" name="直線コネクタ 722"/>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225" cy="258445"/>
    <xdr:sp macro="" textlink="">
      <xdr:nvSpPr>
        <xdr:cNvPr id="724" name="テキスト ボックス 723"/>
        <xdr:cNvSpPr txBox="1"/>
      </xdr:nvSpPr>
      <xdr:spPr>
        <a:xfrm>
          <a:off x="16280130" y="533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5" name="直線コネクタ 724"/>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225" cy="259080"/>
    <xdr:sp macro="" textlink="">
      <xdr:nvSpPr>
        <xdr:cNvPr id="726" name="テキスト ボックス 725"/>
        <xdr:cNvSpPr txBox="1"/>
      </xdr:nvSpPr>
      <xdr:spPr>
        <a:xfrm>
          <a:off x="16280130" y="5010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7" name="直線コネクタ 726"/>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225" cy="255905"/>
    <xdr:sp macro="" textlink="">
      <xdr:nvSpPr>
        <xdr:cNvPr id="728" name="テキスト ボックス 727"/>
        <xdr:cNvSpPr txBox="1"/>
      </xdr:nvSpPr>
      <xdr:spPr>
        <a:xfrm>
          <a:off x="16280130" y="4683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34925</xdr:rowOff>
    </xdr:from>
    <xdr:to xmlns:xdr="http://schemas.openxmlformats.org/drawingml/2006/spreadsheetDrawing">
      <xdr:col>116</xdr:col>
      <xdr:colOff>62865</xdr:colOff>
      <xdr:row>39</xdr:row>
      <xdr:rowOff>99060</xdr:rowOff>
    </xdr:to>
    <xdr:cxnSp macro="">
      <xdr:nvCxnSpPr>
        <xdr:cNvPr id="730" name="直線コネクタ 729"/>
        <xdr:cNvCxnSpPr/>
      </xdr:nvCxnSpPr>
      <xdr:spPr>
        <a:xfrm flipV="1">
          <a:off x="20318095" y="534987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1" name="投資及び出資金最小値テキスト"/>
        <xdr:cNvSpPr txBox="1"/>
      </xdr:nvSpPr>
      <xdr:spPr>
        <a:xfrm>
          <a:off x="203708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2" name="直線コネクタ 731"/>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153035</xdr:rowOff>
    </xdr:from>
    <xdr:ext cx="534670" cy="259080"/>
    <xdr:sp macro="" textlink="">
      <xdr:nvSpPr>
        <xdr:cNvPr id="733" name="投資及び出資金最大値テキスト"/>
        <xdr:cNvSpPr txBox="1"/>
      </xdr:nvSpPr>
      <xdr:spPr>
        <a:xfrm>
          <a:off x="20370800" y="512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34925</xdr:rowOff>
    </xdr:from>
    <xdr:to xmlns:xdr="http://schemas.openxmlformats.org/drawingml/2006/spreadsheetDrawing">
      <xdr:col>116</xdr:col>
      <xdr:colOff>152400</xdr:colOff>
      <xdr:row>31</xdr:row>
      <xdr:rowOff>34925</xdr:rowOff>
    </xdr:to>
    <xdr:cxnSp macro="">
      <xdr:nvCxnSpPr>
        <xdr:cNvPr id="734" name="直線コネクタ 733"/>
        <xdr:cNvCxnSpPr/>
      </xdr:nvCxnSpPr>
      <xdr:spPr>
        <a:xfrm>
          <a:off x="20246975" y="5349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35" name="直線コネクタ 734"/>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139065</xdr:rowOff>
    </xdr:from>
    <xdr:ext cx="469900" cy="259080"/>
    <xdr:sp macro="" textlink="">
      <xdr:nvSpPr>
        <xdr:cNvPr id="736" name="投資及び出資金平均値テキスト"/>
        <xdr:cNvSpPr txBox="1"/>
      </xdr:nvSpPr>
      <xdr:spPr>
        <a:xfrm>
          <a:off x="20370800" y="64827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116205</xdr:rowOff>
    </xdr:from>
    <xdr:to xmlns:xdr="http://schemas.openxmlformats.org/drawingml/2006/spreadsheetDrawing">
      <xdr:col>116</xdr:col>
      <xdr:colOff>114300</xdr:colOff>
      <xdr:row>39</xdr:row>
      <xdr:rowOff>46355</xdr:rowOff>
    </xdr:to>
    <xdr:sp macro="" textlink="">
      <xdr:nvSpPr>
        <xdr:cNvPr id="737" name="フローチャート: 判断 736"/>
        <xdr:cNvSpPr/>
      </xdr:nvSpPr>
      <xdr:spPr>
        <a:xfrm>
          <a:off x="202692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38" name="直線コネクタ 737"/>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123190</xdr:rowOff>
    </xdr:from>
    <xdr:to xmlns:xdr="http://schemas.openxmlformats.org/drawingml/2006/spreadsheetDrawing">
      <xdr:col>112</xdr:col>
      <xdr:colOff>38100</xdr:colOff>
      <xdr:row>39</xdr:row>
      <xdr:rowOff>53340</xdr:rowOff>
    </xdr:to>
    <xdr:sp macro="" textlink="">
      <xdr:nvSpPr>
        <xdr:cNvPr id="739" name="フローチャート: 判断 738"/>
        <xdr:cNvSpPr/>
      </xdr:nvSpPr>
      <xdr:spPr>
        <a:xfrm>
          <a:off x="19510375" y="66382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69850</xdr:rowOff>
    </xdr:from>
    <xdr:ext cx="466725" cy="259080"/>
    <xdr:sp macro="" textlink="">
      <xdr:nvSpPr>
        <xdr:cNvPr id="740" name="テキスト ボックス 739"/>
        <xdr:cNvSpPr txBox="1"/>
      </xdr:nvSpPr>
      <xdr:spPr>
        <a:xfrm>
          <a:off x="19342100" y="64135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1" name="直線コネクタ 740"/>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162560</xdr:rowOff>
    </xdr:from>
    <xdr:to xmlns:xdr="http://schemas.openxmlformats.org/drawingml/2006/spreadsheetDrawing">
      <xdr:col>107</xdr:col>
      <xdr:colOff>101600</xdr:colOff>
      <xdr:row>39</xdr:row>
      <xdr:rowOff>92710</xdr:rowOff>
    </xdr:to>
    <xdr:sp macro="" textlink="">
      <xdr:nvSpPr>
        <xdr:cNvPr id="742" name="フローチャート: 判断 741"/>
        <xdr:cNvSpPr/>
      </xdr:nvSpPr>
      <xdr:spPr>
        <a:xfrm>
          <a:off x="18684875"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109220</xdr:rowOff>
    </xdr:from>
    <xdr:ext cx="466725" cy="255905"/>
    <xdr:sp macro="" textlink="">
      <xdr:nvSpPr>
        <xdr:cNvPr id="743" name="テキスト ボックス 742"/>
        <xdr:cNvSpPr txBox="1"/>
      </xdr:nvSpPr>
      <xdr:spPr>
        <a:xfrm>
          <a:off x="18516600" y="64528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44" name="直線コネクタ 743"/>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111760</xdr:rowOff>
    </xdr:from>
    <xdr:to xmlns:xdr="http://schemas.openxmlformats.org/drawingml/2006/spreadsheetDrawing">
      <xdr:col>102</xdr:col>
      <xdr:colOff>165100</xdr:colOff>
      <xdr:row>39</xdr:row>
      <xdr:rowOff>41910</xdr:rowOff>
    </xdr:to>
    <xdr:sp macro="" textlink="">
      <xdr:nvSpPr>
        <xdr:cNvPr id="745" name="フローチャート: 判断 744"/>
        <xdr:cNvSpPr/>
      </xdr:nvSpPr>
      <xdr:spPr>
        <a:xfrm>
          <a:off x="1787525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58420</xdr:rowOff>
    </xdr:from>
    <xdr:ext cx="466725" cy="259080"/>
    <xdr:sp macro="" textlink="">
      <xdr:nvSpPr>
        <xdr:cNvPr id="746" name="テキスト ボックス 745"/>
        <xdr:cNvSpPr txBox="1"/>
      </xdr:nvSpPr>
      <xdr:spPr>
        <a:xfrm>
          <a:off x="17706975" y="64020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13335</xdr:rowOff>
    </xdr:from>
    <xdr:to xmlns:xdr="http://schemas.openxmlformats.org/drawingml/2006/spreadsheetDrawing">
      <xdr:col>98</xdr:col>
      <xdr:colOff>38100</xdr:colOff>
      <xdr:row>39</xdr:row>
      <xdr:rowOff>114935</xdr:rowOff>
    </xdr:to>
    <xdr:sp macro="" textlink="">
      <xdr:nvSpPr>
        <xdr:cNvPr id="747" name="フローチャート: 判断 746"/>
        <xdr:cNvSpPr/>
      </xdr:nvSpPr>
      <xdr:spPr>
        <a:xfrm>
          <a:off x="17065625" y="6699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132080</xdr:rowOff>
    </xdr:from>
    <xdr:ext cx="466725" cy="255905"/>
    <xdr:sp macro="" textlink="">
      <xdr:nvSpPr>
        <xdr:cNvPr id="748" name="テキスト ボックス 747"/>
        <xdr:cNvSpPr txBox="1"/>
      </xdr:nvSpPr>
      <xdr:spPr>
        <a:xfrm>
          <a:off x="16897350" y="64757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9" name="テキスト ボックス 748"/>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0" name="テキスト ボックス 749"/>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1" name="テキスト ボックス 750"/>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2" name="テキスト ボックス 751"/>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3" name="テキスト ボックス 752"/>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4" name="楕円 753"/>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5905"/>
    <xdr:sp macro="" textlink="">
      <xdr:nvSpPr>
        <xdr:cNvPr id="755" name="投資及び出資金該当値テキスト"/>
        <xdr:cNvSpPr txBox="1"/>
      </xdr:nvSpPr>
      <xdr:spPr>
        <a:xfrm>
          <a:off x="20370800" y="6649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6" name="楕円 755"/>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6380" cy="259080"/>
    <xdr:sp macro="" textlink="">
      <xdr:nvSpPr>
        <xdr:cNvPr id="757" name="テキスト ボックス 756"/>
        <xdr:cNvSpPr txBox="1"/>
      </xdr:nvSpPr>
      <xdr:spPr>
        <a:xfrm>
          <a:off x="19436715"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8" name="楕円 757"/>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6380" cy="259080"/>
    <xdr:sp macro="" textlink="">
      <xdr:nvSpPr>
        <xdr:cNvPr id="759" name="テキスト ボックス 758"/>
        <xdr:cNvSpPr txBox="1"/>
      </xdr:nvSpPr>
      <xdr:spPr>
        <a:xfrm>
          <a:off x="1862709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0" name="楕円 759"/>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7650" cy="259080"/>
    <xdr:sp macro="" textlink="">
      <xdr:nvSpPr>
        <xdr:cNvPr id="761" name="テキスト ボックス 760"/>
        <xdr:cNvSpPr txBox="1"/>
      </xdr:nvSpPr>
      <xdr:spPr>
        <a:xfrm>
          <a:off x="1781175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2" name="楕円 761"/>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6380" cy="259080"/>
    <xdr:sp macro="" textlink="">
      <xdr:nvSpPr>
        <xdr:cNvPr id="763" name="テキスト ボックス 762"/>
        <xdr:cNvSpPr txBox="1"/>
      </xdr:nvSpPr>
      <xdr:spPr>
        <a:xfrm>
          <a:off x="16991965"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4" name="正方形/長方形 763"/>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5" name="正方形/長方形 764"/>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6" name="正方形/長方形 765"/>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7" name="正方形/長方形 766"/>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8" name="正方形/長方形 767"/>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9" name="正方形/長方形 768"/>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0" name="正方形/長方形 769"/>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1" name="正方形/長方形 770"/>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250"/>
    <xdr:sp macro="" textlink="">
      <xdr:nvSpPr>
        <xdr:cNvPr id="772" name="テキスト ボックス 771"/>
        <xdr:cNvSpPr txBox="1"/>
      </xdr:nvSpPr>
      <xdr:spPr>
        <a:xfrm>
          <a:off x="16741775" y="8064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3" name="直線コネクタ 772"/>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4" name="直線コネクタ 773"/>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5905"/>
    <xdr:sp macro="" textlink="">
      <xdr:nvSpPr>
        <xdr:cNvPr id="775" name="テキスト ボックス 774"/>
        <xdr:cNvSpPr txBox="1"/>
      </xdr:nvSpPr>
      <xdr:spPr>
        <a:xfrm>
          <a:off x="16546830" y="99415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6" name="直線コネクタ 775"/>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0225" cy="255905"/>
    <xdr:sp macro="" textlink="">
      <xdr:nvSpPr>
        <xdr:cNvPr id="777" name="テキスト ボックス 776"/>
        <xdr:cNvSpPr txBox="1"/>
      </xdr:nvSpPr>
      <xdr:spPr>
        <a:xfrm>
          <a:off x="16280130" y="94843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8" name="直線コネクタ 777"/>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0225" cy="255905"/>
    <xdr:sp macro="" textlink="">
      <xdr:nvSpPr>
        <xdr:cNvPr id="779" name="テキスト ボックス 778"/>
        <xdr:cNvSpPr txBox="1"/>
      </xdr:nvSpPr>
      <xdr:spPr>
        <a:xfrm>
          <a:off x="16280130" y="90271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0" name="直線コネクタ 779"/>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0225" cy="255905"/>
    <xdr:sp macro="" textlink="">
      <xdr:nvSpPr>
        <xdr:cNvPr id="781" name="テキスト ボックス 780"/>
        <xdr:cNvSpPr txBox="1"/>
      </xdr:nvSpPr>
      <xdr:spPr>
        <a:xfrm>
          <a:off x="16280130" y="85699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225" cy="255905"/>
    <xdr:sp macro="" textlink="">
      <xdr:nvSpPr>
        <xdr:cNvPr id="783" name="テキスト ボックス 782"/>
        <xdr:cNvSpPr txBox="1"/>
      </xdr:nvSpPr>
      <xdr:spPr>
        <a:xfrm>
          <a:off x="16280130" y="8112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133985</xdr:rowOff>
    </xdr:from>
    <xdr:to xmlns:xdr="http://schemas.openxmlformats.org/drawingml/2006/spreadsheetDrawing">
      <xdr:col>116</xdr:col>
      <xdr:colOff>62865</xdr:colOff>
      <xdr:row>58</xdr:row>
      <xdr:rowOff>139700</xdr:rowOff>
    </xdr:to>
    <xdr:cxnSp macro="">
      <xdr:nvCxnSpPr>
        <xdr:cNvPr id="785" name="直線コネクタ 784"/>
        <xdr:cNvCxnSpPr/>
      </xdr:nvCxnSpPr>
      <xdr:spPr>
        <a:xfrm flipV="1">
          <a:off x="20318095" y="8877935"/>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905"/>
    <xdr:sp macro="" textlink="">
      <xdr:nvSpPr>
        <xdr:cNvPr id="786" name="貸付金最小値テキスト"/>
        <xdr:cNvSpPr txBox="1"/>
      </xdr:nvSpPr>
      <xdr:spPr>
        <a:xfrm>
          <a:off x="20370800" y="10087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7" name="直線コネクタ 786"/>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80645</xdr:rowOff>
    </xdr:from>
    <xdr:ext cx="534670" cy="259080"/>
    <xdr:sp macro="" textlink="">
      <xdr:nvSpPr>
        <xdr:cNvPr id="788" name="貸付金最大値テキスト"/>
        <xdr:cNvSpPr txBox="1"/>
      </xdr:nvSpPr>
      <xdr:spPr>
        <a:xfrm>
          <a:off x="20370800" y="8653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133985</xdr:rowOff>
    </xdr:from>
    <xdr:to xmlns:xdr="http://schemas.openxmlformats.org/drawingml/2006/spreadsheetDrawing">
      <xdr:col>116</xdr:col>
      <xdr:colOff>152400</xdr:colOff>
      <xdr:row>51</xdr:row>
      <xdr:rowOff>133985</xdr:rowOff>
    </xdr:to>
    <xdr:cxnSp macro="">
      <xdr:nvCxnSpPr>
        <xdr:cNvPr id="789" name="直線コネクタ 788"/>
        <xdr:cNvCxnSpPr/>
      </xdr:nvCxnSpPr>
      <xdr:spPr>
        <a:xfrm>
          <a:off x="20246975" y="88779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26035</xdr:rowOff>
    </xdr:from>
    <xdr:to xmlns:xdr="http://schemas.openxmlformats.org/drawingml/2006/spreadsheetDrawing">
      <xdr:col>116</xdr:col>
      <xdr:colOff>63500</xdr:colOff>
      <xdr:row>58</xdr:row>
      <xdr:rowOff>27940</xdr:rowOff>
    </xdr:to>
    <xdr:cxnSp macro="">
      <xdr:nvCxnSpPr>
        <xdr:cNvPr id="790" name="直線コネクタ 789"/>
        <xdr:cNvCxnSpPr/>
      </xdr:nvCxnSpPr>
      <xdr:spPr>
        <a:xfrm flipV="1">
          <a:off x="19558000" y="997013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129540</xdr:rowOff>
    </xdr:from>
    <xdr:ext cx="469900" cy="259080"/>
    <xdr:sp macro="" textlink="">
      <xdr:nvSpPr>
        <xdr:cNvPr id="791" name="貸付金平均値テキスト"/>
        <xdr:cNvSpPr txBox="1"/>
      </xdr:nvSpPr>
      <xdr:spPr>
        <a:xfrm>
          <a:off x="20370800" y="9902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151130</xdr:rowOff>
    </xdr:from>
    <xdr:to xmlns:xdr="http://schemas.openxmlformats.org/drawingml/2006/spreadsheetDrawing">
      <xdr:col>116</xdr:col>
      <xdr:colOff>114300</xdr:colOff>
      <xdr:row>58</xdr:row>
      <xdr:rowOff>81280</xdr:rowOff>
    </xdr:to>
    <xdr:sp macro="" textlink="">
      <xdr:nvSpPr>
        <xdr:cNvPr id="792" name="フローチャート: 判断 791"/>
        <xdr:cNvSpPr/>
      </xdr:nvSpPr>
      <xdr:spPr>
        <a:xfrm>
          <a:off x="202692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27940</xdr:rowOff>
    </xdr:from>
    <xdr:to xmlns:xdr="http://schemas.openxmlformats.org/drawingml/2006/spreadsheetDrawing">
      <xdr:col>111</xdr:col>
      <xdr:colOff>174625</xdr:colOff>
      <xdr:row>58</xdr:row>
      <xdr:rowOff>29845</xdr:rowOff>
    </xdr:to>
    <xdr:cxnSp macro="">
      <xdr:nvCxnSpPr>
        <xdr:cNvPr id="793" name="直線コネクタ 792"/>
        <xdr:cNvCxnSpPr/>
      </xdr:nvCxnSpPr>
      <xdr:spPr>
        <a:xfrm flipV="1">
          <a:off x="18735675" y="997204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42545</xdr:rowOff>
    </xdr:from>
    <xdr:to xmlns:xdr="http://schemas.openxmlformats.org/drawingml/2006/spreadsheetDrawing">
      <xdr:col>112</xdr:col>
      <xdr:colOff>38100</xdr:colOff>
      <xdr:row>57</xdr:row>
      <xdr:rowOff>144145</xdr:rowOff>
    </xdr:to>
    <xdr:sp macro="" textlink="">
      <xdr:nvSpPr>
        <xdr:cNvPr id="794" name="フローチャート: 判断 793"/>
        <xdr:cNvSpPr/>
      </xdr:nvSpPr>
      <xdr:spPr>
        <a:xfrm>
          <a:off x="19510375" y="98151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160655</xdr:rowOff>
    </xdr:from>
    <xdr:ext cx="466725" cy="259080"/>
    <xdr:sp macro="" textlink="">
      <xdr:nvSpPr>
        <xdr:cNvPr id="795" name="テキスト ボックス 794"/>
        <xdr:cNvSpPr txBox="1"/>
      </xdr:nvSpPr>
      <xdr:spPr>
        <a:xfrm>
          <a:off x="19342100" y="959040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19685</xdr:rowOff>
    </xdr:from>
    <xdr:to xmlns:xdr="http://schemas.openxmlformats.org/drawingml/2006/spreadsheetDrawing">
      <xdr:col>107</xdr:col>
      <xdr:colOff>50800</xdr:colOff>
      <xdr:row>58</xdr:row>
      <xdr:rowOff>29845</xdr:rowOff>
    </xdr:to>
    <xdr:cxnSp macro="">
      <xdr:nvCxnSpPr>
        <xdr:cNvPr id="796" name="直線コネクタ 795"/>
        <xdr:cNvCxnSpPr/>
      </xdr:nvCxnSpPr>
      <xdr:spPr>
        <a:xfrm>
          <a:off x="17926050" y="996378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140970</xdr:rowOff>
    </xdr:from>
    <xdr:to xmlns:xdr="http://schemas.openxmlformats.org/drawingml/2006/spreadsheetDrawing">
      <xdr:col>107</xdr:col>
      <xdr:colOff>101600</xdr:colOff>
      <xdr:row>57</xdr:row>
      <xdr:rowOff>71120</xdr:rowOff>
    </xdr:to>
    <xdr:sp macro="" textlink="">
      <xdr:nvSpPr>
        <xdr:cNvPr id="797" name="フローチャート: 判断 796"/>
        <xdr:cNvSpPr/>
      </xdr:nvSpPr>
      <xdr:spPr>
        <a:xfrm>
          <a:off x="18684875"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87630</xdr:rowOff>
    </xdr:from>
    <xdr:ext cx="466725" cy="255905"/>
    <xdr:sp macro="" textlink="">
      <xdr:nvSpPr>
        <xdr:cNvPr id="798" name="テキスト ボックス 797"/>
        <xdr:cNvSpPr txBox="1"/>
      </xdr:nvSpPr>
      <xdr:spPr>
        <a:xfrm>
          <a:off x="18516600" y="95173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56</xdr:row>
      <xdr:rowOff>168275</xdr:rowOff>
    </xdr:from>
    <xdr:to xmlns:xdr="http://schemas.openxmlformats.org/drawingml/2006/spreadsheetDrawing">
      <xdr:col>102</xdr:col>
      <xdr:colOff>114300</xdr:colOff>
      <xdr:row>58</xdr:row>
      <xdr:rowOff>19685</xdr:rowOff>
    </xdr:to>
    <xdr:cxnSp macro="">
      <xdr:nvCxnSpPr>
        <xdr:cNvPr id="799" name="直線コネクタ 798"/>
        <xdr:cNvCxnSpPr/>
      </xdr:nvCxnSpPr>
      <xdr:spPr>
        <a:xfrm>
          <a:off x="17113250" y="9769475"/>
          <a:ext cx="8128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58420</xdr:rowOff>
    </xdr:from>
    <xdr:to xmlns:xdr="http://schemas.openxmlformats.org/drawingml/2006/spreadsheetDrawing">
      <xdr:col>102</xdr:col>
      <xdr:colOff>165100</xdr:colOff>
      <xdr:row>57</xdr:row>
      <xdr:rowOff>160020</xdr:rowOff>
    </xdr:to>
    <xdr:sp macro="" textlink="">
      <xdr:nvSpPr>
        <xdr:cNvPr id="800" name="フローチャート: 判断 799"/>
        <xdr:cNvSpPr/>
      </xdr:nvSpPr>
      <xdr:spPr>
        <a:xfrm>
          <a:off x="1787525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5080</xdr:rowOff>
    </xdr:from>
    <xdr:ext cx="466725" cy="259080"/>
    <xdr:sp macro="" textlink="">
      <xdr:nvSpPr>
        <xdr:cNvPr id="801" name="テキスト ボックス 800"/>
        <xdr:cNvSpPr txBox="1"/>
      </xdr:nvSpPr>
      <xdr:spPr>
        <a:xfrm>
          <a:off x="17706975" y="96062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40640</xdr:rowOff>
    </xdr:from>
    <xdr:to xmlns:xdr="http://schemas.openxmlformats.org/drawingml/2006/spreadsheetDrawing">
      <xdr:col>98</xdr:col>
      <xdr:colOff>38100</xdr:colOff>
      <xdr:row>57</xdr:row>
      <xdr:rowOff>142240</xdr:rowOff>
    </xdr:to>
    <xdr:sp macro="" textlink="">
      <xdr:nvSpPr>
        <xdr:cNvPr id="802" name="フローチャート: 判断 801"/>
        <xdr:cNvSpPr/>
      </xdr:nvSpPr>
      <xdr:spPr>
        <a:xfrm>
          <a:off x="17065625" y="98132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133350</xdr:rowOff>
    </xdr:from>
    <xdr:ext cx="466725" cy="255905"/>
    <xdr:sp macro="" textlink="">
      <xdr:nvSpPr>
        <xdr:cNvPr id="803" name="テキスト ボックス 802"/>
        <xdr:cNvSpPr txBox="1"/>
      </xdr:nvSpPr>
      <xdr:spPr>
        <a:xfrm>
          <a:off x="16897350" y="99060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5" name="テキスト ボックス 804"/>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8" name="テキスト ボックス 807"/>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146685</xdr:rowOff>
    </xdr:from>
    <xdr:to xmlns:xdr="http://schemas.openxmlformats.org/drawingml/2006/spreadsheetDrawing">
      <xdr:col>116</xdr:col>
      <xdr:colOff>114300</xdr:colOff>
      <xdr:row>58</xdr:row>
      <xdr:rowOff>76835</xdr:rowOff>
    </xdr:to>
    <xdr:sp macro="" textlink="">
      <xdr:nvSpPr>
        <xdr:cNvPr id="809" name="楕円 808"/>
        <xdr:cNvSpPr/>
      </xdr:nvSpPr>
      <xdr:spPr>
        <a:xfrm>
          <a:off x="202692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56</xdr:row>
      <xdr:rowOff>106045</xdr:rowOff>
    </xdr:from>
    <xdr:ext cx="469900" cy="259080"/>
    <xdr:sp macro="" textlink="">
      <xdr:nvSpPr>
        <xdr:cNvPr id="810" name="貸付金該当値テキスト"/>
        <xdr:cNvSpPr txBox="1"/>
      </xdr:nvSpPr>
      <xdr:spPr>
        <a:xfrm>
          <a:off x="20370800" y="9707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148590</xdr:rowOff>
    </xdr:from>
    <xdr:to xmlns:xdr="http://schemas.openxmlformats.org/drawingml/2006/spreadsheetDrawing">
      <xdr:col>112</xdr:col>
      <xdr:colOff>38100</xdr:colOff>
      <xdr:row>58</xdr:row>
      <xdr:rowOff>78740</xdr:rowOff>
    </xdr:to>
    <xdr:sp macro="" textlink="">
      <xdr:nvSpPr>
        <xdr:cNvPr id="811" name="楕円 810"/>
        <xdr:cNvSpPr/>
      </xdr:nvSpPr>
      <xdr:spPr>
        <a:xfrm>
          <a:off x="19510375" y="99212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69850</xdr:rowOff>
    </xdr:from>
    <xdr:ext cx="466725" cy="259080"/>
    <xdr:sp macro="" textlink="">
      <xdr:nvSpPr>
        <xdr:cNvPr id="812" name="テキスト ボックス 811"/>
        <xdr:cNvSpPr txBox="1"/>
      </xdr:nvSpPr>
      <xdr:spPr>
        <a:xfrm>
          <a:off x="19342100" y="10013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150495</xdr:rowOff>
    </xdr:from>
    <xdr:to xmlns:xdr="http://schemas.openxmlformats.org/drawingml/2006/spreadsheetDrawing">
      <xdr:col>107</xdr:col>
      <xdr:colOff>101600</xdr:colOff>
      <xdr:row>58</xdr:row>
      <xdr:rowOff>80645</xdr:rowOff>
    </xdr:to>
    <xdr:sp macro="" textlink="">
      <xdr:nvSpPr>
        <xdr:cNvPr id="813" name="楕円 812"/>
        <xdr:cNvSpPr/>
      </xdr:nvSpPr>
      <xdr:spPr>
        <a:xfrm>
          <a:off x="18684875"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71755</xdr:rowOff>
    </xdr:from>
    <xdr:ext cx="466725" cy="259080"/>
    <xdr:sp macro="" textlink="">
      <xdr:nvSpPr>
        <xdr:cNvPr id="814" name="テキスト ボックス 813"/>
        <xdr:cNvSpPr txBox="1"/>
      </xdr:nvSpPr>
      <xdr:spPr>
        <a:xfrm>
          <a:off x="18516600" y="10015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140335</xdr:rowOff>
    </xdr:from>
    <xdr:to xmlns:xdr="http://schemas.openxmlformats.org/drawingml/2006/spreadsheetDrawing">
      <xdr:col>102</xdr:col>
      <xdr:colOff>165100</xdr:colOff>
      <xdr:row>58</xdr:row>
      <xdr:rowOff>70485</xdr:rowOff>
    </xdr:to>
    <xdr:sp macro="" textlink="">
      <xdr:nvSpPr>
        <xdr:cNvPr id="815" name="楕円 814"/>
        <xdr:cNvSpPr/>
      </xdr:nvSpPr>
      <xdr:spPr>
        <a:xfrm>
          <a:off x="1787525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61595</xdr:rowOff>
    </xdr:from>
    <xdr:ext cx="466725" cy="259080"/>
    <xdr:sp macro="" textlink="">
      <xdr:nvSpPr>
        <xdr:cNvPr id="816" name="テキスト ボックス 815"/>
        <xdr:cNvSpPr txBox="1"/>
      </xdr:nvSpPr>
      <xdr:spPr>
        <a:xfrm>
          <a:off x="17706975" y="100056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117475</xdr:rowOff>
    </xdr:from>
    <xdr:to xmlns:xdr="http://schemas.openxmlformats.org/drawingml/2006/spreadsheetDrawing">
      <xdr:col>98</xdr:col>
      <xdr:colOff>38100</xdr:colOff>
      <xdr:row>57</xdr:row>
      <xdr:rowOff>47625</xdr:rowOff>
    </xdr:to>
    <xdr:sp macro="" textlink="">
      <xdr:nvSpPr>
        <xdr:cNvPr id="817" name="楕円 816"/>
        <xdr:cNvSpPr/>
      </xdr:nvSpPr>
      <xdr:spPr>
        <a:xfrm>
          <a:off x="17065625" y="97186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64135</xdr:rowOff>
    </xdr:from>
    <xdr:ext cx="466725" cy="255905"/>
    <xdr:sp macro="" textlink="">
      <xdr:nvSpPr>
        <xdr:cNvPr id="818" name="テキスト ボックス 817"/>
        <xdr:cNvSpPr txBox="1"/>
      </xdr:nvSpPr>
      <xdr:spPr>
        <a:xfrm>
          <a:off x="16897350" y="94938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9" name="正方形/長方形 818"/>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0" name="正方形/長方形 819"/>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1" name="正方形/長方形 820"/>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2" name="正方形/長方形 821"/>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3" name="正方形/長方形 822"/>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4" name="正方形/長方形 823"/>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5" name="正方形/長方形 824"/>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6" name="正方形/長方形 825"/>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2250"/>
    <xdr:sp macro="" textlink="">
      <xdr:nvSpPr>
        <xdr:cNvPr id="827" name="テキスト ボックス 826"/>
        <xdr:cNvSpPr txBox="1"/>
      </xdr:nvSpPr>
      <xdr:spPr>
        <a:xfrm>
          <a:off x="16741775" y="11493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8" name="直線コネクタ 827"/>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0225" cy="255905"/>
    <xdr:sp macro="" textlink="">
      <xdr:nvSpPr>
        <xdr:cNvPr id="829" name="テキスト ボックス 828"/>
        <xdr:cNvSpPr txBox="1"/>
      </xdr:nvSpPr>
      <xdr:spPr>
        <a:xfrm>
          <a:off x="16280130" y="13827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0" name="直線コネクタ 829"/>
        <xdr:cNvCxnSpPr/>
      </xdr:nvCxnSpPr>
      <xdr:spPr>
        <a:xfrm>
          <a:off x="167640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0225" cy="259080"/>
    <xdr:sp macro="" textlink="">
      <xdr:nvSpPr>
        <xdr:cNvPr id="831" name="テキスト ボックス 830"/>
        <xdr:cNvSpPr txBox="1"/>
      </xdr:nvSpPr>
      <xdr:spPr>
        <a:xfrm>
          <a:off x="16280130" y="13501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2" name="直線コネクタ 831"/>
        <xdr:cNvCxnSpPr/>
      </xdr:nvCxnSpPr>
      <xdr:spPr>
        <a:xfrm>
          <a:off x="167640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0225" cy="255905"/>
    <xdr:sp macro="" textlink="">
      <xdr:nvSpPr>
        <xdr:cNvPr id="833" name="テキスト ボックス 832"/>
        <xdr:cNvSpPr txBox="1"/>
      </xdr:nvSpPr>
      <xdr:spPr>
        <a:xfrm>
          <a:off x="16280130" y="13174345"/>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4" name="直線コネクタ 833"/>
        <xdr:cNvCxnSpPr/>
      </xdr:nvCxnSpPr>
      <xdr:spPr>
        <a:xfrm>
          <a:off x="167640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0225" cy="259080"/>
    <xdr:sp macro="" textlink="">
      <xdr:nvSpPr>
        <xdr:cNvPr id="835" name="テキスト ボックス 834"/>
        <xdr:cNvSpPr txBox="1"/>
      </xdr:nvSpPr>
      <xdr:spPr>
        <a:xfrm>
          <a:off x="16280130" y="1284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6" name="直線コネクタ 835"/>
        <xdr:cNvCxnSpPr/>
      </xdr:nvCxnSpPr>
      <xdr:spPr>
        <a:xfrm>
          <a:off x="167640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3725" cy="255905"/>
    <xdr:sp macro="" textlink="">
      <xdr:nvSpPr>
        <xdr:cNvPr id="837" name="テキスト ボックス 836"/>
        <xdr:cNvSpPr txBox="1"/>
      </xdr:nvSpPr>
      <xdr:spPr>
        <a:xfrm>
          <a:off x="16231870" y="1252220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8" name="直線コネクタ 837"/>
        <xdr:cNvCxnSpPr/>
      </xdr:nvCxnSpPr>
      <xdr:spPr>
        <a:xfrm>
          <a:off x="167640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725" cy="258445"/>
    <xdr:sp macro="" textlink="">
      <xdr:nvSpPr>
        <xdr:cNvPr id="839" name="テキスト ボックス 838"/>
        <xdr:cNvSpPr txBox="1"/>
      </xdr:nvSpPr>
      <xdr:spPr>
        <a:xfrm>
          <a:off x="162318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0" name="直線コネクタ 839"/>
        <xdr:cNvCxnSpPr/>
      </xdr:nvCxnSpPr>
      <xdr:spPr>
        <a:xfrm>
          <a:off x="167640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725" cy="259080"/>
    <xdr:sp macro="" textlink="">
      <xdr:nvSpPr>
        <xdr:cNvPr id="841" name="テキスト ボックス 840"/>
        <xdr:cNvSpPr txBox="1"/>
      </xdr:nvSpPr>
      <xdr:spPr>
        <a:xfrm>
          <a:off x="162318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5905"/>
    <xdr:sp macro="" textlink="">
      <xdr:nvSpPr>
        <xdr:cNvPr id="843" name="テキスト ボックス 842"/>
        <xdr:cNvSpPr txBox="1"/>
      </xdr:nvSpPr>
      <xdr:spPr>
        <a:xfrm>
          <a:off x="16231870" y="11541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26670</xdr:rowOff>
    </xdr:from>
    <xdr:to xmlns:xdr="http://schemas.openxmlformats.org/drawingml/2006/spreadsheetDrawing">
      <xdr:col>116</xdr:col>
      <xdr:colOff>62865</xdr:colOff>
      <xdr:row>79</xdr:row>
      <xdr:rowOff>66675</xdr:rowOff>
    </xdr:to>
    <xdr:cxnSp macro="">
      <xdr:nvCxnSpPr>
        <xdr:cNvPr id="845" name="直線コネクタ 844"/>
        <xdr:cNvCxnSpPr/>
      </xdr:nvCxnSpPr>
      <xdr:spPr>
        <a:xfrm flipV="1">
          <a:off x="20318095" y="1219962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70485</xdr:rowOff>
    </xdr:from>
    <xdr:ext cx="534670" cy="259080"/>
    <xdr:sp macro="" textlink="">
      <xdr:nvSpPr>
        <xdr:cNvPr id="846" name="繰出金最小値テキスト"/>
        <xdr:cNvSpPr txBox="1"/>
      </xdr:nvSpPr>
      <xdr:spPr>
        <a:xfrm>
          <a:off x="20370800" y="13615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66675</xdr:rowOff>
    </xdr:from>
    <xdr:to xmlns:xdr="http://schemas.openxmlformats.org/drawingml/2006/spreadsheetDrawing">
      <xdr:col>116</xdr:col>
      <xdr:colOff>152400</xdr:colOff>
      <xdr:row>79</xdr:row>
      <xdr:rowOff>66675</xdr:rowOff>
    </xdr:to>
    <xdr:cxnSp macro="">
      <xdr:nvCxnSpPr>
        <xdr:cNvPr id="847" name="直線コネクタ 846"/>
        <xdr:cNvCxnSpPr/>
      </xdr:nvCxnSpPr>
      <xdr:spPr>
        <a:xfrm>
          <a:off x="20246975" y="136112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144780</xdr:rowOff>
    </xdr:from>
    <xdr:ext cx="598805" cy="255905"/>
    <xdr:sp macro="" textlink="">
      <xdr:nvSpPr>
        <xdr:cNvPr id="848" name="繰出金最大値テキスト"/>
        <xdr:cNvSpPr txBox="1"/>
      </xdr:nvSpPr>
      <xdr:spPr>
        <a:xfrm>
          <a:off x="20370800" y="1197483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26670</xdr:rowOff>
    </xdr:from>
    <xdr:to xmlns:xdr="http://schemas.openxmlformats.org/drawingml/2006/spreadsheetDrawing">
      <xdr:col>116</xdr:col>
      <xdr:colOff>152400</xdr:colOff>
      <xdr:row>71</xdr:row>
      <xdr:rowOff>26670</xdr:rowOff>
    </xdr:to>
    <xdr:cxnSp macro="">
      <xdr:nvCxnSpPr>
        <xdr:cNvPr id="849" name="直線コネクタ 848"/>
        <xdr:cNvCxnSpPr/>
      </xdr:nvCxnSpPr>
      <xdr:spPr>
        <a:xfrm>
          <a:off x="20246975" y="12199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76</xdr:row>
      <xdr:rowOff>43815</xdr:rowOff>
    </xdr:from>
    <xdr:to xmlns:xdr="http://schemas.openxmlformats.org/drawingml/2006/spreadsheetDrawing">
      <xdr:col>116</xdr:col>
      <xdr:colOff>63500</xdr:colOff>
      <xdr:row>76</xdr:row>
      <xdr:rowOff>70485</xdr:rowOff>
    </xdr:to>
    <xdr:cxnSp macro="">
      <xdr:nvCxnSpPr>
        <xdr:cNvPr id="850" name="直線コネクタ 849"/>
        <xdr:cNvCxnSpPr/>
      </xdr:nvCxnSpPr>
      <xdr:spPr>
        <a:xfrm flipV="1">
          <a:off x="19558000" y="1307401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45720</xdr:rowOff>
    </xdr:from>
    <xdr:ext cx="534670" cy="259080"/>
    <xdr:sp macro="" textlink="">
      <xdr:nvSpPr>
        <xdr:cNvPr id="851" name="繰出金平均値テキスト"/>
        <xdr:cNvSpPr txBox="1"/>
      </xdr:nvSpPr>
      <xdr:spPr>
        <a:xfrm>
          <a:off x="20370800" y="13075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67310</xdr:rowOff>
    </xdr:from>
    <xdr:to xmlns:xdr="http://schemas.openxmlformats.org/drawingml/2006/spreadsheetDrawing">
      <xdr:col>116</xdr:col>
      <xdr:colOff>114300</xdr:colOff>
      <xdr:row>76</xdr:row>
      <xdr:rowOff>168910</xdr:rowOff>
    </xdr:to>
    <xdr:sp macro="" textlink="">
      <xdr:nvSpPr>
        <xdr:cNvPr id="852" name="フローチャート: 判断 851"/>
        <xdr:cNvSpPr/>
      </xdr:nvSpPr>
      <xdr:spPr>
        <a:xfrm>
          <a:off x="202692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43815</xdr:rowOff>
    </xdr:from>
    <xdr:to xmlns:xdr="http://schemas.openxmlformats.org/drawingml/2006/spreadsheetDrawing">
      <xdr:col>111</xdr:col>
      <xdr:colOff>174625</xdr:colOff>
      <xdr:row>76</xdr:row>
      <xdr:rowOff>70485</xdr:rowOff>
    </xdr:to>
    <xdr:cxnSp macro="">
      <xdr:nvCxnSpPr>
        <xdr:cNvPr id="853" name="直線コネクタ 852"/>
        <xdr:cNvCxnSpPr/>
      </xdr:nvCxnSpPr>
      <xdr:spPr>
        <a:xfrm>
          <a:off x="18735675" y="13074015"/>
          <a:ext cx="8223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69215</xdr:rowOff>
    </xdr:from>
    <xdr:to xmlns:xdr="http://schemas.openxmlformats.org/drawingml/2006/spreadsheetDrawing">
      <xdr:col>112</xdr:col>
      <xdr:colOff>38100</xdr:colOff>
      <xdr:row>76</xdr:row>
      <xdr:rowOff>170815</xdr:rowOff>
    </xdr:to>
    <xdr:sp macro="" textlink="">
      <xdr:nvSpPr>
        <xdr:cNvPr id="854" name="フローチャート: 判断 853"/>
        <xdr:cNvSpPr/>
      </xdr:nvSpPr>
      <xdr:spPr>
        <a:xfrm>
          <a:off x="19510375" y="130994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161925</xdr:rowOff>
    </xdr:from>
    <xdr:ext cx="531495" cy="259080"/>
    <xdr:sp macro="" textlink="">
      <xdr:nvSpPr>
        <xdr:cNvPr id="855" name="テキスト ボックス 854"/>
        <xdr:cNvSpPr txBox="1"/>
      </xdr:nvSpPr>
      <xdr:spPr>
        <a:xfrm>
          <a:off x="19309715" y="13192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43815</xdr:rowOff>
    </xdr:from>
    <xdr:to xmlns:xdr="http://schemas.openxmlformats.org/drawingml/2006/spreadsheetDrawing">
      <xdr:col>107</xdr:col>
      <xdr:colOff>50800</xdr:colOff>
      <xdr:row>76</xdr:row>
      <xdr:rowOff>88900</xdr:rowOff>
    </xdr:to>
    <xdr:cxnSp macro="">
      <xdr:nvCxnSpPr>
        <xdr:cNvPr id="856" name="直線コネクタ 855"/>
        <xdr:cNvCxnSpPr/>
      </xdr:nvCxnSpPr>
      <xdr:spPr>
        <a:xfrm flipV="1">
          <a:off x="17926050" y="13074015"/>
          <a:ext cx="80962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58420</xdr:rowOff>
    </xdr:from>
    <xdr:to xmlns:xdr="http://schemas.openxmlformats.org/drawingml/2006/spreadsheetDrawing">
      <xdr:col>107</xdr:col>
      <xdr:colOff>101600</xdr:colOff>
      <xdr:row>76</xdr:row>
      <xdr:rowOff>160020</xdr:rowOff>
    </xdr:to>
    <xdr:sp macro="" textlink="">
      <xdr:nvSpPr>
        <xdr:cNvPr id="857" name="フローチャート: 判断 856"/>
        <xdr:cNvSpPr/>
      </xdr:nvSpPr>
      <xdr:spPr>
        <a:xfrm>
          <a:off x="18684875" y="1308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151130</xdr:rowOff>
    </xdr:from>
    <xdr:ext cx="531495" cy="259080"/>
    <xdr:sp macro="" textlink="">
      <xdr:nvSpPr>
        <xdr:cNvPr id="858" name="テキスト ボックス 857"/>
        <xdr:cNvSpPr txBox="1"/>
      </xdr:nvSpPr>
      <xdr:spPr>
        <a:xfrm>
          <a:off x="18500090" y="13181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76</xdr:row>
      <xdr:rowOff>88900</xdr:rowOff>
    </xdr:from>
    <xdr:to xmlns:xdr="http://schemas.openxmlformats.org/drawingml/2006/spreadsheetDrawing">
      <xdr:col>102</xdr:col>
      <xdr:colOff>114300</xdr:colOff>
      <xdr:row>76</xdr:row>
      <xdr:rowOff>96520</xdr:rowOff>
    </xdr:to>
    <xdr:cxnSp macro="">
      <xdr:nvCxnSpPr>
        <xdr:cNvPr id="859" name="直線コネクタ 858"/>
        <xdr:cNvCxnSpPr/>
      </xdr:nvCxnSpPr>
      <xdr:spPr>
        <a:xfrm flipV="1">
          <a:off x="17113250" y="1311910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13335</xdr:rowOff>
    </xdr:from>
    <xdr:to xmlns:xdr="http://schemas.openxmlformats.org/drawingml/2006/spreadsheetDrawing">
      <xdr:col>102</xdr:col>
      <xdr:colOff>165100</xdr:colOff>
      <xdr:row>76</xdr:row>
      <xdr:rowOff>114935</xdr:rowOff>
    </xdr:to>
    <xdr:sp macro="" textlink="">
      <xdr:nvSpPr>
        <xdr:cNvPr id="860" name="フローチャート: 判断 859"/>
        <xdr:cNvSpPr/>
      </xdr:nvSpPr>
      <xdr:spPr>
        <a:xfrm>
          <a:off x="17875250" y="1304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132080</xdr:rowOff>
    </xdr:from>
    <xdr:ext cx="531495" cy="255905"/>
    <xdr:sp macro="" textlink="">
      <xdr:nvSpPr>
        <xdr:cNvPr id="861" name="テキスト ボックス 860"/>
        <xdr:cNvSpPr txBox="1"/>
      </xdr:nvSpPr>
      <xdr:spPr>
        <a:xfrm>
          <a:off x="17674590" y="128193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21590</xdr:rowOff>
    </xdr:from>
    <xdr:to xmlns:xdr="http://schemas.openxmlformats.org/drawingml/2006/spreadsheetDrawing">
      <xdr:col>98</xdr:col>
      <xdr:colOff>38100</xdr:colOff>
      <xdr:row>76</xdr:row>
      <xdr:rowOff>123190</xdr:rowOff>
    </xdr:to>
    <xdr:sp macro="" textlink="">
      <xdr:nvSpPr>
        <xdr:cNvPr id="862" name="フローチャート: 判断 861"/>
        <xdr:cNvSpPr/>
      </xdr:nvSpPr>
      <xdr:spPr>
        <a:xfrm>
          <a:off x="17065625" y="130517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139700</xdr:rowOff>
    </xdr:from>
    <xdr:ext cx="531495" cy="259080"/>
    <xdr:sp macro="" textlink="">
      <xdr:nvSpPr>
        <xdr:cNvPr id="863" name="テキスト ボックス 862"/>
        <xdr:cNvSpPr txBox="1"/>
      </xdr:nvSpPr>
      <xdr:spPr>
        <a:xfrm>
          <a:off x="16864965" y="128270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164465</xdr:rowOff>
    </xdr:from>
    <xdr:to xmlns:xdr="http://schemas.openxmlformats.org/drawingml/2006/spreadsheetDrawing">
      <xdr:col>116</xdr:col>
      <xdr:colOff>114300</xdr:colOff>
      <xdr:row>76</xdr:row>
      <xdr:rowOff>94615</xdr:rowOff>
    </xdr:to>
    <xdr:sp macro="" textlink="">
      <xdr:nvSpPr>
        <xdr:cNvPr id="869" name="楕円 868"/>
        <xdr:cNvSpPr/>
      </xdr:nvSpPr>
      <xdr:spPr>
        <a:xfrm>
          <a:off x="20269200" y="130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15875</xdr:rowOff>
    </xdr:from>
    <xdr:ext cx="534670" cy="259080"/>
    <xdr:sp macro="" textlink="">
      <xdr:nvSpPr>
        <xdr:cNvPr id="870" name="繰出金該当値テキスト"/>
        <xdr:cNvSpPr txBox="1"/>
      </xdr:nvSpPr>
      <xdr:spPr>
        <a:xfrm>
          <a:off x="20370800" y="12874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19685</xdr:rowOff>
    </xdr:from>
    <xdr:to xmlns:xdr="http://schemas.openxmlformats.org/drawingml/2006/spreadsheetDrawing">
      <xdr:col>112</xdr:col>
      <xdr:colOff>38100</xdr:colOff>
      <xdr:row>76</xdr:row>
      <xdr:rowOff>121285</xdr:rowOff>
    </xdr:to>
    <xdr:sp macro="" textlink="">
      <xdr:nvSpPr>
        <xdr:cNvPr id="871" name="楕円 870"/>
        <xdr:cNvSpPr/>
      </xdr:nvSpPr>
      <xdr:spPr>
        <a:xfrm>
          <a:off x="19510375" y="130498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137795</xdr:rowOff>
    </xdr:from>
    <xdr:ext cx="531495" cy="259080"/>
    <xdr:sp macro="" textlink="">
      <xdr:nvSpPr>
        <xdr:cNvPr id="872" name="テキスト ボックス 871"/>
        <xdr:cNvSpPr txBox="1"/>
      </xdr:nvSpPr>
      <xdr:spPr>
        <a:xfrm>
          <a:off x="19309715" y="1282509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164465</xdr:rowOff>
    </xdr:from>
    <xdr:to xmlns:xdr="http://schemas.openxmlformats.org/drawingml/2006/spreadsheetDrawing">
      <xdr:col>107</xdr:col>
      <xdr:colOff>101600</xdr:colOff>
      <xdr:row>76</xdr:row>
      <xdr:rowOff>94615</xdr:rowOff>
    </xdr:to>
    <xdr:sp macro="" textlink="">
      <xdr:nvSpPr>
        <xdr:cNvPr id="873" name="楕円 872"/>
        <xdr:cNvSpPr/>
      </xdr:nvSpPr>
      <xdr:spPr>
        <a:xfrm>
          <a:off x="18684875" y="130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111125</xdr:rowOff>
    </xdr:from>
    <xdr:ext cx="531495" cy="255905"/>
    <xdr:sp macro="" textlink="">
      <xdr:nvSpPr>
        <xdr:cNvPr id="874" name="テキスト ボックス 873"/>
        <xdr:cNvSpPr txBox="1"/>
      </xdr:nvSpPr>
      <xdr:spPr>
        <a:xfrm>
          <a:off x="18500090" y="127984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38100</xdr:rowOff>
    </xdr:from>
    <xdr:to xmlns:xdr="http://schemas.openxmlformats.org/drawingml/2006/spreadsheetDrawing">
      <xdr:col>102</xdr:col>
      <xdr:colOff>165100</xdr:colOff>
      <xdr:row>76</xdr:row>
      <xdr:rowOff>139700</xdr:rowOff>
    </xdr:to>
    <xdr:sp macro="" textlink="">
      <xdr:nvSpPr>
        <xdr:cNvPr id="875" name="楕円 874"/>
        <xdr:cNvSpPr/>
      </xdr:nvSpPr>
      <xdr:spPr>
        <a:xfrm>
          <a:off x="1787525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130810</xdr:rowOff>
    </xdr:from>
    <xdr:ext cx="531495" cy="259080"/>
    <xdr:sp macro="" textlink="">
      <xdr:nvSpPr>
        <xdr:cNvPr id="876" name="テキスト ボックス 875"/>
        <xdr:cNvSpPr txBox="1"/>
      </xdr:nvSpPr>
      <xdr:spPr>
        <a:xfrm>
          <a:off x="17674590" y="13161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45720</xdr:rowOff>
    </xdr:from>
    <xdr:to xmlns:xdr="http://schemas.openxmlformats.org/drawingml/2006/spreadsheetDrawing">
      <xdr:col>98</xdr:col>
      <xdr:colOff>38100</xdr:colOff>
      <xdr:row>76</xdr:row>
      <xdr:rowOff>147320</xdr:rowOff>
    </xdr:to>
    <xdr:sp macro="" textlink="">
      <xdr:nvSpPr>
        <xdr:cNvPr id="877" name="楕円 876"/>
        <xdr:cNvSpPr/>
      </xdr:nvSpPr>
      <xdr:spPr>
        <a:xfrm>
          <a:off x="17065625" y="130759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138430</xdr:rowOff>
    </xdr:from>
    <xdr:ext cx="531495" cy="259080"/>
    <xdr:sp macro="" textlink="">
      <xdr:nvSpPr>
        <xdr:cNvPr id="878" name="テキスト ボックス 877"/>
        <xdr:cNvSpPr txBox="1"/>
      </xdr:nvSpPr>
      <xdr:spPr>
        <a:xfrm>
          <a:off x="16864965" y="13168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2250"/>
    <xdr:sp macro="" textlink="">
      <xdr:nvSpPr>
        <xdr:cNvPr id="887" name="テキスト ボックス 886"/>
        <xdr:cNvSpPr txBox="1"/>
      </xdr:nvSpPr>
      <xdr:spPr>
        <a:xfrm>
          <a:off x="16741775" y="14922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9" name="直線コネクタ 888"/>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5905"/>
    <xdr:sp macro="" textlink="">
      <xdr:nvSpPr>
        <xdr:cNvPr id="890" name="テキスト ボックス 889"/>
        <xdr:cNvSpPr txBox="1"/>
      </xdr:nvSpPr>
      <xdr:spPr>
        <a:xfrm>
          <a:off x="16546830" y="161137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1" name="直線コネクタ 890"/>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5905"/>
    <xdr:sp macro="" textlink="">
      <xdr:nvSpPr>
        <xdr:cNvPr id="892" name="テキスト ボックス 891"/>
        <xdr:cNvSpPr txBox="1"/>
      </xdr:nvSpPr>
      <xdr:spPr>
        <a:xfrm>
          <a:off x="16546830" y="149707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4" name="直線コネクタ 893"/>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5"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7"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9" name="直線コネクタ 898"/>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0"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1" name="フローチャート: 判断 900"/>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2" name="直線コネクタ 901"/>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3" name="フローチャート: 判断 902"/>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6380" cy="259080"/>
    <xdr:sp macro="" textlink="">
      <xdr:nvSpPr>
        <xdr:cNvPr id="904" name="テキスト ボックス 903"/>
        <xdr:cNvSpPr txBox="1"/>
      </xdr:nvSpPr>
      <xdr:spPr>
        <a:xfrm>
          <a:off x="19436715"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5" name="直線コネクタ 904"/>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6" name="フローチャート: 判断 905"/>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6380" cy="259080"/>
    <xdr:sp macro="" textlink="">
      <xdr:nvSpPr>
        <xdr:cNvPr id="907" name="テキスト ボックス 906"/>
        <xdr:cNvSpPr txBox="1"/>
      </xdr:nvSpPr>
      <xdr:spPr>
        <a:xfrm>
          <a:off x="1862709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8" name="直線コネクタ 907"/>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9" name="フローチャート: 判断 908"/>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7650" cy="259080"/>
    <xdr:sp macro="" textlink="">
      <xdr:nvSpPr>
        <xdr:cNvPr id="910" name="テキスト ボックス 909"/>
        <xdr:cNvSpPr txBox="1"/>
      </xdr:nvSpPr>
      <xdr:spPr>
        <a:xfrm>
          <a:off x="1781175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1" name="フローチャート: 判断 910"/>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6380" cy="259080"/>
    <xdr:sp macro="" textlink="">
      <xdr:nvSpPr>
        <xdr:cNvPr id="912" name="テキスト ボックス 911"/>
        <xdr:cNvSpPr txBox="1"/>
      </xdr:nvSpPr>
      <xdr:spPr>
        <a:xfrm>
          <a:off x="16991965"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3" name="テキスト ボックス 912"/>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4" name="テキスト ボックス 913"/>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5" name="テキスト ボックス 914"/>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6" name="テキスト ボックス 915"/>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7" name="テキスト ボックス 916"/>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楕円 917"/>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9"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楕円 919"/>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6380" cy="259080"/>
    <xdr:sp macro="" textlink="">
      <xdr:nvSpPr>
        <xdr:cNvPr id="921" name="テキスト ボックス 920"/>
        <xdr:cNvSpPr txBox="1"/>
      </xdr:nvSpPr>
      <xdr:spPr>
        <a:xfrm>
          <a:off x="19436715"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楕円 921"/>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6380" cy="259080"/>
    <xdr:sp macro="" textlink="">
      <xdr:nvSpPr>
        <xdr:cNvPr id="923" name="テキスト ボックス 922"/>
        <xdr:cNvSpPr txBox="1"/>
      </xdr:nvSpPr>
      <xdr:spPr>
        <a:xfrm>
          <a:off x="1862709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4" name="楕円 923"/>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7650" cy="259080"/>
    <xdr:sp macro="" textlink="">
      <xdr:nvSpPr>
        <xdr:cNvPr id="925" name="テキスト ボックス 924"/>
        <xdr:cNvSpPr txBox="1"/>
      </xdr:nvSpPr>
      <xdr:spPr>
        <a:xfrm>
          <a:off x="1781175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6" name="楕円 925"/>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6380" cy="259080"/>
    <xdr:sp macro="" textlink="">
      <xdr:nvSpPr>
        <xdr:cNvPr id="927" name="テキスト ボックス 926"/>
        <xdr:cNvSpPr txBox="1"/>
      </xdr:nvSpPr>
      <xdr:spPr>
        <a:xfrm>
          <a:off x="16991965"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8" name="正方形/長方形 927"/>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9" name="正方形/長方形 928"/>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0" name="テキスト ボックス 929"/>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1,050,393</a:t>
          </a:r>
          <a:r>
            <a:rPr kumimoji="1" lang="ja-JP" altLang="en-US" sz="1300">
              <a:latin typeface="ＭＳ Ｐゴシック"/>
              <a:ea typeface="ＭＳ Ｐゴシック"/>
            </a:rPr>
            <a:t>円となっている。主な構成項目である人件費は、住民一人当たり</a:t>
          </a:r>
          <a:r>
            <a:rPr kumimoji="1" lang="en-US" altLang="ja-JP" sz="1300">
              <a:latin typeface="ＭＳ Ｐゴシック"/>
              <a:ea typeface="ＭＳ Ｐゴシック"/>
            </a:rPr>
            <a:t>156,155</a:t>
          </a:r>
          <a:r>
            <a:rPr kumimoji="1" lang="ja-JP" altLang="en-US" sz="1300">
              <a:latin typeface="ＭＳ Ｐゴシック"/>
              <a:ea typeface="ＭＳ Ｐゴシック"/>
            </a:rPr>
            <a:t>円となっており、、類似団体と比較すると高い順位を維持しているものの、依然として高い数値となっている。これは保育所が直営であることが原因として考えられるが、類似団体との乖離が大きくならないよう、今後も引き続き給与水準の適正化を図っていく必要がある。物件費は、住民一人当たり</a:t>
          </a:r>
          <a:r>
            <a:rPr kumimoji="1" lang="en-US" altLang="ja-JP" sz="1300">
              <a:latin typeface="ＭＳ Ｐゴシック"/>
              <a:ea typeface="ＭＳ Ｐゴシック"/>
            </a:rPr>
            <a:t>189,047</a:t>
          </a:r>
          <a:r>
            <a:rPr kumimoji="1" lang="ja-JP" altLang="en-US" sz="1300">
              <a:latin typeface="ＭＳ Ｐゴシック"/>
              <a:ea typeface="ＭＳ Ｐゴシック"/>
            </a:rPr>
            <a:t>円となっており、例年の大型事業である避難所環境整備や地籍調査業務委託が一定落ち着いてきたことで、昨年度から</a:t>
          </a:r>
          <a:r>
            <a:rPr kumimoji="1" lang="en-US" altLang="ja-JP" sz="1300">
              <a:latin typeface="ＭＳ Ｐゴシック"/>
              <a:ea typeface="ＭＳ Ｐゴシック"/>
            </a:rPr>
            <a:t>5.6</a:t>
          </a:r>
          <a:r>
            <a:rPr kumimoji="1" lang="ja-JP" altLang="en-US" sz="1300">
              <a:latin typeface="ＭＳ Ｐゴシック"/>
              <a:ea typeface="ＭＳ Ｐゴシック"/>
            </a:rPr>
            <a:t>％減少しているが、情報化推進費における各種システム関連費用や、ふるさと納税寄附金における返送手数料等の経費などの経常的経費の大幅な減少が見込めず、数値は高い状況にある。引き続き、全体経費の見直しを行い、経常経費の削減に努める必要がある。普通建設事業費については、新型コロナウイルス感染症対策にかかる学校施設の整備事業の増や高規格道路にかかる整備事業の増、町営住宅整備事業や社会資本整備事業の道路整備事業の件数が増加したことで、昨年よりも</a:t>
          </a:r>
          <a:r>
            <a:rPr kumimoji="1" lang="en-US" altLang="ja-JP" sz="1300">
              <a:latin typeface="ＭＳ Ｐゴシック"/>
              <a:ea typeface="ＭＳ Ｐゴシック"/>
            </a:rPr>
            <a:t>30.9</a:t>
          </a:r>
          <a:r>
            <a:rPr kumimoji="1" lang="ja-JP" altLang="en-US" sz="1300">
              <a:latin typeface="ＭＳ Ｐゴシック"/>
              <a:ea typeface="ＭＳ Ｐゴシック"/>
            </a:rPr>
            <a:t>％と大幅に増額し、一人当たり</a:t>
          </a:r>
          <a:r>
            <a:rPr kumimoji="1" lang="en-US" altLang="ja-JP" sz="1300">
              <a:latin typeface="ＭＳ Ｐゴシック"/>
              <a:ea typeface="ＭＳ Ｐゴシック"/>
            </a:rPr>
            <a:t>207,986</a:t>
          </a:r>
          <a:r>
            <a:rPr kumimoji="1" lang="ja-JP" altLang="en-US" sz="1300">
              <a:latin typeface="ＭＳ Ｐゴシック"/>
              <a:ea typeface="ＭＳ Ｐゴシック"/>
            </a:rPr>
            <a:t>円となっている。それぞれ必要となるハード事業であるが、事業の精査を行いながら、事業費の減少を目指していきたい。公債費は一人当たりで</a:t>
          </a:r>
          <a:r>
            <a:rPr kumimoji="1" lang="en-US" altLang="ja-JP" sz="1300">
              <a:latin typeface="ＭＳ Ｐゴシック"/>
              <a:ea typeface="ＭＳ Ｐゴシック"/>
            </a:rPr>
            <a:t>153,190</a:t>
          </a:r>
          <a:r>
            <a:rPr kumimoji="1" lang="ja-JP" altLang="en-US" sz="1300">
              <a:latin typeface="ＭＳ Ｐゴシック"/>
              <a:ea typeface="ＭＳ Ｐゴシック"/>
            </a:rPr>
            <a:t>円となっており、昨年に引き続いて、類似団体よりも高い数値である。庁舎建設事業や防災対策事業などの大型事業に対する元金措置期間終了に伴って、今後も続いて増加傾向が見込まれることから、繰上償還の検討やこれからの新規発行の地方債に注視しながら、公債費の削減に努めたい。</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905"/>
    <xdr:sp macro="" textlink="">
      <xdr:nvSpPr>
        <xdr:cNvPr id="30" name="テキスト ボックス 29"/>
        <xdr:cNvSpPr txBox="1"/>
      </xdr:nvSpPr>
      <xdr:spPr>
        <a:xfrm>
          <a:off x="650875"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5905"/>
    <xdr:sp macro="" textlink="">
      <xdr:nvSpPr>
        <xdr:cNvPr id="31" name="テキスト ボックス 30"/>
        <xdr:cNvSpPr txBox="1"/>
      </xdr:nvSpPr>
      <xdr:spPr>
        <a:xfrm>
          <a:off x="650875"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2250"/>
    <xdr:sp macro="" textlink="">
      <xdr:nvSpPr>
        <xdr:cNvPr id="40" name="テキスト ボックス 39"/>
        <xdr:cNvSpPr txBox="1"/>
      </xdr:nvSpPr>
      <xdr:spPr>
        <a:xfrm>
          <a:off x="676275" y="4635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4185" cy="255905"/>
    <xdr:sp macro="" textlink="">
      <xdr:nvSpPr>
        <xdr:cNvPr id="42" name="テキスト ボックス 41"/>
        <xdr:cNvSpPr txBox="1"/>
      </xdr:nvSpPr>
      <xdr:spPr>
        <a:xfrm>
          <a:off x="278765"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4185" cy="259080"/>
    <xdr:sp macro="" textlink="">
      <xdr:nvSpPr>
        <xdr:cNvPr id="44" name="テキスト ボックス 43"/>
        <xdr:cNvSpPr txBox="1"/>
      </xdr:nvSpPr>
      <xdr:spPr>
        <a:xfrm>
          <a:off x="278765" y="6588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4185" cy="259080"/>
    <xdr:sp macro="" textlink="">
      <xdr:nvSpPr>
        <xdr:cNvPr id="46" name="テキスト ボックス 45"/>
        <xdr:cNvSpPr txBox="1"/>
      </xdr:nvSpPr>
      <xdr:spPr>
        <a:xfrm>
          <a:off x="278765"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4185" cy="255905"/>
    <xdr:sp macro="" textlink="">
      <xdr:nvSpPr>
        <xdr:cNvPr id="48" name="テキスト ボックス 47"/>
        <xdr:cNvSpPr txBox="1"/>
      </xdr:nvSpPr>
      <xdr:spPr>
        <a:xfrm>
          <a:off x="278765"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4185" cy="259080"/>
    <xdr:sp macro="" textlink="">
      <xdr:nvSpPr>
        <xdr:cNvPr id="50" name="テキスト ボックス 49"/>
        <xdr:cNvSpPr txBox="1"/>
      </xdr:nvSpPr>
      <xdr:spPr>
        <a:xfrm>
          <a:off x="278765"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4185" cy="259080"/>
    <xdr:sp macro="" textlink="">
      <xdr:nvSpPr>
        <xdr:cNvPr id="52" name="テキスト ボックス 51"/>
        <xdr:cNvSpPr txBox="1"/>
      </xdr:nvSpPr>
      <xdr:spPr>
        <a:xfrm>
          <a:off x="278765"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0225" cy="255905"/>
    <xdr:sp macro="" textlink="">
      <xdr:nvSpPr>
        <xdr:cNvPr id="54" name="テキスト ボックス 53"/>
        <xdr:cNvSpPr txBox="1"/>
      </xdr:nvSpPr>
      <xdr:spPr>
        <a:xfrm>
          <a:off x="214630" y="4683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74930</xdr:rowOff>
    </xdr:from>
    <xdr:to xmlns:xdr="http://schemas.openxmlformats.org/drawingml/2006/spreadsheetDrawing">
      <xdr:col>24</xdr:col>
      <xdr:colOff>62865</xdr:colOff>
      <xdr:row>37</xdr:row>
      <xdr:rowOff>116840</xdr:rowOff>
    </xdr:to>
    <xdr:cxnSp macro="">
      <xdr:nvCxnSpPr>
        <xdr:cNvPr id="56" name="直線コネクタ 55"/>
        <xdr:cNvCxnSpPr/>
      </xdr:nvCxnSpPr>
      <xdr:spPr>
        <a:xfrm flipV="1">
          <a:off x="4252595" y="5389880"/>
          <a:ext cx="127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120650</xdr:rowOff>
    </xdr:from>
    <xdr:ext cx="469900" cy="255905"/>
    <xdr:sp macro="" textlink="">
      <xdr:nvSpPr>
        <xdr:cNvPr id="57" name="議会費最小値テキスト"/>
        <xdr:cNvSpPr txBox="1"/>
      </xdr:nvSpPr>
      <xdr:spPr>
        <a:xfrm>
          <a:off x="4305300" y="64643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116840</xdr:rowOff>
    </xdr:from>
    <xdr:to xmlns:xdr="http://schemas.openxmlformats.org/drawingml/2006/spreadsheetDrawing">
      <xdr:col>24</xdr:col>
      <xdr:colOff>152400</xdr:colOff>
      <xdr:row>37</xdr:row>
      <xdr:rowOff>116840</xdr:rowOff>
    </xdr:to>
    <xdr:cxnSp macro="">
      <xdr:nvCxnSpPr>
        <xdr:cNvPr id="58" name="直線コネクタ 57"/>
        <xdr:cNvCxnSpPr/>
      </xdr:nvCxnSpPr>
      <xdr:spPr>
        <a:xfrm>
          <a:off x="4181475" y="6460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20955</xdr:rowOff>
    </xdr:from>
    <xdr:ext cx="469900" cy="255905"/>
    <xdr:sp macro="" textlink="">
      <xdr:nvSpPr>
        <xdr:cNvPr id="59" name="議会費最大値テキスト"/>
        <xdr:cNvSpPr txBox="1"/>
      </xdr:nvSpPr>
      <xdr:spPr>
        <a:xfrm>
          <a:off x="4305300" y="51644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74930</xdr:rowOff>
    </xdr:from>
    <xdr:to xmlns:xdr="http://schemas.openxmlformats.org/drawingml/2006/spreadsheetDrawing">
      <xdr:col>24</xdr:col>
      <xdr:colOff>152400</xdr:colOff>
      <xdr:row>31</xdr:row>
      <xdr:rowOff>74930</xdr:rowOff>
    </xdr:to>
    <xdr:cxnSp macro="">
      <xdr:nvCxnSpPr>
        <xdr:cNvPr id="60" name="直線コネクタ 59"/>
        <xdr:cNvCxnSpPr/>
      </xdr:nvCxnSpPr>
      <xdr:spPr>
        <a:xfrm>
          <a:off x="4181475" y="5389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36</xdr:row>
      <xdr:rowOff>52705</xdr:rowOff>
    </xdr:from>
    <xdr:to xmlns:xdr="http://schemas.openxmlformats.org/drawingml/2006/spreadsheetDrawing">
      <xdr:col>24</xdr:col>
      <xdr:colOff>63500</xdr:colOff>
      <xdr:row>36</xdr:row>
      <xdr:rowOff>156210</xdr:rowOff>
    </xdr:to>
    <xdr:cxnSp macro="">
      <xdr:nvCxnSpPr>
        <xdr:cNvPr id="61" name="直線コネクタ 60"/>
        <xdr:cNvCxnSpPr/>
      </xdr:nvCxnSpPr>
      <xdr:spPr>
        <a:xfrm flipV="1">
          <a:off x="3492500" y="6224905"/>
          <a:ext cx="762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150495</xdr:rowOff>
    </xdr:from>
    <xdr:ext cx="469900" cy="259080"/>
    <xdr:sp macro="" textlink="">
      <xdr:nvSpPr>
        <xdr:cNvPr id="62" name="議会費平均値テキスト"/>
        <xdr:cNvSpPr txBox="1"/>
      </xdr:nvSpPr>
      <xdr:spPr>
        <a:xfrm>
          <a:off x="4305300" y="58083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127635</xdr:rowOff>
    </xdr:from>
    <xdr:to xmlns:xdr="http://schemas.openxmlformats.org/drawingml/2006/spreadsheetDrawing">
      <xdr:col>24</xdr:col>
      <xdr:colOff>114300</xdr:colOff>
      <xdr:row>35</xdr:row>
      <xdr:rowOff>57785</xdr:rowOff>
    </xdr:to>
    <xdr:sp macro="" textlink="">
      <xdr:nvSpPr>
        <xdr:cNvPr id="63" name="フローチャート: 判断 62"/>
        <xdr:cNvSpPr/>
      </xdr:nvSpPr>
      <xdr:spPr>
        <a:xfrm>
          <a:off x="42037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45085</xdr:rowOff>
    </xdr:from>
    <xdr:to xmlns:xdr="http://schemas.openxmlformats.org/drawingml/2006/spreadsheetDrawing">
      <xdr:col>19</xdr:col>
      <xdr:colOff>174625</xdr:colOff>
      <xdr:row>36</xdr:row>
      <xdr:rowOff>156210</xdr:rowOff>
    </xdr:to>
    <xdr:cxnSp macro="">
      <xdr:nvCxnSpPr>
        <xdr:cNvPr id="64" name="直線コネクタ 63"/>
        <xdr:cNvCxnSpPr/>
      </xdr:nvCxnSpPr>
      <xdr:spPr>
        <a:xfrm>
          <a:off x="2670175" y="6217285"/>
          <a:ext cx="8223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140970</xdr:rowOff>
    </xdr:from>
    <xdr:to xmlns:xdr="http://schemas.openxmlformats.org/drawingml/2006/spreadsheetDrawing">
      <xdr:col>20</xdr:col>
      <xdr:colOff>38100</xdr:colOff>
      <xdr:row>35</xdr:row>
      <xdr:rowOff>71120</xdr:rowOff>
    </xdr:to>
    <xdr:sp macro="" textlink="">
      <xdr:nvSpPr>
        <xdr:cNvPr id="65" name="フローチャート: 判断 64"/>
        <xdr:cNvSpPr/>
      </xdr:nvSpPr>
      <xdr:spPr>
        <a:xfrm>
          <a:off x="3444875" y="59702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87630</xdr:rowOff>
    </xdr:from>
    <xdr:ext cx="466725" cy="255905"/>
    <xdr:sp macro="" textlink="">
      <xdr:nvSpPr>
        <xdr:cNvPr id="66" name="テキスト ボックス 65"/>
        <xdr:cNvSpPr txBox="1"/>
      </xdr:nvSpPr>
      <xdr:spPr>
        <a:xfrm>
          <a:off x="3276600" y="57454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15240</xdr:rowOff>
    </xdr:from>
    <xdr:to xmlns:xdr="http://schemas.openxmlformats.org/drawingml/2006/spreadsheetDrawing">
      <xdr:col>15</xdr:col>
      <xdr:colOff>50800</xdr:colOff>
      <xdr:row>36</xdr:row>
      <xdr:rowOff>45085</xdr:rowOff>
    </xdr:to>
    <xdr:cxnSp macro="">
      <xdr:nvCxnSpPr>
        <xdr:cNvPr id="67" name="直線コネクタ 66"/>
        <xdr:cNvCxnSpPr/>
      </xdr:nvCxnSpPr>
      <xdr:spPr>
        <a:xfrm>
          <a:off x="1860550" y="618744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124460</xdr:rowOff>
    </xdr:from>
    <xdr:to xmlns:xdr="http://schemas.openxmlformats.org/drawingml/2006/spreadsheetDrawing">
      <xdr:col>15</xdr:col>
      <xdr:colOff>101600</xdr:colOff>
      <xdr:row>34</xdr:row>
      <xdr:rowOff>54610</xdr:rowOff>
    </xdr:to>
    <xdr:sp macro="" textlink="">
      <xdr:nvSpPr>
        <xdr:cNvPr id="68" name="フローチャート: 判断 67"/>
        <xdr:cNvSpPr/>
      </xdr:nvSpPr>
      <xdr:spPr>
        <a:xfrm>
          <a:off x="2619375" y="578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71120</xdr:rowOff>
    </xdr:from>
    <xdr:ext cx="466725" cy="259080"/>
    <xdr:sp macro="" textlink="">
      <xdr:nvSpPr>
        <xdr:cNvPr id="69" name="テキスト ボックス 68"/>
        <xdr:cNvSpPr txBox="1"/>
      </xdr:nvSpPr>
      <xdr:spPr>
        <a:xfrm>
          <a:off x="2451100" y="5557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146685</xdr:rowOff>
    </xdr:from>
    <xdr:to xmlns:xdr="http://schemas.openxmlformats.org/drawingml/2006/spreadsheetDrawing">
      <xdr:col>10</xdr:col>
      <xdr:colOff>114300</xdr:colOff>
      <xdr:row>36</xdr:row>
      <xdr:rowOff>15240</xdr:rowOff>
    </xdr:to>
    <xdr:cxnSp macro="">
      <xdr:nvCxnSpPr>
        <xdr:cNvPr id="70" name="直線コネクタ 69"/>
        <xdr:cNvCxnSpPr/>
      </xdr:nvCxnSpPr>
      <xdr:spPr>
        <a:xfrm>
          <a:off x="1047750" y="6147435"/>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143510</xdr:rowOff>
    </xdr:from>
    <xdr:to xmlns:xdr="http://schemas.openxmlformats.org/drawingml/2006/spreadsheetDrawing">
      <xdr:col>10</xdr:col>
      <xdr:colOff>165100</xdr:colOff>
      <xdr:row>34</xdr:row>
      <xdr:rowOff>73660</xdr:rowOff>
    </xdr:to>
    <xdr:sp macro="" textlink="">
      <xdr:nvSpPr>
        <xdr:cNvPr id="71" name="フローチャート: 判断 70"/>
        <xdr:cNvSpPr/>
      </xdr:nvSpPr>
      <xdr:spPr>
        <a:xfrm>
          <a:off x="180975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90170</xdr:rowOff>
    </xdr:from>
    <xdr:ext cx="466725" cy="259080"/>
    <xdr:sp macro="" textlink="">
      <xdr:nvSpPr>
        <xdr:cNvPr id="72" name="テキスト ボックス 71"/>
        <xdr:cNvSpPr txBox="1"/>
      </xdr:nvSpPr>
      <xdr:spPr>
        <a:xfrm>
          <a:off x="1641475" y="55765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4445</xdr:rowOff>
    </xdr:from>
    <xdr:to xmlns:xdr="http://schemas.openxmlformats.org/drawingml/2006/spreadsheetDrawing">
      <xdr:col>6</xdr:col>
      <xdr:colOff>38100</xdr:colOff>
      <xdr:row>34</xdr:row>
      <xdr:rowOff>106045</xdr:rowOff>
    </xdr:to>
    <xdr:sp macro="" textlink="">
      <xdr:nvSpPr>
        <xdr:cNvPr id="73" name="フローチャート: 判断 72"/>
        <xdr:cNvSpPr/>
      </xdr:nvSpPr>
      <xdr:spPr>
        <a:xfrm>
          <a:off x="1000125" y="58337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122555</xdr:rowOff>
    </xdr:from>
    <xdr:ext cx="466725" cy="255905"/>
    <xdr:sp macro="" textlink="">
      <xdr:nvSpPr>
        <xdr:cNvPr id="74" name="テキスト ボックス 73"/>
        <xdr:cNvSpPr txBox="1"/>
      </xdr:nvSpPr>
      <xdr:spPr>
        <a:xfrm>
          <a:off x="831850" y="560895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1905</xdr:rowOff>
    </xdr:from>
    <xdr:to xmlns:xdr="http://schemas.openxmlformats.org/drawingml/2006/spreadsheetDrawing">
      <xdr:col>24</xdr:col>
      <xdr:colOff>114300</xdr:colOff>
      <xdr:row>36</xdr:row>
      <xdr:rowOff>103505</xdr:rowOff>
    </xdr:to>
    <xdr:sp macro="" textlink="">
      <xdr:nvSpPr>
        <xdr:cNvPr id="80" name="楕円 79"/>
        <xdr:cNvSpPr/>
      </xdr:nvSpPr>
      <xdr:spPr>
        <a:xfrm>
          <a:off x="4203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151765</xdr:rowOff>
    </xdr:from>
    <xdr:ext cx="469900" cy="259080"/>
    <xdr:sp macro="" textlink="">
      <xdr:nvSpPr>
        <xdr:cNvPr id="81" name="議会費該当値テキスト"/>
        <xdr:cNvSpPr txBox="1"/>
      </xdr:nvSpPr>
      <xdr:spPr>
        <a:xfrm>
          <a:off x="4305300" y="615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105410</xdr:rowOff>
    </xdr:from>
    <xdr:to xmlns:xdr="http://schemas.openxmlformats.org/drawingml/2006/spreadsheetDrawing">
      <xdr:col>20</xdr:col>
      <xdr:colOff>38100</xdr:colOff>
      <xdr:row>37</xdr:row>
      <xdr:rowOff>35560</xdr:rowOff>
    </xdr:to>
    <xdr:sp macro="" textlink="">
      <xdr:nvSpPr>
        <xdr:cNvPr id="82" name="楕円 81"/>
        <xdr:cNvSpPr/>
      </xdr:nvSpPr>
      <xdr:spPr>
        <a:xfrm>
          <a:off x="3444875" y="62776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26670</xdr:rowOff>
    </xdr:from>
    <xdr:ext cx="466725" cy="259080"/>
    <xdr:sp macro="" textlink="">
      <xdr:nvSpPr>
        <xdr:cNvPr id="83" name="テキスト ボックス 82"/>
        <xdr:cNvSpPr txBox="1"/>
      </xdr:nvSpPr>
      <xdr:spPr>
        <a:xfrm>
          <a:off x="3276600" y="63703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166370</xdr:rowOff>
    </xdr:from>
    <xdr:to xmlns:xdr="http://schemas.openxmlformats.org/drawingml/2006/spreadsheetDrawing">
      <xdr:col>15</xdr:col>
      <xdr:colOff>101600</xdr:colOff>
      <xdr:row>36</xdr:row>
      <xdr:rowOff>95885</xdr:rowOff>
    </xdr:to>
    <xdr:sp macro="" textlink="">
      <xdr:nvSpPr>
        <xdr:cNvPr id="84" name="楕円 83"/>
        <xdr:cNvSpPr/>
      </xdr:nvSpPr>
      <xdr:spPr>
        <a:xfrm>
          <a:off x="2619375"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86995</xdr:rowOff>
    </xdr:from>
    <xdr:ext cx="466725" cy="255905"/>
    <xdr:sp macro="" textlink="">
      <xdr:nvSpPr>
        <xdr:cNvPr id="85" name="テキスト ボックス 84"/>
        <xdr:cNvSpPr txBox="1"/>
      </xdr:nvSpPr>
      <xdr:spPr>
        <a:xfrm>
          <a:off x="2451100" y="62591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135890</xdr:rowOff>
    </xdr:from>
    <xdr:to xmlns:xdr="http://schemas.openxmlformats.org/drawingml/2006/spreadsheetDrawing">
      <xdr:col>10</xdr:col>
      <xdr:colOff>165100</xdr:colOff>
      <xdr:row>36</xdr:row>
      <xdr:rowOff>66040</xdr:rowOff>
    </xdr:to>
    <xdr:sp macro="" textlink="">
      <xdr:nvSpPr>
        <xdr:cNvPr id="86" name="楕円 85"/>
        <xdr:cNvSpPr/>
      </xdr:nvSpPr>
      <xdr:spPr>
        <a:xfrm>
          <a:off x="180975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57150</xdr:rowOff>
    </xdr:from>
    <xdr:ext cx="466725" cy="259080"/>
    <xdr:sp macro="" textlink="">
      <xdr:nvSpPr>
        <xdr:cNvPr id="87" name="テキスト ボックス 86"/>
        <xdr:cNvSpPr txBox="1"/>
      </xdr:nvSpPr>
      <xdr:spPr>
        <a:xfrm>
          <a:off x="1641475" y="62293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95885</xdr:rowOff>
    </xdr:from>
    <xdr:to xmlns:xdr="http://schemas.openxmlformats.org/drawingml/2006/spreadsheetDrawing">
      <xdr:col>6</xdr:col>
      <xdr:colOff>38100</xdr:colOff>
      <xdr:row>36</xdr:row>
      <xdr:rowOff>26035</xdr:rowOff>
    </xdr:to>
    <xdr:sp macro="" textlink="">
      <xdr:nvSpPr>
        <xdr:cNvPr id="88" name="楕円 87"/>
        <xdr:cNvSpPr/>
      </xdr:nvSpPr>
      <xdr:spPr>
        <a:xfrm>
          <a:off x="1000125" y="60966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17780</xdr:rowOff>
    </xdr:from>
    <xdr:ext cx="466725" cy="255905"/>
    <xdr:sp macro="" textlink="">
      <xdr:nvSpPr>
        <xdr:cNvPr id="89" name="テキスト ボックス 88"/>
        <xdr:cNvSpPr txBox="1"/>
      </xdr:nvSpPr>
      <xdr:spPr>
        <a:xfrm>
          <a:off x="831850" y="61899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2250"/>
    <xdr:sp macro="" textlink="">
      <xdr:nvSpPr>
        <xdr:cNvPr id="98" name="テキスト ボックス 97"/>
        <xdr:cNvSpPr txBox="1"/>
      </xdr:nvSpPr>
      <xdr:spPr>
        <a:xfrm>
          <a:off x="676275" y="8064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7015" cy="255905"/>
    <xdr:sp macro="" textlink="">
      <xdr:nvSpPr>
        <xdr:cNvPr id="100" name="テキスト ボックス 99"/>
        <xdr:cNvSpPr txBox="1"/>
      </xdr:nvSpPr>
      <xdr:spPr>
        <a:xfrm>
          <a:off x="481330" y="103987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25400</xdr:rowOff>
    </xdr:from>
    <xdr:to xmlns:xdr="http://schemas.openxmlformats.org/drawingml/2006/spreadsheetDrawing">
      <xdr:col>28</xdr:col>
      <xdr:colOff>114300</xdr:colOff>
      <xdr:row>58</xdr:row>
      <xdr:rowOff>25400</xdr:rowOff>
    </xdr:to>
    <xdr:cxnSp macro="">
      <xdr:nvCxnSpPr>
        <xdr:cNvPr id="101" name="直線コネクタ 100"/>
        <xdr:cNvCxnSpPr/>
      </xdr:nvCxnSpPr>
      <xdr:spPr>
        <a:xfrm>
          <a:off x="698500" y="9969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57</xdr:row>
      <xdr:rowOff>54610</xdr:rowOff>
    </xdr:from>
    <xdr:ext cx="593725" cy="255905"/>
    <xdr:sp macro="" textlink="">
      <xdr:nvSpPr>
        <xdr:cNvPr id="102" name="テキスト ボックス 101"/>
        <xdr:cNvSpPr txBox="1"/>
      </xdr:nvSpPr>
      <xdr:spPr>
        <a:xfrm>
          <a:off x="166370" y="98272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5905"/>
    <xdr:sp macro="" textlink="">
      <xdr:nvSpPr>
        <xdr:cNvPr id="104" name="テキスト ボックス 103"/>
        <xdr:cNvSpPr txBox="1"/>
      </xdr:nvSpPr>
      <xdr:spPr>
        <a:xfrm>
          <a:off x="166370" y="9255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82550</xdr:rowOff>
    </xdr:from>
    <xdr:to xmlns:xdr="http://schemas.openxmlformats.org/drawingml/2006/spreadsheetDrawing">
      <xdr:col>28</xdr:col>
      <xdr:colOff>114300</xdr:colOff>
      <xdr:row>51</xdr:row>
      <xdr:rowOff>82550</xdr:rowOff>
    </xdr:to>
    <xdr:cxnSp macro="">
      <xdr:nvCxnSpPr>
        <xdr:cNvPr id="105" name="直線コネクタ 104"/>
        <xdr:cNvCxnSpPr/>
      </xdr:nvCxnSpPr>
      <xdr:spPr>
        <a:xfrm>
          <a:off x="698500" y="882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50</xdr:row>
      <xdr:rowOff>111760</xdr:rowOff>
    </xdr:from>
    <xdr:ext cx="593725" cy="255905"/>
    <xdr:sp macro="" textlink="">
      <xdr:nvSpPr>
        <xdr:cNvPr id="106" name="テキスト ボックス 105"/>
        <xdr:cNvSpPr txBox="1"/>
      </xdr:nvSpPr>
      <xdr:spPr>
        <a:xfrm>
          <a:off x="166370" y="86842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5905"/>
    <xdr:sp macro="" textlink="">
      <xdr:nvSpPr>
        <xdr:cNvPr id="108" name="テキスト ボックス 107"/>
        <xdr:cNvSpPr txBox="1"/>
      </xdr:nvSpPr>
      <xdr:spPr>
        <a:xfrm>
          <a:off x="166370" y="8112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154940</xdr:rowOff>
    </xdr:from>
    <xdr:to xmlns:xdr="http://schemas.openxmlformats.org/drawingml/2006/spreadsheetDrawing">
      <xdr:col>24</xdr:col>
      <xdr:colOff>62865</xdr:colOff>
      <xdr:row>58</xdr:row>
      <xdr:rowOff>168275</xdr:rowOff>
    </xdr:to>
    <xdr:cxnSp macro="">
      <xdr:nvCxnSpPr>
        <xdr:cNvPr id="110" name="直線コネクタ 109"/>
        <xdr:cNvCxnSpPr/>
      </xdr:nvCxnSpPr>
      <xdr:spPr>
        <a:xfrm flipV="1">
          <a:off x="4252595" y="8727440"/>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xdr:rowOff>
    </xdr:from>
    <xdr:ext cx="534670" cy="259080"/>
    <xdr:sp macro="" textlink="">
      <xdr:nvSpPr>
        <xdr:cNvPr id="111" name="総務費最小値テキスト"/>
        <xdr:cNvSpPr txBox="1"/>
      </xdr:nvSpPr>
      <xdr:spPr>
        <a:xfrm>
          <a:off x="4305300" y="10116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168275</xdr:rowOff>
    </xdr:from>
    <xdr:to xmlns:xdr="http://schemas.openxmlformats.org/drawingml/2006/spreadsheetDrawing">
      <xdr:col>24</xdr:col>
      <xdr:colOff>152400</xdr:colOff>
      <xdr:row>58</xdr:row>
      <xdr:rowOff>168275</xdr:rowOff>
    </xdr:to>
    <xdr:cxnSp macro="">
      <xdr:nvCxnSpPr>
        <xdr:cNvPr id="112" name="直線コネクタ 111"/>
        <xdr:cNvCxnSpPr/>
      </xdr:nvCxnSpPr>
      <xdr:spPr>
        <a:xfrm>
          <a:off x="4181475" y="10112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100965</xdr:rowOff>
    </xdr:from>
    <xdr:ext cx="598805" cy="255905"/>
    <xdr:sp macro="" textlink="">
      <xdr:nvSpPr>
        <xdr:cNvPr id="113" name="総務費最大値テキスト"/>
        <xdr:cNvSpPr txBox="1"/>
      </xdr:nvSpPr>
      <xdr:spPr>
        <a:xfrm>
          <a:off x="4305300" y="85020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154940</xdr:rowOff>
    </xdr:from>
    <xdr:to xmlns:xdr="http://schemas.openxmlformats.org/drawingml/2006/spreadsheetDrawing">
      <xdr:col>24</xdr:col>
      <xdr:colOff>152400</xdr:colOff>
      <xdr:row>50</xdr:row>
      <xdr:rowOff>154940</xdr:rowOff>
    </xdr:to>
    <xdr:cxnSp macro="">
      <xdr:nvCxnSpPr>
        <xdr:cNvPr id="114" name="直線コネクタ 113"/>
        <xdr:cNvCxnSpPr/>
      </xdr:nvCxnSpPr>
      <xdr:spPr>
        <a:xfrm>
          <a:off x="4181475" y="87274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50</xdr:row>
      <xdr:rowOff>139065</xdr:rowOff>
    </xdr:from>
    <xdr:to xmlns:xdr="http://schemas.openxmlformats.org/drawingml/2006/spreadsheetDrawing">
      <xdr:col>24</xdr:col>
      <xdr:colOff>63500</xdr:colOff>
      <xdr:row>53</xdr:row>
      <xdr:rowOff>109220</xdr:rowOff>
    </xdr:to>
    <xdr:cxnSp macro="">
      <xdr:nvCxnSpPr>
        <xdr:cNvPr id="115" name="直線コネクタ 114"/>
        <xdr:cNvCxnSpPr/>
      </xdr:nvCxnSpPr>
      <xdr:spPr>
        <a:xfrm>
          <a:off x="3492500" y="8711565"/>
          <a:ext cx="7620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27305</xdr:rowOff>
    </xdr:from>
    <xdr:ext cx="598805" cy="259080"/>
    <xdr:sp macro="" textlink="">
      <xdr:nvSpPr>
        <xdr:cNvPr id="116" name="総務費平均値テキスト"/>
        <xdr:cNvSpPr txBox="1"/>
      </xdr:nvSpPr>
      <xdr:spPr>
        <a:xfrm>
          <a:off x="4305300" y="9628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48895</xdr:rowOff>
    </xdr:from>
    <xdr:to xmlns:xdr="http://schemas.openxmlformats.org/drawingml/2006/spreadsheetDrawing">
      <xdr:col>24</xdr:col>
      <xdr:colOff>114300</xdr:colOff>
      <xdr:row>56</xdr:row>
      <xdr:rowOff>150495</xdr:rowOff>
    </xdr:to>
    <xdr:sp macro="" textlink="">
      <xdr:nvSpPr>
        <xdr:cNvPr id="117" name="フローチャート: 判断 116"/>
        <xdr:cNvSpPr/>
      </xdr:nvSpPr>
      <xdr:spPr>
        <a:xfrm>
          <a:off x="42037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139065</xdr:rowOff>
    </xdr:from>
    <xdr:to xmlns:xdr="http://schemas.openxmlformats.org/drawingml/2006/spreadsheetDrawing">
      <xdr:col>19</xdr:col>
      <xdr:colOff>174625</xdr:colOff>
      <xdr:row>54</xdr:row>
      <xdr:rowOff>122555</xdr:rowOff>
    </xdr:to>
    <xdr:cxnSp macro="">
      <xdr:nvCxnSpPr>
        <xdr:cNvPr id="118" name="直線コネクタ 117"/>
        <xdr:cNvCxnSpPr/>
      </xdr:nvCxnSpPr>
      <xdr:spPr>
        <a:xfrm flipV="1">
          <a:off x="2670175" y="8711565"/>
          <a:ext cx="822325" cy="669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53</xdr:row>
      <xdr:rowOff>125095</xdr:rowOff>
    </xdr:from>
    <xdr:to xmlns:xdr="http://schemas.openxmlformats.org/drawingml/2006/spreadsheetDrawing">
      <xdr:col>20</xdr:col>
      <xdr:colOff>38100</xdr:colOff>
      <xdr:row>54</xdr:row>
      <xdr:rowOff>55245</xdr:rowOff>
    </xdr:to>
    <xdr:sp macro="" textlink="">
      <xdr:nvSpPr>
        <xdr:cNvPr id="119" name="フローチャート: 判断 118"/>
        <xdr:cNvSpPr/>
      </xdr:nvSpPr>
      <xdr:spPr>
        <a:xfrm>
          <a:off x="3444875" y="92119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46355</xdr:rowOff>
    </xdr:from>
    <xdr:ext cx="596900" cy="259080"/>
    <xdr:sp macro="" textlink="">
      <xdr:nvSpPr>
        <xdr:cNvPr id="120" name="テキスト ボックス 119"/>
        <xdr:cNvSpPr txBox="1"/>
      </xdr:nvSpPr>
      <xdr:spPr>
        <a:xfrm>
          <a:off x="3211830" y="93046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122555</xdr:rowOff>
    </xdr:from>
    <xdr:to xmlns:xdr="http://schemas.openxmlformats.org/drawingml/2006/spreadsheetDrawing">
      <xdr:col>15</xdr:col>
      <xdr:colOff>50800</xdr:colOff>
      <xdr:row>56</xdr:row>
      <xdr:rowOff>52070</xdr:rowOff>
    </xdr:to>
    <xdr:cxnSp macro="">
      <xdr:nvCxnSpPr>
        <xdr:cNvPr id="121" name="直線コネクタ 120"/>
        <xdr:cNvCxnSpPr/>
      </xdr:nvCxnSpPr>
      <xdr:spPr>
        <a:xfrm flipV="1">
          <a:off x="1860550" y="9380855"/>
          <a:ext cx="809625"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111760</xdr:rowOff>
    </xdr:from>
    <xdr:to xmlns:xdr="http://schemas.openxmlformats.org/drawingml/2006/spreadsheetDrawing">
      <xdr:col>15</xdr:col>
      <xdr:colOff>101600</xdr:colOff>
      <xdr:row>57</xdr:row>
      <xdr:rowOff>41910</xdr:rowOff>
    </xdr:to>
    <xdr:sp macro="" textlink="">
      <xdr:nvSpPr>
        <xdr:cNvPr id="122" name="フローチャート: 判断 121"/>
        <xdr:cNvSpPr/>
      </xdr:nvSpPr>
      <xdr:spPr>
        <a:xfrm>
          <a:off x="2619375"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33020</xdr:rowOff>
    </xdr:from>
    <xdr:ext cx="596900" cy="259080"/>
    <xdr:sp macro="" textlink="">
      <xdr:nvSpPr>
        <xdr:cNvPr id="123" name="テキスト ボックス 122"/>
        <xdr:cNvSpPr txBox="1"/>
      </xdr:nvSpPr>
      <xdr:spPr>
        <a:xfrm>
          <a:off x="2402205" y="9805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51</xdr:row>
      <xdr:rowOff>55245</xdr:rowOff>
    </xdr:from>
    <xdr:to xmlns:xdr="http://schemas.openxmlformats.org/drawingml/2006/spreadsheetDrawing">
      <xdr:col>10</xdr:col>
      <xdr:colOff>114300</xdr:colOff>
      <xdr:row>56</xdr:row>
      <xdr:rowOff>52070</xdr:rowOff>
    </xdr:to>
    <xdr:cxnSp macro="">
      <xdr:nvCxnSpPr>
        <xdr:cNvPr id="124" name="直線コネクタ 123"/>
        <xdr:cNvCxnSpPr/>
      </xdr:nvCxnSpPr>
      <xdr:spPr>
        <a:xfrm>
          <a:off x="1047750" y="8799195"/>
          <a:ext cx="812800" cy="854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40640</xdr:rowOff>
    </xdr:from>
    <xdr:to xmlns:xdr="http://schemas.openxmlformats.org/drawingml/2006/spreadsheetDrawing">
      <xdr:col>10</xdr:col>
      <xdr:colOff>165100</xdr:colOff>
      <xdr:row>56</xdr:row>
      <xdr:rowOff>141605</xdr:rowOff>
    </xdr:to>
    <xdr:sp macro="" textlink="">
      <xdr:nvSpPr>
        <xdr:cNvPr id="125" name="フローチャート: 判断 124"/>
        <xdr:cNvSpPr/>
      </xdr:nvSpPr>
      <xdr:spPr>
        <a:xfrm>
          <a:off x="180975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132715</xdr:rowOff>
    </xdr:from>
    <xdr:ext cx="596900" cy="255905"/>
    <xdr:sp macro="" textlink="">
      <xdr:nvSpPr>
        <xdr:cNvPr id="126" name="テキスト ボックス 125"/>
        <xdr:cNvSpPr txBox="1"/>
      </xdr:nvSpPr>
      <xdr:spPr>
        <a:xfrm>
          <a:off x="1576705" y="973391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79375</xdr:rowOff>
    </xdr:from>
    <xdr:to xmlns:xdr="http://schemas.openxmlformats.org/drawingml/2006/spreadsheetDrawing">
      <xdr:col>6</xdr:col>
      <xdr:colOff>38100</xdr:colOff>
      <xdr:row>57</xdr:row>
      <xdr:rowOff>9525</xdr:rowOff>
    </xdr:to>
    <xdr:sp macro="" textlink="">
      <xdr:nvSpPr>
        <xdr:cNvPr id="127" name="フローチャート: 判断 126"/>
        <xdr:cNvSpPr/>
      </xdr:nvSpPr>
      <xdr:spPr>
        <a:xfrm>
          <a:off x="1000125" y="96805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635</xdr:rowOff>
    </xdr:from>
    <xdr:ext cx="596900" cy="259080"/>
    <xdr:sp macro="" textlink="">
      <xdr:nvSpPr>
        <xdr:cNvPr id="128" name="テキスト ボックス 127"/>
        <xdr:cNvSpPr txBox="1"/>
      </xdr:nvSpPr>
      <xdr:spPr>
        <a:xfrm>
          <a:off x="767080" y="97732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58420</xdr:rowOff>
    </xdr:from>
    <xdr:to xmlns:xdr="http://schemas.openxmlformats.org/drawingml/2006/spreadsheetDrawing">
      <xdr:col>24</xdr:col>
      <xdr:colOff>114300</xdr:colOff>
      <xdr:row>53</xdr:row>
      <xdr:rowOff>160020</xdr:rowOff>
    </xdr:to>
    <xdr:sp macro="" textlink="">
      <xdr:nvSpPr>
        <xdr:cNvPr id="134" name="楕円 133"/>
        <xdr:cNvSpPr/>
      </xdr:nvSpPr>
      <xdr:spPr>
        <a:xfrm>
          <a:off x="4203700" y="91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81280</xdr:rowOff>
    </xdr:from>
    <xdr:ext cx="598805" cy="259080"/>
    <xdr:sp macro="" textlink="">
      <xdr:nvSpPr>
        <xdr:cNvPr id="135" name="総務費該当値テキスト"/>
        <xdr:cNvSpPr txBox="1"/>
      </xdr:nvSpPr>
      <xdr:spPr>
        <a:xfrm>
          <a:off x="4305300" y="8996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50</xdr:row>
      <xdr:rowOff>88265</xdr:rowOff>
    </xdr:from>
    <xdr:to xmlns:xdr="http://schemas.openxmlformats.org/drawingml/2006/spreadsheetDrawing">
      <xdr:col>20</xdr:col>
      <xdr:colOff>38100</xdr:colOff>
      <xdr:row>51</xdr:row>
      <xdr:rowOff>18415</xdr:rowOff>
    </xdr:to>
    <xdr:sp macro="" textlink="">
      <xdr:nvSpPr>
        <xdr:cNvPr id="136" name="楕円 135"/>
        <xdr:cNvSpPr/>
      </xdr:nvSpPr>
      <xdr:spPr>
        <a:xfrm>
          <a:off x="3444875" y="86607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34925</xdr:rowOff>
    </xdr:from>
    <xdr:ext cx="596900" cy="259080"/>
    <xdr:sp macro="" textlink="">
      <xdr:nvSpPr>
        <xdr:cNvPr id="137" name="テキスト ボックス 136"/>
        <xdr:cNvSpPr txBox="1"/>
      </xdr:nvSpPr>
      <xdr:spPr>
        <a:xfrm>
          <a:off x="3211830" y="84359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71755</xdr:rowOff>
    </xdr:from>
    <xdr:to xmlns:xdr="http://schemas.openxmlformats.org/drawingml/2006/spreadsheetDrawing">
      <xdr:col>15</xdr:col>
      <xdr:colOff>101600</xdr:colOff>
      <xdr:row>55</xdr:row>
      <xdr:rowOff>1905</xdr:rowOff>
    </xdr:to>
    <xdr:sp macro="" textlink="">
      <xdr:nvSpPr>
        <xdr:cNvPr id="138" name="楕円 137"/>
        <xdr:cNvSpPr/>
      </xdr:nvSpPr>
      <xdr:spPr>
        <a:xfrm>
          <a:off x="2619375" y="93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18415</xdr:rowOff>
    </xdr:from>
    <xdr:ext cx="596900" cy="255905"/>
    <xdr:sp macro="" textlink="">
      <xdr:nvSpPr>
        <xdr:cNvPr id="139" name="テキスト ボックス 138"/>
        <xdr:cNvSpPr txBox="1"/>
      </xdr:nvSpPr>
      <xdr:spPr>
        <a:xfrm>
          <a:off x="2402205" y="910526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635</xdr:rowOff>
    </xdr:from>
    <xdr:to xmlns:xdr="http://schemas.openxmlformats.org/drawingml/2006/spreadsheetDrawing">
      <xdr:col>10</xdr:col>
      <xdr:colOff>165100</xdr:colOff>
      <xdr:row>56</xdr:row>
      <xdr:rowOff>102235</xdr:rowOff>
    </xdr:to>
    <xdr:sp macro="" textlink="">
      <xdr:nvSpPr>
        <xdr:cNvPr id="140" name="楕円 139"/>
        <xdr:cNvSpPr/>
      </xdr:nvSpPr>
      <xdr:spPr>
        <a:xfrm>
          <a:off x="180975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54</xdr:row>
      <xdr:rowOff>118745</xdr:rowOff>
    </xdr:from>
    <xdr:ext cx="596900" cy="259080"/>
    <xdr:sp macro="" textlink="">
      <xdr:nvSpPr>
        <xdr:cNvPr id="141" name="テキスト ボックス 140"/>
        <xdr:cNvSpPr txBox="1"/>
      </xdr:nvSpPr>
      <xdr:spPr>
        <a:xfrm>
          <a:off x="1576705" y="93770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51</xdr:row>
      <xdr:rowOff>4445</xdr:rowOff>
    </xdr:from>
    <xdr:to xmlns:xdr="http://schemas.openxmlformats.org/drawingml/2006/spreadsheetDrawing">
      <xdr:col>6</xdr:col>
      <xdr:colOff>38100</xdr:colOff>
      <xdr:row>51</xdr:row>
      <xdr:rowOff>106045</xdr:rowOff>
    </xdr:to>
    <xdr:sp macro="" textlink="">
      <xdr:nvSpPr>
        <xdr:cNvPr id="142" name="楕円 141"/>
        <xdr:cNvSpPr/>
      </xdr:nvSpPr>
      <xdr:spPr>
        <a:xfrm>
          <a:off x="1000125" y="87483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49</xdr:row>
      <xdr:rowOff>122555</xdr:rowOff>
    </xdr:from>
    <xdr:ext cx="596900" cy="255905"/>
    <xdr:sp macro="" textlink="">
      <xdr:nvSpPr>
        <xdr:cNvPr id="143" name="テキスト ボックス 142"/>
        <xdr:cNvSpPr txBox="1"/>
      </xdr:nvSpPr>
      <xdr:spPr>
        <a:xfrm>
          <a:off x="767080" y="852360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2250"/>
    <xdr:sp macro="" textlink="">
      <xdr:nvSpPr>
        <xdr:cNvPr id="152" name="テキスト ボックス 151"/>
        <xdr:cNvSpPr txBox="1"/>
      </xdr:nvSpPr>
      <xdr:spPr>
        <a:xfrm>
          <a:off x="676275" y="11493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225" cy="255905"/>
    <xdr:sp macro="" textlink="">
      <xdr:nvSpPr>
        <xdr:cNvPr id="154" name="テキスト ボックス 153"/>
        <xdr:cNvSpPr txBox="1"/>
      </xdr:nvSpPr>
      <xdr:spPr>
        <a:xfrm>
          <a:off x="214630" y="13827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5" name="直線コネクタ 154"/>
        <xdr:cNvCxnSpPr/>
      </xdr:nvCxnSpPr>
      <xdr:spPr>
        <a:xfrm>
          <a:off x="698500" y="13643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725" cy="259080"/>
    <xdr:sp macro="" textlink="">
      <xdr:nvSpPr>
        <xdr:cNvPr id="156" name="テキスト ボックス 155"/>
        <xdr:cNvSpPr txBox="1"/>
      </xdr:nvSpPr>
      <xdr:spPr>
        <a:xfrm>
          <a:off x="166370" y="13501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7" name="直線コネクタ 156"/>
        <xdr:cNvCxnSpPr/>
      </xdr:nvCxnSpPr>
      <xdr:spPr>
        <a:xfrm>
          <a:off x="698500" y="13316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725" cy="255905"/>
    <xdr:sp macro="" textlink="">
      <xdr:nvSpPr>
        <xdr:cNvPr id="158" name="テキスト ボックス 157"/>
        <xdr:cNvSpPr txBox="1"/>
      </xdr:nvSpPr>
      <xdr:spPr>
        <a:xfrm>
          <a:off x="166370" y="13174345"/>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9" name="直線コネクタ 158"/>
        <xdr:cNvCxnSpPr/>
      </xdr:nvCxnSpPr>
      <xdr:spPr>
        <a:xfrm>
          <a:off x="698500" y="12990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725" cy="259080"/>
    <xdr:sp macro="" textlink="">
      <xdr:nvSpPr>
        <xdr:cNvPr id="160" name="テキスト ボックス 159"/>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1" name="直線コネクタ 160"/>
        <xdr:cNvCxnSpPr/>
      </xdr:nvCxnSpPr>
      <xdr:spPr>
        <a:xfrm>
          <a:off x="698500" y="12663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725" cy="255905"/>
    <xdr:sp macro="" textlink="">
      <xdr:nvSpPr>
        <xdr:cNvPr id="162" name="テキスト ボックス 161"/>
        <xdr:cNvSpPr txBox="1"/>
      </xdr:nvSpPr>
      <xdr:spPr>
        <a:xfrm>
          <a:off x="166370" y="1252220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3" name="直線コネクタ 162"/>
        <xdr:cNvCxnSpPr/>
      </xdr:nvCxnSpPr>
      <xdr:spPr>
        <a:xfrm>
          <a:off x="698500" y="12337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725" cy="258445"/>
    <xdr:sp macro="" textlink="">
      <xdr:nvSpPr>
        <xdr:cNvPr id="164" name="テキスト ボックス 163"/>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5" name="直線コネクタ 164"/>
        <xdr:cNvCxnSpPr/>
      </xdr:nvCxnSpPr>
      <xdr:spPr>
        <a:xfrm>
          <a:off x="698500" y="12010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66" name="テキスト ボックス 165"/>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5905"/>
    <xdr:sp macro="" textlink="">
      <xdr:nvSpPr>
        <xdr:cNvPr id="168" name="テキスト ボックス 167"/>
        <xdr:cNvSpPr txBox="1"/>
      </xdr:nvSpPr>
      <xdr:spPr>
        <a:xfrm>
          <a:off x="166370" y="11541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142240</xdr:rowOff>
    </xdr:from>
    <xdr:to xmlns:xdr="http://schemas.openxmlformats.org/drawingml/2006/spreadsheetDrawing">
      <xdr:col>24</xdr:col>
      <xdr:colOff>62865</xdr:colOff>
      <xdr:row>78</xdr:row>
      <xdr:rowOff>64135</xdr:rowOff>
    </xdr:to>
    <xdr:cxnSp macro="">
      <xdr:nvCxnSpPr>
        <xdr:cNvPr id="170" name="直線コネクタ 169"/>
        <xdr:cNvCxnSpPr/>
      </xdr:nvCxnSpPr>
      <xdr:spPr>
        <a:xfrm flipV="1">
          <a:off x="4252595" y="1197229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67945</xdr:rowOff>
    </xdr:from>
    <xdr:ext cx="598805" cy="258445"/>
    <xdr:sp macro="" textlink="">
      <xdr:nvSpPr>
        <xdr:cNvPr id="171" name="民生費最小値テキスト"/>
        <xdr:cNvSpPr txBox="1"/>
      </xdr:nvSpPr>
      <xdr:spPr>
        <a:xfrm>
          <a:off x="4305300" y="13441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64135</xdr:rowOff>
    </xdr:from>
    <xdr:to xmlns:xdr="http://schemas.openxmlformats.org/drawingml/2006/spreadsheetDrawing">
      <xdr:col>24</xdr:col>
      <xdr:colOff>152400</xdr:colOff>
      <xdr:row>78</xdr:row>
      <xdr:rowOff>64135</xdr:rowOff>
    </xdr:to>
    <xdr:cxnSp macro="">
      <xdr:nvCxnSpPr>
        <xdr:cNvPr id="172" name="直線コネクタ 171"/>
        <xdr:cNvCxnSpPr/>
      </xdr:nvCxnSpPr>
      <xdr:spPr>
        <a:xfrm>
          <a:off x="4181475" y="13437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88900</xdr:rowOff>
    </xdr:from>
    <xdr:ext cx="598805" cy="255905"/>
    <xdr:sp macro="" textlink="">
      <xdr:nvSpPr>
        <xdr:cNvPr id="173" name="民生費最大値テキスト"/>
        <xdr:cNvSpPr txBox="1"/>
      </xdr:nvSpPr>
      <xdr:spPr>
        <a:xfrm>
          <a:off x="4305300" y="117475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273,529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142240</xdr:rowOff>
    </xdr:from>
    <xdr:to xmlns:xdr="http://schemas.openxmlformats.org/drawingml/2006/spreadsheetDrawing">
      <xdr:col>24</xdr:col>
      <xdr:colOff>152400</xdr:colOff>
      <xdr:row>69</xdr:row>
      <xdr:rowOff>142240</xdr:rowOff>
    </xdr:to>
    <xdr:cxnSp macro="">
      <xdr:nvCxnSpPr>
        <xdr:cNvPr id="174" name="直線コネクタ 173"/>
        <xdr:cNvCxnSpPr/>
      </xdr:nvCxnSpPr>
      <xdr:spPr>
        <a:xfrm>
          <a:off x="4181475" y="11972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72</xdr:row>
      <xdr:rowOff>110490</xdr:rowOff>
    </xdr:from>
    <xdr:to xmlns:xdr="http://schemas.openxmlformats.org/drawingml/2006/spreadsheetDrawing">
      <xdr:col>24</xdr:col>
      <xdr:colOff>63500</xdr:colOff>
      <xdr:row>74</xdr:row>
      <xdr:rowOff>141605</xdr:rowOff>
    </xdr:to>
    <xdr:cxnSp macro="">
      <xdr:nvCxnSpPr>
        <xdr:cNvPr id="175" name="直線コネクタ 174"/>
        <xdr:cNvCxnSpPr/>
      </xdr:nvCxnSpPr>
      <xdr:spPr>
        <a:xfrm flipV="1">
          <a:off x="3492500" y="12454890"/>
          <a:ext cx="7620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91440</xdr:rowOff>
    </xdr:from>
    <xdr:ext cx="598805" cy="259080"/>
    <xdr:sp macro="" textlink="">
      <xdr:nvSpPr>
        <xdr:cNvPr id="176" name="民生費平均値テキスト"/>
        <xdr:cNvSpPr txBox="1"/>
      </xdr:nvSpPr>
      <xdr:spPr>
        <a:xfrm>
          <a:off x="4305300" y="126072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113030</xdr:rowOff>
    </xdr:from>
    <xdr:to xmlns:xdr="http://schemas.openxmlformats.org/drawingml/2006/spreadsheetDrawing">
      <xdr:col>24</xdr:col>
      <xdr:colOff>114300</xdr:colOff>
      <xdr:row>74</xdr:row>
      <xdr:rowOff>43180</xdr:rowOff>
    </xdr:to>
    <xdr:sp macro="" textlink="">
      <xdr:nvSpPr>
        <xdr:cNvPr id="177" name="フローチャート: 判断 176"/>
        <xdr:cNvSpPr/>
      </xdr:nvSpPr>
      <xdr:spPr>
        <a:xfrm>
          <a:off x="4203700" y="1262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141605</xdr:rowOff>
    </xdr:from>
    <xdr:to xmlns:xdr="http://schemas.openxmlformats.org/drawingml/2006/spreadsheetDrawing">
      <xdr:col>19</xdr:col>
      <xdr:colOff>174625</xdr:colOff>
      <xdr:row>75</xdr:row>
      <xdr:rowOff>31750</xdr:rowOff>
    </xdr:to>
    <xdr:cxnSp macro="">
      <xdr:nvCxnSpPr>
        <xdr:cNvPr id="178" name="直線コネクタ 177"/>
        <xdr:cNvCxnSpPr/>
      </xdr:nvCxnSpPr>
      <xdr:spPr>
        <a:xfrm flipV="1">
          <a:off x="2670175" y="12828905"/>
          <a:ext cx="82232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68580</xdr:rowOff>
    </xdr:from>
    <xdr:to xmlns:xdr="http://schemas.openxmlformats.org/drawingml/2006/spreadsheetDrawing">
      <xdr:col>20</xdr:col>
      <xdr:colOff>38100</xdr:colOff>
      <xdr:row>75</xdr:row>
      <xdr:rowOff>170180</xdr:rowOff>
    </xdr:to>
    <xdr:sp macro="" textlink="">
      <xdr:nvSpPr>
        <xdr:cNvPr id="179" name="フローチャート: 判断 178"/>
        <xdr:cNvSpPr/>
      </xdr:nvSpPr>
      <xdr:spPr>
        <a:xfrm>
          <a:off x="3444875" y="12927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161290</xdr:rowOff>
    </xdr:from>
    <xdr:ext cx="596900" cy="259080"/>
    <xdr:sp macro="" textlink="">
      <xdr:nvSpPr>
        <xdr:cNvPr id="180" name="テキスト ボックス 179"/>
        <xdr:cNvSpPr txBox="1"/>
      </xdr:nvSpPr>
      <xdr:spPr>
        <a:xfrm>
          <a:off x="3211830" y="130200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31750</xdr:rowOff>
    </xdr:from>
    <xdr:to xmlns:xdr="http://schemas.openxmlformats.org/drawingml/2006/spreadsheetDrawing">
      <xdr:col>15</xdr:col>
      <xdr:colOff>50800</xdr:colOff>
      <xdr:row>75</xdr:row>
      <xdr:rowOff>86360</xdr:rowOff>
    </xdr:to>
    <xdr:cxnSp macro="">
      <xdr:nvCxnSpPr>
        <xdr:cNvPr id="181" name="直線コネクタ 180"/>
        <xdr:cNvCxnSpPr/>
      </xdr:nvCxnSpPr>
      <xdr:spPr>
        <a:xfrm flipV="1">
          <a:off x="1860550" y="12890500"/>
          <a:ext cx="809625"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0</xdr:rowOff>
    </xdr:from>
    <xdr:to xmlns:xdr="http://schemas.openxmlformats.org/drawingml/2006/spreadsheetDrawing">
      <xdr:col>15</xdr:col>
      <xdr:colOff>101600</xdr:colOff>
      <xdr:row>76</xdr:row>
      <xdr:rowOff>101600</xdr:rowOff>
    </xdr:to>
    <xdr:sp macro="" textlink="">
      <xdr:nvSpPr>
        <xdr:cNvPr id="182" name="フローチャート: 判断 181"/>
        <xdr:cNvSpPr/>
      </xdr:nvSpPr>
      <xdr:spPr>
        <a:xfrm>
          <a:off x="2619375"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92710</xdr:rowOff>
    </xdr:from>
    <xdr:ext cx="596900" cy="259080"/>
    <xdr:sp macro="" textlink="">
      <xdr:nvSpPr>
        <xdr:cNvPr id="183" name="テキスト ボックス 182"/>
        <xdr:cNvSpPr txBox="1"/>
      </xdr:nvSpPr>
      <xdr:spPr>
        <a:xfrm>
          <a:off x="2402205" y="13122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73</xdr:row>
      <xdr:rowOff>46355</xdr:rowOff>
    </xdr:from>
    <xdr:to xmlns:xdr="http://schemas.openxmlformats.org/drawingml/2006/spreadsheetDrawing">
      <xdr:col>10</xdr:col>
      <xdr:colOff>114300</xdr:colOff>
      <xdr:row>75</xdr:row>
      <xdr:rowOff>86360</xdr:rowOff>
    </xdr:to>
    <xdr:cxnSp macro="">
      <xdr:nvCxnSpPr>
        <xdr:cNvPr id="184" name="直線コネクタ 183"/>
        <xdr:cNvCxnSpPr/>
      </xdr:nvCxnSpPr>
      <xdr:spPr>
        <a:xfrm>
          <a:off x="1047750" y="12562205"/>
          <a:ext cx="8128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69850</xdr:rowOff>
    </xdr:from>
    <xdr:to xmlns:xdr="http://schemas.openxmlformats.org/drawingml/2006/spreadsheetDrawing">
      <xdr:col>10</xdr:col>
      <xdr:colOff>165100</xdr:colOff>
      <xdr:row>77</xdr:row>
      <xdr:rowOff>0</xdr:rowOff>
    </xdr:to>
    <xdr:sp macro="" textlink="">
      <xdr:nvSpPr>
        <xdr:cNvPr id="185" name="フローチャート: 判断 184"/>
        <xdr:cNvSpPr/>
      </xdr:nvSpPr>
      <xdr:spPr>
        <a:xfrm>
          <a:off x="180975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162560</xdr:rowOff>
    </xdr:from>
    <xdr:ext cx="596900" cy="259080"/>
    <xdr:sp macro="" textlink="">
      <xdr:nvSpPr>
        <xdr:cNvPr id="186" name="テキスト ボックス 185"/>
        <xdr:cNvSpPr txBox="1"/>
      </xdr:nvSpPr>
      <xdr:spPr>
        <a:xfrm>
          <a:off x="1576705" y="13192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26035</xdr:rowOff>
    </xdr:from>
    <xdr:to xmlns:xdr="http://schemas.openxmlformats.org/drawingml/2006/spreadsheetDrawing">
      <xdr:col>6</xdr:col>
      <xdr:colOff>38100</xdr:colOff>
      <xdr:row>76</xdr:row>
      <xdr:rowOff>127635</xdr:rowOff>
    </xdr:to>
    <xdr:sp macro="" textlink="">
      <xdr:nvSpPr>
        <xdr:cNvPr id="187" name="フローチャート: 判断 186"/>
        <xdr:cNvSpPr/>
      </xdr:nvSpPr>
      <xdr:spPr>
        <a:xfrm>
          <a:off x="1000125" y="130562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118745</xdr:rowOff>
    </xdr:from>
    <xdr:ext cx="596900" cy="259080"/>
    <xdr:sp macro="" textlink="">
      <xdr:nvSpPr>
        <xdr:cNvPr id="188" name="テキスト ボックス 187"/>
        <xdr:cNvSpPr txBox="1"/>
      </xdr:nvSpPr>
      <xdr:spPr>
        <a:xfrm>
          <a:off x="767080" y="13148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0" name="テキスト ボックス 189"/>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3" name="テキスト ボックス 192"/>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59690</xdr:rowOff>
    </xdr:from>
    <xdr:to xmlns:xdr="http://schemas.openxmlformats.org/drawingml/2006/spreadsheetDrawing">
      <xdr:col>24</xdr:col>
      <xdr:colOff>114300</xdr:colOff>
      <xdr:row>72</xdr:row>
      <xdr:rowOff>161290</xdr:rowOff>
    </xdr:to>
    <xdr:sp macro="" textlink="">
      <xdr:nvSpPr>
        <xdr:cNvPr id="194" name="楕円 193"/>
        <xdr:cNvSpPr/>
      </xdr:nvSpPr>
      <xdr:spPr>
        <a:xfrm>
          <a:off x="4203700" y="124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82550</xdr:rowOff>
    </xdr:from>
    <xdr:ext cx="598805" cy="259080"/>
    <xdr:sp macro="" textlink="">
      <xdr:nvSpPr>
        <xdr:cNvPr id="195" name="民生費該当値テキスト"/>
        <xdr:cNvSpPr txBox="1"/>
      </xdr:nvSpPr>
      <xdr:spPr>
        <a:xfrm>
          <a:off x="4305300" y="12255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90805</xdr:rowOff>
    </xdr:from>
    <xdr:to xmlns:xdr="http://schemas.openxmlformats.org/drawingml/2006/spreadsheetDrawing">
      <xdr:col>20</xdr:col>
      <xdr:colOff>38100</xdr:colOff>
      <xdr:row>75</xdr:row>
      <xdr:rowOff>20955</xdr:rowOff>
    </xdr:to>
    <xdr:sp macro="" textlink="">
      <xdr:nvSpPr>
        <xdr:cNvPr id="196" name="楕円 195"/>
        <xdr:cNvSpPr/>
      </xdr:nvSpPr>
      <xdr:spPr>
        <a:xfrm>
          <a:off x="3444875" y="127781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37465</xdr:rowOff>
    </xdr:from>
    <xdr:ext cx="596900" cy="259080"/>
    <xdr:sp macro="" textlink="">
      <xdr:nvSpPr>
        <xdr:cNvPr id="197" name="テキスト ボックス 196"/>
        <xdr:cNvSpPr txBox="1"/>
      </xdr:nvSpPr>
      <xdr:spPr>
        <a:xfrm>
          <a:off x="3211830" y="125533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152400</xdr:rowOff>
    </xdr:from>
    <xdr:to xmlns:xdr="http://schemas.openxmlformats.org/drawingml/2006/spreadsheetDrawing">
      <xdr:col>15</xdr:col>
      <xdr:colOff>101600</xdr:colOff>
      <xdr:row>75</xdr:row>
      <xdr:rowOff>82550</xdr:rowOff>
    </xdr:to>
    <xdr:sp macro="" textlink="">
      <xdr:nvSpPr>
        <xdr:cNvPr id="198" name="楕円 197"/>
        <xdr:cNvSpPr/>
      </xdr:nvSpPr>
      <xdr:spPr>
        <a:xfrm>
          <a:off x="2619375"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99060</xdr:rowOff>
    </xdr:from>
    <xdr:ext cx="596900" cy="255905"/>
    <xdr:sp macro="" textlink="">
      <xdr:nvSpPr>
        <xdr:cNvPr id="199" name="テキスト ボックス 198"/>
        <xdr:cNvSpPr txBox="1"/>
      </xdr:nvSpPr>
      <xdr:spPr>
        <a:xfrm>
          <a:off x="2402205" y="1261491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34925</xdr:rowOff>
    </xdr:from>
    <xdr:to xmlns:xdr="http://schemas.openxmlformats.org/drawingml/2006/spreadsheetDrawing">
      <xdr:col>10</xdr:col>
      <xdr:colOff>165100</xdr:colOff>
      <xdr:row>75</xdr:row>
      <xdr:rowOff>136525</xdr:rowOff>
    </xdr:to>
    <xdr:sp macro="" textlink="">
      <xdr:nvSpPr>
        <xdr:cNvPr id="200" name="楕円 199"/>
        <xdr:cNvSpPr/>
      </xdr:nvSpPr>
      <xdr:spPr>
        <a:xfrm>
          <a:off x="180975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153035</xdr:rowOff>
    </xdr:from>
    <xdr:ext cx="596900" cy="259080"/>
    <xdr:sp macro="" textlink="">
      <xdr:nvSpPr>
        <xdr:cNvPr id="201" name="テキスト ボックス 200"/>
        <xdr:cNvSpPr txBox="1"/>
      </xdr:nvSpPr>
      <xdr:spPr>
        <a:xfrm>
          <a:off x="1576705" y="126688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72</xdr:row>
      <xdr:rowOff>167005</xdr:rowOff>
    </xdr:from>
    <xdr:to xmlns:xdr="http://schemas.openxmlformats.org/drawingml/2006/spreadsheetDrawing">
      <xdr:col>6</xdr:col>
      <xdr:colOff>38100</xdr:colOff>
      <xdr:row>73</xdr:row>
      <xdr:rowOff>97790</xdr:rowOff>
    </xdr:to>
    <xdr:sp macro="" textlink="">
      <xdr:nvSpPr>
        <xdr:cNvPr id="202" name="楕円 201"/>
        <xdr:cNvSpPr/>
      </xdr:nvSpPr>
      <xdr:spPr>
        <a:xfrm>
          <a:off x="1000125" y="125114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71</xdr:row>
      <xdr:rowOff>113665</xdr:rowOff>
    </xdr:from>
    <xdr:ext cx="596900" cy="258445"/>
    <xdr:sp macro="" textlink="">
      <xdr:nvSpPr>
        <xdr:cNvPr id="203" name="テキスト ボックス 202"/>
        <xdr:cNvSpPr txBox="1"/>
      </xdr:nvSpPr>
      <xdr:spPr>
        <a:xfrm>
          <a:off x="767080" y="122866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2250"/>
    <xdr:sp macro="" textlink="">
      <xdr:nvSpPr>
        <xdr:cNvPr id="212" name="テキスト ボックス 211"/>
        <xdr:cNvSpPr txBox="1"/>
      </xdr:nvSpPr>
      <xdr:spPr>
        <a:xfrm>
          <a:off x="676275" y="14922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4" name="直線コネクタ 213"/>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54610</xdr:rowOff>
    </xdr:from>
    <xdr:ext cx="247015" cy="255905"/>
    <xdr:sp macro="" textlink="">
      <xdr:nvSpPr>
        <xdr:cNvPr id="215" name="テキスト ボックス 214"/>
        <xdr:cNvSpPr txBox="1"/>
      </xdr:nvSpPr>
      <xdr:spPr>
        <a:xfrm>
          <a:off x="481330" y="166852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6" name="直線コネクタ 215"/>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5905"/>
    <xdr:sp macro="" textlink="">
      <xdr:nvSpPr>
        <xdr:cNvPr id="217" name="テキスト ボックス 216"/>
        <xdr:cNvSpPr txBox="1"/>
      </xdr:nvSpPr>
      <xdr:spPr>
        <a:xfrm>
          <a:off x="166370" y="16113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18" name="直線コネクタ 217"/>
        <xdr:cNvCxnSpPr/>
      </xdr:nvCxnSpPr>
      <xdr:spPr>
        <a:xfrm>
          <a:off x="6985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3725" cy="255905"/>
    <xdr:sp macro="" textlink="">
      <xdr:nvSpPr>
        <xdr:cNvPr id="219" name="テキスト ボックス 218"/>
        <xdr:cNvSpPr txBox="1"/>
      </xdr:nvSpPr>
      <xdr:spPr>
        <a:xfrm>
          <a:off x="166370" y="155422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5905"/>
    <xdr:sp macro="" textlink="">
      <xdr:nvSpPr>
        <xdr:cNvPr id="221" name="テキスト ボックス 220"/>
        <xdr:cNvSpPr txBox="1"/>
      </xdr:nvSpPr>
      <xdr:spPr>
        <a:xfrm>
          <a:off x="166370" y="14970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88900</xdr:rowOff>
    </xdr:from>
    <xdr:to xmlns:xdr="http://schemas.openxmlformats.org/drawingml/2006/spreadsheetDrawing">
      <xdr:col>24</xdr:col>
      <xdr:colOff>62865</xdr:colOff>
      <xdr:row>97</xdr:row>
      <xdr:rowOff>33655</xdr:rowOff>
    </xdr:to>
    <xdr:cxnSp macro="">
      <xdr:nvCxnSpPr>
        <xdr:cNvPr id="223" name="直線コネクタ 222"/>
        <xdr:cNvCxnSpPr/>
      </xdr:nvCxnSpPr>
      <xdr:spPr>
        <a:xfrm flipV="1">
          <a:off x="4252595" y="1551940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37465</xdr:rowOff>
    </xdr:from>
    <xdr:ext cx="534670" cy="259080"/>
    <xdr:sp macro="" textlink="">
      <xdr:nvSpPr>
        <xdr:cNvPr id="224" name="衛生費最小値テキスト"/>
        <xdr:cNvSpPr txBox="1"/>
      </xdr:nvSpPr>
      <xdr:spPr>
        <a:xfrm>
          <a:off x="4305300" y="1666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33655</xdr:rowOff>
    </xdr:from>
    <xdr:to xmlns:xdr="http://schemas.openxmlformats.org/drawingml/2006/spreadsheetDrawing">
      <xdr:col>24</xdr:col>
      <xdr:colOff>152400</xdr:colOff>
      <xdr:row>97</xdr:row>
      <xdr:rowOff>33655</xdr:rowOff>
    </xdr:to>
    <xdr:cxnSp macro="">
      <xdr:nvCxnSpPr>
        <xdr:cNvPr id="225" name="直線コネクタ 224"/>
        <xdr:cNvCxnSpPr/>
      </xdr:nvCxnSpPr>
      <xdr:spPr>
        <a:xfrm>
          <a:off x="4181475" y="16664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35560</xdr:rowOff>
    </xdr:from>
    <xdr:ext cx="598805" cy="259080"/>
    <xdr:sp macro="" textlink="">
      <xdr:nvSpPr>
        <xdr:cNvPr id="226" name="衛生費最大値テキスト"/>
        <xdr:cNvSpPr txBox="1"/>
      </xdr:nvSpPr>
      <xdr:spPr>
        <a:xfrm>
          <a:off x="4305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228,860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88900</xdr:rowOff>
    </xdr:from>
    <xdr:to xmlns:xdr="http://schemas.openxmlformats.org/drawingml/2006/spreadsheetDrawing">
      <xdr:col>24</xdr:col>
      <xdr:colOff>152400</xdr:colOff>
      <xdr:row>90</xdr:row>
      <xdr:rowOff>88900</xdr:rowOff>
    </xdr:to>
    <xdr:cxnSp macro="">
      <xdr:nvCxnSpPr>
        <xdr:cNvPr id="227" name="直線コネクタ 226"/>
        <xdr:cNvCxnSpPr/>
      </xdr:nvCxnSpPr>
      <xdr:spPr>
        <a:xfrm>
          <a:off x="4181475" y="15519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50165</xdr:rowOff>
    </xdr:from>
    <xdr:to xmlns:xdr="http://schemas.openxmlformats.org/drawingml/2006/spreadsheetDrawing">
      <xdr:col>24</xdr:col>
      <xdr:colOff>63500</xdr:colOff>
      <xdr:row>96</xdr:row>
      <xdr:rowOff>80645</xdr:rowOff>
    </xdr:to>
    <xdr:cxnSp macro="">
      <xdr:nvCxnSpPr>
        <xdr:cNvPr id="228" name="直線コネクタ 227"/>
        <xdr:cNvCxnSpPr/>
      </xdr:nvCxnSpPr>
      <xdr:spPr>
        <a:xfrm flipV="1">
          <a:off x="3492500" y="16509365"/>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5080</xdr:rowOff>
    </xdr:from>
    <xdr:ext cx="534670" cy="259080"/>
    <xdr:sp macro="" textlink="">
      <xdr:nvSpPr>
        <xdr:cNvPr id="229" name="衛生費平均値テキスト"/>
        <xdr:cNvSpPr txBox="1"/>
      </xdr:nvSpPr>
      <xdr:spPr>
        <a:xfrm>
          <a:off x="4305300" y="161213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153670</xdr:rowOff>
    </xdr:from>
    <xdr:to xmlns:xdr="http://schemas.openxmlformats.org/drawingml/2006/spreadsheetDrawing">
      <xdr:col>24</xdr:col>
      <xdr:colOff>114300</xdr:colOff>
      <xdr:row>95</xdr:row>
      <xdr:rowOff>83820</xdr:rowOff>
    </xdr:to>
    <xdr:sp macro="" textlink="">
      <xdr:nvSpPr>
        <xdr:cNvPr id="230" name="フローチャート: 判断 229"/>
        <xdr:cNvSpPr/>
      </xdr:nvSpPr>
      <xdr:spPr>
        <a:xfrm>
          <a:off x="4203700" y="1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80645</xdr:rowOff>
    </xdr:from>
    <xdr:to xmlns:xdr="http://schemas.openxmlformats.org/drawingml/2006/spreadsheetDrawing">
      <xdr:col>19</xdr:col>
      <xdr:colOff>174625</xdr:colOff>
      <xdr:row>96</xdr:row>
      <xdr:rowOff>104775</xdr:rowOff>
    </xdr:to>
    <xdr:cxnSp macro="">
      <xdr:nvCxnSpPr>
        <xdr:cNvPr id="231" name="直線コネクタ 230"/>
        <xdr:cNvCxnSpPr/>
      </xdr:nvCxnSpPr>
      <xdr:spPr>
        <a:xfrm flipV="1">
          <a:off x="2670175" y="16539845"/>
          <a:ext cx="8223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85090</xdr:rowOff>
    </xdr:from>
    <xdr:to xmlns:xdr="http://schemas.openxmlformats.org/drawingml/2006/spreadsheetDrawing">
      <xdr:col>20</xdr:col>
      <xdr:colOff>38100</xdr:colOff>
      <xdr:row>96</xdr:row>
      <xdr:rowOff>15240</xdr:rowOff>
    </xdr:to>
    <xdr:sp macro="" textlink="">
      <xdr:nvSpPr>
        <xdr:cNvPr id="232" name="フローチャート: 判断 231"/>
        <xdr:cNvSpPr/>
      </xdr:nvSpPr>
      <xdr:spPr>
        <a:xfrm>
          <a:off x="3444875" y="163728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31750</xdr:rowOff>
    </xdr:from>
    <xdr:ext cx="531495" cy="255905"/>
    <xdr:sp macro="" textlink="">
      <xdr:nvSpPr>
        <xdr:cNvPr id="233" name="テキスト ボックス 232"/>
        <xdr:cNvSpPr txBox="1"/>
      </xdr:nvSpPr>
      <xdr:spPr>
        <a:xfrm>
          <a:off x="3244215" y="161480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104775</xdr:rowOff>
    </xdr:from>
    <xdr:to xmlns:xdr="http://schemas.openxmlformats.org/drawingml/2006/spreadsheetDrawing">
      <xdr:col>15</xdr:col>
      <xdr:colOff>50800</xdr:colOff>
      <xdr:row>96</xdr:row>
      <xdr:rowOff>110490</xdr:rowOff>
    </xdr:to>
    <xdr:cxnSp macro="">
      <xdr:nvCxnSpPr>
        <xdr:cNvPr id="234" name="直線コネクタ 233"/>
        <xdr:cNvCxnSpPr/>
      </xdr:nvCxnSpPr>
      <xdr:spPr>
        <a:xfrm flipV="1">
          <a:off x="1860550" y="1656397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114300</xdr:rowOff>
    </xdr:from>
    <xdr:to xmlns:xdr="http://schemas.openxmlformats.org/drawingml/2006/spreadsheetDrawing">
      <xdr:col>15</xdr:col>
      <xdr:colOff>101600</xdr:colOff>
      <xdr:row>96</xdr:row>
      <xdr:rowOff>44450</xdr:rowOff>
    </xdr:to>
    <xdr:sp macro="" textlink="">
      <xdr:nvSpPr>
        <xdr:cNvPr id="235" name="フローチャート: 判断 234"/>
        <xdr:cNvSpPr/>
      </xdr:nvSpPr>
      <xdr:spPr>
        <a:xfrm>
          <a:off x="2619375" y="164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60960</xdr:rowOff>
    </xdr:from>
    <xdr:ext cx="531495" cy="259080"/>
    <xdr:sp macro="" textlink="">
      <xdr:nvSpPr>
        <xdr:cNvPr id="236" name="テキスト ボックス 235"/>
        <xdr:cNvSpPr txBox="1"/>
      </xdr:nvSpPr>
      <xdr:spPr>
        <a:xfrm>
          <a:off x="2434590" y="16177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102235</xdr:rowOff>
    </xdr:from>
    <xdr:to xmlns:xdr="http://schemas.openxmlformats.org/drawingml/2006/spreadsheetDrawing">
      <xdr:col>10</xdr:col>
      <xdr:colOff>114300</xdr:colOff>
      <xdr:row>96</xdr:row>
      <xdr:rowOff>110490</xdr:rowOff>
    </xdr:to>
    <xdr:cxnSp macro="">
      <xdr:nvCxnSpPr>
        <xdr:cNvPr id="237" name="直線コネクタ 236"/>
        <xdr:cNvCxnSpPr/>
      </xdr:nvCxnSpPr>
      <xdr:spPr>
        <a:xfrm>
          <a:off x="1047750" y="1656143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150495</xdr:rowOff>
    </xdr:from>
    <xdr:to xmlns:xdr="http://schemas.openxmlformats.org/drawingml/2006/spreadsheetDrawing">
      <xdr:col>10</xdr:col>
      <xdr:colOff>165100</xdr:colOff>
      <xdr:row>96</xdr:row>
      <xdr:rowOff>80645</xdr:rowOff>
    </xdr:to>
    <xdr:sp macro="" textlink="">
      <xdr:nvSpPr>
        <xdr:cNvPr id="238" name="フローチャート: 判断 237"/>
        <xdr:cNvSpPr/>
      </xdr:nvSpPr>
      <xdr:spPr>
        <a:xfrm>
          <a:off x="180975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97790</xdr:rowOff>
    </xdr:from>
    <xdr:ext cx="531495" cy="255905"/>
    <xdr:sp macro="" textlink="">
      <xdr:nvSpPr>
        <xdr:cNvPr id="239" name="テキスト ボックス 238"/>
        <xdr:cNvSpPr txBox="1"/>
      </xdr:nvSpPr>
      <xdr:spPr>
        <a:xfrm>
          <a:off x="1609090" y="162140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93980</xdr:rowOff>
    </xdr:from>
    <xdr:to xmlns:xdr="http://schemas.openxmlformats.org/drawingml/2006/spreadsheetDrawing">
      <xdr:col>6</xdr:col>
      <xdr:colOff>38100</xdr:colOff>
      <xdr:row>96</xdr:row>
      <xdr:rowOff>24130</xdr:rowOff>
    </xdr:to>
    <xdr:sp macro="" textlink="">
      <xdr:nvSpPr>
        <xdr:cNvPr id="240" name="フローチャート: 判断 239"/>
        <xdr:cNvSpPr/>
      </xdr:nvSpPr>
      <xdr:spPr>
        <a:xfrm>
          <a:off x="1000125" y="163817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40640</xdr:rowOff>
    </xdr:from>
    <xdr:ext cx="531495" cy="255905"/>
    <xdr:sp macro="" textlink="">
      <xdr:nvSpPr>
        <xdr:cNvPr id="241" name="テキスト ボックス 240"/>
        <xdr:cNvSpPr txBox="1"/>
      </xdr:nvSpPr>
      <xdr:spPr>
        <a:xfrm>
          <a:off x="799465" y="161569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3" name="テキスト ボックス 242"/>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6" name="テキスト ボックス 245"/>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170815</xdr:rowOff>
    </xdr:from>
    <xdr:to xmlns:xdr="http://schemas.openxmlformats.org/drawingml/2006/spreadsheetDrawing">
      <xdr:col>24</xdr:col>
      <xdr:colOff>114300</xdr:colOff>
      <xdr:row>96</xdr:row>
      <xdr:rowOff>100965</xdr:rowOff>
    </xdr:to>
    <xdr:sp macro="" textlink="">
      <xdr:nvSpPr>
        <xdr:cNvPr id="247" name="楕円 246"/>
        <xdr:cNvSpPr/>
      </xdr:nvSpPr>
      <xdr:spPr>
        <a:xfrm>
          <a:off x="42037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149225</xdr:rowOff>
    </xdr:from>
    <xdr:ext cx="534670" cy="259080"/>
    <xdr:sp macro="" textlink="">
      <xdr:nvSpPr>
        <xdr:cNvPr id="248" name="衛生費該当値テキスト"/>
        <xdr:cNvSpPr txBox="1"/>
      </xdr:nvSpPr>
      <xdr:spPr>
        <a:xfrm>
          <a:off x="4305300" y="1643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29845</xdr:rowOff>
    </xdr:from>
    <xdr:to xmlns:xdr="http://schemas.openxmlformats.org/drawingml/2006/spreadsheetDrawing">
      <xdr:col>20</xdr:col>
      <xdr:colOff>38100</xdr:colOff>
      <xdr:row>96</xdr:row>
      <xdr:rowOff>132080</xdr:rowOff>
    </xdr:to>
    <xdr:sp macro="" textlink="">
      <xdr:nvSpPr>
        <xdr:cNvPr id="249" name="楕円 248"/>
        <xdr:cNvSpPr/>
      </xdr:nvSpPr>
      <xdr:spPr>
        <a:xfrm>
          <a:off x="3444875" y="1648904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122555</xdr:rowOff>
    </xdr:from>
    <xdr:ext cx="531495" cy="255905"/>
    <xdr:sp macro="" textlink="">
      <xdr:nvSpPr>
        <xdr:cNvPr id="250" name="テキスト ボックス 249"/>
        <xdr:cNvSpPr txBox="1"/>
      </xdr:nvSpPr>
      <xdr:spPr>
        <a:xfrm>
          <a:off x="3244215" y="165817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53975</xdr:rowOff>
    </xdr:from>
    <xdr:to xmlns:xdr="http://schemas.openxmlformats.org/drawingml/2006/spreadsheetDrawing">
      <xdr:col>15</xdr:col>
      <xdr:colOff>101600</xdr:colOff>
      <xdr:row>96</xdr:row>
      <xdr:rowOff>155575</xdr:rowOff>
    </xdr:to>
    <xdr:sp macro="" textlink="">
      <xdr:nvSpPr>
        <xdr:cNvPr id="251" name="楕円 250"/>
        <xdr:cNvSpPr/>
      </xdr:nvSpPr>
      <xdr:spPr>
        <a:xfrm>
          <a:off x="2619375" y="16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146685</xdr:rowOff>
    </xdr:from>
    <xdr:ext cx="531495" cy="255905"/>
    <xdr:sp macro="" textlink="">
      <xdr:nvSpPr>
        <xdr:cNvPr id="252" name="テキスト ボックス 251"/>
        <xdr:cNvSpPr txBox="1"/>
      </xdr:nvSpPr>
      <xdr:spPr>
        <a:xfrm>
          <a:off x="2434590" y="166058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59690</xdr:rowOff>
    </xdr:from>
    <xdr:to xmlns:xdr="http://schemas.openxmlformats.org/drawingml/2006/spreadsheetDrawing">
      <xdr:col>10</xdr:col>
      <xdr:colOff>165100</xdr:colOff>
      <xdr:row>96</xdr:row>
      <xdr:rowOff>161290</xdr:rowOff>
    </xdr:to>
    <xdr:sp macro="" textlink="">
      <xdr:nvSpPr>
        <xdr:cNvPr id="253" name="楕円 252"/>
        <xdr:cNvSpPr/>
      </xdr:nvSpPr>
      <xdr:spPr>
        <a:xfrm>
          <a:off x="180975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152400</xdr:rowOff>
    </xdr:from>
    <xdr:ext cx="531495" cy="259080"/>
    <xdr:sp macro="" textlink="">
      <xdr:nvSpPr>
        <xdr:cNvPr id="254" name="テキスト ボックス 253"/>
        <xdr:cNvSpPr txBox="1"/>
      </xdr:nvSpPr>
      <xdr:spPr>
        <a:xfrm>
          <a:off x="1609090" y="16611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52070</xdr:rowOff>
    </xdr:from>
    <xdr:to xmlns:xdr="http://schemas.openxmlformats.org/drawingml/2006/spreadsheetDrawing">
      <xdr:col>6</xdr:col>
      <xdr:colOff>38100</xdr:colOff>
      <xdr:row>96</xdr:row>
      <xdr:rowOff>153035</xdr:rowOff>
    </xdr:to>
    <xdr:sp macro="" textlink="">
      <xdr:nvSpPr>
        <xdr:cNvPr id="255" name="楕円 254"/>
        <xdr:cNvSpPr/>
      </xdr:nvSpPr>
      <xdr:spPr>
        <a:xfrm>
          <a:off x="1000125" y="1651127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144145</xdr:rowOff>
    </xdr:from>
    <xdr:ext cx="531495" cy="255905"/>
    <xdr:sp macro="" textlink="">
      <xdr:nvSpPr>
        <xdr:cNvPr id="256" name="テキスト ボックス 255"/>
        <xdr:cNvSpPr txBox="1"/>
      </xdr:nvSpPr>
      <xdr:spPr>
        <a:xfrm>
          <a:off x="79946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2250"/>
    <xdr:sp macro="" textlink="">
      <xdr:nvSpPr>
        <xdr:cNvPr id="265" name="テキスト ボックス 264"/>
        <xdr:cNvSpPr txBox="1"/>
      </xdr:nvSpPr>
      <xdr:spPr>
        <a:xfrm>
          <a:off x="6026150" y="4635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7" name="直線コネクタ 266"/>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5905"/>
    <xdr:sp macro="" textlink="">
      <xdr:nvSpPr>
        <xdr:cNvPr id="268" name="テキスト ボックス 267"/>
        <xdr:cNvSpPr txBox="1"/>
      </xdr:nvSpPr>
      <xdr:spPr>
        <a:xfrm>
          <a:off x="5831205" y="65125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9" name="直線コネクタ 268"/>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4185" cy="255905"/>
    <xdr:sp macro="" textlink="">
      <xdr:nvSpPr>
        <xdr:cNvPr id="270" name="テキスト ボックス 269"/>
        <xdr:cNvSpPr txBox="1"/>
      </xdr:nvSpPr>
      <xdr:spPr>
        <a:xfrm>
          <a:off x="5628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1" name="直線コネクタ 270"/>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4185" cy="255905"/>
    <xdr:sp macro="" textlink="">
      <xdr:nvSpPr>
        <xdr:cNvPr id="272" name="テキスト ボックス 271"/>
        <xdr:cNvSpPr txBox="1"/>
      </xdr:nvSpPr>
      <xdr:spPr>
        <a:xfrm>
          <a:off x="5628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3" name="直線コネクタ 272"/>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4185" cy="255905"/>
    <xdr:sp macro="" textlink="">
      <xdr:nvSpPr>
        <xdr:cNvPr id="274" name="テキスト ボックス 273"/>
        <xdr:cNvSpPr txBox="1"/>
      </xdr:nvSpPr>
      <xdr:spPr>
        <a:xfrm>
          <a:off x="5628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4185" cy="255905"/>
    <xdr:sp macro="" textlink="">
      <xdr:nvSpPr>
        <xdr:cNvPr id="276" name="テキスト ボックス 275"/>
        <xdr:cNvSpPr txBox="1"/>
      </xdr:nvSpPr>
      <xdr:spPr>
        <a:xfrm>
          <a:off x="5628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82550</xdr:rowOff>
    </xdr:from>
    <xdr:to xmlns:xdr="http://schemas.openxmlformats.org/drawingml/2006/spreadsheetDrawing">
      <xdr:col>54</xdr:col>
      <xdr:colOff>174625</xdr:colOff>
      <xdr:row>38</xdr:row>
      <xdr:rowOff>139700</xdr:rowOff>
    </xdr:to>
    <xdr:cxnSp macro="">
      <xdr:nvCxnSpPr>
        <xdr:cNvPr id="278" name="直線コネクタ 277"/>
        <xdr:cNvCxnSpPr/>
      </xdr:nvCxnSpPr>
      <xdr:spPr>
        <a:xfrm flipV="1">
          <a:off x="9604375" y="53975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5905"/>
    <xdr:sp macro="" textlink="">
      <xdr:nvSpPr>
        <xdr:cNvPr id="279" name="労働費最小値テキスト"/>
        <xdr:cNvSpPr txBox="1"/>
      </xdr:nvSpPr>
      <xdr:spPr>
        <a:xfrm>
          <a:off x="9655175"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0" name="直線コネクタ 279"/>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29210</xdr:rowOff>
    </xdr:from>
    <xdr:ext cx="469900" cy="255905"/>
    <xdr:sp macro="" textlink="">
      <xdr:nvSpPr>
        <xdr:cNvPr id="281" name="労働費最大値テキスト"/>
        <xdr:cNvSpPr txBox="1"/>
      </xdr:nvSpPr>
      <xdr:spPr>
        <a:xfrm>
          <a:off x="9655175" y="51727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82550</xdr:rowOff>
    </xdr:from>
    <xdr:to xmlns:xdr="http://schemas.openxmlformats.org/drawingml/2006/spreadsheetDrawing">
      <xdr:col>55</xdr:col>
      <xdr:colOff>88900</xdr:colOff>
      <xdr:row>31</xdr:row>
      <xdr:rowOff>82550</xdr:rowOff>
    </xdr:to>
    <xdr:cxnSp macro="">
      <xdr:nvCxnSpPr>
        <xdr:cNvPr id="282" name="直線コネクタ 281"/>
        <xdr:cNvCxnSpPr/>
      </xdr:nvCxnSpPr>
      <xdr:spPr>
        <a:xfrm>
          <a:off x="9531350" y="5397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20955</xdr:rowOff>
    </xdr:from>
    <xdr:to xmlns:xdr="http://schemas.openxmlformats.org/drawingml/2006/spreadsheetDrawing">
      <xdr:col>55</xdr:col>
      <xdr:colOff>0</xdr:colOff>
      <xdr:row>38</xdr:row>
      <xdr:rowOff>24130</xdr:rowOff>
    </xdr:to>
    <xdr:cxnSp macro="">
      <xdr:nvCxnSpPr>
        <xdr:cNvPr id="283" name="直線コネクタ 282"/>
        <xdr:cNvCxnSpPr/>
      </xdr:nvCxnSpPr>
      <xdr:spPr>
        <a:xfrm flipV="1">
          <a:off x="8845550" y="6536055"/>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120650</xdr:rowOff>
    </xdr:from>
    <xdr:ext cx="378460" cy="255905"/>
    <xdr:sp macro="" textlink="">
      <xdr:nvSpPr>
        <xdr:cNvPr id="284" name="労働費平均値テキスト"/>
        <xdr:cNvSpPr txBox="1"/>
      </xdr:nvSpPr>
      <xdr:spPr>
        <a:xfrm>
          <a:off x="9655175" y="6464300"/>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142240</xdr:rowOff>
    </xdr:from>
    <xdr:to xmlns:xdr="http://schemas.openxmlformats.org/drawingml/2006/spreadsheetDrawing">
      <xdr:col>55</xdr:col>
      <xdr:colOff>50800</xdr:colOff>
      <xdr:row>38</xdr:row>
      <xdr:rowOff>72390</xdr:rowOff>
    </xdr:to>
    <xdr:sp macro="" textlink="">
      <xdr:nvSpPr>
        <xdr:cNvPr id="285" name="フローチャート: 判断 284"/>
        <xdr:cNvSpPr/>
      </xdr:nvSpPr>
      <xdr:spPr>
        <a:xfrm>
          <a:off x="9569450" y="6485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31</xdr:row>
      <xdr:rowOff>150495</xdr:rowOff>
    </xdr:from>
    <xdr:to xmlns:xdr="http://schemas.openxmlformats.org/drawingml/2006/spreadsheetDrawing">
      <xdr:col>50</xdr:col>
      <xdr:colOff>114300</xdr:colOff>
      <xdr:row>38</xdr:row>
      <xdr:rowOff>24130</xdr:rowOff>
    </xdr:to>
    <xdr:cxnSp macro="">
      <xdr:nvCxnSpPr>
        <xdr:cNvPr id="286" name="直線コネクタ 285"/>
        <xdr:cNvCxnSpPr/>
      </xdr:nvCxnSpPr>
      <xdr:spPr>
        <a:xfrm>
          <a:off x="8032750" y="5465445"/>
          <a:ext cx="812800" cy="1073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122555</xdr:rowOff>
    </xdr:from>
    <xdr:to xmlns:xdr="http://schemas.openxmlformats.org/drawingml/2006/spreadsheetDrawing">
      <xdr:col>50</xdr:col>
      <xdr:colOff>165100</xdr:colOff>
      <xdr:row>38</xdr:row>
      <xdr:rowOff>52705</xdr:rowOff>
    </xdr:to>
    <xdr:sp macro="" textlink="">
      <xdr:nvSpPr>
        <xdr:cNvPr id="287" name="フローチャート: 判断 286"/>
        <xdr:cNvSpPr/>
      </xdr:nvSpPr>
      <xdr:spPr>
        <a:xfrm>
          <a:off x="879475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69215</xdr:rowOff>
    </xdr:from>
    <xdr:ext cx="377190" cy="259080"/>
    <xdr:sp macro="" textlink="">
      <xdr:nvSpPr>
        <xdr:cNvPr id="288" name="テキスト ボックス 287"/>
        <xdr:cNvSpPr txBox="1"/>
      </xdr:nvSpPr>
      <xdr:spPr>
        <a:xfrm>
          <a:off x="8672195" y="624141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150495</xdr:rowOff>
    </xdr:from>
    <xdr:to xmlns:xdr="http://schemas.openxmlformats.org/drawingml/2006/spreadsheetDrawing">
      <xdr:col>45</xdr:col>
      <xdr:colOff>174625</xdr:colOff>
      <xdr:row>34</xdr:row>
      <xdr:rowOff>63500</xdr:rowOff>
    </xdr:to>
    <xdr:cxnSp macro="">
      <xdr:nvCxnSpPr>
        <xdr:cNvPr id="289" name="直線コネクタ 288"/>
        <xdr:cNvCxnSpPr/>
      </xdr:nvCxnSpPr>
      <xdr:spPr>
        <a:xfrm flipV="1">
          <a:off x="7210425" y="5465445"/>
          <a:ext cx="822325"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73025</xdr:rowOff>
    </xdr:from>
    <xdr:to xmlns:xdr="http://schemas.openxmlformats.org/drawingml/2006/spreadsheetDrawing">
      <xdr:col>46</xdr:col>
      <xdr:colOff>38100</xdr:colOff>
      <xdr:row>38</xdr:row>
      <xdr:rowOff>3175</xdr:rowOff>
    </xdr:to>
    <xdr:sp macro="" textlink="">
      <xdr:nvSpPr>
        <xdr:cNvPr id="290" name="フローチャート: 判断 289"/>
        <xdr:cNvSpPr/>
      </xdr:nvSpPr>
      <xdr:spPr>
        <a:xfrm>
          <a:off x="7985125" y="6416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166370</xdr:rowOff>
    </xdr:from>
    <xdr:ext cx="378460" cy="255905"/>
    <xdr:sp macro="" textlink="">
      <xdr:nvSpPr>
        <xdr:cNvPr id="291" name="テキスト ボックス 290"/>
        <xdr:cNvSpPr txBox="1"/>
      </xdr:nvSpPr>
      <xdr:spPr>
        <a:xfrm>
          <a:off x="7858125" y="651002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29210</xdr:rowOff>
    </xdr:from>
    <xdr:to xmlns:xdr="http://schemas.openxmlformats.org/drawingml/2006/spreadsheetDrawing">
      <xdr:col>41</xdr:col>
      <xdr:colOff>50800</xdr:colOff>
      <xdr:row>34</xdr:row>
      <xdr:rowOff>63500</xdr:rowOff>
    </xdr:to>
    <xdr:cxnSp macro="">
      <xdr:nvCxnSpPr>
        <xdr:cNvPr id="292" name="直線コネクタ 291"/>
        <xdr:cNvCxnSpPr/>
      </xdr:nvCxnSpPr>
      <xdr:spPr>
        <a:xfrm>
          <a:off x="6400800" y="585851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75565</xdr:rowOff>
    </xdr:from>
    <xdr:to xmlns:xdr="http://schemas.openxmlformats.org/drawingml/2006/spreadsheetDrawing">
      <xdr:col>41</xdr:col>
      <xdr:colOff>101600</xdr:colOff>
      <xdr:row>38</xdr:row>
      <xdr:rowOff>6350</xdr:rowOff>
    </xdr:to>
    <xdr:sp macro="" textlink="">
      <xdr:nvSpPr>
        <xdr:cNvPr id="293" name="フローチャート: 判断 292"/>
        <xdr:cNvSpPr/>
      </xdr:nvSpPr>
      <xdr:spPr>
        <a:xfrm>
          <a:off x="7159625"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168275</xdr:rowOff>
    </xdr:from>
    <xdr:ext cx="377190" cy="255905"/>
    <xdr:sp macro="" textlink="">
      <xdr:nvSpPr>
        <xdr:cNvPr id="294" name="テキスト ボックス 293"/>
        <xdr:cNvSpPr txBox="1"/>
      </xdr:nvSpPr>
      <xdr:spPr>
        <a:xfrm>
          <a:off x="7037070" y="6511925"/>
          <a:ext cx="377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92075</xdr:rowOff>
    </xdr:from>
    <xdr:to xmlns:xdr="http://schemas.openxmlformats.org/drawingml/2006/spreadsheetDrawing">
      <xdr:col>36</xdr:col>
      <xdr:colOff>165100</xdr:colOff>
      <xdr:row>38</xdr:row>
      <xdr:rowOff>22225</xdr:rowOff>
    </xdr:to>
    <xdr:sp macro="" textlink="">
      <xdr:nvSpPr>
        <xdr:cNvPr id="295" name="フローチャート: 判断 294"/>
        <xdr:cNvSpPr/>
      </xdr:nvSpPr>
      <xdr:spPr>
        <a:xfrm>
          <a:off x="63500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13335</xdr:rowOff>
    </xdr:from>
    <xdr:ext cx="377190" cy="259080"/>
    <xdr:sp macro="" textlink="">
      <xdr:nvSpPr>
        <xdr:cNvPr id="296" name="テキスト ボックス 295"/>
        <xdr:cNvSpPr txBox="1"/>
      </xdr:nvSpPr>
      <xdr:spPr>
        <a:xfrm>
          <a:off x="6227445" y="652843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8" name="テキスト ボックス 297"/>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299" name="テキスト ボックス 298"/>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0" name="テキスト ボックス 299"/>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1" name="テキスト ボックス 300"/>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141605</xdr:rowOff>
    </xdr:from>
    <xdr:to xmlns:xdr="http://schemas.openxmlformats.org/drawingml/2006/spreadsheetDrawing">
      <xdr:col>55</xdr:col>
      <xdr:colOff>50800</xdr:colOff>
      <xdr:row>38</xdr:row>
      <xdr:rowOff>71755</xdr:rowOff>
    </xdr:to>
    <xdr:sp macro="" textlink="">
      <xdr:nvSpPr>
        <xdr:cNvPr id="302" name="楕円 301"/>
        <xdr:cNvSpPr/>
      </xdr:nvSpPr>
      <xdr:spPr>
        <a:xfrm>
          <a:off x="9569450" y="64852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100965</xdr:rowOff>
    </xdr:from>
    <xdr:ext cx="378460" cy="255905"/>
    <xdr:sp macro="" textlink="">
      <xdr:nvSpPr>
        <xdr:cNvPr id="303" name="労働費該当値テキスト"/>
        <xdr:cNvSpPr txBox="1"/>
      </xdr:nvSpPr>
      <xdr:spPr>
        <a:xfrm>
          <a:off x="9655175" y="627316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144780</xdr:rowOff>
    </xdr:from>
    <xdr:to xmlns:xdr="http://schemas.openxmlformats.org/drawingml/2006/spreadsheetDrawing">
      <xdr:col>50</xdr:col>
      <xdr:colOff>165100</xdr:colOff>
      <xdr:row>38</xdr:row>
      <xdr:rowOff>74930</xdr:rowOff>
    </xdr:to>
    <xdr:sp macro="" textlink="">
      <xdr:nvSpPr>
        <xdr:cNvPr id="304" name="楕円 303"/>
        <xdr:cNvSpPr/>
      </xdr:nvSpPr>
      <xdr:spPr>
        <a:xfrm>
          <a:off x="879475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66040</xdr:rowOff>
    </xdr:from>
    <xdr:ext cx="377190" cy="255905"/>
    <xdr:sp macro="" textlink="">
      <xdr:nvSpPr>
        <xdr:cNvPr id="305" name="テキスト ボックス 304"/>
        <xdr:cNvSpPr txBox="1"/>
      </xdr:nvSpPr>
      <xdr:spPr>
        <a:xfrm>
          <a:off x="8672195" y="6581140"/>
          <a:ext cx="377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99695</xdr:rowOff>
    </xdr:from>
    <xdr:to xmlns:xdr="http://schemas.openxmlformats.org/drawingml/2006/spreadsheetDrawing">
      <xdr:col>46</xdr:col>
      <xdr:colOff>38100</xdr:colOff>
      <xdr:row>32</xdr:row>
      <xdr:rowOff>29845</xdr:rowOff>
    </xdr:to>
    <xdr:sp macro="" textlink="">
      <xdr:nvSpPr>
        <xdr:cNvPr id="306" name="楕円 305"/>
        <xdr:cNvSpPr/>
      </xdr:nvSpPr>
      <xdr:spPr>
        <a:xfrm>
          <a:off x="7985125" y="54146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30</xdr:row>
      <xdr:rowOff>46355</xdr:rowOff>
    </xdr:from>
    <xdr:ext cx="466725" cy="259080"/>
    <xdr:sp macro="" textlink="">
      <xdr:nvSpPr>
        <xdr:cNvPr id="307" name="テキスト ボックス 306"/>
        <xdr:cNvSpPr txBox="1"/>
      </xdr:nvSpPr>
      <xdr:spPr>
        <a:xfrm>
          <a:off x="7816850" y="51898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12065</xdr:rowOff>
    </xdr:from>
    <xdr:to xmlns:xdr="http://schemas.openxmlformats.org/drawingml/2006/spreadsheetDrawing">
      <xdr:col>41</xdr:col>
      <xdr:colOff>101600</xdr:colOff>
      <xdr:row>34</xdr:row>
      <xdr:rowOff>113665</xdr:rowOff>
    </xdr:to>
    <xdr:sp macro="" textlink="">
      <xdr:nvSpPr>
        <xdr:cNvPr id="308" name="楕円 307"/>
        <xdr:cNvSpPr/>
      </xdr:nvSpPr>
      <xdr:spPr>
        <a:xfrm>
          <a:off x="7159625"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32</xdr:row>
      <xdr:rowOff>130175</xdr:rowOff>
    </xdr:from>
    <xdr:ext cx="466725" cy="259080"/>
    <xdr:sp macro="" textlink="">
      <xdr:nvSpPr>
        <xdr:cNvPr id="309" name="テキスト ボックス 308"/>
        <xdr:cNvSpPr txBox="1"/>
      </xdr:nvSpPr>
      <xdr:spPr>
        <a:xfrm>
          <a:off x="6991350" y="56165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149225</xdr:rowOff>
    </xdr:from>
    <xdr:to xmlns:xdr="http://schemas.openxmlformats.org/drawingml/2006/spreadsheetDrawing">
      <xdr:col>36</xdr:col>
      <xdr:colOff>165100</xdr:colOff>
      <xdr:row>34</xdr:row>
      <xdr:rowOff>79375</xdr:rowOff>
    </xdr:to>
    <xdr:sp macro="" textlink="">
      <xdr:nvSpPr>
        <xdr:cNvPr id="310" name="楕円 309"/>
        <xdr:cNvSpPr/>
      </xdr:nvSpPr>
      <xdr:spPr>
        <a:xfrm>
          <a:off x="63500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32</xdr:row>
      <xdr:rowOff>95885</xdr:rowOff>
    </xdr:from>
    <xdr:ext cx="466725" cy="259080"/>
    <xdr:sp macro="" textlink="">
      <xdr:nvSpPr>
        <xdr:cNvPr id="311" name="テキスト ボックス 310"/>
        <xdr:cNvSpPr txBox="1"/>
      </xdr:nvSpPr>
      <xdr:spPr>
        <a:xfrm>
          <a:off x="6181725" y="55822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3" name="正方形/長方形 312"/>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5" name="正方形/長方形 314"/>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7" name="正方形/長方形 316"/>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2250"/>
    <xdr:sp macro="" textlink="">
      <xdr:nvSpPr>
        <xdr:cNvPr id="320" name="テキスト ボックス 319"/>
        <xdr:cNvSpPr txBox="1"/>
      </xdr:nvSpPr>
      <xdr:spPr>
        <a:xfrm>
          <a:off x="6026150" y="8064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2" name="直線コネクタ 321"/>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5905"/>
    <xdr:sp macro="" textlink="">
      <xdr:nvSpPr>
        <xdr:cNvPr id="323" name="テキスト ボックス 322"/>
        <xdr:cNvSpPr txBox="1"/>
      </xdr:nvSpPr>
      <xdr:spPr>
        <a:xfrm>
          <a:off x="5831205" y="99415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4" name="直線コネクタ 323"/>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3725" cy="255905"/>
    <xdr:sp macro="" textlink="">
      <xdr:nvSpPr>
        <xdr:cNvPr id="325" name="テキスト ボックス 324"/>
        <xdr:cNvSpPr txBox="1"/>
      </xdr:nvSpPr>
      <xdr:spPr>
        <a:xfrm>
          <a:off x="5516245" y="94843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6" name="直線コネクタ 325"/>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3725" cy="255905"/>
    <xdr:sp macro="" textlink="">
      <xdr:nvSpPr>
        <xdr:cNvPr id="327" name="テキスト ボックス 326"/>
        <xdr:cNvSpPr txBox="1"/>
      </xdr:nvSpPr>
      <xdr:spPr>
        <a:xfrm>
          <a:off x="5516245" y="90271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8" name="直線コネクタ 327"/>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3725" cy="255905"/>
    <xdr:sp macro="" textlink="">
      <xdr:nvSpPr>
        <xdr:cNvPr id="329" name="テキスト ボックス 328"/>
        <xdr:cNvSpPr txBox="1"/>
      </xdr:nvSpPr>
      <xdr:spPr>
        <a:xfrm>
          <a:off x="5516245" y="85699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0" name="直線コネクタ 329"/>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5905"/>
    <xdr:sp macro="" textlink="">
      <xdr:nvSpPr>
        <xdr:cNvPr id="331" name="テキスト ボックス 330"/>
        <xdr:cNvSpPr txBox="1"/>
      </xdr:nvSpPr>
      <xdr:spPr>
        <a:xfrm>
          <a:off x="5516245" y="8112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113665</xdr:rowOff>
    </xdr:from>
    <xdr:to xmlns:xdr="http://schemas.openxmlformats.org/drawingml/2006/spreadsheetDrawing">
      <xdr:col>54</xdr:col>
      <xdr:colOff>174625</xdr:colOff>
      <xdr:row>58</xdr:row>
      <xdr:rowOff>56515</xdr:rowOff>
    </xdr:to>
    <xdr:cxnSp macro="">
      <xdr:nvCxnSpPr>
        <xdr:cNvPr id="333" name="直線コネクタ 332"/>
        <xdr:cNvCxnSpPr/>
      </xdr:nvCxnSpPr>
      <xdr:spPr>
        <a:xfrm flipV="1">
          <a:off x="9604375" y="8686165"/>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60325</xdr:rowOff>
    </xdr:from>
    <xdr:ext cx="534670" cy="259080"/>
    <xdr:sp macro="" textlink="">
      <xdr:nvSpPr>
        <xdr:cNvPr id="334" name="農林水産業費最小値テキスト"/>
        <xdr:cNvSpPr txBox="1"/>
      </xdr:nvSpPr>
      <xdr:spPr>
        <a:xfrm>
          <a:off x="9655175" y="10004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56515</xdr:rowOff>
    </xdr:from>
    <xdr:to xmlns:xdr="http://schemas.openxmlformats.org/drawingml/2006/spreadsheetDrawing">
      <xdr:col>55</xdr:col>
      <xdr:colOff>88900</xdr:colOff>
      <xdr:row>58</xdr:row>
      <xdr:rowOff>56515</xdr:rowOff>
    </xdr:to>
    <xdr:cxnSp macro="">
      <xdr:nvCxnSpPr>
        <xdr:cNvPr id="335" name="直線コネクタ 334"/>
        <xdr:cNvCxnSpPr/>
      </xdr:nvCxnSpPr>
      <xdr:spPr>
        <a:xfrm>
          <a:off x="9531350" y="10000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60325</xdr:rowOff>
    </xdr:from>
    <xdr:ext cx="598805" cy="259080"/>
    <xdr:sp macro="" textlink="">
      <xdr:nvSpPr>
        <xdr:cNvPr id="336" name="農林水産業費最大値テキスト"/>
        <xdr:cNvSpPr txBox="1"/>
      </xdr:nvSpPr>
      <xdr:spPr>
        <a:xfrm>
          <a:off x="9655175" y="846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305,739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113665</xdr:rowOff>
    </xdr:from>
    <xdr:to xmlns:xdr="http://schemas.openxmlformats.org/drawingml/2006/spreadsheetDrawing">
      <xdr:col>55</xdr:col>
      <xdr:colOff>88900</xdr:colOff>
      <xdr:row>50</xdr:row>
      <xdr:rowOff>113665</xdr:rowOff>
    </xdr:to>
    <xdr:cxnSp macro="">
      <xdr:nvCxnSpPr>
        <xdr:cNvPr id="337" name="直線コネクタ 336"/>
        <xdr:cNvCxnSpPr/>
      </xdr:nvCxnSpPr>
      <xdr:spPr>
        <a:xfrm>
          <a:off x="9531350" y="8686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26035</xdr:rowOff>
    </xdr:from>
    <xdr:to xmlns:xdr="http://schemas.openxmlformats.org/drawingml/2006/spreadsheetDrawing">
      <xdr:col>55</xdr:col>
      <xdr:colOff>0</xdr:colOff>
      <xdr:row>57</xdr:row>
      <xdr:rowOff>63500</xdr:rowOff>
    </xdr:to>
    <xdr:cxnSp macro="">
      <xdr:nvCxnSpPr>
        <xdr:cNvPr id="338" name="直線コネクタ 337"/>
        <xdr:cNvCxnSpPr/>
      </xdr:nvCxnSpPr>
      <xdr:spPr>
        <a:xfrm flipV="1">
          <a:off x="8845550" y="9798685"/>
          <a:ext cx="7588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123825</xdr:rowOff>
    </xdr:from>
    <xdr:ext cx="534670" cy="255905"/>
    <xdr:sp macro="" textlink="">
      <xdr:nvSpPr>
        <xdr:cNvPr id="339" name="農林水産業費平均値テキスト"/>
        <xdr:cNvSpPr txBox="1"/>
      </xdr:nvSpPr>
      <xdr:spPr>
        <a:xfrm>
          <a:off x="9655175" y="955357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100965</xdr:rowOff>
    </xdr:from>
    <xdr:to xmlns:xdr="http://schemas.openxmlformats.org/drawingml/2006/spreadsheetDrawing">
      <xdr:col>55</xdr:col>
      <xdr:colOff>50800</xdr:colOff>
      <xdr:row>57</xdr:row>
      <xdr:rowOff>31115</xdr:rowOff>
    </xdr:to>
    <xdr:sp macro="" textlink="">
      <xdr:nvSpPr>
        <xdr:cNvPr id="340" name="フローチャート: 判断 339"/>
        <xdr:cNvSpPr/>
      </xdr:nvSpPr>
      <xdr:spPr>
        <a:xfrm>
          <a:off x="9569450" y="9702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57</xdr:row>
      <xdr:rowOff>63500</xdr:rowOff>
    </xdr:from>
    <xdr:to xmlns:xdr="http://schemas.openxmlformats.org/drawingml/2006/spreadsheetDrawing">
      <xdr:col>50</xdr:col>
      <xdr:colOff>114300</xdr:colOff>
      <xdr:row>57</xdr:row>
      <xdr:rowOff>74930</xdr:rowOff>
    </xdr:to>
    <xdr:cxnSp macro="">
      <xdr:nvCxnSpPr>
        <xdr:cNvPr id="341" name="直線コネクタ 340"/>
        <xdr:cNvCxnSpPr/>
      </xdr:nvCxnSpPr>
      <xdr:spPr>
        <a:xfrm flipV="1">
          <a:off x="8032750" y="983615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102870</xdr:rowOff>
    </xdr:from>
    <xdr:to xmlns:xdr="http://schemas.openxmlformats.org/drawingml/2006/spreadsheetDrawing">
      <xdr:col>50</xdr:col>
      <xdr:colOff>165100</xdr:colOff>
      <xdr:row>57</xdr:row>
      <xdr:rowOff>33020</xdr:rowOff>
    </xdr:to>
    <xdr:sp macro="" textlink="">
      <xdr:nvSpPr>
        <xdr:cNvPr id="342" name="フローチャート: 判断 341"/>
        <xdr:cNvSpPr/>
      </xdr:nvSpPr>
      <xdr:spPr>
        <a:xfrm>
          <a:off x="8794750" y="97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49530</xdr:rowOff>
    </xdr:from>
    <xdr:ext cx="531495" cy="259080"/>
    <xdr:sp macro="" textlink="">
      <xdr:nvSpPr>
        <xdr:cNvPr id="343" name="テキスト ボックス 342"/>
        <xdr:cNvSpPr txBox="1"/>
      </xdr:nvSpPr>
      <xdr:spPr>
        <a:xfrm>
          <a:off x="8594090" y="94792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74930</xdr:rowOff>
    </xdr:from>
    <xdr:to xmlns:xdr="http://schemas.openxmlformats.org/drawingml/2006/spreadsheetDrawing">
      <xdr:col>45</xdr:col>
      <xdr:colOff>174625</xdr:colOff>
      <xdr:row>57</xdr:row>
      <xdr:rowOff>113665</xdr:rowOff>
    </xdr:to>
    <xdr:cxnSp macro="">
      <xdr:nvCxnSpPr>
        <xdr:cNvPr id="344" name="直線コネクタ 343"/>
        <xdr:cNvCxnSpPr/>
      </xdr:nvCxnSpPr>
      <xdr:spPr>
        <a:xfrm flipV="1">
          <a:off x="7210425" y="9847580"/>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123825</xdr:rowOff>
    </xdr:from>
    <xdr:to xmlns:xdr="http://schemas.openxmlformats.org/drawingml/2006/spreadsheetDrawing">
      <xdr:col>46</xdr:col>
      <xdr:colOff>38100</xdr:colOff>
      <xdr:row>57</xdr:row>
      <xdr:rowOff>53975</xdr:rowOff>
    </xdr:to>
    <xdr:sp macro="" textlink="">
      <xdr:nvSpPr>
        <xdr:cNvPr id="345" name="フローチャート: 判断 344"/>
        <xdr:cNvSpPr/>
      </xdr:nvSpPr>
      <xdr:spPr>
        <a:xfrm>
          <a:off x="7985125" y="97250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70485</xdr:rowOff>
    </xdr:from>
    <xdr:ext cx="531495" cy="259080"/>
    <xdr:sp macro="" textlink="">
      <xdr:nvSpPr>
        <xdr:cNvPr id="346" name="テキスト ボックス 345"/>
        <xdr:cNvSpPr txBox="1"/>
      </xdr:nvSpPr>
      <xdr:spPr>
        <a:xfrm>
          <a:off x="7784465" y="95002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63500</xdr:rowOff>
    </xdr:from>
    <xdr:to xmlns:xdr="http://schemas.openxmlformats.org/drawingml/2006/spreadsheetDrawing">
      <xdr:col>41</xdr:col>
      <xdr:colOff>50800</xdr:colOff>
      <xdr:row>57</xdr:row>
      <xdr:rowOff>113665</xdr:rowOff>
    </xdr:to>
    <xdr:cxnSp macro="">
      <xdr:nvCxnSpPr>
        <xdr:cNvPr id="347" name="直線コネクタ 346"/>
        <xdr:cNvCxnSpPr/>
      </xdr:nvCxnSpPr>
      <xdr:spPr>
        <a:xfrm>
          <a:off x="6400800" y="9836150"/>
          <a:ext cx="8096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104140</xdr:rowOff>
    </xdr:from>
    <xdr:to xmlns:xdr="http://schemas.openxmlformats.org/drawingml/2006/spreadsheetDrawing">
      <xdr:col>41</xdr:col>
      <xdr:colOff>101600</xdr:colOff>
      <xdr:row>57</xdr:row>
      <xdr:rowOff>34290</xdr:rowOff>
    </xdr:to>
    <xdr:sp macro="" textlink="">
      <xdr:nvSpPr>
        <xdr:cNvPr id="348" name="フローチャート: 判断 347"/>
        <xdr:cNvSpPr/>
      </xdr:nvSpPr>
      <xdr:spPr>
        <a:xfrm>
          <a:off x="7159625"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50800</xdr:rowOff>
    </xdr:from>
    <xdr:ext cx="531495" cy="259080"/>
    <xdr:sp macro="" textlink="">
      <xdr:nvSpPr>
        <xdr:cNvPr id="349" name="テキスト ボックス 348"/>
        <xdr:cNvSpPr txBox="1"/>
      </xdr:nvSpPr>
      <xdr:spPr>
        <a:xfrm>
          <a:off x="6974840" y="94805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107950</xdr:rowOff>
    </xdr:from>
    <xdr:to xmlns:xdr="http://schemas.openxmlformats.org/drawingml/2006/spreadsheetDrawing">
      <xdr:col>36</xdr:col>
      <xdr:colOff>165100</xdr:colOff>
      <xdr:row>57</xdr:row>
      <xdr:rowOff>38100</xdr:rowOff>
    </xdr:to>
    <xdr:sp macro="" textlink="">
      <xdr:nvSpPr>
        <xdr:cNvPr id="350" name="フローチャート: 判断 349"/>
        <xdr:cNvSpPr/>
      </xdr:nvSpPr>
      <xdr:spPr>
        <a:xfrm>
          <a:off x="63500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54610</xdr:rowOff>
    </xdr:from>
    <xdr:ext cx="531495" cy="255905"/>
    <xdr:sp macro="" textlink="">
      <xdr:nvSpPr>
        <xdr:cNvPr id="351" name="テキスト ボックス 350"/>
        <xdr:cNvSpPr txBox="1"/>
      </xdr:nvSpPr>
      <xdr:spPr>
        <a:xfrm>
          <a:off x="6149340"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2" name="テキスト ボックス 351"/>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3" name="テキスト ボックス 352"/>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4" name="テキスト ボックス 353"/>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5" name="テキスト ボックス 354"/>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6" name="テキスト ボックス 355"/>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146685</xdr:rowOff>
    </xdr:from>
    <xdr:to xmlns:xdr="http://schemas.openxmlformats.org/drawingml/2006/spreadsheetDrawing">
      <xdr:col>55</xdr:col>
      <xdr:colOff>50800</xdr:colOff>
      <xdr:row>57</xdr:row>
      <xdr:rowOff>76835</xdr:rowOff>
    </xdr:to>
    <xdr:sp macro="" textlink="">
      <xdr:nvSpPr>
        <xdr:cNvPr id="357" name="楕円 356"/>
        <xdr:cNvSpPr/>
      </xdr:nvSpPr>
      <xdr:spPr>
        <a:xfrm>
          <a:off x="9569450" y="97478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125095</xdr:rowOff>
    </xdr:from>
    <xdr:ext cx="534670" cy="258445"/>
    <xdr:sp macro="" textlink="">
      <xdr:nvSpPr>
        <xdr:cNvPr id="358" name="農林水産業費該当値テキスト"/>
        <xdr:cNvSpPr txBox="1"/>
      </xdr:nvSpPr>
      <xdr:spPr>
        <a:xfrm>
          <a:off x="9655175" y="9726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12065</xdr:rowOff>
    </xdr:from>
    <xdr:to xmlns:xdr="http://schemas.openxmlformats.org/drawingml/2006/spreadsheetDrawing">
      <xdr:col>50</xdr:col>
      <xdr:colOff>165100</xdr:colOff>
      <xdr:row>57</xdr:row>
      <xdr:rowOff>113665</xdr:rowOff>
    </xdr:to>
    <xdr:sp macro="" textlink="">
      <xdr:nvSpPr>
        <xdr:cNvPr id="359" name="楕円 358"/>
        <xdr:cNvSpPr/>
      </xdr:nvSpPr>
      <xdr:spPr>
        <a:xfrm>
          <a:off x="879475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104775</xdr:rowOff>
    </xdr:from>
    <xdr:ext cx="531495" cy="259080"/>
    <xdr:sp macro="" textlink="">
      <xdr:nvSpPr>
        <xdr:cNvPr id="360" name="テキスト ボックス 359"/>
        <xdr:cNvSpPr txBox="1"/>
      </xdr:nvSpPr>
      <xdr:spPr>
        <a:xfrm>
          <a:off x="8594090" y="98774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24130</xdr:rowOff>
    </xdr:from>
    <xdr:to xmlns:xdr="http://schemas.openxmlformats.org/drawingml/2006/spreadsheetDrawing">
      <xdr:col>46</xdr:col>
      <xdr:colOff>38100</xdr:colOff>
      <xdr:row>57</xdr:row>
      <xdr:rowOff>125730</xdr:rowOff>
    </xdr:to>
    <xdr:sp macro="" textlink="">
      <xdr:nvSpPr>
        <xdr:cNvPr id="361" name="楕円 360"/>
        <xdr:cNvSpPr/>
      </xdr:nvSpPr>
      <xdr:spPr>
        <a:xfrm>
          <a:off x="7985125" y="97967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116840</xdr:rowOff>
    </xdr:from>
    <xdr:ext cx="531495" cy="259080"/>
    <xdr:sp macro="" textlink="">
      <xdr:nvSpPr>
        <xdr:cNvPr id="362" name="テキスト ボックス 361"/>
        <xdr:cNvSpPr txBox="1"/>
      </xdr:nvSpPr>
      <xdr:spPr>
        <a:xfrm>
          <a:off x="7784465" y="98894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63500</xdr:rowOff>
    </xdr:from>
    <xdr:to xmlns:xdr="http://schemas.openxmlformats.org/drawingml/2006/spreadsheetDrawing">
      <xdr:col>41</xdr:col>
      <xdr:colOff>101600</xdr:colOff>
      <xdr:row>57</xdr:row>
      <xdr:rowOff>164465</xdr:rowOff>
    </xdr:to>
    <xdr:sp macro="" textlink="">
      <xdr:nvSpPr>
        <xdr:cNvPr id="363" name="楕円 362"/>
        <xdr:cNvSpPr/>
      </xdr:nvSpPr>
      <xdr:spPr>
        <a:xfrm>
          <a:off x="7159625"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155575</xdr:rowOff>
    </xdr:from>
    <xdr:ext cx="531495" cy="255905"/>
    <xdr:sp macro="" textlink="">
      <xdr:nvSpPr>
        <xdr:cNvPr id="364" name="テキスト ボックス 363"/>
        <xdr:cNvSpPr txBox="1"/>
      </xdr:nvSpPr>
      <xdr:spPr>
        <a:xfrm>
          <a:off x="6974840" y="992822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12065</xdr:rowOff>
    </xdr:from>
    <xdr:to xmlns:xdr="http://schemas.openxmlformats.org/drawingml/2006/spreadsheetDrawing">
      <xdr:col>36</xdr:col>
      <xdr:colOff>165100</xdr:colOff>
      <xdr:row>57</xdr:row>
      <xdr:rowOff>113665</xdr:rowOff>
    </xdr:to>
    <xdr:sp macro="" textlink="">
      <xdr:nvSpPr>
        <xdr:cNvPr id="365" name="楕円 364"/>
        <xdr:cNvSpPr/>
      </xdr:nvSpPr>
      <xdr:spPr>
        <a:xfrm>
          <a:off x="63500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104775</xdr:rowOff>
    </xdr:from>
    <xdr:ext cx="531495" cy="259080"/>
    <xdr:sp macro="" textlink="">
      <xdr:nvSpPr>
        <xdr:cNvPr id="366" name="テキスト ボックス 365"/>
        <xdr:cNvSpPr txBox="1"/>
      </xdr:nvSpPr>
      <xdr:spPr>
        <a:xfrm>
          <a:off x="6149340" y="98774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7" name="正方形/長方形 366"/>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8" name="正方形/長方形 367"/>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9" name="正方形/長方形 368"/>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0" name="正方形/長方形 369"/>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1" name="正方形/長方形 370"/>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2" name="正方形/長方形 371"/>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3" name="正方形/長方形 372"/>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4" name="正方形/長方形 373"/>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2250"/>
    <xdr:sp macro="" textlink="">
      <xdr:nvSpPr>
        <xdr:cNvPr id="375" name="テキスト ボックス 374"/>
        <xdr:cNvSpPr txBox="1"/>
      </xdr:nvSpPr>
      <xdr:spPr>
        <a:xfrm>
          <a:off x="6026150" y="11493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6" name="直線コネクタ 375"/>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7" name="直線コネクタ 376"/>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78" name="テキスト ボックス 377"/>
        <xdr:cNvSpPr txBox="1"/>
      </xdr:nvSpPr>
      <xdr:spPr>
        <a:xfrm>
          <a:off x="5831205"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9" name="直線コネクタ 378"/>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3725" cy="259080"/>
    <xdr:sp macro="" textlink="">
      <xdr:nvSpPr>
        <xdr:cNvPr id="380" name="テキスト ボックス 379"/>
        <xdr:cNvSpPr txBox="1"/>
      </xdr:nvSpPr>
      <xdr:spPr>
        <a:xfrm>
          <a:off x="5516245"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1" name="直線コネクタ 380"/>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5905"/>
    <xdr:sp macro="" textlink="">
      <xdr:nvSpPr>
        <xdr:cNvPr id="382" name="テキスト ボックス 381"/>
        <xdr:cNvSpPr txBox="1"/>
      </xdr:nvSpPr>
      <xdr:spPr>
        <a:xfrm>
          <a:off x="5516245" y="12684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3" name="直線コネクタ 382"/>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725" cy="259080"/>
    <xdr:sp macro="" textlink="">
      <xdr:nvSpPr>
        <xdr:cNvPr id="384" name="テキスト ボックス 383"/>
        <xdr:cNvSpPr txBox="1"/>
      </xdr:nvSpPr>
      <xdr:spPr>
        <a:xfrm>
          <a:off x="5516245"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5" name="直線コネクタ 384"/>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725" cy="259080"/>
    <xdr:sp macro="" textlink="">
      <xdr:nvSpPr>
        <xdr:cNvPr id="386" name="テキスト ボックス 385"/>
        <xdr:cNvSpPr txBox="1"/>
      </xdr:nvSpPr>
      <xdr:spPr>
        <a:xfrm>
          <a:off x="5516245"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7" name="直線コネクタ 386"/>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5905"/>
    <xdr:sp macro="" textlink="">
      <xdr:nvSpPr>
        <xdr:cNvPr id="388" name="テキスト ボックス 387"/>
        <xdr:cNvSpPr txBox="1"/>
      </xdr:nvSpPr>
      <xdr:spPr>
        <a:xfrm>
          <a:off x="5516245" y="11541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122555</xdr:rowOff>
    </xdr:from>
    <xdr:to xmlns:xdr="http://schemas.openxmlformats.org/drawingml/2006/spreadsheetDrawing">
      <xdr:col>54</xdr:col>
      <xdr:colOff>174625</xdr:colOff>
      <xdr:row>79</xdr:row>
      <xdr:rowOff>34290</xdr:rowOff>
    </xdr:to>
    <xdr:cxnSp macro="">
      <xdr:nvCxnSpPr>
        <xdr:cNvPr id="390" name="直線コネクタ 389"/>
        <xdr:cNvCxnSpPr/>
      </xdr:nvCxnSpPr>
      <xdr:spPr>
        <a:xfrm flipV="1">
          <a:off x="9604375" y="1212405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38100</xdr:rowOff>
    </xdr:from>
    <xdr:ext cx="469900" cy="259080"/>
    <xdr:sp macro="" textlink="">
      <xdr:nvSpPr>
        <xdr:cNvPr id="391" name="商工費最小値テキスト"/>
        <xdr:cNvSpPr txBox="1"/>
      </xdr:nvSpPr>
      <xdr:spPr>
        <a:xfrm>
          <a:off x="9655175" y="1358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34290</xdr:rowOff>
    </xdr:from>
    <xdr:to xmlns:xdr="http://schemas.openxmlformats.org/drawingml/2006/spreadsheetDrawing">
      <xdr:col>55</xdr:col>
      <xdr:colOff>88900</xdr:colOff>
      <xdr:row>79</xdr:row>
      <xdr:rowOff>34290</xdr:rowOff>
    </xdr:to>
    <xdr:cxnSp macro="">
      <xdr:nvCxnSpPr>
        <xdr:cNvPr id="392" name="直線コネクタ 391"/>
        <xdr:cNvCxnSpPr/>
      </xdr:nvCxnSpPr>
      <xdr:spPr>
        <a:xfrm>
          <a:off x="9531350" y="13578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69215</xdr:rowOff>
    </xdr:from>
    <xdr:ext cx="598805" cy="259080"/>
    <xdr:sp macro="" textlink="">
      <xdr:nvSpPr>
        <xdr:cNvPr id="393" name="商工費最大値テキスト"/>
        <xdr:cNvSpPr txBox="1"/>
      </xdr:nvSpPr>
      <xdr:spPr>
        <a:xfrm>
          <a:off x="9655175"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384,485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122555</xdr:rowOff>
    </xdr:from>
    <xdr:to xmlns:xdr="http://schemas.openxmlformats.org/drawingml/2006/spreadsheetDrawing">
      <xdr:col>55</xdr:col>
      <xdr:colOff>88900</xdr:colOff>
      <xdr:row>70</xdr:row>
      <xdr:rowOff>122555</xdr:rowOff>
    </xdr:to>
    <xdr:cxnSp macro="">
      <xdr:nvCxnSpPr>
        <xdr:cNvPr id="394" name="直線コネクタ 393"/>
        <xdr:cNvCxnSpPr/>
      </xdr:nvCxnSpPr>
      <xdr:spPr>
        <a:xfrm>
          <a:off x="9531350" y="12124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92075</xdr:rowOff>
    </xdr:from>
    <xdr:to xmlns:xdr="http://schemas.openxmlformats.org/drawingml/2006/spreadsheetDrawing">
      <xdr:col>55</xdr:col>
      <xdr:colOff>0</xdr:colOff>
      <xdr:row>78</xdr:row>
      <xdr:rowOff>107315</xdr:rowOff>
    </xdr:to>
    <xdr:cxnSp macro="">
      <xdr:nvCxnSpPr>
        <xdr:cNvPr id="395" name="直線コネクタ 394"/>
        <xdr:cNvCxnSpPr/>
      </xdr:nvCxnSpPr>
      <xdr:spPr>
        <a:xfrm>
          <a:off x="8845550" y="13465175"/>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5080</xdr:rowOff>
    </xdr:from>
    <xdr:ext cx="534670" cy="259080"/>
    <xdr:sp macro="" textlink="">
      <xdr:nvSpPr>
        <xdr:cNvPr id="396" name="商工費平均値テキスト"/>
        <xdr:cNvSpPr txBox="1"/>
      </xdr:nvSpPr>
      <xdr:spPr>
        <a:xfrm>
          <a:off x="9655175" y="1320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153670</xdr:rowOff>
    </xdr:from>
    <xdr:to xmlns:xdr="http://schemas.openxmlformats.org/drawingml/2006/spreadsheetDrawing">
      <xdr:col>55</xdr:col>
      <xdr:colOff>50800</xdr:colOff>
      <xdr:row>78</xdr:row>
      <xdr:rowOff>83820</xdr:rowOff>
    </xdr:to>
    <xdr:sp macro="" textlink="">
      <xdr:nvSpPr>
        <xdr:cNvPr id="397" name="フローチャート: 判断 396"/>
        <xdr:cNvSpPr/>
      </xdr:nvSpPr>
      <xdr:spPr>
        <a:xfrm>
          <a:off x="9569450" y="13355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92075</xdr:rowOff>
    </xdr:from>
    <xdr:to xmlns:xdr="http://schemas.openxmlformats.org/drawingml/2006/spreadsheetDrawing">
      <xdr:col>50</xdr:col>
      <xdr:colOff>114300</xdr:colOff>
      <xdr:row>78</xdr:row>
      <xdr:rowOff>149860</xdr:rowOff>
    </xdr:to>
    <xdr:cxnSp macro="">
      <xdr:nvCxnSpPr>
        <xdr:cNvPr id="398" name="直線コネクタ 397"/>
        <xdr:cNvCxnSpPr/>
      </xdr:nvCxnSpPr>
      <xdr:spPr>
        <a:xfrm flipV="1">
          <a:off x="8032750" y="13465175"/>
          <a:ext cx="8128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159385</xdr:rowOff>
    </xdr:from>
    <xdr:to xmlns:xdr="http://schemas.openxmlformats.org/drawingml/2006/spreadsheetDrawing">
      <xdr:col>50</xdr:col>
      <xdr:colOff>165100</xdr:colOff>
      <xdr:row>78</xdr:row>
      <xdr:rowOff>89535</xdr:rowOff>
    </xdr:to>
    <xdr:sp macro="" textlink="">
      <xdr:nvSpPr>
        <xdr:cNvPr id="399" name="フローチャート: 判断 398"/>
        <xdr:cNvSpPr/>
      </xdr:nvSpPr>
      <xdr:spPr>
        <a:xfrm>
          <a:off x="879475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106045</xdr:rowOff>
    </xdr:from>
    <xdr:ext cx="531495" cy="259080"/>
    <xdr:sp macro="" textlink="">
      <xdr:nvSpPr>
        <xdr:cNvPr id="400" name="テキスト ボックス 399"/>
        <xdr:cNvSpPr txBox="1"/>
      </xdr:nvSpPr>
      <xdr:spPr>
        <a:xfrm>
          <a:off x="8594090" y="13136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149860</xdr:rowOff>
    </xdr:from>
    <xdr:to xmlns:xdr="http://schemas.openxmlformats.org/drawingml/2006/spreadsheetDrawing">
      <xdr:col>45</xdr:col>
      <xdr:colOff>174625</xdr:colOff>
      <xdr:row>78</xdr:row>
      <xdr:rowOff>159385</xdr:rowOff>
    </xdr:to>
    <xdr:cxnSp macro="">
      <xdr:nvCxnSpPr>
        <xdr:cNvPr id="401" name="直線コネクタ 400"/>
        <xdr:cNvCxnSpPr/>
      </xdr:nvCxnSpPr>
      <xdr:spPr>
        <a:xfrm flipV="1">
          <a:off x="7210425" y="13522960"/>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59055</xdr:rowOff>
    </xdr:from>
    <xdr:to xmlns:xdr="http://schemas.openxmlformats.org/drawingml/2006/spreadsheetDrawing">
      <xdr:col>46</xdr:col>
      <xdr:colOff>38100</xdr:colOff>
      <xdr:row>78</xdr:row>
      <xdr:rowOff>160655</xdr:rowOff>
    </xdr:to>
    <xdr:sp macro="" textlink="">
      <xdr:nvSpPr>
        <xdr:cNvPr id="402" name="フローチャート: 判断 401"/>
        <xdr:cNvSpPr/>
      </xdr:nvSpPr>
      <xdr:spPr>
        <a:xfrm>
          <a:off x="7985125" y="13432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6350</xdr:rowOff>
    </xdr:from>
    <xdr:ext cx="531495" cy="255905"/>
    <xdr:sp macro="" textlink="">
      <xdr:nvSpPr>
        <xdr:cNvPr id="403" name="テキスト ボックス 402"/>
        <xdr:cNvSpPr txBox="1"/>
      </xdr:nvSpPr>
      <xdr:spPr>
        <a:xfrm>
          <a:off x="7784465" y="132080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151130</xdr:rowOff>
    </xdr:from>
    <xdr:to xmlns:xdr="http://schemas.openxmlformats.org/drawingml/2006/spreadsheetDrawing">
      <xdr:col>41</xdr:col>
      <xdr:colOff>50800</xdr:colOff>
      <xdr:row>78</xdr:row>
      <xdr:rowOff>159385</xdr:rowOff>
    </xdr:to>
    <xdr:cxnSp macro="">
      <xdr:nvCxnSpPr>
        <xdr:cNvPr id="404" name="直線コネクタ 403"/>
        <xdr:cNvCxnSpPr/>
      </xdr:nvCxnSpPr>
      <xdr:spPr>
        <a:xfrm>
          <a:off x="6400800" y="1352423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74930</xdr:rowOff>
    </xdr:from>
    <xdr:to xmlns:xdr="http://schemas.openxmlformats.org/drawingml/2006/spreadsheetDrawing">
      <xdr:col>41</xdr:col>
      <xdr:colOff>101600</xdr:colOff>
      <xdr:row>79</xdr:row>
      <xdr:rowOff>4445</xdr:rowOff>
    </xdr:to>
    <xdr:sp macro="" textlink="">
      <xdr:nvSpPr>
        <xdr:cNvPr id="405" name="フローチャート: 判断 404"/>
        <xdr:cNvSpPr/>
      </xdr:nvSpPr>
      <xdr:spPr>
        <a:xfrm>
          <a:off x="7159625"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20955</xdr:rowOff>
    </xdr:from>
    <xdr:ext cx="531495" cy="255905"/>
    <xdr:sp macro="" textlink="">
      <xdr:nvSpPr>
        <xdr:cNvPr id="406" name="テキスト ボックス 405"/>
        <xdr:cNvSpPr txBox="1"/>
      </xdr:nvSpPr>
      <xdr:spPr>
        <a:xfrm>
          <a:off x="6974840" y="132226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67310</xdr:rowOff>
    </xdr:from>
    <xdr:to xmlns:xdr="http://schemas.openxmlformats.org/drawingml/2006/spreadsheetDrawing">
      <xdr:col>36</xdr:col>
      <xdr:colOff>165100</xdr:colOff>
      <xdr:row>78</xdr:row>
      <xdr:rowOff>168910</xdr:rowOff>
    </xdr:to>
    <xdr:sp macro="" textlink="">
      <xdr:nvSpPr>
        <xdr:cNvPr id="407" name="フローチャート: 判断 406"/>
        <xdr:cNvSpPr/>
      </xdr:nvSpPr>
      <xdr:spPr>
        <a:xfrm>
          <a:off x="6350000" y="134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13970</xdr:rowOff>
    </xdr:from>
    <xdr:ext cx="531495" cy="259080"/>
    <xdr:sp macro="" textlink="">
      <xdr:nvSpPr>
        <xdr:cNvPr id="408" name="テキスト ボックス 407"/>
        <xdr:cNvSpPr txBox="1"/>
      </xdr:nvSpPr>
      <xdr:spPr>
        <a:xfrm>
          <a:off x="6149340" y="132156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9" name="テキスト ボックス 408"/>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0" name="テキスト ボックス 409"/>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1" name="テキスト ボックス 410"/>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2" name="テキスト ボックス 411"/>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3" name="テキスト ボックス 412"/>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56515</xdr:rowOff>
    </xdr:from>
    <xdr:to xmlns:xdr="http://schemas.openxmlformats.org/drawingml/2006/spreadsheetDrawing">
      <xdr:col>55</xdr:col>
      <xdr:colOff>50800</xdr:colOff>
      <xdr:row>78</xdr:row>
      <xdr:rowOff>158115</xdr:rowOff>
    </xdr:to>
    <xdr:sp macro="" textlink="">
      <xdr:nvSpPr>
        <xdr:cNvPr id="414" name="楕円 413"/>
        <xdr:cNvSpPr/>
      </xdr:nvSpPr>
      <xdr:spPr>
        <a:xfrm>
          <a:off x="9569450" y="134296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143510</xdr:rowOff>
    </xdr:from>
    <xdr:ext cx="534670" cy="255905"/>
    <xdr:sp macro="" textlink="">
      <xdr:nvSpPr>
        <xdr:cNvPr id="415" name="商工費該当値テキスト"/>
        <xdr:cNvSpPr txBox="1"/>
      </xdr:nvSpPr>
      <xdr:spPr>
        <a:xfrm>
          <a:off x="9655175" y="133451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41275</xdr:rowOff>
    </xdr:from>
    <xdr:to xmlns:xdr="http://schemas.openxmlformats.org/drawingml/2006/spreadsheetDrawing">
      <xdr:col>50</xdr:col>
      <xdr:colOff>165100</xdr:colOff>
      <xdr:row>78</xdr:row>
      <xdr:rowOff>143510</xdr:rowOff>
    </xdr:to>
    <xdr:sp macro="" textlink="">
      <xdr:nvSpPr>
        <xdr:cNvPr id="416" name="楕円 415"/>
        <xdr:cNvSpPr/>
      </xdr:nvSpPr>
      <xdr:spPr>
        <a:xfrm>
          <a:off x="879475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133985</xdr:rowOff>
    </xdr:from>
    <xdr:ext cx="531495" cy="255905"/>
    <xdr:sp macro="" textlink="">
      <xdr:nvSpPr>
        <xdr:cNvPr id="417" name="テキスト ボックス 416"/>
        <xdr:cNvSpPr txBox="1"/>
      </xdr:nvSpPr>
      <xdr:spPr>
        <a:xfrm>
          <a:off x="8594090" y="13507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99060</xdr:rowOff>
    </xdr:from>
    <xdr:to xmlns:xdr="http://schemas.openxmlformats.org/drawingml/2006/spreadsheetDrawing">
      <xdr:col>46</xdr:col>
      <xdr:colOff>38100</xdr:colOff>
      <xdr:row>79</xdr:row>
      <xdr:rowOff>29210</xdr:rowOff>
    </xdr:to>
    <xdr:sp macro="" textlink="">
      <xdr:nvSpPr>
        <xdr:cNvPr id="418" name="楕円 417"/>
        <xdr:cNvSpPr/>
      </xdr:nvSpPr>
      <xdr:spPr>
        <a:xfrm>
          <a:off x="7985125" y="13472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20320</xdr:rowOff>
    </xdr:from>
    <xdr:ext cx="531495" cy="255905"/>
    <xdr:sp macro="" textlink="">
      <xdr:nvSpPr>
        <xdr:cNvPr id="419" name="テキスト ボックス 418"/>
        <xdr:cNvSpPr txBox="1"/>
      </xdr:nvSpPr>
      <xdr:spPr>
        <a:xfrm>
          <a:off x="7784465" y="135648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109220</xdr:rowOff>
    </xdr:from>
    <xdr:to xmlns:xdr="http://schemas.openxmlformats.org/drawingml/2006/spreadsheetDrawing">
      <xdr:col>41</xdr:col>
      <xdr:colOff>101600</xdr:colOff>
      <xdr:row>79</xdr:row>
      <xdr:rowOff>38735</xdr:rowOff>
    </xdr:to>
    <xdr:sp macro="" textlink="">
      <xdr:nvSpPr>
        <xdr:cNvPr id="420" name="楕円 419"/>
        <xdr:cNvSpPr/>
      </xdr:nvSpPr>
      <xdr:spPr>
        <a:xfrm>
          <a:off x="7159625"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29845</xdr:rowOff>
    </xdr:from>
    <xdr:ext cx="531495" cy="255905"/>
    <xdr:sp macro="" textlink="">
      <xdr:nvSpPr>
        <xdr:cNvPr id="421" name="テキスト ボックス 420"/>
        <xdr:cNvSpPr txBox="1"/>
      </xdr:nvSpPr>
      <xdr:spPr>
        <a:xfrm>
          <a:off x="6974840" y="135743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100330</xdr:rowOff>
    </xdr:from>
    <xdr:to xmlns:xdr="http://schemas.openxmlformats.org/drawingml/2006/spreadsheetDrawing">
      <xdr:col>36</xdr:col>
      <xdr:colOff>165100</xdr:colOff>
      <xdr:row>79</xdr:row>
      <xdr:rowOff>30480</xdr:rowOff>
    </xdr:to>
    <xdr:sp macro="" textlink="">
      <xdr:nvSpPr>
        <xdr:cNvPr id="422" name="楕円 421"/>
        <xdr:cNvSpPr/>
      </xdr:nvSpPr>
      <xdr:spPr>
        <a:xfrm>
          <a:off x="63500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21590</xdr:rowOff>
    </xdr:from>
    <xdr:ext cx="531495" cy="259080"/>
    <xdr:sp macro="" textlink="">
      <xdr:nvSpPr>
        <xdr:cNvPr id="423" name="テキスト ボックス 422"/>
        <xdr:cNvSpPr txBox="1"/>
      </xdr:nvSpPr>
      <xdr:spPr>
        <a:xfrm>
          <a:off x="6149340" y="135661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4" name="正方形/長方形 423"/>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5" name="正方形/長方形 424"/>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6" name="正方形/長方形 425"/>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7" name="正方形/長方形 426"/>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8" name="正方形/長方形 427"/>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9" name="正方形/長方形 428"/>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0" name="正方形/長方形 429"/>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1" name="正方形/長方形 430"/>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2250"/>
    <xdr:sp macro="" textlink="">
      <xdr:nvSpPr>
        <xdr:cNvPr id="432" name="テキスト ボックス 431"/>
        <xdr:cNvSpPr txBox="1"/>
      </xdr:nvSpPr>
      <xdr:spPr>
        <a:xfrm>
          <a:off x="6026150" y="14922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3" name="直線コネクタ 432"/>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015" cy="255905"/>
    <xdr:sp macro="" textlink="">
      <xdr:nvSpPr>
        <xdr:cNvPr id="434" name="テキスト ボックス 433"/>
        <xdr:cNvSpPr txBox="1"/>
      </xdr:nvSpPr>
      <xdr:spPr>
        <a:xfrm>
          <a:off x="5831205" y="172567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225" cy="259080"/>
    <xdr:sp macro="" textlink="">
      <xdr:nvSpPr>
        <xdr:cNvPr id="436" name="テキスト ボックス 435"/>
        <xdr:cNvSpPr txBox="1"/>
      </xdr:nvSpPr>
      <xdr:spPr>
        <a:xfrm>
          <a:off x="5580380" y="1687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225" cy="259080"/>
    <xdr:sp macro="" textlink="">
      <xdr:nvSpPr>
        <xdr:cNvPr id="438" name="テキスト ボックス 437"/>
        <xdr:cNvSpPr txBox="1"/>
      </xdr:nvSpPr>
      <xdr:spPr>
        <a:xfrm>
          <a:off x="5580380"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225" cy="255905"/>
    <xdr:sp macro="" textlink="">
      <xdr:nvSpPr>
        <xdr:cNvPr id="440" name="テキスト ボックス 439"/>
        <xdr:cNvSpPr txBox="1"/>
      </xdr:nvSpPr>
      <xdr:spPr>
        <a:xfrm>
          <a:off x="5580380" y="16113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42" name="テキスト ボックス 441"/>
        <xdr:cNvSpPr txBox="1"/>
      </xdr:nvSpPr>
      <xdr:spPr>
        <a:xfrm>
          <a:off x="5516245"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44" name="テキスト ボックス 443"/>
        <xdr:cNvSpPr txBox="1"/>
      </xdr:nvSpPr>
      <xdr:spPr>
        <a:xfrm>
          <a:off x="5516245"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5905"/>
    <xdr:sp macro="" textlink="">
      <xdr:nvSpPr>
        <xdr:cNvPr id="446" name="テキスト ボックス 445"/>
        <xdr:cNvSpPr txBox="1"/>
      </xdr:nvSpPr>
      <xdr:spPr>
        <a:xfrm>
          <a:off x="5516245" y="14970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89</xdr:row>
      <xdr:rowOff>154940</xdr:rowOff>
    </xdr:from>
    <xdr:to xmlns:xdr="http://schemas.openxmlformats.org/drawingml/2006/spreadsheetDrawing">
      <xdr:col>54</xdr:col>
      <xdr:colOff>174625</xdr:colOff>
      <xdr:row>98</xdr:row>
      <xdr:rowOff>132715</xdr:rowOff>
    </xdr:to>
    <xdr:cxnSp macro="">
      <xdr:nvCxnSpPr>
        <xdr:cNvPr id="448" name="直線コネクタ 447"/>
        <xdr:cNvCxnSpPr/>
      </xdr:nvCxnSpPr>
      <xdr:spPr>
        <a:xfrm flipV="1">
          <a:off x="9604375" y="15413990"/>
          <a:ext cx="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136525</xdr:rowOff>
    </xdr:from>
    <xdr:ext cx="534670" cy="258445"/>
    <xdr:sp macro="" textlink="">
      <xdr:nvSpPr>
        <xdr:cNvPr id="449" name="土木費最小値テキスト"/>
        <xdr:cNvSpPr txBox="1"/>
      </xdr:nvSpPr>
      <xdr:spPr>
        <a:xfrm>
          <a:off x="9655175"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132715</xdr:rowOff>
    </xdr:from>
    <xdr:to xmlns:xdr="http://schemas.openxmlformats.org/drawingml/2006/spreadsheetDrawing">
      <xdr:col>55</xdr:col>
      <xdr:colOff>88900</xdr:colOff>
      <xdr:row>98</xdr:row>
      <xdr:rowOff>132715</xdr:rowOff>
    </xdr:to>
    <xdr:cxnSp macro="">
      <xdr:nvCxnSpPr>
        <xdr:cNvPr id="450" name="直線コネクタ 449"/>
        <xdr:cNvCxnSpPr/>
      </xdr:nvCxnSpPr>
      <xdr:spPr>
        <a:xfrm>
          <a:off x="9531350" y="1693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101600</xdr:rowOff>
    </xdr:from>
    <xdr:ext cx="598805" cy="259080"/>
    <xdr:sp macro="" textlink="">
      <xdr:nvSpPr>
        <xdr:cNvPr id="451" name="土木費最大値テキスト"/>
        <xdr:cNvSpPr txBox="1"/>
      </xdr:nvSpPr>
      <xdr:spPr>
        <a:xfrm>
          <a:off x="9655175"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156,302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154940</xdr:rowOff>
    </xdr:from>
    <xdr:to xmlns:xdr="http://schemas.openxmlformats.org/drawingml/2006/spreadsheetDrawing">
      <xdr:col>55</xdr:col>
      <xdr:colOff>88900</xdr:colOff>
      <xdr:row>89</xdr:row>
      <xdr:rowOff>154940</xdr:rowOff>
    </xdr:to>
    <xdr:cxnSp macro="">
      <xdr:nvCxnSpPr>
        <xdr:cNvPr id="452" name="直線コネクタ 451"/>
        <xdr:cNvCxnSpPr/>
      </xdr:nvCxnSpPr>
      <xdr:spPr>
        <a:xfrm>
          <a:off x="9531350" y="15413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27305</xdr:rowOff>
    </xdr:from>
    <xdr:to xmlns:xdr="http://schemas.openxmlformats.org/drawingml/2006/spreadsheetDrawing">
      <xdr:col>55</xdr:col>
      <xdr:colOff>0</xdr:colOff>
      <xdr:row>94</xdr:row>
      <xdr:rowOff>124460</xdr:rowOff>
    </xdr:to>
    <xdr:cxnSp macro="">
      <xdr:nvCxnSpPr>
        <xdr:cNvPr id="453" name="直線コネクタ 452"/>
        <xdr:cNvCxnSpPr/>
      </xdr:nvCxnSpPr>
      <xdr:spPr>
        <a:xfrm flipV="1">
          <a:off x="8845550" y="15800705"/>
          <a:ext cx="758825"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168275</xdr:rowOff>
    </xdr:from>
    <xdr:ext cx="534670" cy="255905"/>
    <xdr:sp macro="" textlink="">
      <xdr:nvSpPr>
        <xdr:cNvPr id="454" name="土木費平均値テキスト"/>
        <xdr:cNvSpPr txBox="1"/>
      </xdr:nvSpPr>
      <xdr:spPr>
        <a:xfrm>
          <a:off x="9655175" y="1628457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18415</xdr:rowOff>
    </xdr:from>
    <xdr:to xmlns:xdr="http://schemas.openxmlformats.org/drawingml/2006/spreadsheetDrawing">
      <xdr:col>55</xdr:col>
      <xdr:colOff>50800</xdr:colOff>
      <xdr:row>95</xdr:row>
      <xdr:rowOff>120650</xdr:rowOff>
    </xdr:to>
    <xdr:sp macro="" textlink="">
      <xdr:nvSpPr>
        <xdr:cNvPr id="455" name="フローチャート: 判断 454"/>
        <xdr:cNvSpPr/>
      </xdr:nvSpPr>
      <xdr:spPr>
        <a:xfrm>
          <a:off x="9569450" y="163061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94</xdr:row>
      <xdr:rowOff>124460</xdr:rowOff>
    </xdr:from>
    <xdr:to xmlns:xdr="http://schemas.openxmlformats.org/drawingml/2006/spreadsheetDrawing">
      <xdr:col>50</xdr:col>
      <xdr:colOff>114300</xdr:colOff>
      <xdr:row>97</xdr:row>
      <xdr:rowOff>80645</xdr:rowOff>
    </xdr:to>
    <xdr:cxnSp macro="">
      <xdr:nvCxnSpPr>
        <xdr:cNvPr id="456" name="直線コネクタ 455"/>
        <xdr:cNvCxnSpPr/>
      </xdr:nvCxnSpPr>
      <xdr:spPr>
        <a:xfrm flipV="1">
          <a:off x="8032750" y="16240760"/>
          <a:ext cx="8128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20320</xdr:rowOff>
    </xdr:from>
    <xdr:to xmlns:xdr="http://schemas.openxmlformats.org/drawingml/2006/spreadsheetDrawing">
      <xdr:col>50</xdr:col>
      <xdr:colOff>165100</xdr:colOff>
      <xdr:row>95</xdr:row>
      <xdr:rowOff>121920</xdr:rowOff>
    </xdr:to>
    <xdr:sp macro="" textlink="">
      <xdr:nvSpPr>
        <xdr:cNvPr id="457" name="フローチャート: 判断 456"/>
        <xdr:cNvSpPr/>
      </xdr:nvSpPr>
      <xdr:spPr>
        <a:xfrm>
          <a:off x="879475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113030</xdr:rowOff>
    </xdr:from>
    <xdr:ext cx="531495" cy="259080"/>
    <xdr:sp macro="" textlink="">
      <xdr:nvSpPr>
        <xdr:cNvPr id="458" name="テキスト ボックス 457"/>
        <xdr:cNvSpPr txBox="1"/>
      </xdr:nvSpPr>
      <xdr:spPr>
        <a:xfrm>
          <a:off x="8594090" y="164007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80645</xdr:rowOff>
    </xdr:from>
    <xdr:to xmlns:xdr="http://schemas.openxmlformats.org/drawingml/2006/spreadsheetDrawing">
      <xdr:col>45</xdr:col>
      <xdr:colOff>174625</xdr:colOff>
      <xdr:row>98</xdr:row>
      <xdr:rowOff>1905</xdr:rowOff>
    </xdr:to>
    <xdr:cxnSp macro="">
      <xdr:nvCxnSpPr>
        <xdr:cNvPr id="459" name="直線コネクタ 458"/>
        <xdr:cNvCxnSpPr/>
      </xdr:nvCxnSpPr>
      <xdr:spPr>
        <a:xfrm flipV="1">
          <a:off x="7210425" y="16711295"/>
          <a:ext cx="822325"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59055</xdr:rowOff>
    </xdr:from>
    <xdr:to xmlns:xdr="http://schemas.openxmlformats.org/drawingml/2006/spreadsheetDrawing">
      <xdr:col>46</xdr:col>
      <xdr:colOff>38100</xdr:colOff>
      <xdr:row>95</xdr:row>
      <xdr:rowOff>160655</xdr:rowOff>
    </xdr:to>
    <xdr:sp macro="" textlink="">
      <xdr:nvSpPr>
        <xdr:cNvPr id="460" name="フローチャート: 判断 459"/>
        <xdr:cNvSpPr/>
      </xdr:nvSpPr>
      <xdr:spPr>
        <a:xfrm>
          <a:off x="7985125" y="163468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6350</xdr:rowOff>
    </xdr:from>
    <xdr:ext cx="531495" cy="255905"/>
    <xdr:sp macro="" textlink="">
      <xdr:nvSpPr>
        <xdr:cNvPr id="461" name="テキスト ボックス 460"/>
        <xdr:cNvSpPr txBox="1"/>
      </xdr:nvSpPr>
      <xdr:spPr>
        <a:xfrm>
          <a:off x="7784465" y="161226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171450</xdr:rowOff>
    </xdr:from>
    <xdr:to xmlns:xdr="http://schemas.openxmlformats.org/drawingml/2006/spreadsheetDrawing">
      <xdr:col>41</xdr:col>
      <xdr:colOff>50800</xdr:colOff>
      <xdr:row>98</xdr:row>
      <xdr:rowOff>1905</xdr:rowOff>
    </xdr:to>
    <xdr:cxnSp macro="">
      <xdr:nvCxnSpPr>
        <xdr:cNvPr id="462" name="直線コネクタ 461"/>
        <xdr:cNvCxnSpPr/>
      </xdr:nvCxnSpPr>
      <xdr:spPr>
        <a:xfrm>
          <a:off x="6400800" y="16459200"/>
          <a:ext cx="809625"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116205</xdr:rowOff>
    </xdr:from>
    <xdr:to xmlns:xdr="http://schemas.openxmlformats.org/drawingml/2006/spreadsheetDrawing">
      <xdr:col>41</xdr:col>
      <xdr:colOff>101600</xdr:colOff>
      <xdr:row>96</xdr:row>
      <xdr:rowOff>46355</xdr:rowOff>
    </xdr:to>
    <xdr:sp macro="" textlink="">
      <xdr:nvSpPr>
        <xdr:cNvPr id="463" name="フローチャート: 判断 462"/>
        <xdr:cNvSpPr/>
      </xdr:nvSpPr>
      <xdr:spPr>
        <a:xfrm>
          <a:off x="7159625"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63500</xdr:rowOff>
    </xdr:from>
    <xdr:ext cx="531495" cy="255905"/>
    <xdr:sp macro="" textlink="">
      <xdr:nvSpPr>
        <xdr:cNvPr id="464" name="テキスト ボックス 463"/>
        <xdr:cNvSpPr txBox="1"/>
      </xdr:nvSpPr>
      <xdr:spPr>
        <a:xfrm>
          <a:off x="6974840" y="161798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97790</xdr:rowOff>
    </xdr:from>
    <xdr:to xmlns:xdr="http://schemas.openxmlformats.org/drawingml/2006/spreadsheetDrawing">
      <xdr:col>36</xdr:col>
      <xdr:colOff>165100</xdr:colOff>
      <xdr:row>96</xdr:row>
      <xdr:rowOff>27305</xdr:rowOff>
    </xdr:to>
    <xdr:sp macro="" textlink="">
      <xdr:nvSpPr>
        <xdr:cNvPr id="465" name="フローチャート: 判断 464"/>
        <xdr:cNvSpPr/>
      </xdr:nvSpPr>
      <xdr:spPr>
        <a:xfrm>
          <a:off x="6350000" y="16385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43815</xdr:rowOff>
    </xdr:from>
    <xdr:ext cx="531495" cy="255905"/>
    <xdr:sp macro="" textlink="">
      <xdr:nvSpPr>
        <xdr:cNvPr id="466" name="テキスト ボックス 465"/>
        <xdr:cNvSpPr txBox="1"/>
      </xdr:nvSpPr>
      <xdr:spPr>
        <a:xfrm>
          <a:off x="6149340" y="161601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9" name="テキスト ボックス 468"/>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147955</xdr:rowOff>
    </xdr:from>
    <xdr:to xmlns:xdr="http://schemas.openxmlformats.org/drawingml/2006/spreadsheetDrawing">
      <xdr:col>55</xdr:col>
      <xdr:colOff>50800</xdr:colOff>
      <xdr:row>92</xdr:row>
      <xdr:rowOff>78105</xdr:rowOff>
    </xdr:to>
    <xdr:sp macro="" textlink="">
      <xdr:nvSpPr>
        <xdr:cNvPr id="472" name="楕円 471"/>
        <xdr:cNvSpPr/>
      </xdr:nvSpPr>
      <xdr:spPr>
        <a:xfrm>
          <a:off x="9569450" y="157499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90</xdr:row>
      <xdr:rowOff>170815</xdr:rowOff>
    </xdr:from>
    <xdr:ext cx="598805" cy="258445"/>
    <xdr:sp macro="" textlink="">
      <xdr:nvSpPr>
        <xdr:cNvPr id="473" name="土木費該当値テキスト"/>
        <xdr:cNvSpPr txBox="1"/>
      </xdr:nvSpPr>
      <xdr:spPr>
        <a:xfrm>
          <a:off x="9655175" y="15601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73660</xdr:rowOff>
    </xdr:from>
    <xdr:to xmlns:xdr="http://schemas.openxmlformats.org/drawingml/2006/spreadsheetDrawing">
      <xdr:col>50</xdr:col>
      <xdr:colOff>165100</xdr:colOff>
      <xdr:row>95</xdr:row>
      <xdr:rowOff>3810</xdr:rowOff>
    </xdr:to>
    <xdr:sp macro="" textlink="">
      <xdr:nvSpPr>
        <xdr:cNvPr id="474" name="楕円 473"/>
        <xdr:cNvSpPr/>
      </xdr:nvSpPr>
      <xdr:spPr>
        <a:xfrm>
          <a:off x="8794750" y="161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20320</xdr:rowOff>
    </xdr:from>
    <xdr:ext cx="531495" cy="255905"/>
    <xdr:sp macro="" textlink="">
      <xdr:nvSpPr>
        <xdr:cNvPr id="475" name="テキスト ボックス 474"/>
        <xdr:cNvSpPr txBox="1"/>
      </xdr:nvSpPr>
      <xdr:spPr>
        <a:xfrm>
          <a:off x="8594090" y="159651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29845</xdr:rowOff>
    </xdr:from>
    <xdr:to xmlns:xdr="http://schemas.openxmlformats.org/drawingml/2006/spreadsheetDrawing">
      <xdr:col>46</xdr:col>
      <xdr:colOff>38100</xdr:colOff>
      <xdr:row>97</xdr:row>
      <xdr:rowOff>132080</xdr:rowOff>
    </xdr:to>
    <xdr:sp macro="" textlink="">
      <xdr:nvSpPr>
        <xdr:cNvPr id="476" name="楕円 475"/>
        <xdr:cNvSpPr/>
      </xdr:nvSpPr>
      <xdr:spPr>
        <a:xfrm>
          <a:off x="7985125" y="166604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122555</xdr:rowOff>
    </xdr:from>
    <xdr:ext cx="531495" cy="255905"/>
    <xdr:sp macro="" textlink="">
      <xdr:nvSpPr>
        <xdr:cNvPr id="477" name="テキスト ボックス 476"/>
        <xdr:cNvSpPr txBox="1"/>
      </xdr:nvSpPr>
      <xdr:spPr>
        <a:xfrm>
          <a:off x="7784465" y="167532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122555</xdr:rowOff>
    </xdr:from>
    <xdr:to xmlns:xdr="http://schemas.openxmlformats.org/drawingml/2006/spreadsheetDrawing">
      <xdr:col>41</xdr:col>
      <xdr:colOff>101600</xdr:colOff>
      <xdr:row>98</xdr:row>
      <xdr:rowOff>52705</xdr:rowOff>
    </xdr:to>
    <xdr:sp macro="" textlink="">
      <xdr:nvSpPr>
        <xdr:cNvPr id="478" name="楕円 477"/>
        <xdr:cNvSpPr/>
      </xdr:nvSpPr>
      <xdr:spPr>
        <a:xfrm>
          <a:off x="7159625"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43815</xdr:rowOff>
    </xdr:from>
    <xdr:ext cx="531495" cy="255905"/>
    <xdr:sp macro="" textlink="">
      <xdr:nvSpPr>
        <xdr:cNvPr id="479" name="テキスト ボックス 478"/>
        <xdr:cNvSpPr txBox="1"/>
      </xdr:nvSpPr>
      <xdr:spPr>
        <a:xfrm>
          <a:off x="6974840" y="1684591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120650</xdr:rowOff>
    </xdr:from>
    <xdr:to xmlns:xdr="http://schemas.openxmlformats.org/drawingml/2006/spreadsheetDrawing">
      <xdr:col>36</xdr:col>
      <xdr:colOff>165100</xdr:colOff>
      <xdr:row>96</xdr:row>
      <xdr:rowOff>50800</xdr:rowOff>
    </xdr:to>
    <xdr:sp macro="" textlink="">
      <xdr:nvSpPr>
        <xdr:cNvPr id="480" name="楕円 479"/>
        <xdr:cNvSpPr/>
      </xdr:nvSpPr>
      <xdr:spPr>
        <a:xfrm>
          <a:off x="63500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41910</xdr:rowOff>
    </xdr:from>
    <xdr:ext cx="531495" cy="255905"/>
    <xdr:sp macro="" textlink="">
      <xdr:nvSpPr>
        <xdr:cNvPr id="481" name="テキスト ボックス 480"/>
        <xdr:cNvSpPr txBox="1"/>
      </xdr:nvSpPr>
      <xdr:spPr>
        <a:xfrm>
          <a:off x="6149340" y="165011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2" name="正方形/長方形 481"/>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9" name="正方形/長方形 488"/>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2250"/>
    <xdr:sp macro="" textlink="">
      <xdr:nvSpPr>
        <xdr:cNvPr id="490" name="テキスト ボックス 489"/>
        <xdr:cNvSpPr txBox="1"/>
      </xdr:nvSpPr>
      <xdr:spPr>
        <a:xfrm>
          <a:off x="11376025" y="4635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1" name="直線コネクタ 490"/>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2" name="直線コネクタ 491"/>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493" name="テキスト ボックス 492"/>
        <xdr:cNvSpPr txBox="1"/>
      </xdr:nvSpPr>
      <xdr:spPr>
        <a:xfrm>
          <a:off x="11181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4" name="直線コネクタ 493"/>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225" cy="259080"/>
    <xdr:sp macro="" textlink="">
      <xdr:nvSpPr>
        <xdr:cNvPr id="495" name="テキスト ボックス 494"/>
        <xdr:cNvSpPr txBox="1"/>
      </xdr:nvSpPr>
      <xdr:spPr>
        <a:xfrm>
          <a:off x="10930255" y="620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6" name="直線コネクタ 495"/>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0225" cy="255905"/>
    <xdr:sp macro="" textlink="">
      <xdr:nvSpPr>
        <xdr:cNvPr id="497" name="テキスト ボックス 496"/>
        <xdr:cNvSpPr txBox="1"/>
      </xdr:nvSpPr>
      <xdr:spPr>
        <a:xfrm>
          <a:off x="10930255" y="5826760"/>
          <a:ext cx="530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498" name="直線コネクタ 497"/>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225" cy="259080"/>
    <xdr:sp macro="" textlink="">
      <xdr:nvSpPr>
        <xdr:cNvPr id="499" name="テキスト ボックス 498"/>
        <xdr:cNvSpPr txBox="1"/>
      </xdr:nvSpPr>
      <xdr:spPr>
        <a:xfrm>
          <a:off x="10930255" y="544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0" name="直線コネクタ 499"/>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1" name="テキスト ボックス 500"/>
        <xdr:cNvSpPr txBox="1"/>
      </xdr:nvSpPr>
      <xdr:spPr>
        <a:xfrm>
          <a:off x="1086612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5905"/>
    <xdr:sp macro="" textlink="">
      <xdr:nvSpPr>
        <xdr:cNvPr id="503" name="テキスト ボックス 502"/>
        <xdr:cNvSpPr txBox="1"/>
      </xdr:nvSpPr>
      <xdr:spPr>
        <a:xfrm>
          <a:off x="10866120" y="4683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33</xdr:row>
      <xdr:rowOff>95250</xdr:rowOff>
    </xdr:from>
    <xdr:to xmlns:xdr="http://schemas.openxmlformats.org/drawingml/2006/spreadsheetDrawing">
      <xdr:col>85</xdr:col>
      <xdr:colOff>126365</xdr:colOff>
      <xdr:row>37</xdr:row>
      <xdr:rowOff>154940</xdr:rowOff>
    </xdr:to>
    <xdr:cxnSp macro="">
      <xdr:nvCxnSpPr>
        <xdr:cNvPr id="505" name="直線コネクタ 504"/>
        <xdr:cNvCxnSpPr/>
      </xdr:nvCxnSpPr>
      <xdr:spPr>
        <a:xfrm flipV="1">
          <a:off x="14968220" y="5753100"/>
          <a:ext cx="1270" cy="745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158750</xdr:rowOff>
    </xdr:from>
    <xdr:ext cx="534670" cy="259080"/>
    <xdr:sp macro="" textlink="">
      <xdr:nvSpPr>
        <xdr:cNvPr id="506" name="消防費最小値テキスト"/>
        <xdr:cNvSpPr txBox="1"/>
      </xdr:nvSpPr>
      <xdr:spPr>
        <a:xfrm>
          <a:off x="15017750" y="6502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154940</xdr:rowOff>
    </xdr:from>
    <xdr:to xmlns:xdr="http://schemas.openxmlformats.org/drawingml/2006/spreadsheetDrawing">
      <xdr:col>86</xdr:col>
      <xdr:colOff>25400</xdr:colOff>
      <xdr:row>37</xdr:row>
      <xdr:rowOff>154940</xdr:rowOff>
    </xdr:to>
    <xdr:cxnSp macro="">
      <xdr:nvCxnSpPr>
        <xdr:cNvPr id="507" name="直線コネクタ 506"/>
        <xdr:cNvCxnSpPr/>
      </xdr:nvCxnSpPr>
      <xdr:spPr>
        <a:xfrm>
          <a:off x="14881225" y="6498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32</xdr:row>
      <xdr:rowOff>41910</xdr:rowOff>
    </xdr:from>
    <xdr:ext cx="534670" cy="255905"/>
    <xdr:sp macro="" textlink="">
      <xdr:nvSpPr>
        <xdr:cNvPr id="508" name="消防費最大値テキスト"/>
        <xdr:cNvSpPr txBox="1"/>
      </xdr:nvSpPr>
      <xdr:spPr>
        <a:xfrm>
          <a:off x="15017750" y="55283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76,977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33</xdr:row>
      <xdr:rowOff>95250</xdr:rowOff>
    </xdr:from>
    <xdr:to xmlns:xdr="http://schemas.openxmlformats.org/drawingml/2006/spreadsheetDrawing">
      <xdr:col>86</xdr:col>
      <xdr:colOff>25400</xdr:colOff>
      <xdr:row>33</xdr:row>
      <xdr:rowOff>95250</xdr:rowOff>
    </xdr:to>
    <xdr:cxnSp macro="">
      <xdr:nvCxnSpPr>
        <xdr:cNvPr id="509" name="直線コネクタ 508"/>
        <xdr:cNvCxnSpPr/>
      </xdr:nvCxnSpPr>
      <xdr:spPr>
        <a:xfrm>
          <a:off x="14881225" y="5753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95250</xdr:rowOff>
    </xdr:from>
    <xdr:to xmlns:xdr="http://schemas.openxmlformats.org/drawingml/2006/spreadsheetDrawing">
      <xdr:col>85</xdr:col>
      <xdr:colOff>127000</xdr:colOff>
      <xdr:row>34</xdr:row>
      <xdr:rowOff>635</xdr:rowOff>
    </xdr:to>
    <xdr:cxnSp macro="">
      <xdr:nvCxnSpPr>
        <xdr:cNvPr id="510" name="直線コネクタ 509"/>
        <xdr:cNvCxnSpPr/>
      </xdr:nvCxnSpPr>
      <xdr:spPr>
        <a:xfrm flipV="1">
          <a:off x="14195425" y="5753100"/>
          <a:ext cx="7747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48895</xdr:rowOff>
    </xdr:from>
    <xdr:ext cx="534670" cy="259080"/>
    <xdr:sp macro="" textlink="">
      <xdr:nvSpPr>
        <xdr:cNvPr id="511" name="消防費平均値テキスト"/>
        <xdr:cNvSpPr txBox="1"/>
      </xdr:nvSpPr>
      <xdr:spPr>
        <a:xfrm>
          <a:off x="15017750" y="62210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70485</xdr:rowOff>
    </xdr:from>
    <xdr:to xmlns:xdr="http://schemas.openxmlformats.org/drawingml/2006/spreadsheetDrawing">
      <xdr:col>85</xdr:col>
      <xdr:colOff>174625</xdr:colOff>
      <xdr:row>37</xdr:row>
      <xdr:rowOff>635</xdr:rowOff>
    </xdr:to>
    <xdr:sp macro="" textlink="">
      <xdr:nvSpPr>
        <xdr:cNvPr id="512" name="フローチャート: 判断 511"/>
        <xdr:cNvSpPr/>
      </xdr:nvSpPr>
      <xdr:spPr>
        <a:xfrm>
          <a:off x="14919325" y="62426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32</xdr:row>
      <xdr:rowOff>127635</xdr:rowOff>
    </xdr:from>
    <xdr:to xmlns:xdr="http://schemas.openxmlformats.org/drawingml/2006/spreadsheetDrawing">
      <xdr:col>81</xdr:col>
      <xdr:colOff>50800</xdr:colOff>
      <xdr:row>34</xdr:row>
      <xdr:rowOff>635</xdr:rowOff>
    </xdr:to>
    <xdr:cxnSp macro="">
      <xdr:nvCxnSpPr>
        <xdr:cNvPr id="513" name="直線コネクタ 512"/>
        <xdr:cNvCxnSpPr/>
      </xdr:nvCxnSpPr>
      <xdr:spPr>
        <a:xfrm>
          <a:off x="13385800" y="5614035"/>
          <a:ext cx="809625"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8890</xdr:rowOff>
    </xdr:from>
    <xdr:to xmlns:xdr="http://schemas.openxmlformats.org/drawingml/2006/spreadsheetDrawing">
      <xdr:col>81</xdr:col>
      <xdr:colOff>101600</xdr:colOff>
      <xdr:row>36</xdr:row>
      <xdr:rowOff>110490</xdr:rowOff>
    </xdr:to>
    <xdr:sp macro="" textlink="">
      <xdr:nvSpPr>
        <xdr:cNvPr id="514" name="フローチャート: 判断 513"/>
        <xdr:cNvSpPr/>
      </xdr:nvSpPr>
      <xdr:spPr>
        <a:xfrm>
          <a:off x="14144625"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101600</xdr:rowOff>
    </xdr:from>
    <xdr:ext cx="531495" cy="259080"/>
    <xdr:sp macro="" textlink="">
      <xdr:nvSpPr>
        <xdr:cNvPr id="515" name="テキスト ボックス 514"/>
        <xdr:cNvSpPr txBox="1"/>
      </xdr:nvSpPr>
      <xdr:spPr>
        <a:xfrm>
          <a:off x="13959840" y="62738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30</xdr:row>
      <xdr:rowOff>141605</xdr:rowOff>
    </xdr:from>
    <xdr:to xmlns:xdr="http://schemas.openxmlformats.org/drawingml/2006/spreadsheetDrawing">
      <xdr:col>76</xdr:col>
      <xdr:colOff>114300</xdr:colOff>
      <xdr:row>32</xdr:row>
      <xdr:rowOff>127635</xdr:rowOff>
    </xdr:to>
    <xdr:cxnSp macro="">
      <xdr:nvCxnSpPr>
        <xdr:cNvPr id="516" name="直線コネクタ 515"/>
        <xdr:cNvCxnSpPr/>
      </xdr:nvCxnSpPr>
      <xdr:spPr>
        <a:xfrm>
          <a:off x="12573000" y="5285105"/>
          <a:ext cx="8128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29210</xdr:rowOff>
    </xdr:from>
    <xdr:to xmlns:xdr="http://schemas.openxmlformats.org/drawingml/2006/spreadsheetDrawing">
      <xdr:col>76</xdr:col>
      <xdr:colOff>165100</xdr:colOff>
      <xdr:row>36</xdr:row>
      <xdr:rowOff>130810</xdr:rowOff>
    </xdr:to>
    <xdr:sp macro="" textlink="">
      <xdr:nvSpPr>
        <xdr:cNvPr id="517" name="フローチャート: 判断 516"/>
        <xdr:cNvSpPr/>
      </xdr:nvSpPr>
      <xdr:spPr>
        <a:xfrm>
          <a:off x="133350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121920</xdr:rowOff>
    </xdr:from>
    <xdr:ext cx="531495" cy="255905"/>
    <xdr:sp macro="" textlink="">
      <xdr:nvSpPr>
        <xdr:cNvPr id="518" name="テキスト ボックス 517"/>
        <xdr:cNvSpPr txBox="1"/>
      </xdr:nvSpPr>
      <xdr:spPr>
        <a:xfrm>
          <a:off x="13134340" y="629412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55880</xdr:rowOff>
    </xdr:from>
    <xdr:to xmlns:xdr="http://schemas.openxmlformats.org/drawingml/2006/spreadsheetDrawing">
      <xdr:col>71</xdr:col>
      <xdr:colOff>174625</xdr:colOff>
      <xdr:row>30</xdr:row>
      <xdr:rowOff>141605</xdr:rowOff>
    </xdr:to>
    <xdr:cxnSp macro="">
      <xdr:nvCxnSpPr>
        <xdr:cNvPr id="519" name="直線コネクタ 518"/>
        <xdr:cNvCxnSpPr/>
      </xdr:nvCxnSpPr>
      <xdr:spPr>
        <a:xfrm>
          <a:off x="11750675" y="5199380"/>
          <a:ext cx="8223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13335</xdr:rowOff>
    </xdr:from>
    <xdr:to xmlns:xdr="http://schemas.openxmlformats.org/drawingml/2006/spreadsheetDrawing">
      <xdr:col>72</xdr:col>
      <xdr:colOff>38100</xdr:colOff>
      <xdr:row>36</xdr:row>
      <xdr:rowOff>114935</xdr:rowOff>
    </xdr:to>
    <xdr:sp macro="" textlink="">
      <xdr:nvSpPr>
        <xdr:cNvPr id="520" name="フローチャート: 判断 519"/>
        <xdr:cNvSpPr/>
      </xdr:nvSpPr>
      <xdr:spPr>
        <a:xfrm>
          <a:off x="12525375" y="61855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106045</xdr:rowOff>
    </xdr:from>
    <xdr:ext cx="531495" cy="259080"/>
    <xdr:sp macro="" textlink="">
      <xdr:nvSpPr>
        <xdr:cNvPr id="521" name="テキスト ボックス 520"/>
        <xdr:cNvSpPr txBox="1"/>
      </xdr:nvSpPr>
      <xdr:spPr>
        <a:xfrm>
          <a:off x="12324715" y="62782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56515</xdr:rowOff>
    </xdr:from>
    <xdr:to xmlns:xdr="http://schemas.openxmlformats.org/drawingml/2006/spreadsheetDrawing">
      <xdr:col>67</xdr:col>
      <xdr:colOff>101600</xdr:colOff>
      <xdr:row>36</xdr:row>
      <xdr:rowOff>158115</xdr:rowOff>
    </xdr:to>
    <xdr:sp macro="" textlink="">
      <xdr:nvSpPr>
        <xdr:cNvPr id="522" name="フローチャート: 判断 521"/>
        <xdr:cNvSpPr/>
      </xdr:nvSpPr>
      <xdr:spPr>
        <a:xfrm>
          <a:off x="11699875"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149225</xdr:rowOff>
    </xdr:from>
    <xdr:ext cx="531495" cy="259080"/>
    <xdr:sp macro="" textlink="">
      <xdr:nvSpPr>
        <xdr:cNvPr id="523" name="テキスト ボックス 522"/>
        <xdr:cNvSpPr txBox="1"/>
      </xdr:nvSpPr>
      <xdr:spPr>
        <a:xfrm>
          <a:off x="11515090" y="63214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44450</xdr:rowOff>
    </xdr:from>
    <xdr:to xmlns:xdr="http://schemas.openxmlformats.org/drawingml/2006/spreadsheetDrawing">
      <xdr:col>85</xdr:col>
      <xdr:colOff>174625</xdr:colOff>
      <xdr:row>33</xdr:row>
      <xdr:rowOff>146050</xdr:rowOff>
    </xdr:to>
    <xdr:sp macro="" textlink="">
      <xdr:nvSpPr>
        <xdr:cNvPr id="529" name="楕円 528"/>
        <xdr:cNvSpPr/>
      </xdr:nvSpPr>
      <xdr:spPr>
        <a:xfrm>
          <a:off x="14919325" y="57023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32</xdr:row>
      <xdr:rowOff>168910</xdr:rowOff>
    </xdr:from>
    <xdr:ext cx="534670" cy="255905"/>
    <xdr:sp macro="" textlink="">
      <xdr:nvSpPr>
        <xdr:cNvPr id="530" name="消防費該当値テキスト"/>
        <xdr:cNvSpPr txBox="1"/>
      </xdr:nvSpPr>
      <xdr:spPr>
        <a:xfrm>
          <a:off x="15017750" y="565531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121285</xdr:rowOff>
    </xdr:from>
    <xdr:to xmlns:xdr="http://schemas.openxmlformats.org/drawingml/2006/spreadsheetDrawing">
      <xdr:col>81</xdr:col>
      <xdr:colOff>101600</xdr:colOff>
      <xdr:row>34</xdr:row>
      <xdr:rowOff>52070</xdr:rowOff>
    </xdr:to>
    <xdr:sp macro="" textlink="">
      <xdr:nvSpPr>
        <xdr:cNvPr id="531" name="楕円 530"/>
        <xdr:cNvSpPr/>
      </xdr:nvSpPr>
      <xdr:spPr>
        <a:xfrm>
          <a:off x="14144625" y="5779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67945</xdr:rowOff>
    </xdr:from>
    <xdr:ext cx="531495" cy="258445"/>
    <xdr:sp macro="" textlink="">
      <xdr:nvSpPr>
        <xdr:cNvPr id="532" name="テキスト ボックス 531"/>
        <xdr:cNvSpPr txBox="1"/>
      </xdr:nvSpPr>
      <xdr:spPr>
        <a:xfrm>
          <a:off x="13959840" y="555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32</xdr:row>
      <xdr:rowOff>76835</xdr:rowOff>
    </xdr:from>
    <xdr:to xmlns:xdr="http://schemas.openxmlformats.org/drawingml/2006/spreadsheetDrawing">
      <xdr:col>76</xdr:col>
      <xdr:colOff>165100</xdr:colOff>
      <xdr:row>33</xdr:row>
      <xdr:rowOff>6985</xdr:rowOff>
    </xdr:to>
    <xdr:sp macro="" textlink="">
      <xdr:nvSpPr>
        <xdr:cNvPr id="533" name="楕円 532"/>
        <xdr:cNvSpPr/>
      </xdr:nvSpPr>
      <xdr:spPr>
        <a:xfrm>
          <a:off x="13335000" y="55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31</xdr:row>
      <xdr:rowOff>23495</xdr:rowOff>
    </xdr:from>
    <xdr:ext cx="531495" cy="259080"/>
    <xdr:sp macro="" textlink="">
      <xdr:nvSpPr>
        <xdr:cNvPr id="534" name="テキスト ボックス 533"/>
        <xdr:cNvSpPr txBox="1"/>
      </xdr:nvSpPr>
      <xdr:spPr>
        <a:xfrm>
          <a:off x="13134340" y="53384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30</xdr:row>
      <xdr:rowOff>90805</xdr:rowOff>
    </xdr:from>
    <xdr:to xmlns:xdr="http://schemas.openxmlformats.org/drawingml/2006/spreadsheetDrawing">
      <xdr:col>72</xdr:col>
      <xdr:colOff>38100</xdr:colOff>
      <xdr:row>31</xdr:row>
      <xdr:rowOff>20955</xdr:rowOff>
    </xdr:to>
    <xdr:sp macro="" textlink="">
      <xdr:nvSpPr>
        <xdr:cNvPr id="535" name="楕円 534"/>
        <xdr:cNvSpPr/>
      </xdr:nvSpPr>
      <xdr:spPr>
        <a:xfrm>
          <a:off x="12525375" y="52343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29</xdr:row>
      <xdr:rowOff>37465</xdr:rowOff>
    </xdr:from>
    <xdr:ext cx="596900" cy="259080"/>
    <xdr:sp macro="" textlink="">
      <xdr:nvSpPr>
        <xdr:cNvPr id="536" name="テキスト ボックス 535"/>
        <xdr:cNvSpPr txBox="1"/>
      </xdr:nvSpPr>
      <xdr:spPr>
        <a:xfrm>
          <a:off x="12292330" y="5009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30</xdr:row>
      <xdr:rowOff>5080</xdr:rowOff>
    </xdr:from>
    <xdr:to xmlns:xdr="http://schemas.openxmlformats.org/drawingml/2006/spreadsheetDrawing">
      <xdr:col>67</xdr:col>
      <xdr:colOff>101600</xdr:colOff>
      <xdr:row>30</xdr:row>
      <xdr:rowOff>106680</xdr:rowOff>
    </xdr:to>
    <xdr:sp macro="" textlink="">
      <xdr:nvSpPr>
        <xdr:cNvPr id="537" name="楕円 536"/>
        <xdr:cNvSpPr/>
      </xdr:nvSpPr>
      <xdr:spPr>
        <a:xfrm>
          <a:off x="11699875" y="51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28</xdr:row>
      <xdr:rowOff>123190</xdr:rowOff>
    </xdr:from>
    <xdr:ext cx="596900" cy="255905"/>
    <xdr:sp macro="" textlink="">
      <xdr:nvSpPr>
        <xdr:cNvPr id="538" name="テキスト ボックス 537"/>
        <xdr:cNvSpPr txBox="1"/>
      </xdr:nvSpPr>
      <xdr:spPr>
        <a:xfrm>
          <a:off x="11482705" y="492379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2250"/>
    <xdr:sp macro="" textlink="">
      <xdr:nvSpPr>
        <xdr:cNvPr id="547" name="テキスト ボックス 546"/>
        <xdr:cNvSpPr txBox="1"/>
      </xdr:nvSpPr>
      <xdr:spPr>
        <a:xfrm>
          <a:off x="11376025" y="8064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015" cy="255905"/>
    <xdr:sp macro="" textlink="">
      <xdr:nvSpPr>
        <xdr:cNvPr id="550" name="テキスト ボックス 549"/>
        <xdr:cNvSpPr txBox="1"/>
      </xdr:nvSpPr>
      <xdr:spPr>
        <a:xfrm>
          <a:off x="11181080" y="99415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3725" cy="255905"/>
    <xdr:sp macro="" textlink="">
      <xdr:nvSpPr>
        <xdr:cNvPr id="552" name="テキスト ボックス 551"/>
        <xdr:cNvSpPr txBox="1"/>
      </xdr:nvSpPr>
      <xdr:spPr>
        <a:xfrm>
          <a:off x="10866120" y="94843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3725" cy="255905"/>
    <xdr:sp macro="" textlink="">
      <xdr:nvSpPr>
        <xdr:cNvPr id="554" name="テキスト ボックス 553"/>
        <xdr:cNvSpPr txBox="1"/>
      </xdr:nvSpPr>
      <xdr:spPr>
        <a:xfrm>
          <a:off x="10866120" y="90271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3725" cy="255905"/>
    <xdr:sp macro="" textlink="">
      <xdr:nvSpPr>
        <xdr:cNvPr id="556" name="テキスト ボックス 555"/>
        <xdr:cNvSpPr txBox="1"/>
      </xdr:nvSpPr>
      <xdr:spPr>
        <a:xfrm>
          <a:off x="10866120" y="85699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5905"/>
    <xdr:sp macro="" textlink="">
      <xdr:nvSpPr>
        <xdr:cNvPr id="558" name="テキスト ボックス 557"/>
        <xdr:cNvSpPr txBox="1"/>
      </xdr:nvSpPr>
      <xdr:spPr>
        <a:xfrm>
          <a:off x="10866120" y="8112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99060</xdr:rowOff>
    </xdr:from>
    <xdr:to xmlns:xdr="http://schemas.openxmlformats.org/drawingml/2006/spreadsheetDrawing">
      <xdr:col>85</xdr:col>
      <xdr:colOff>126365</xdr:colOff>
      <xdr:row>57</xdr:row>
      <xdr:rowOff>125730</xdr:rowOff>
    </xdr:to>
    <xdr:cxnSp macro="">
      <xdr:nvCxnSpPr>
        <xdr:cNvPr id="560" name="直線コネクタ 559"/>
        <xdr:cNvCxnSpPr/>
      </xdr:nvCxnSpPr>
      <xdr:spPr>
        <a:xfrm flipV="1">
          <a:off x="14968220" y="8843010"/>
          <a:ext cx="127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129540</xdr:rowOff>
    </xdr:from>
    <xdr:ext cx="534670" cy="259080"/>
    <xdr:sp macro="" textlink="">
      <xdr:nvSpPr>
        <xdr:cNvPr id="561" name="教育費最小値テキスト"/>
        <xdr:cNvSpPr txBox="1"/>
      </xdr:nvSpPr>
      <xdr:spPr>
        <a:xfrm>
          <a:off x="15017750" y="990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125730</xdr:rowOff>
    </xdr:from>
    <xdr:to xmlns:xdr="http://schemas.openxmlformats.org/drawingml/2006/spreadsheetDrawing">
      <xdr:col>86</xdr:col>
      <xdr:colOff>25400</xdr:colOff>
      <xdr:row>57</xdr:row>
      <xdr:rowOff>125730</xdr:rowOff>
    </xdr:to>
    <xdr:cxnSp macro="">
      <xdr:nvCxnSpPr>
        <xdr:cNvPr id="562" name="直線コネクタ 561"/>
        <xdr:cNvCxnSpPr/>
      </xdr:nvCxnSpPr>
      <xdr:spPr>
        <a:xfrm>
          <a:off x="14881225" y="9898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45720</xdr:rowOff>
    </xdr:from>
    <xdr:ext cx="598805" cy="259080"/>
    <xdr:sp macro="" textlink="">
      <xdr:nvSpPr>
        <xdr:cNvPr id="563" name="教育費最大値テキスト"/>
        <xdr:cNvSpPr txBox="1"/>
      </xdr:nvSpPr>
      <xdr:spPr>
        <a:xfrm>
          <a:off x="15017750" y="8618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271,400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99060</xdr:rowOff>
    </xdr:from>
    <xdr:to xmlns:xdr="http://schemas.openxmlformats.org/drawingml/2006/spreadsheetDrawing">
      <xdr:col>86</xdr:col>
      <xdr:colOff>25400</xdr:colOff>
      <xdr:row>51</xdr:row>
      <xdr:rowOff>99060</xdr:rowOff>
    </xdr:to>
    <xdr:cxnSp macro="">
      <xdr:nvCxnSpPr>
        <xdr:cNvPr id="564" name="直線コネクタ 563"/>
        <xdr:cNvCxnSpPr/>
      </xdr:nvCxnSpPr>
      <xdr:spPr>
        <a:xfrm>
          <a:off x="14881225" y="8843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20955</xdr:rowOff>
    </xdr:from>
    <xdr:to xmlns:xdr="http://schemas.openxmlformats.org/drawingml/2006/spreadsheetDrawing">
      <xdr:col>85</xdr:col>
      <xdr:colOff>127000</xdr:colOff>
      <xdr:row>57</xdr:row>
      <xdr:rowOff>27305</xdr:rowOff>
    </xdr:to>
    <xdr:cxnSp macro="">
      <xdr:nvCxnSpPr>
        <xdr:cNvPr id="565" name="直線コネクタ 564"/>
        <xdr:cNvCxnSpPr/>
      </xdr:nvCxnSpPr>
      <xdr:spPr>
        <a:xfrm flipV="1">
          <a:off x="14195425" y="9793605"/>
          <a:ext cx="7747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99060</xdr:rowOff>
    </xdr:from>
    <xdr:ext cx="534670" cy="255905"/>
    <xdr:sp macro="" textlink="">
      <xdr:nvSpPr>
        <xdr:cNvPr id="566" name="教育費平均値テキスト"/>
        <xdr:cNvSpPr txBox="1"/>
      </xdr:nvSpPr>
      <xdr:spPr>
        <a:xfrm>
          <a:off x="15017750" y="952881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76200</xdr:rowOff>
    </xdr:from>
    <xdr:to xmlns:xdr="http://schemas.openxmlformats.org/drawingml/2006/spreadsheetDrawing">
      <xdr:col>85</xdr:col>
      <xdr:colOff>174625</xdr:colOff>
      <xdr:row>57</xdr:row>
      <xdr:rowOff>6350</xdr:rowOff>
    </xdr:to>
    <xdr:sp macro="" textlink="">
      <xdr:nvSpPr>
        <xdr:cNvPr id="567" name="フローチャート: 判断 566"/>
        <xdr:cNvSpPr/>
      </xdr:nvSpPr>
      <xdr:spPr>
        <a:xfrm>
          <a:off x="14919325" y="96774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27305</xdr:rowOff>
    </xdr:from>
    <xdr:to xmlns:xdr="http://schemas.openxmlformats.org/drawingml/2006/spreadsheetDrawing">
      <xdr:col>81</xdr:col>
      <xdr:colOff>50800</xdr:colOff>
      <xdr:row>57</xdr:row>
      <xdr:rowOff>63500</xdr:rowOff>
    </xdr:to>
    <xdr:cxnSp macro="">
      <xdr:nvCxnSpPr>
        <xdr:cNvPr id="568" name="直線コネクタ 567"/>
        <xdr:cNvCxnSpPr/>
      </xdr:nvCxnSpPr>
      <xdr:spPr>
        <a:xfrm flipV="1">
          <a:off x="13385800" y="9799955"/>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71755</xdr:rowOff>
    </xdr:from>
    <xdr:to xmlns:xdr="http://schemas.openxmlformats.org/drawingml/2006/spreadsheetDrawing">
      <xdr:col>81</xdr:col>
      <xdr:colOff>101600</xdr:colOff>
      <xdr:row>57</xdr:row>
      <xdr:rowOff>1905</xdr:rowOff>
    </xdr:to>
    <xdr:sp macro="" textlink="">
      <xdr:nvSpPr>
        <xdr:cNvPr id="569" name="フローチャート: 判断 568"/>
        <xdr:cNvSpPr/>
      </xdr:nvSpPr>
      <xdr:spPr>
        <a:xfrm>
          <a:off x="14144625"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18415</xdr:rowOff>
    </xdr:from>
    <xdr:ext cx="531495" cy="255905"/>
    <xdr:sp macro="" textlink="">
      <xdr:nvSpPr>
        <xdr:cNvPr id="570" name="テキスト ボックス 569"/>
        <xdr:cNvSpPr txBox="1"/>
      </xdr:nvSpPr>
      <xdr:spPr>
        <a:xfrm>
          <a:off x="13959840" y="94481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52070</xdr:rowOff>
    </xdr:from>
    <xdr:to xmlns:xdr="http://schemas.openxmlformats.org/drawingml/2006/spreadsheetDrawing">
      <xdr:col>76</xdr:col>
      <xdr:colOff>114300</xdr:colOff>
      <xdr:row>57</xdr:row>
      <xdr:rowOff>63500</xdr:rowOff>
    </xdr:to>
    <xdr:cxnSp macro="">
      <xdr:nvCxnSpPr>
        <xdr:cNvPr id="571" name="直線コネクタ 570"/>
        <xdr:cNvCxnSpPr/>
      </xdr:nvCxnSpPr>
      <xdr:spPr>
        <a:xfrm>
          <a:off x="12573000" y="982472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99060</xdr:rowOff>
    </xdr:from>
    <xdr:to xmlns:xdr="http://schemas.openxmlformats.org/drawingml/2006/spreadsheetDrawing">
      <xdr:col>76</xdr:col>
      <xdr:colOff>165100</xdr:colOff>
      <xdr:row>57</xdr:row>
      <xdr:rowOff>29210</xdr:rowOff>
    </xdr:to>
    <xdr:sp macro="" textlink="">
      <xdr:nvSpPr>
        <xdr:cNvPr id="572" name="フローチャート: 判断 571"/>
        <xdr:cNvSpPr/>
      </xdr:nvSpPr>
      <xdr:spPr>
        <a:xfrm>
          <a:off x="13335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45720</xdr:rowOff>
    </xdr:from>
    <xdr:ext cx="531495" cy="259080"/>
    <xdr:sp macro="" textlink="">
      <xdr:nvSpPr>
        <xdr:cNvPr id="573" name="テキスト ボックス 572"/>
        <xdr:cNvSpPr txBox="1"/>
      </xdr:nvSpPr>
      <xdr:spPr>
        <a:xfrm>
          <a:off x="13134340" y="9475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52070</xdr:rowOff>
    </xdr:from>
    <xdr:to xmlns:xdr="http://schemas.openxmlformats.org/drawingml/2006/spreadsheetDrawing">
      <xdr:col>71</xdr:col>
      <xdr:colOff>174625</xdr:colOff>
      <xdr:row>57</xdr:row>
      <xdr:rowOff>90805</xdr:rowOff>
    </xdr:to>
    <xdr:cxnSp macro="">
      <xdr:nvCxnSpPr>
        <xdr:cNvPr id="574" name="直線コネクタ 573"/>
        <xdr:cNvCxnSpPr/>
      </xdr:nvCxnSpPr>
      <xdr:spPr>
        <a:xfrm flipV="1">
          <a:off x="11750675" y="9824720"/>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88900</xdr:rowOff>
    </xdr:from>
    <xdr:to xmlns:xdr="http://schemas.openxmlformats.org/drawingml/2006/spreadsheetDrawing">
      <xdr:col>72</xdr:col>
      <xdr:colOff>38100</xdr:colOff>
      <xdr:row>57</xdr:row>
      <xdr:rowOff>19050</xdr:rowOff>
    </xdr:to>
    <xdr:sp macro="" textlink="">
      <xdr:nvSpPr>
        <xdr:cNvPr id="575" name="フローチャート: 判断 574"/>
        <xdr:cNvSpPr/>
      </xdr:nvSpPr>
      <xdr:spPr>
        <a:xfrm>
          <a:off x="12525375" y="96901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35560</xdr:rowOff>
    </xdr:from>
    <xdr:ext cx="531495" cy="259080"/>
    <xdr:sp macro="" textlink="">
      <xdr:nvSpPr>
        <xdr:cNvPr id="576" name="テキスト ボックス 575"/>
        <xdr:cNvSpPr txBox="1"/>
      </xdr:nvSpPr>
      <xdr:spPr>
        <a:xfrm>
          <a:off x="12324715" y="9465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144145</xdr:rowOff>
    </xdr:from>
    <xdr:to xmlns:xdr="http://schemas.openxmlformats.org/drawingml/2006/spreadsheetDrawing">
      <xdr:col>67</xdr:col>
      <xdr:colOff>101600</xdr:colOff>
      <xdr:row>57</xdr:row>
      <xdr:rowOff>74930</xdr:rowOff>
    </xdr:to>
    <xdr:sp macro="" textlink="">
      <xdr:nvSpPr>
        <xdr:cNvPr id="577" name="フローチャート: 判断 576"/>
        <xdr:cNvSpPr/>
      </xdr:nvSpPr>
      <xdr:spPr>
        <a:xfrm>
          <a:off x="11699875" y="9745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90805</xdr:rowOff>
    </xdr:from>
    <xdr:ext cx="531495" cy="258445"/>
    <xdr:sp macro="" textlink="">
      <xdr:nvSpPr>
        <xdr:cNvPr id="578" name="テキスト ボックス 577"/>
        <xdr:cNvSpPr txBox="1"/>
      </xdr:nvSpPr>
      <xdr:spPr>
        <a:xfrm>
          <a:off x="11515090" y="95205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141605</xdr:rowOff>
    </xdr:from>
    <xdr:to xmlns:xdr="http://schemas.openxmlformats.org/drawingml/2006/spreadsheetDrawing">
      <xdr:col>85</xdr:col>
      <xdr:colOff>174625</xdr:colOff>
      <xdr:row>57</xdr:row>
      <xdr:rowOff>71755</xdr:rowOff>
    </xdr:to>
    <xdr:sp macro="" textlink="">
      <xdr:nvSpPr>
        <xdr:cNvPr id="584" name="楕円 583"/>
        <xdr:cNvSpPr/>
      </xdr:nvSpPr>
      <xdr:spPr>
        <a:xfrm>
          <a:off x="14919325" y="97428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56</xdr:row>
      <xdr:rowOff>56515</xdr:rowOff>
    </xdr:from>
    <xdr:ext cx="534670" cy="258445"/>
    <xdr:sp macro="" textlink="">
      <xdr:nvSpPr>
        <xdr:cNvPr id="585" name="教育費該当値テキスト"/>
        <xdr:cNvSpPr txBox="1"/>
      </xdr:nvSpPr>
      <xdr:spPr>
        <a:xfrm>
          <a:off x="15017750" y="9657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147955</xdr:rowOff>
    </xdr:from>
    <xdr:to xmlns:xdr="http://schemas.openxmlformats.org/drawingml/2006/spreadsheetDrawing">
      <xdr:col>81</xdr:col>
      <xdr:colOff>101600</xdr:colOff>
      <xdr:row>57</xdr:row>
      <xdr:rowOff>78105</xdr:rowOff>
    </xdr:to>
    <xdr:sp macro="" textlink="">
      <xdr:nvSpPr>
        <xdr:cNvPr id="586" name="楕円 585"/>
        <xdr:cNvSpPr/>
      </xdr:nvSpPr>
      <xdr:spPr>
        <a:xfrm>
          <a:off x="14144625"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69215</xdr:rowOff>
    </xdr:from>
    <xdr:ext cx="531495" cy="259080"/>
    <xdr:sp macro="" textlink="">
      <xdr:nvSpPr>
        <xdr:cNvPr id="587" name="テキスト ボックス 586"/>
        <xdr:cNvSpPr txBox="1"/>
      </xdr:nvSpPr>
      <xdr:spPr>
        <a:xfrm>
          <a:off x="13959840" y="98418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12700</xdr:rowOff>
    </xdr:from>
    <xdr:to xmlns:xdr="http://schemas.openxmlformats.org/drawingml/2006/spreadsheetDrawing">
      <xdr:col>76</xdr:col>
      <xdr:colOff>165100</xdr:colOff>
      <xdr:row>57</xdr:row>
      <xdr:rowOff>114300</xdr:rowOff>
    </xdr:to>
    <xdr:sp macro="" textlink="">
      <xdr:nvSpPr>
        <xdr:cNvPr id="588" name="楕円 587"/>
        <xdr:cNvSpPr/>
      </xdr:nvSpPr>
      <xdr:spPr>
        <a:xfrm>
          <a:off x="133350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105410</xdr:rowOff>
    </xdr:from>
    <xdr:ext cx="531495" cy="259080"/>
    <xdr:sp macro="" textlink="">
      <xdr:nvSpPr>
        <xdr:cNvPr id="589" name="テキスト ボックス 588"/>
        <xdr:cNvSpPr txBox="1"/>
      </xdr:nvSpPr>
      <xdr:spPr>
        <a:xfrm>
          <a:off x="13134340" y="9878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1270</xdr:rowOff>
    </xdr:from>
    <xdr:to xmlns:xdr="http://schemas.openxmlformats.org/drawingml/2006/spreadsheetDrawing">
      <xdr:col>72</xdr:col>
      <xdr:colOff>38100</xdr:colOff>
      <xdr:row>57</xdr:row>
      <xdr:rowOff>102870</xdr:rowOff>
    </xdr:to>
    <xdr:sp macro="" textlink="">
      <xdr:nvSpPr>
        <xdr:cNvPr id="590" name="楕円 589"/>
        <xdr:cNvSpPr/>
      </xdr:nvSpPr>
      <xdr:spPr>
        <a:xfrm>
          <a:off x="12525375" y="97739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93980</xdr:rowOff>
    </xdr:from>
    <xdr:ext cx="531495" cy="259080"/>
    <xdr:sp macro="" textlink="">
      <xdr:nvSpPr>
        <xdr:cNvPr id="591" name="テキスト ボックス 590"/>
        <xdr:cNvSpPr txBox="1"/>
      </xdr:nvSpPr>
      <xdr:spPr>
        <a:xfrm>
          <a:off x="12324715" y="98666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40640</xdr:rowOff>
    </xdr:from>
    <xdr:to xmlns:xdr="http://schemas.openxmlformats.org/drawingml/2006/spreadsheetDrawing">
      <xdr:col>67</xdr:col>
      <xdr:colOff>101600</xdr:colOff>
      <xdr:row>57</xdr:row>
      <xdr:rowOff>141605</xdr:rowOff>
    </xdr:to>
    <xdr:sp macro="" textlink="">
      <xdr:nvSpPr>
        <xdr:cNvPr id="592" name="楕円 591"/>
        <xdr:cNvSpPr/>
      </xdr:nvSpPr>
      <xdr:spPr>
        <a:xfrm>
          <a:off x="11699875"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132715</xdr:rowOff>
    </xdr:from>
    <xdr:ext cx="531495" cy="255905"/>
    <xdr:sp macro="" textlink="">
      <xdr:nvSpPr>
        <xdr:cNvPr id="593" name="テキスト ボックス 592"/>
        <xdr:cNvSpPr txBox="1"/>
      </xdr:nvSpPr>
      <xdr:spPr>
        <a:xfrm>
          <a:off x="11515090" y="99053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2250"/>
    <xdr:sp macro="" textlink="">
      <xdr:nvSpPr>
        <xdr:cNvPr id="602" name="テキスト ボックス 601"/>
        <xdr:cNvSpPr txBox="1"/>
      </xdr:nvSpPr>
      <xdr:spPr>
        <a:xfrm>
          <a:off x="11376025" y="11493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4" name="直線コネクタ 603"/>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015" cy="255905"/>
    <xdr:sp macro="" textlink="">
      <xdr:nvSpPr>
        <xdr:cNvPr id="605" name="テキスト ボックス 604"/>
        <xdr:cNvSpPr txBox="1"/>
      </xdr:nvSpPr>
      <xdr:spPr>
        <a:xfrm>
          <a:off x="11181080" y="133705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06" name="直線コネクタ 605"/>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5905"/>
    <xdr:sp macro="" textlink="">
      <xdr:nvSpPr>
        <xdr:cNvPr id="607" name="テキスト ボックス 606"/>
        <xdr:cNvSpPr txBox="1"/>
      </xdr:nvSpPr>
      <xdr:spPr>
        <a:xfrm>
          <a:off x="10866120" y="129133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08" name="直線コネクタ 607"/>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5905"/>
    <xdr:sp macro="" textlink="">
      <xdr:nvSpPr>
        <xdr:cNvPr id="609" name="テキスト ボックス 608"/>
        <xdr:cNvSpPr txBox="1"/>
      </xdr:nvSpPr>
      <xdr:spPr>
        <a:xfrm>
          <a:off x="10866120" y="124561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0" name="直線コネクタ 609"/>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725" cy="255905"/>
    <xdr:sp macro="" textlink="">
      <xdr:nvSpPr>
        <xdr:cNvPr id="611" name="テキスト ボックス 610"/>
        <xdr:cNvSpPr txBox="1"/>
      </xdr:nvSpPr>
      <xdr:spPr>
        <a:xfrm>
          <a:off x="10866120" y="119989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2" name="直線コネクタ 611"/>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5905"/>
    <xdr:sp macro="" textlink="">
      <xdr:nvSpPr>
        <xdr:cNvPr id="613" name="テキスト ボックス 612"/>
        <xdr:cNvSpPr txBox="1"/>
      </xdr:nvSpPr>
      <xdr:spPr>
        <a:xfrm>
          <a:off x="10866120" y="11541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4"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87630</xdr:rowOff>
    </xdr:from>
    <xdr:to xmlns:xdr="http://schemas.openxmlformats.org/drawingml/2006/spreadsheetDrawing">
      <xdr:col>85</xdr:col>
      <xdr:colOff>126365</xdr:colOff>
      <xdr:row>78</xdr:row>
      <xdr:rowOff>139700</xdr:rowOff>
    </xdr:to>
    <xdr:cxnSp macro="">
      <xdr:nvCxnSpPr>
        <xdr:cNvPr id="615" name="直線コネクタ 614"/>
        <xdr:cNvCxnSpPr/>
      </xdr:nvCxnSpPr>
      <xdr:spPr>
        <a:xfrm flipV="1">
          <a:off x="14968220" y="12260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164465</xdr:rowOff>
    </xdr:from>
    <xdr:ext cx="249555" cy="259080"/>
    <xdr:sp macro="" textlink="">
      <xdr:nvSpPr>
        <xdr:cNvPr id="616" name="災害復旧費最小値テキスト"/>
        <xdr:cNvSpPr txBox="1"/>
      </xdr:nvSpPr>
      <xdr:spPr>
        <a:xfrm>
          <a:off x="15017750" y="13537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17" name="直線コネクタ 616"/>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34290</xdr:rowOff>
    </xdr:from>
    <xdr:ext cx="598805" cy="259080"/>
    <xdr:sp macro="" textlink="">
      <xdr:nvSpPr>
        <xdr:cNvPr id="618" name="災害復旧費最大値テキスト"/>
        <xdr:cNvSpPr txBox="1"/>
      </xdr:nvSpPr>
      <xdr:spPr>
        <a:xfrm>
          <a:off x="15017750" y="1203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547,783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87630</xdr:rowOff>
    </xdr:from>
    <xdr:to xmlns:xdr="http://schemas.openxmlformats.org/drawingml/2006/spreadsheetDrawing">
      <xdr:col>86</xdr:col>
      <xdr:colOff>25400</xdr:colOff>
      <xdr:row>71</xdr:row>
      <xdr:rowOff>87630</xdr:rowOff>
    </xdr:to>
    <xdr:cxnSp macro="">
      <xdr:nvCxnSpPr>
        <xdr:cNvPr id="619" name="直線コネクタ 618"/>
        <xdr:cNvCxnSpPr/>
      </xdr:nvCxnSpPr>
      <xdr:spPr>
        <a:xfrm>
          <a:off x="14881225" y="12260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109855</xdr:rowOff>
    </xdr:from>
    <xdr:to xmlns:xdr="http://schemas.openxmlformats.org/drawingml/2006/spreadsheetDrawing">
      <xdr:col>85</xdr:col>
      <xdr:colOff>127000</xdr:colOff>
      <xdr:row>78</xdr:row>
      <xdr:rowOff>122555</xdr:rowOff>
    </xdr:to>
    <xdr:cxnSp macro="">
      <xdr:nvCxnSpPr>
        <xdr:cNvPr id="620" name="直線コネクタ 619"/>
        <xdr:cNvCxnSpPr/>
      </xdr:nvCxnSpPr>
      <xdr:spPr>
        <a:xfrm flipV="1">
          <a:off x="14195425" y="13482955"/>
          <a:ext cx="774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81915</xdr:rowOff>
    </xdr:from>
    <xdr:ext cx="534670" cy="259080"/>
    <xdr:sp macro="" textlink="">
      <xdr:nvSpPr>
        <xdr:cNvPr id="621" name="災害復旧費平均値テキスト"/>
        <xdr:cNvSpPr txBox="1"/>
      </xdr:nvSpPr>
      <xdr:spPr>
        <a:xfrm>
          <a:off x="15017750" y="13283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59055</xdr:rowOff>
    </xdr:from>
    <xdr:to xmlns:xdr="http://schemas.openxmlformats.org/drawingml/2006/spreadsheetDrawing">
      <xdr:col>85</xdr:col>
      <xdr:colOff>174625</xdr:colOff>
      <xdr:row>78</xdr:row>
      <xdr:rowOff>160655</xdr:rowOff>
    </xdr:to>
    <xdr:sp macro="" textlink="">
      <xdr:nvSpPr>
        <xdr:cNvPr id="622" name="フローチャート: 判断 621"/>
        <xdr:cNvSpPr/>
      </xdr:nvSpPr>
      <xdr:spPr>
        <a:xfrm>
          <a:off x="14919325" y="1343215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121920</xdr:rowOff>
    </xdr:from>
    <xdr:to xmlns:xdr="http://schemas.openxmlformats.org/drawingml/2006/spreadsheetDrawing">
      <xdr:col>81</xdr:col>
      <xdr:colOff>50800</xdr:colOff>
      <xdr:row>78</xdr:row>
      <xdr:rowOff>122555</xdr:rowOff>
    </xdr:to>
    <xdr:cxnSp macro="">
      <xdr:nvCxnSpPr>
        <xdr:cNvPr id="623" name="直線コネクタ 622"/>
        <xdr:cNvCxnSpPr/>
      </xdr:nvCxnSpPr>
      <xdr:spPr>
        <a:xfrm>
          <a:off x="13385800" y="1349502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57150</xdr:rowOff>
    </xdr:from>
    <xdr:to xmlns:xdr="http://schemas.openxmlformats.org/drawingml/2006/spreadsheetDrawing">
      <xdr:col>81</xdr:col>
      <xdr:colOff>101600</xdr:colOff>
      <xdr:row>78</xdr:row>
      <xdr:rowOff>158750</xdr:rowOff>
    </xdr:to>
    <xdr:sp macro="" textlink="">
      <xdr:nvSpPr>
        <xdr:cNvPr id="624" name="フローチャート: 判断 623"/>
        <xdr:cNvSpPr/>
      </xdr:nvSpPr>
      <xdr:spPr>
        <a:xfrm>
          <a:off x="14144625"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3810</xdr:rowOff>
    </xdr:from>
    <xdr:ext cx="531495" cy="259080"/>
    <xdr:sp macro="" textlink="">
      <xdr:nvSpPr>
        <xdr:cNvPr id="625" name="テキスト ボックス 624"/>
        <xdr:cNvSpPr txBox="1"/>
      </xdr:nvSpPr>
      <xdr:spPr>
        <a:xfrm>
          <a:off x="13959840" y="132054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121920</xdr:rowOff>
    </xdr:from>
    <xdr:to xmlns:xdr="http://schemas.openxmlformats.org/drawingml/2006/spreadsheetDrawing">
      <xdr:col>76</xdr:col>
      <xdr:colOff>114300</xdr:colOff>
      <xdr:row>78</xdr:row>
      <xdr:rowOff>128905</xdr:rowOff>
    </xdr:to>
    <xdr:cxnSp macro="">
      <xdr:nvCxnSpPr>
        <xdr:cNvPr id="626" name="直線コネクタ 625"/>
        <xdr:cNvCxnSpPr/>
      </xdr:nvCxnSpPr>
      <xdr:spPr>
        <a:xfrm flipV="1">
          <a:off x="12573000" y="1349502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52070</xdr:rowOff>
    </xdr:from>
    <xdr:to xmlns:xdr="http://schemas.openxmlformats.org/drawingml/2006/spreadsheetDrawing">
      <xdr:col>76</xdr:col>
      <xdr:colOff>165100</xdr:colOff>
      <xdr:row>78</xdr:row>
      <xdr:rowOff>153035</xdr:rowOff>
    </xdr:to>
    <xdr:sp macro="" textlink="">
      <xdr:nvSpPr>
        <xdr:cNvPr id="627" name="フローチャート: 判断 626"/>
        <xdr:cNvSpPr/>
      </xdr:nvSpPr>
      <xdr:spPr>
        <a:xfrm>
          <a:off x="133350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169545</xdr:rowOff>
    </xdr:from>
    <xdr:ext cx="531495" cy="255905"/>
    <xdr:sp macro="" textlink="">
      <xdr:nvSpPr>
        <xdr:cNvPr id="628" name="テキスト ボックス 627"/>
        <xdr:cNvSpPr txBox="1"/>
      </xdr:nvSpPr>
      <xdr:spPr>
        <a:xfrm>
          <a:off x="13134340" y="131997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120650</xdr:rowOff>
    </xdr:from>
    <xdr:to xmlns:xdr="http://schemas.openxmlformats.org/drawingml/2006/spreadsheetDrawing">
      <xdr:col>71</xdr:col>
      <xdr:colOff>174625</xdr:colOff>
      <xdr:row>78</xdr:row>
      <xdr:rowOff>128905</xdr:rowOff>
    </xdr:to>
    <xdr:cxnSp macro="">
      <xdr:nvCxnSpPr>
        <xdr:cNvPr id="629" name="直線コネクタ 628"/>
        <xdr:cNvCxnSpPr/>
      </xdr:nvCxnSpPr>
      <xdr:spPr>
        <a:xfrm>
          <a:off x="11750675" y="1349375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66040</xdr:rowOff>
    </xdr:from>
    <xdr:to xmlns:xdr="http://schemas.openxmlformats.org/drawingml/2006/spreadsheetDrawing">
      <xdr:col>72</xdr:col>
      <xdr:colOff>38100</xdr:colOff>
      <xdr:row>78</xdr:row>
      <xdr:rowOff>167640</xdr:rowOff>
    </xdr:to>
    <xdr:sp macro="" textlink="">
      <xdr:nvSpPr>
        <xdr:cNvPr id="630" name="フローチャート: 判断 629"/>
        <xdr:cNvSpPr/>
      </xdr:nvSpPr>
      <xdr:spPr>
        <a:xfrm>
          <a:off x="12525375" y="134391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12700</xdr:rowOff>
    </xdr:from>
    <xdr:ext cx="531495" cy="259080"/>
    <xdr:sp macro="" textlink="">
      <xdr:nvSpPr>
        <xdr:cNvPr id="631" name="テキスト ボックス 630"/>
        <xdr:cNvSpPr txBox="1"/>
      </xdr:nvSpPr>
      <xdr:spPr>
        <a:xfrm>
          <a:off x="12324715" y="132143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53975</xdr:rowOff>
    </xdr:from>
    <xdr:to xmlns:xdr="http://schemas.openxmlformats.org/drawingml/2006/spreadsheetDrawing">
      <xdr:col>67</xdr:col>
      <xdr:colOff>101600</xdr:colOff>
      <xdr:row>78</xdr:row>
      <xdr:rowOff>155575</xdr:rowOff>
    </xdr:to>
    <xdr:sp macro="" textlink="">
      <xdr:nvSpPr>
        <xdr:cNvPr id="632" name="フローチャート: 判断 631"/>
        <xdr:cNvSpPr/>
      </xdr:nvSpPr>
      <xdr:spPr>
        <a:xfrm>
          <a:off x="11699875"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635</xdr:rowOff>
    </xdr:from>
    <xdr:ext cx="531495" cy="259080"/>
    <xdr:sp macro="" textlink="">
      <xdr:nvSpPr>
        <xdr:cNvPr id="633" name="テキスト ボックス 632"/>
        <xdr:cNvSpPr txBox="1"/>
      </xdr:nvSpPr>
      <xdr:spPr>
        <a:xfrm>
          <a:off x="11515090" y="13202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7" name="テキスト ボックス 636"/>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59055</xdr:rowOff>
    </xdr:from>
    <xdr:to xmlns:xdr="http://schemas.openxmlformats.org/drawingml/2006/spreadsheetDrawing">
      <xdr:col>85</xdr:col>
      <xdr:colOff>174625</xdr:colOff>
      <xdr:row>78</xdr:row>
      <xdr:rowOff>160655</xdr:rowOff>
    </xdr:to>
    <xdr:sp macro="" textlink="">
      <xdr:nvSpPr>
        <xdr:cNvPr id="639" name="楕円 638"/>
        <xdr:cNvSpPr/>
      </xdr:nvSpPr>
      <xdr:spPr>
        <a:xfrm>
          <a:off x="14919325" y="134321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37465</xdr:rowOff>
    </xdr:from>
    <xdr:ext cx="534670" cy="259080"/>
    <xdr:sp macro="" textlink="">
      <xdr:nvSpPr>
        <xdr:cNvPr id="640" name="災害復旧費該当値テキスト"/>
        <xdr:cNvSpPr txBox="1"/>
      </xdr:nvSpPr>
      <xdr:spPr>
        <a:xfrm>
          <a:off x="15017750" y="13410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71755</xdr:rowOff>
    </xdr:from>
    <xdr:to xmlns:xdr="http://schemas.openxmlformats.org/drawingml/2006/spreadsheetDrawing">
      <xdr:col>81</xdr:col>
      <xdr:colOff>101600</xdr:colOff>
      <xdr:row>79</xdr:row>
      <xdr:rowOff>1905</xdr:rowOff>
    </xdr:to>
    <xdr:sp macro="" textlink="">
      <xdr:nvSpPr>
        <xdr:cNvPr id="641" name="楕円 640"/>
        <xdr:cNvSpPr/>
      </xdr:nvSpPr>
      <xdr:spPr>
        <a:xfrm>
          <a:off x="14144625"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164465</xdr:rowOff>
    </xdr:from>
    <xdr:ext cx="466725" cy="259080"/>
    <xdr:sp macro="" textlink="">
      <xdr:nvSpPr>
        <xdr:cNvPr id="642" name="テキスト ボックス 641"/>
        <xdr:cNvSpPr txBox="1"/>
      </xdr:nvSpPr>
      <xdr:spPr>
        <a:xfrm>
          <a:off x="13976350" y="13537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71120</xdr:rowOff>
    </xdr:from>
    <xdr:to xmlns:xdr="http://schemas.openxmlformats.org/drawingml/2006/spreadsheetDrawing">
      <xdr:col>76</xdr:col>
      <xdr:colOff>165100</xdr:colOff>
      <xdr:row>79</xdr:row>
      <xdr:rowOff>1270</xdr:rowOff>
    </xdr:to>
    <xdr:sp macro="" textlink="">
      <xdr:nvSpPr>
        <xdr:cNvPr id="643" name="楕円 642"/>
        <xdr:cNvSpPr/>
      </xdr:nvSpPr>
      <xdr:spPr>
        <a:xfrm>
          <a:off x="133350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163830</xdr:rowOff>
    </xdr:from>
    <xdr:ext cx="466725" cy="259080"/>
    <xdr:sp macro="" textlink="">
      <xdr:nvSpPr>
        <xdr:cNvPr id="644" name="テキスト ボックス 643"/>
        <xdr:cNvSpPr txBox="1"/>
      </xdr:nvSpPr>
      <xdr:spPr>
        <a:xfrm>
          <a:off x="13166725" y="13536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78105</xdr:rowOff>
    </xdr:from>
    <xdr:to xmlns:xdr="http://schemas.openxmlformats.org/drawingml/2006/spreadsheetDrawing">
      <xdr:col>72</xdr:col>
      <xdr:colOff>38100</xdr:colOff>
      <xdr:row>79</xdr:row>
      <xdr:rowOff>8255</xdr:rowOff>
    </xdr:to>
    <xdr:sp macro="" textlink="">
      <xdr:nvSpPr>
        <xdr:cNvPr id="645" name="楕円 644"/>
        <xdr:cNvSpPr/>
      </xdr:nvSpPr>
      <xdr:spPr>
        <a:xfrm>
          <a:off x="12525375" y="134512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170815</xdr:rowOff>
    </xdr:from>
    <xdr:ext cx="466725" cy="258445"/>
    <xdr:sp macro="" textlink="">
      <xdr:nvSpPr>
        <xdr:cNvPr id="646" name="テキスト ボックス 645"/>
        <xdr:cNvSpPr txBox="1"/>
      </xdr:nvSpPr>
      <xdr:spPr>
        <a:xfrm>
          <a:off x="12357100" y="135439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69850</xdr:rowOff>
    </xdr:from>
    <xdr:to xmlns:xdr="http://schemas.openxmlformats.org/drawingml/2006/spreadsheetDrawing">
      <xdr:col>67</xdr:col>
      <xdr:colOff>101600</xdr:colOff>
      <xdr:row>79</xdr:row>
      <xdr:rowOff>0</xdr:rowOff>
    </xdr:to>
    <xdr:sp macro="" textlink="">
      <xdr:nvSpPr>
        <xdr:cNvPr id="647" name="楕円 646"/>
        <xdr:cNvSpPr/>
      </xdr:nvSpPr>
      <xdr:spPr>
        <a:xfrm>
          <a:off x="11699875"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162560</xdr:rowOff>
    </xdr:from>
    <xdr:ext cx="466725" cy="259080"/>
    <xdr:sp macro="" textlink="">
      <xdr:nvSpPr>
        <xdr:cNvPr id="648" name="テキスト ボックス 647"/>
        <xdr:cNvSpPr txBox="1"/>
      </xdr:nvSpPr>
      <xdr:spPr>
        <a:xfrm>
          <a:off x="11531600" y="13535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9" name="正方形/長方形 648"/>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6" name="正方形/長方形 655"/>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2250"/>
    <xdr:sp macro="" textlink="">
      <xdr:nvSpPr>
        <xdr:cNvPr id="657" name="テキスト ボックス 656"/>
        <xdr:cNvSpPr txBox="1"/>
      </xdr:nvSpPr>
      <xdr:spPr>
        <a:xfrm>
          <a:off x="11376025" y="14922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8" name="直線コネクタ 657"/>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59" name="直線コネクタ 658"/>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0" name="テキスト ボックス 659"/>
        <xdr:cNvSpPr txBox="1"/>
      </xdr:nvSpPr>
      <xdr:spPr>
        <a:xfrm>
          <a:off x="11181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1" name="直線コネクタ 660"/>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225" cy="259080"/>
    <xdr:sp macro="" textlink="">
      <xdr:nvSpPr>
        <xdr:cNvPr id="662" name="テキスト ボックス 661"/>
        <xdr:cNvSpPr txBox="1"/>
      </xdr:nvSpPr>
      <xdr:spPr>
        <a:xfrm>
          <a:off x="1093025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3" name="直線コネクタ 662"/>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5905"/>
    <xdr:sp macro="" textlink="">
      <xdr:nvSpPr>
        <xdr:cNvPr id="664" name="テキスト ボックス 663"/>
        <xdr:cNvSpPr txBox="1"/>
      </xdr:nvSpPr>
      <xdr:spPr>
        <a:xfrm>
          <a:off x="10866120" y="16113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5" name="直線コネクタ 664"/>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66" name="テキスト ボックス 665"/>
        <xdr:cNvSpPr txBox="1"/>
      </xdr:nvSpPr>
      <xdr:spPr>
        <a:xfrm>
          <a:off x="1086612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67" name="直線コネクタ 666"/>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68" name="テキスト ボックス 667"/>
        <xdr:cNvSpPr txBox="1"/>
      </xdr:nvSpPr>
      <xdr:spPr>
        <a:xfrm>
          <a:off x="1086612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5905"/>
    <xdr:sp macro="" textlink="">
      <xdr:nvSpPr>
        <xdr:cNvPr id="670" name="テキスト ボックス 669"/>
        <xdr:cNvSpPr txBox="1"/>
      </xdr:nvSpPr>
      <xdr:spPr>
        <a:xfrm>
          <a:off x="10866120" y="14970760"/>
          <a:ext cx="593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44450</xdr:rowOff>
    </xdr:from>
    <xdr:to xmlns:xdr="http://schemas.openxmlformats.org/drawingml/2006/spreadsheetDrawing">
      <xdr:col>85</xdr:col>
      <xdr:colOff>126365</xdr:colOff>
      <xdr:row>98</xdr:row>
      <xdr:rowOff>15240</xdr:rowOff>
    </xdr:to>
    <xdr:cxnSp macro="">
      <xdr:nvCxnSpPr>
        <xdr:cNvPr id="672" name="直線コネクタ 671"/>
        <xdr:cNvCxnSpPr/>
      </xdr:nvCxnSpPr>
      <xdr:spPr>
        <a:xfrm flipV="1">
          <a:off x="14968220" y="15817850"/>
          <a:ext cx="1270" cy="999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19050</xdr:rowOff>
    </xdr:from>
    <xdr:ext cx="534670" cy="255905"/>
    <xdr:sp macro="" textlink="">
      <xdr:nvSpPr>
        <xdr:cNvPr id="673" name="公債費最小値テキスト"/>
        <xdr:cNvSpPr txBox="1"/>
      </xdr:nvSpPr>
      <xdr:spPr>
        <a:xfrm>
          <a:off x="15017750" y="168211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15240</xdr:rowOff>
    </xdr:from>
    <xdr:to xmlns:xdr="http://schemas.openxmlformats.org/drawingml/2006/spreadsheetDrawing">
      <xdr:col>86</xdr:col>
      <xdr:colOff>25400</xdr:colOff>
      <xdr:row>98</xdr:row>
      <xdr:rowOff>15240</xdr:rowOff>
    </xdr:to>
    <xdr:cxnSp macro="">
      <xdr:nvCxnSpPr>
        <xdr:cNvPr id="674" name="直線コネクタ 673"/>
        <xdr:cNvCxnSpPr/>
      </xdr:nvCxnSpPr>
      <xdr:spPr>
        <a:xfrm>
          <a:off x="14881225" y="16817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162560</xdr:rowOff>
    </xdr:from>
    <xdr:ext cx="598805" cy="259080"/>
    <xdr:sp macro="" textlink="">
      <xdr:nvSpPr>
        <xdr:cNvPr id="675" name="公債費最大値テキスト"/>
        <xdr:cNvSpPr txBox="1"/>
      </xdr:nvSpPr>
      <xdr:spPr>
        <a:xfrm>
          <a:off x="15017750" y="1559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157,526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44450</xdr:rowOff>
    </xdr:from>
    <xdr:to xmlns:xdr="http://schemas.openxmlformats.org/drawingml/2006/spreadsheetDrawing">
      <xdr:col>86</xdr:col>
      <xdr:colOff>25400</xdr:colOff>
      <xdr:row>92</xdr:row>
      <xdr:rowOff>44450</xdr:rowOff>
    </xdr:to>
    <xdr:cxnSp macro="">
      <xdr:nvCxnSpPr>
        <xdr:cNvPr id="676" name="直線コネクタ 675"/>
        <xdr:cNvCxnSpPr/>
      </xdr:nvCxnSpPr>
      <xdr:spPr>
        <a:xfrm>
          <a:off x="14881225" y="15817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77470</xdr:rowOff>
    </xdr:from>
    <xdr:to xmlns:xdr="http://schemas.openxmlformats.org/drawingml/2006/spreadsheetDrawing">
      <xdr:col>85</xdr:col>
      <xdr:colOff>127000</xdr:colOff>
      <xdr:row>92</xdr:row>
      <xdr:rowOff>111125</xdr:rowOff>
    </xdr:to>
    <xdr:cxnSp macro="">
      <xdr:nvCxnSpPr>
        <xdr:cNvPr id="677" name="直線コネクタ 676"/>
        <xdr:cNvCxnSpPr/>
      </xdr:nvCxnSpPr>
      <xdr:spPr>
        <a:xfrm flipV="1">
          <a:off x="14195425" y="15850870"/>
          <a:ext cx="7747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95</xdr:row>
      <xdr:rowOff>24765</xdr:rowOff>
    </xdr:from>
    <xdr:ext cx="534670" cy="259080"/>
    <xdr:sp macro="" textlink="">
      <xdr:nvSpPr>
        <xdr:cNvPr id="678" name="公債費平均値テキスト"/>
        <xdr:cNvSpPr txBox="1"/>
      </xdr:nvSpPr>
      <xdr:spPr>
        <a:xfrm>
          <a:off x="15017750" y="16312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46355</xdr:rowOff>
    </xdr:from>
    <xdr:to xmlns:xdr="http://schemas.openxmlformats.org/drawingml/2006/spreadsheetDrawing">
      <xdr:col>85</xdr:col>
      <xdr:colOff>174625</xdr:colOff>
      <xdr:row>95</xdr:row>
      <xdr:rowOff>147955</xdr:rowOff>
    </xdr:to>
    <xdr:sp macro="" textlink="">
      <xdr:nvSpPr>
        <xdr:cNvPr id="679" name="フローチャート: 判断 678"/>
        <xdr:cNvSpPr/>
      </xdr:nvSpPr>
      <xdr:spPr>
        <a:xfrm>
          <a:off x="14919325" y="1633410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111125</xdr:rowOff>
    </xdr:from>
    <xdr:to xmlns:xdr="http://schemas.openxmlformats.org/drawingml/2006/spreadsheetDrawing">
      <xdr:col>81</xdr:col>
      <xdr:colOff>50800</xdr:colOff>
      <xdr:row>93</xdr:row>
      <xdr:rowOff>42545</xdr:rowOff>
    </xdr:to>
    <xdr:cxnSp macro="">
      <xdr:nvCxnSpPr>
        <xdr:cNvPr id="680" name="直線コネクタ 679"/>
        <xdr:cNvCxnSpPr/>
      </xdr:nvCxnSpPr>
      <xdr:spPr>
        <a:xfrm flipV="1">
          <a:off x="13385800" y="15884525"/>
          <a:ext cx="8096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65405</xdr:rowOff>
    </xdr:from>
    <xdr:to xmlns:xdr="http://schemas.openxmlformats.org/drawingml/2006/spreadsheetDrawing">
      <xdr:col>81</xdr:col>
      <xdr:colOff>101600</xdr:colOff>
      <xdr:row>95</xdr:row>
      <xdr:rowOff>167005</xdr:rowOff>
    </xdr:to>
    <xdr:sp macro="" textlink="">
      <xdr:nvSpPr>
        <xdr:cNvPr id="681" name="フローチャート: 判断 680"/>
        <xdr:cNvSpPr/>
      </xdr:nvSpPr>
      <xdr:spPr>
        <a:xfrm>
          <a:off x="14144625"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158115</xdr:rowOff>
    </xdr:from>
    <xdr:ext cx="531495" cy="255905"/>
    <xdr:sp macro="" textlink="">
      <xdr:nvSpPr>
        <xdr:cNvPr id="682" name="テキスト ボックス 681"/>
        <xdr:cNvSpPr txBox="1"/>
      </xdr:nvSpPr>
      <xdr:spPr>
        <a:xfrm>
          <a:off x="13959840" y="164458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93</xdr:row>
      <xdr:rowOff>42545</xdr:rowOff>
    </xdr:from>
    <xdr:to xmlns:xdr="http://schemas.openxmlformats.org/drawingml/2006/spreadsheetDrawing">
      <xdr:col>76</xdr:col>
      <xdr:colOff>114300</xdr:colOff>
      <xdr:row>93</xdr:row>
      <xdr:rowOff>112395</xdr:rowOff>
    </xdr:to>
    <xdr:cxnSp macro="">
      <xdr:nvCxnSpPr>
        <xdr:cNvPr id="683" name="直線コネクタ 682"/>
        <xdr:cNvCxnSpPr/>
      </xdr:nvCxnSpPr>
      <xdr:spPr>
        <a:xfrm flipV="1">
          <a:off x="12573000" y="15987395"/>
          <a:ext cx="8128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24765</xdr:rowOff>
    </xdr:from>
    <xdr:to xmlns:xdr="http://schemas.openxmlformats.org/drawingml/2006/spreadsheetDrawing">
      <xdr:col>76</xdr:col>
      <xdr:colOff>165100</xdr:colOff>
      <xdr:row>95</xdr:row>
      <xdr:rowOff>126365</xdr:rowOff>
    </xdr:to>
    <xdr:sp macro="" textlink="">
      <xdr:nvSpPr>
        <xdr:cNvPr id="684" name="フローチャート: 判断 683"/>
        <xdr:cNvSpPr/>
      </xdr:nvSpPr>
      <xdr:spPr>
        <a:xfrm>
          <a:off x="13335000" y="1631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117475</xdr:rowOff>
    </xdr:from>
    <xdr:ext cx="531495" cy="259080"/>
    <xdr:sp macro="" textlink="">
      <xdr:nvSpPr>
        <xdr:cNvPr id="685" name="テキスト ボックス 684"/>
        <xdr:cNvSpPr txBox="1"/>
      </xdr:nvSpPr>
      <xdr:spPr>
        <a:xfrm>
          <a:off x="13134340" y="164052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90</xdr:row>
      <xdr:rowOff>71755</xdr:rowOff>
    </xdr:from>
    <xdr:to xmlns:xdr="http://schemas.openxmlformats.org/drawingml/2006/spreadsheetDrawing">
      <xdr:col>71</xdr:col>
      <xdr:colOff>174625</xdr:colOff>
      <xdr:row>93</xdr:row>
      <xdr:rowOff>112395</xdr:rowOff>
    </xdr:to>
    <xdr:cxnSp macro="">
      <xdr:nvCxnSpPr>
        <xdr:cNvPr id="686" name="直線コネクタ 685"/>
        <xdr:cNvCxnSpPr/>
      </xdr:nvCxnSpPr>
      <xdr:spPr>
        <a:xfrm>
          <a:off x="11750675" y="15502255"/>
          <a:ext cx="822325"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53975</xdr:rowOff>
    </xdr:from>
    <xdr:to xmlns:xdr="http://schemas.openxmlformats.org/drawingml/2006/spreadsheetDrawing">
      <xdr:col>72</xdr:col>
      <xdr:colOff>38100</xdr:colOff>
      <xdr:row>95</xdr:row>
      <xdr:rowOff>155575</xdr:rowOff>
    </xdr:to>
    <xdr:sp macro="" textlink="">
      <xdr:nvSpPr>
        <xdr:cNvPr id="687" name="フローチャート: 判断 686"/>
        <xdr:cNvSpPr/>
      </xdr:nvSpPr>
      <xdr:spPr>
        <a:xfrm>
          <a:off x="12525375" y="163417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147320</xdr:rowOff>
    </xdr:from>
    <xdr:ext cx="531495" cy="259080"/>
    <xdr:sp macro="" textlink="">
      <xdr:nvSpPr>
        <xdr:cNvPr id="688" name="テキスト ボックス 687"/>
        <xdr:cNvSpPr txBox="1"/>
      </xdr:nvSpPr>
      <xdr:spPr>
        <a:xfrm>
          <a:off x="12324715" y="164350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35560</xdr:rowOff>
    </xdr:from>
    <xdr:to xmlns:xdr="http://schemas.openxmlformats.org/drawingml/2006/spreadsheetDrawing">
      <xdr:col>67</xdr:col>
      <xdr:colOff>101600</xdr:colOff>
      <xdr:row>95</xdr:row>
      <xdr:rowOff>137160</xdr:rowOff>
    </xdr:to>
    <xdr:sp macro="" textlink="">
      <xdr:nvSpPr>
        <xdr:cNvPr id="689" name="フローチャート: 判断 688"/>
        <xdr:cNvSpPr/>
      </xdr:nvSpPr>
      <xdr:spPr>
        <a:xfrm>
          <a:off x="11699875"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128270</xdr:rowOff>
    </xdr:from>
    <xdr:ext cx="531495" cy="259080"/>
    <xdr:sp macro="" textlink="">
      <xdr:nvSpPr>
        <xdr:cNvPr id="690" name="テキスト ボックス 689"/>
        <xdr:cNvSpPr txBox="1"/>
      </xdr:nvSpPr>
      <xdr:spPr>
        <a:xfrm>
          <a:off x="11515090" y="164160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26670</xdr:rowOff>
    </xdr:from>
    <xdr:to xmlns:xdr="http://schemas.openxmlformats.org/drawingml/2006/spreadsheetDrawing">
      <xdr:col>85</xdr:col>
      <xdr:colOff>174625</xdr:colOff>
      <xdr:row>92</xdr:row>
      <xdr:rowOff>128270</xdr:rowOff>
    </xdr:to>
    <xdr:sp macro="" textlink="">
      <xdr:nvSpPr>
        <xdr:cNvPr id="696" name="楕円 695"/>
        <xdr:cNvSpPr/>
      </xdr:nvSpPr>
      <xdr:spPr>
        <a:xfrm>
          <a:off x="14919325" y="158000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91</xdr:row>
      <xdr:rowOff>118110</xdr:rowOff>
    </xdr:from>
    <xdr:ext cx="598805" cy="259080"/>
    <xdr:sp macro="" textlink="">
      <xdr:nvSpPr>
        <xdr:cNvPr id="697" name="公債費該当値テキスト"/>
        <xdr:cNvSpPr txBox="1"/>
      </xdr:nvSpPr>
      <xdr:spPr>
        <a:xfrm>
          <a:off x="15017750" y="15720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60325</xdr:rowOff>
    </xdr:from>
    <xdr:to xmlns:xdr="http://schemas.openxmlformats.org/drawingml/2006/spreadsheetDrawing">
      <xdr:col>81</xdr:col>
      <xdr:colOff>101600</xdr:colOff>
      <xdr:row>92</xdr:row>
      <xdr:rowOff>161925</xdr:rowOff>
    </xdr:to>
    <xdr:sp macro="" textlink="">
      <xdr:nvSpPr>
        <xdr:cNvPr id="698" name="楕円 697"/>
        <xdr:cNvSpPr/>
      </xdr:nvSpPr>
      <xdr:spPr>
        <a:xfrm>
          <a:off x="14144625" y="158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91</xdr:row>
      <xdr:rowOff>6985</xdr:rowOff>
    </xdr:from>
    <xdr:ext cx="596900" cy="255905"/>
    <xdr:sp macro="" textlink="">
      <xdr:nvSpPr>
        <xdr:cNvPr id="699" name="テキスト ボックス 698"/>
        <xdr:cNvSpPr txBox="1"/>
      </xdr:nvSpPr>
      <xdr:spPr>
        <a:xfrm>
          <a:off x="13927455" y="1560893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163195</xdr:rowOff>
    </xdr:from>
    <xdr:to xmlns:xdr="http://schemas.openxmlformats.org/drawingml/2006/spreadsheetDrawing">
      <xdr:col>76</xdr:col>
      <xdr:colOff>165100</xdr:colOff>
      <xdr:row>93</xdr:row>
      <xdr:rowOff>93345</xdr:rowOff>
    </xdr:to>
    <xdr:sp macro="" textlink="">
      <xdr:nvSpPr>
        <xdr:cNvPr id="700" name="楕円 699"/>
        <xdr:cNvSpPr/>
      </xdr:nvSpPr>
      <xdr:spPr>
        <a:xfrm>
          <a:off x="13335000" y="159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91</xdr:row>
      <xdr:rowOff>109855</xdr:rowOff>
    </xdr:from>
    <xdr:ext cx="596900" cy="255905"/>
    <xdr:sp macro="" textlink="">
      <xdr:nvSpPr>
        <xdr:cNvPr id="701" name="テキスト ボックス 700"/>
        <xdr:cNvSpPr txBox="1"/>
      </xdr:nvSpPr>
      <xdr:spPr>
        <a:xfrm>
          <a:off x="13101955" y="1571180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61595</xdr:rowOff>
    </xdr:from>
    <xdr:to xmlns:xdr="http://schemas.openxmlformats.org/drawingml/2006/spreadsheetDrawing">
      <xdr:col>72</xdr:col>
      <xdr:colOff>38100</xdr:colOff>
      <xdr:row>93</xdr:row>
      <xdr:rowOff>163195</xdr:rowOff>
    </xdr:to>
    <xdr:sp macro="" textlink="">
      <xdr:nvSpPr>
        <xdr:cNvPr id="702" name="楕円 701"/>
        <xdr:cNvSpPr/>
      </xdr:nvSpPr>
      <xdr:spPr>
        <a:xfrm>
          <a:off x="12525375" y="160064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92</xdr:row>
      <xdr:rowOff>8890</xdr:rowOff>
    </xdr:from>
    <xdr:ext cx="596900" cy="255905"/>
    <xdr:sp macro="" textlink="">
      <xdr:nvSpPr>
        <xdr:cNvPr id="703" name="テキスト ボックス 702"/>
        <xdr:cNvSpPr txBox="1"/>
      </xdr:nvSpPr>
      <xdr:spPr>
        <a:xfrm>
          <a:off x="12292330" y="15782290"/>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90</xdr:row>
      <xdr:rowOff>20955</xdr:rowOff>
    </xdr:from>
    <xdr:to xmlns:xdr="http://schemas.openxmlformats.org/drawingml/2006/spreadsheetDrawing">
      <xdr:col>67</xdr:col>
      <xdr:colOff>101600</xdr:colOff>
      <xdr:row>90</xdr:row>
      <xdr:rowOff>122555</xdr:rowOff>
    </xdr:to>
    <xdr:sp macro="" textlink="">
      <xdr:nvSpPr>
        <xdr:cNvPr id="704" name="楕円 703"/>
        <xdr:cNvSpPr/>
      </xdr:nvSpPr>
      <xdr:spPr>
        <a:xfrm>
          <a:off x="11699875" y="154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88</xdr:row>
      <xdr:rowOff>139065</xdr:rowOff>
    </xdr:from>
    <xdr:ext cx="596900" cy="259080"/>
    <xdr:sp macro="" textlink="">
      <xdr:nvSpPr>
        <xdr:cNvPr id="705" name="テキスト ボックス 704"/>
        <xdr:cNvSpPr txBox="1"/>
      </xdr:nvSpPr>
      <xdr:spPr>
        <a:xfrm>
          <a:off x="11482705" y="152266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2250"/>
    <xdr:sp macro="" textlink="">
      <xdr:nvSpPr>
        <xdr:cNvPr id="714" name="テキスト ボックス 713"/>
        <xdr:cNvSpPr txBox="1"/>
      </xdr:nvSpPr>
      <xdr:spPr>
        <a:xfrm>
          <a:off x="16741775" y="4635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6" name="直線コネクタ 715"/>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17" name="テキスト ボックス 716"/>
        <xdr:cNvSpPr txBox="1"/>
      </xdr:nvSpPr>
      <xdr:spPr>
        <a:xfrm>
          <a:off x="1654683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8" name="直線コネクタ 717"/>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4015" cy="259080"/>
    <xdr:sp macro="" textlink="">
      <xdr:nvSpPr>
        <xdr:cNvPr id="719" name="テキスト ボックス 718"/>
        <xdr:cNvSpPr txBox="1"/>
      </xdr:nvSpPr>
      <xdr:spPr>
        <a:xfrm>
          <a:off x="16418560" y="620776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0" name="直線コネクタ 719"/>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4185" cy="255905"/>
    <xdr:sp macro="" textlink="">
      <xdr:nvSpPr>
        <xdr:cNvPr id="721" name="テキスト ボックス 720"/>
        <xdr:cNvSpPr txBox="1"/>
      </xdr:nvSpPr>
      <xdr:spPr>
        <a:xfrm>
          <a:off x="16344265"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2" name="直線コネクタ 721"/>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4185" cy="259080"/>
    <xdr:sp macro="" textlink="">
      <xdr:nvSpPr>
        <xdr:cNvPr id="723" name="テキスト ボックス 722"/>
        <xdr:cNvSpPr txBox="1"/>
      </xdr:nvSpPr>
      <xdr:spPr>
        <a:xfrm>
          <a:off x="16344265"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4" name="直線コネクタ 723"/>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4185" cy="259080"/>
    <xdr:sp macro="" textlink="">
      <xdr:nvSpPr>
        <xdr:cNvPr id="725" name="テキスト ボックス 724"/>
        <xdr:cNvSpPr txBox="1"/>
      </xdr:nvSpPr>
      <xdr:spPr>
        <a:xfrm>
          <a:off x="16344265"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4185" cy="255905"/>
    <xdr:sp macro="" textlink="">
      <xdr:nvSpPr>
        <xdr:cNvPr id="727" name="テキスト ボックス 726"/>
        <xdr:cNvSpPr txBox="1"/>
      </xdr:nvSpPr>
      <xdr:spPr>
        <a:xfrm>
          <a:off x="16344265"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148590</xdr:rowOff>
    </xdr:from>
    <xdr:to xmlns:xdr="http://schemas.openxmlformats.org/drawingml/2006/spreadsheetDrawing">
      <xdr:col>116</xdr:col>
      <xdr:colOff>62865</xdr:colOff>
      <xdr:row>39</xdr:row>
      <xdr:rowOff>44450</xdr:rowOff>
    </xdr:to>
    <xdr:cxnSp macro="">
      <xdr:nvCxnSpPr>
        <xdr:cNvPr id="729" name="直線コネクタ 728"/>
        <xdr:cNvCxnSpPr/>
      </xdr:nvCxnSpPr>
      <xdr:spPr>
        <a:xfrm flipV="1">
          <a:off x="20318095" y="5463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0" name="諸支出金最小値テキスト"/>
        <xdr:cNvSpPr txBox="1"/>
      </xdr:nvSpPr>
      <xdr:spPr>
        <a:xfrm>
          <a:off x="203708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1" name="直線コネクタ 730"/>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95250</xdr:rowOff>
    </xdr:from>
    <xdr:ext cx="469900" cy="259080"/>
    <xdr:sp macro="" textlink="">
      <xdr:nvSpPr>
        <xdr:cNvPr id="732" name="諸支出金最大値テキスト"/>
        <xdr:cNvSpPr txBox="1"/>
      </xdr:nvSpPr>
      <xdr:spPr>
        <a:xfrm>
          <a:off x="20370800" y="5238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148590</xdr:rowOff>
    </xdr:from>
    <xdr:to xmlns:xdr="http://schemas.openxmlformats.org/drawingml/2006/spreadsheetDrawing">
      <xdr:col>116</xdr:col>
      <xdr:colOff>152400</xdr:colOff>
      <xdr:row>31</xdr:row>
      <xdr:rowOff>148590</xdr:rowOff>
    </xdr:to>
    <xdr:cxnSp macro="">
      <xdr:nvCxnSpPr>
        <xdr:cNvPr id="733" name="直線コネクタ 732"/>
        <xdr:cNvCxnSpPr/>
      </xdr:nvCxnSpPr>
      <xdr:spPr>
        <a:xfrm>
          <a:off x="20246975" y="5463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4" name="直線コネクタ 733"/>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122555</xdr:rowOff>
    </xdr:from>
    <xdr:ext cx="313690" cy="255905"/>
    <xdr:sp macro="" textlink="">
      <xdr:nvSpPr>
        <xdr:cNvPr id="735" name="諸支出金平均値テキスト"/>
        <xdr:cNvSpPr txBox="1"/>
      </xdr:nvSpPr>
      <xdr:spPr>
        <a:xfrm>
          <a:off x="20370800" y="6466205"/>
          <a:ext cx="31369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99695</xdr:rowOff>
    </xdr:from>
    <xdr:to xmlns:xdr="http://schemas.openxmlformats.org/drawingml/2006/spreadsheetDrawing">
      <xdr:col>116</xdr:col>
      <xdr:colOff>114300</xdr:colOff>
      <xdr:row>39</xdr:row>
      <xdr:rowOff>29845</xdr:rowOff>
    </xdr:to>
    <xdr:sp macro="" textlink="">
      <xdr:nvSpPr>
        <xdr:cNvPr id="736" name="フローチャート: 判断 735"/>
        <xdr:cNvSpPr/>
      </xdr:nvSpPr>
      <xdr:spPr>
        <a:xfrm>
          <a:off x="202692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37" name="直線コネクタ 736"/>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132080</xdr:rowOff>
    </xdr:from>
    <xdr:to xmlns:xdr="http://schemas.openxmlformats.org/drawingml/2006/spreadsheetDrawing">
      <xdr:col>112</xdr:col>
      <xdr:colOff>38100</xdr:colOff>
      <xdr:row>39</xdr:row>
      <xdr:rowOff>62230</xdr:rowOff>
    </xdr:to>
    <xdr:sp macro="" textlink="">
      <xdr:nvSpPr>
        <xdr:cNvPr id="738" name="フローチャート: 判断 737"/>
        <xdr:cNvSpPr/>
      </xdr:nvSpPr>
      <xdr:spPr>
        <a:xfrm>
          <a:off x="19510375" y="66471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78740</xdr:rowOff>
    </xdr:from>
    <xdr:ext cx="313690" cy="259080"/>
    <xdr:sp macro="" textlink="">
      <xdr:nvSpPr>
        <xdr:cNvPr id="739" name="テキスト ボックス 738"/>
        <xdr:cNvSpPr txBox="1"/>
      </xdr:nvSpPr>
      <xdr:spPr>
        <a:xfrm>
          <a:off x="19404330" y="6422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0" name="直線コネクタ 739"/>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144780</xdr:rowOff>
    </xdr:from>
    <xdr:to xmlns:xdr="http://schemas.openxmlformats.org/drawingml/2006/spreadsheetDrawing">
      <xdr:col>107</xdr:col>
      <xdr:colOff>101600</xdr:colOff>
      <xdr:row>39</xdr:row>
      <xdr:rowOff>74930</xdr:rowOff>
    </xdr:to>
    <xdr:sp macro="" textlink="">
      <xdr:nvSpPr>
        <xdr:cNvPr id="741" name="フローチャート: 判断 740"/>
        <xdr:cNvSpPr/>
      </xdr:nvSpPr>
      <xdr:spPr>
        <a:xfrm>
          <a:off x="18684875"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91440</xdr:rowOff>
    </xdr:from>
    <xdr:ext cx="313690" cy="259080"/>
    <xdr:sp macro="" textlink="">
      <xdr:nvSpPr>
        <xdr:cNvPr id="742" name="テキスト ボックス 741"/>
        <xdr:cNvSpPr txBox="1"/>
      </xdr:nvSpPr>
      <xdr:spPr>
        <a:xfrm>
          <a:off x="18594705" y="6435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3" name="直線コネクタ 742"/>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146050</xdr:rowOff>
    </xdr:from>
    <xdr:to xmlns:xdr="http://schemas.openxmlformats.org/drawingml/2006/spreadsheetDrawing">
      <xdr:col>102</xdr:col>
      <xdr:colOff>165100</xdr:colOff>
      <xdr:row>39</xdr:row>
      <xdr:rowOff>76200</xdr:rowOff>
    </xdr:to>
    <xdr:sp macro="" textlink="">
      <xdr:nvSpPr>
        <xdr:cNvPr id="744" name="フローチャート: 判断 743"/>
        <xdr:cNvSpPr/>
      </xdr:nvSpPr>
      <xdr:spPr>
        <a:xfrm>
          <a:off x="1787525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92710</xdr:rowOff>
    </xdr:from>
    <xdr:ext cx="313690" cy="259080"/>
    <xdr:sp macro="" textlink="">
      <xdr:nvSpPr>
        <xdr:cNvPr id="745" name="テキスト ボックス 744"/>
        <xdr:cNvSpPr txBox="1"/>
      </xdr:nvSpPr>
      <xdr:spPr>
        <a:xfrm>
          <a:off x="17785080" y="6436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38735</xdr:rowOff>
    </xdr:from>
    <xdr:to xmlns:xdr="http://schemas.openxmlformats.org/drawingml/2006/spreadsheetDrawing">
      <xdr:col>98</xdr:col>
      <xdr:colOff>38100</xdr:colOff>
      <xdr:row>38</xdr:row>
      <xdr:rowOff>140335</xdr:rowOff>
    </xdr:to>
    <xdr:sp macro="" textlink="">
      <xdr:nvSpPr>
        <xdr:cNvPr id="746" name="フローチャート: 判断 745"/>
        <xdr:cNvSpPr/>
      </xdr:nvSpPr>
      <xdr:spPr>
        <a:xfrm>
          <a:off x="17065625" y="65538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156845</xdr:rowOff>
    </xdr:from>
    <xdr:ext cx="378460" cy="255905"/>
    <xdr:sp macro="" textlink="">
      <xdr:nvSpPr>
        <xdr:cNvPr id="747" name="テキスト ボックス 746"/>
        <xdr:cNvSpPr txBox="1"/>
      </xdr:nvSpPr>
      <xdr:spPr>
        <a:xfrm>
          <a:off x="16938625" y="632904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9" name="テキスト ボックス 748"/>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2" name="テキスト ボックス 751"/>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3" name="楕円 752"/>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54" name="諸支出金該当値テキスト"/>
        <xdr:cNvSpPr txBox="1"/>
      </xdr:nvSpPr>
      <xdr:spPr>
        <a:xfrm>
          <a:off x="203708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5" name="楕円 754"/>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6380" cy="255905"/>
    <xdr:sp macro="" textlink="">
      <xdr:nvSpPr>
        <xdr:cNvPr id="756" name="テキスト ボックス 755"/>
        <xdr:cNvSpPr txBox="1"/>
      </xdr:nvSpPr>
      <xdr:spPr>
        <a:xfrm>
          <a:off x="19436715"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7" name="楕円 756"/>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6380" cy="255905"/>
    <xdr:sp macro="" textlink="">
      <xdr:nvSpPr>
        <xdr:cNvPr id="758" name="テキスト ボックス 757"/>
        <xdr:cNvSpPr txBox="1"/>
      </xdr:nvSpPr>
      <xdr:spPr>
        <a:xfrm>
          <a:off x="18627090"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9" name="楕円 758"/>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7650" cy="255905"/>
    <xdr:sp macro="" textlink="">
      <xdr:nvSpPr>
        <xdr:cNvPr id="760" name="テキスト ボックス 759"/>
        <xdr:cNvSpPr txBox="1"/>
      </xdr:nvSpPr>
      <xdr:spPr>
        <a:xfrm>
          <a:off x="17811750" y="6772910"/>
          <a:ext cx="24765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1" name="楕円 760"/>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6380" cy="255905"/>
    <xdr:sp macro="" textlink="">
      <xdr:nvSpPr>
        <xdr:cNvPr id="762" name="テキスト ボックス 761"/>
        <xdr:cNvSpPr txBox="1"/>
      </xdr:nvSpPr>
      <xdr:spPr>
        <a:xfrm>
          <a:off x="16991965" y="6772910"/>
          <a:ext cx="246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2250"/>
    <xdr:sp macro="" textlink="">
      <xdr:nvSpPr>
        <xdr:cNvPr id="771" name="テキスト ボックス 770"/>
        <xdr:cNvSpPr txBox="1"/>
      </xdr:nvSpPr>
      <xdr:spPr>
        <a:xfrm>
          <a:off x="16741775" y="8064500"/>
          <a:ext cx="34798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3" name="直線コネクタ 772"/>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5905"/>
    <xdr:sp macro="" textlink="">
      <xdr:nvSpPr>
        <xdr:cNvPr id="774" name="テキスト ボックス 773"/>
        <xdr:cNvSpPr txBox="1"/>
      </xdr:nvSpPr>
      <xdr:spPr>
        <a:xfrm>
          <a:off x="16546830" y="92557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5" name="直線コネクタ 774"/>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5905"/>
    <xdr:sp macro="" textlink="">
      <xdr:nvSpPr>
        <xdr:cNvPr id="776" name="テキスト ボックス 775"/>
        <xdr:cNvSpPr txBox="1"/>
      </xdr:nvSpPr>
      <xdr:spPr>
        <a:xfrm>
          <a:off x="16546830" y="811276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78" name="直線コネクタ 777"/>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79"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0" name="直線コネクタ 779"/>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1"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2" name="直線コネクタ 781"/>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83" name="直線コネクタ 782"/>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4"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5" name="フローチャート: 判断 784"/>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786" name="直線コネクタ 785"/>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7" name="フローチャート: 判断 786"/>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6380" cy="259080"/>
    <xdr:sp macro="" textlink="">
      <xdr:nvSpPr>
        <xdr:cNvPr id="788" name="テキスト ボックス 787"/>
        <xdr:cNvSpPr txBox="1"/>
      </xdr:nvSpPr>
      <xdr:spPr>
        <a:xfrm>
          <a:off x="19436715"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89" name="直線コネクタ 788"/>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0" name="フローチャート: 判断 789"/>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6380" cy="259080"/>
    <xdr:sp macro="" textlink="">
      <xdr:nvSpPr>
        <xdr:cNvPr id="791" name="テキスト ボックス 790"/>
        <xdr:cNvSpPr txBox="1"/>
      </xdr:nvSpPr>
      <xdr:spPr>
        <a:xfrm>
          <a:off x="1862709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792" name="直線コネクタ 791"/>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3" name="フローチャート: 判断 792"/>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7650" cy="259080"/>
    <xdr:sp macro="" textlink="">
      <xdr:nvSpPr>
        <xdr:cNvPr id="794" name="テキスト ボックス 793"/>
        <xdr:cNvSpPr txBox="1"/>
      </xdr:nvSpPr>
      <xdr:spPr>
        <a:xfrm>
          <a:off x="1781175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5" name="フローチャート: 判断 794"/>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6380" cy="259080"/>
    <xdr:sp macro="" textlink="">
      <xdr:nvSpPr>
        <xdr:cNvPr id="796" name="テキスト ボックス 795"/>
        <xdr:cNvSpPr txBox="1"/>
      </xdr:nvSpPr>
      <xdr:spPr>
        <a:xfrm>
          <a:off x="16991965"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7" name="テキスト ボックス 796"/>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798" name="テキスト ボックス 797"/>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9" name="テキスト ボックス 798"/>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0" name="テキスト ボックス 799"/>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01" name="テキスト ボックス 800"/>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2" name="楕円 801"/>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3"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4" name="楕円 803"/>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6380" cy="259080"/>
    <xdr:sp macro="" textlink="">
      <xdr:nvSpPr>
        <xdr:cNvPr id="805" name="テキスト ボックス 804"/>
        <xdr:cNvSpPr txBox="1"/>
      </xdr:nvSpPr>
      <xdr:spPr>
        <a:xfrm>
          <a:off x="19436715"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楕円 805"/>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6380" cy="259080"/>
    <xdr:sp macro="" textlink="">
      <xdr:nvSpPr>
        <xdr:cNvPr id="807" name="テキスト ボックス 806"/>
        <xdr:cNvSpPr txBox="1"/>
      </xdr:nvSpPr>
      <xdr:spPr>
        <a:xfrm>
          <a:off x="1862709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8" name="楕円 807"/>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7650" cy="259080"/>
    <xdr:sp macro="" textlink="">
      <xdr:nvSpPr>
        <xdr:cNvPr id="809" name="テキスト ボックス 808"/>
        <xdr:cNvSpPr txBox="1"/>
      </xdr:nvSpPr>
      <xdr:spPr>
        <a:xfrm>
          <a:off x="1781175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0" name="楕円 809"/>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6380" cy="259080"/>
    <xdr:sp macro="" textlink="">
      <xdr:nvSpPr>
        <xdr:cNvPr id="811" name="テキスト ボックス 810"/>
        <xdr:cNvSpPr txBox="1"/>
      </xdr:nvSpPr>
      <xdr:spPr>
        <a:xfrm>
          <a:off x="16991965"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2" name="正方形/長方形 811"/>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3" name="正方形/長方形 812"/>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4" name="テキスト ボックス 813"/>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目的別に分析すると、総務費が単年度の対応となったコロナ感染症対策事業・特別定額給付金の皆減、商工費が前年度支給された経済支援交付金の皆減、教育費が</a:t>
          </a:r>
          <a:r>
            <a:rPr kumimoji="1" lang="en-US" altLang="ja-JP" sz="1300">
              <a:latin typeface="ＭＳ Ｐゴシック"/>
              <a:ea typeface="ＭＳ Ｐゴシック"/>
            </a:rPr>
            <a:t>GIGA</a:t>
          </a:r>
          <a:r>
            <a:rPr kumimoji="1" lang="ja-JP" altLang="en-US" sz="1300">
              <a:latin typeface="ＭＳ Ｐゴシック"/>
              <a:ea typeface="ＭＳ Ｐゴシック"/>
            </a:rPr>
            <a:t>スクールにかかる事業費などの減があり、昨年よりも減少している。民生費は住民税非課税世帯等に対する臨時特別給付金や、子育て世帯への臨時特別給付金などのコロナ対応における施策による増、民生費が例年行っている事業に加え、コロナワクチンの接種業務を実施したことによる増、農林水産業費がコロナ対応事業に加え漁業集落環境整備事業の大幅な増、土木費が町営住宅整備事業や道路改良事業等の大幅な増、繰越事業（令和２年度から令和３年度）が多くあったことによる増、消防費が避難道整備や住宅耐震事業、幡多中央消防組合黒潮消防署分担金の増、災害復旧費が道路や河川に対する災害復旧事業の繰越事業（令和２年度から令和３年度）が多くあったことによる増、公債費がこれまでの大規模事業に充当した地方債の元金償還が始まったことによる増などがあり、昨年よりも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３年度はコロナ対応における事業の一時的な増減が大きいことが影響し、総務費や民生費には特に大きな乖離が発生している。コロナの影響に限らず、今後も経費を抑えた状態が維持できる部分に対しては継続していきたい。また、公債費については、依然として類似団体と平均よりも高い数値となっているため、繰上償還の検討、補助金や交付金の利活用などを積極的に行い、事業の精査をしながら健全な財政運営を行っ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昨年度に引き続き、「財政調整基金」の取り崩しを行わず、歳計剰余金の積立を行ったことにより増となっている。実質収支額については、昨年に引き続いてコロナ施策による事業の拡大、交付金の充実もあり昨年と比べて増となっており、実質単年度収支については、昨年とほぼ横ばいとなっている。今後、合併支援措置の縮減による歳入の減などが見込まれるため、「黒潮町総合戦略」により、町の施策を推進しつつ、財政基盤の強化に努めていくことが必要であ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29</a:t>
          </a:r>
          <a:r>
            <a:rPr kumimoji="1" lang="ja-JP" altLang="en-US" sz="1400">
              <a:latin typeface="ＭＳ ゴシック"/>
              <a:ea typeface="ＭＳ ゴシック"/>
            </a:rPr>
            <a:t>年度まで「国民健康保険事業特別会計」が赤字決算となっていたが、黒字となり改善している。</a:t>
          </a:r>
        </a:p>
        <a:p>
          <a:r>
            <a:rPr kumimoji="1" lang="ja-JP" altLang="en-US" sz="1400">
              <a:latin typeface="ＭＳ ゴシック"/>
              <a:ea typeface="ＭＳ ゴシック"/>
            </a:rPr>
            <a:t>これは、平成</a:t>
          </a:r>
          <a:r>
            <a:rPr kumimoji="1" lang="en-US" altLang="ja-JP" sz="1400">
              <a:latin typeface="ＭＳ ゴシック"/>
              <a:ea typeface="ＭＳ ゴシック"/>
            </a:rPr>
            <a:t>30</a:t>
          </a:r>
          <a:r>
            <a:rPr kumimoji="1" lang="ja-JP" altLang="en-US" sz="1400">
              <a:latin typeface="ＭＳ ゴシック"/>
              <a:ea typeface="ＭＳ ゴシック"/>
            </a:rPr>
            <a:t>年度より国保制度が改革され新制度に移行し、県全体で医療給付費をまかなうことで各市町村での経費が調整されたことが大きな要因であると考えられる。</a:t>
          </a:r>
        </a:p>
        <a:p>
          <a:r>
            <a:rPr kumimoji="1" lang="ja-JP" altLang="en-US" sz="1400">
              <a:latin typeface="ＭＳ ゴシック"/>
              <a:ea typeface="ＭＳ ゴシック"/>
            </a:rPr>
            <a:t>　しかしながら、一般会計からの繰出金は依然として続いており、累積赤字は解消されたが、会計単体では赤字解消には至っていないため、その解消は喫緊の課題である。</a:t>
          </a:r>
        </a:p>
        <a:p>
          <a:r>
            <a:rPr kumimoji="1" lang="ja-JP" altLang="en-US" sz="1400">
              <a:latin typeface="ＭＳ ゴシック"/>
              <a:ea typeface="ＭＳ ゴシック"/>
            </a:rPr>
            <a:t>　解消に向けて、保険税率の改正が必要となるが、その他の税率が近年で向上したため、保険税率については引き続き今後の検討事項となっている。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宮川奨学資金特別会計については、昨年度から</a:t>
          </a:r>
          <a:r>
            <a:rPr kumimoji="1" lang="en-US" altLang="ja-JP" sz="1400">
              <a:latin typeface="ＭＳ ゴシック"/>
              <a:ea typeface="ＭＳ ゴシック"/>
            </a:rPr>
            <a:t>0.04</a:t>
          </a:r>
          <a:r>
            <a:rPr kumimoji="1" lang="ja-JP" altLang="en-US" sz="1400">
              <a:latin typeface="ＭＳ ゴシック"/>
              <a:ea typeface="ＭＳ ゴシック"/>
            </a:rPr>
            <a:t>ポイント減少しているが、これは奨学金の利用者が昨年度より減少したことが要因と考えられる。制度の見直し等も行いながら、引き続き行政運営の健全化を図っていきたい。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141</v>
      </c>
      <c r="C2" s="4"/>
      <c r="D2" s="40"/>
    </row>
    <row r="3" spans="1:119" ht="18.75" customHeight="1">
      <c r="A3" s="2"/>
      <c r="B3" s="5" t="s">
        <v>142</v>
      </c>
      <c r="C3" s="22"/>
      <c r="D3" s="22"/>
      <c r="E3" s="44"/>
      <c r="F3" s="44"/>
      <c r="G3" s="44"/>
      <c r="H3" s="44"/>
      <c r="I3" s="44"/>
      <c r="J3" s="44"/>
      <c r="K3" s="44"/>
      <c r="L3" s="44" t="s">
        <v>145</v>
      </c>
      <c r="M3" s="44"/>
      <c r="N3" s="44"/>
      <c r="O3" s="44"/>
      <c r="P3" s="44"/>
      <c r="Q3" s="44"/>
      <c r="R3" s="95"/>
      <c r="S3" s="95"/>
      <c r="T3" s="95"/>
      <c r="U3" s="95"/>
      <c r="V3" s="113"/>
      <c r="W3" s="128" t="s">
        <v>148</v>
      </c>
      <c r="X3" s="138"/>
      <c r="Y3" s="138"/>
      <c r="Z3" s="138"/>
      <c r="AA3" s="138"/>
      <c r="AB3" s="22"/>
      <c r="AC3" s="95" t="s">
        <v>149</v>
      </c>
      <c r="AD3" s="138"/>
      <c r="AE3" s="138"/>
      <c r="AF3" s="138"/>
      <c r="AG3" s="138"/>
      <c r="AH3" s="138"/>
      <c r="AI3" s="138"/>
      <c r="AJ3" s="138"/>
      <c r="AK3" s="138"/>
      <c r="AL3" s="165"/>
      <c r="AM3" s="128" t="s">
        <v>152</v>
      </c>
      <c r="AN3" s="138"/>
      <c r="AO3" s="138"/>
      <c r="AP3" s="138"/>
      <c r="AQ3" s="138"/>
      <c r="AR3" s="138"/>
      <c r="AS3" s="138"/>
      <c r="AT3" s="138"/>
      <c r="AU3" s="138"/>
      <c r="AV3" s="138"/>
      <c r="AW3" s="138"/>
      <c r="AX3" s="165"/>
      <c r="AY3" s="10" t="s">
        <v>8</v>
      </c>
      <c r="AZ3" s="27"/>
      <c r="BA3" s="27"/>
      <c r="BB3" s="27"/>
      <c r="BC3" s="27"/>
      <c r="BD3" s="27"/>
      <c r="BE3" s="27"/>
      <c r="BF3" s="27"/>
      <c r="BG3" s="27"/>
      <c r="BH3" s="27"/>
      <c r="BI3" s="27"/>
      <c r="BJ3" s="27"/>
      <c r="BK3" s="27"/>
      <c r="BL3" s="27"/>
      <c r="BM3" s="208"/>
      <c r="BN3" s="128" t="s">
        <v>157</v>
      </c>
      <c r="BO3" s="138"/>
      <c r="BP3" s="138"/>
      <c r="BQ3" s="138"/>
      <c r="BR3" s="138"/>
      <c r="BS3" s="138"/>
      <c r="BT3" s="138"/>
      <c r="BU3" s="165"/>
      <c r="BV3" s="128" t="s">
        <v>11</v>
      </c>
      <c r="BW3" s="138"/>
      <c r="BX3" s="138"/>
      <c r="BY3" s="138"/>
      <c r="BZ3" s="138"/>
      <c r="CA3" s="138"/>
      <c r="CB3" s="138"/>
      <c r="CC3" s="165"/>
      <c r="CD3" s="10" t="s">
        <v>8</v>
      </c>
      <c r="CE3" s="27"/>
      <c r="CF3" s="27"/>
      <c r="CG3" s="27"/>
      <c r="CH3" s="27"/>
      <c r="CI3" s="27"/>
      <c r="CJ3" s="27"/>
      <c r="CK3" s="27"/>
      <c r="CL3" s="27"/>
      <c r="CM3" s="27"/>
      <c r="CN3" s="27"/>
      <c r="CO3" s="27"/>
      <c r="CP3" s="27"/>
      <c r="CQ3" s="27"/>
      <c r="CR3" s="27"/>
      <c r="CS3" s="208"/>
      <c r="CT3" s="128" t="s">
        <v>158</v>
      </c>
      <c r="CU3" s="138"/>
      <c r="CV3" s="138"/>
      <c r="CW3" s="138"/>
      <c r="CX3" s="138"/>
      <c r="CY3" s="138"/>
      <c r="CZ3" s="138"/>
      <c r="DA3" s="165"/>
      <c r="DB3" s="128" t="s">
        <v>160</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161</v>
      </c>
      <c r="AZ4" s="198"/>
      <c r="BA4" s="198"/>
      <c r="BB4" s="198"/>
      <c r="BC4" s="198"/>
      <c r="BD4" s="198"/>
      <c r="BE4" s="198"/>
      <c r="BF4" s="198"/>
      <c r="BG4" s="198"/>
      <c r="BH4" s="198"/>
      <c r="BI4" s="198"/>
      <c r="BJ4" s="198"/>
      <c r="BK4" s="198"/>
      <c r="BL4" s="198"/>
      <c r="BM4" s="209"/>
      <c r="BN4" s="214">
        <v>11674010</v>
      </c>
      <c r="BO4" s="217"/>
      <c r="BP4" s="217"/>
      <c r="BQ4" s="217"/>
      <c r="BR4" s="217"/>
      <c r="BS4" s="217"/>
      <c r="BT4" s="217"/>
      <c r="BU4" s="220"/>
      <c r="BV4" s="214">
        <v>11713994</v>
      </c>
      <c r="BW4" s="217"/>
      <c r="BX4" s="217"/>
      <c r="BY4" s="217"/>
      <c r="BZ4" s="217"/>
      <c r="CA4" s="217"/>
      <c r="CB4" s="217"/>
      <c r="CC4" s="220"/>
      <c r="CD4" s="223" t="s">
        <v>164</v>
      </c>
      <c r="CE4" s="224"/>
      <c r="CF4" s="224"/>
      <c r="CG4" s="224"/>
      <c r="CH4" s="224"/>
      <c r="CI4" s="224"/>
      <c r="CJ4" s="224"/>
      <c r="CK4" s="224"/>
      <c r="CL4" s="224"/>
      <c r="CM4" s="224"/>
      <c r="CN4" s="224"/>
      <c r="CO4" s="224"/>
      <c r="CP4" s="224"/>
      <c r="CQ4" s="224"/>
      <c r="CR4" s="224"/>
      <c r="CS4" s="227"/>
      <c r="CT4" s="230">
        <v>5.8</v>
      </c>
      <c r="CU4" s="238"/>
      <c r="CV4" s="238"/>
      <c r="CW4" s="238"/>
      <c r="CX4" s="238"/>
      <c r="CY4" s="238"/>
      <c r="CZ4" s="238"/>
      <c r="DA4" s="246"/>
      <c r="DB4" s="230">
        <v>4.7</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165</v>
      </c>
      <c r="AN5" s="59"/>
      <c r="AO5" s="59"/>
      <c r="AP5" s="59"/>
      <c r="AQ5" s="59"/>
      <c r="AR5" s="59"/>
      <c r="AS5" s="59"/>
      <c r="AT5" s="64"/>
      <c r="AU5" s="183" t="s">
        <v>76</v>
      </c>
      <c r="AV5" s="140"/>
      <c r="AW5" s="140"/>
      <c r="AX5" s="140"/>
      <c r="AY5" s="191" t="s">
        <v>153</v>
      </c>
      <c r="AZ5" s="199"/>
      <c r="BA5" s="199"/>
      <c r="BB5" s="199"/>
      <c r="BC5" s="199"/>
      <c r="BD5" s="199"/>
      <c r="BE5" s="199"/>
      <c r="BF5" s="199"/>
      <c r="BG5" s="199"/>
      <c r="BH5" s="199"/>
      <c r="BI5" s="199"/>
      <c r="BJ5" s="199"/>
      <c r="BK5" s="199"/>
      <c r="BL5" s="199"/>
      <c r="BM5" s="210"/>
      <c r="BN5" s="215">
        <v>11127854</v>
      </c>
      <c r="BO5" s="218"/>
      <c r="BP5" s="218"/>
      <c r="BQ5" s="218"/>
      <c r="BR5" s="218"/>
      <c r="BS5" s="218"/>
      <c r="BT5" s="218"/>
      <c r="BU5" s="221"/>
      <c r="BV5" s="215">
        <v>11283628</v>
      </c>
      <c r="BW5" s="218"/>
      <c r="BX5" s="218"/>
      <c r="BY5" s="218"/>
      <c r="BZ5" s="218"/>
      <c r="CA5" s="218"/>
      <c r="CB5" s="218"/>
      <c r="CC5" s="221"/>
      <c r="CD5" s="193" t="s">
        <v>167</v>
      </c>
      <c r="CE5" s="112"/>
      <c r="CF5" s="112"/>
      <c r="CG5" s="112"/>
      <c r="CH5" s="112"/>
      <c r="CI5" s="112"/>
      <c r="CJ5" s="112"/>
      <c r="CK5" s="112"/>
      <c r="CL5" s="112"/>
      <c r="CM5" s="112"/>
      <c r="CN5" s="112"/>
      <c r="CO5" s="112"/>
      <c r="CP5" s="112"/>
      <c r="CQ5" s="112"/>
      <c r="CR5" s="112"/>
      <c r="CS5" s="212"/>
      <c r="CT5" s="231">
        <v>88.8</v>
      </c>
      <c r="CU5" s="239"/>
      <c r="CV5" s="239"/>
      <c r="CW5" s="239"/>
      <c r="CX5" s="239"/>
      <c r="CY5" s="239"/>
      <c r="CZ5" s="239"/>
      <c r="DA5" s="247"/>
      <c r="DB5" s="231">
        <v>97.1</v>
      </c>
      <c r="DC5" s="239"/>
      <c r="DD5" s="239"/>
      <c r="DE5" s="239"/>
      <c r="DF5" s="239"/>
      <c r="DG5" s="239"/>
      <c r="DH5" s="239"/>
      <c r="DI5" s="247"/>
    </row>
    <row r="6" spans="1:119" ht="18.75" customHeight="1">
      <c r="A6" s="2"/>
      <c r="B6" s="8" t="s">
        <v>168</v>
      </c>
      <c r="C6" s="25"/>
      <c r="D6" s="25"/>
      <c r="E6" s="47"/>
      <c r="F6" s="47"/>
      <c r="G6" s="47"/>
      <c r="H6" s="47"/>
      <c r="I6" s="47"/>
      <c r="J6" s="47"/>
      <c r="K6" s="47"/>
      <c r="L6" s="47" t="s">
        <v>171</v>
      </c>
      <c r="M6" s="47"/>
      <c r="N6" s="47"/>
      <c r="O6" s="47"/>
      <c r="P6" s="47"/>
      <c r="Q6" s="47"/>
      <c r="R6" s="50"/>
      <c r="S6" s="50"/>
      <c r="T6" s="50"/>
      <c r="U6" s="50"/>
      <c r="V6" s="116"/>
      <c r="W6" s="131" t="s">
        <v>173</v>
      </c>
      <c r="X6" s="57"/>
      <c r="Y6" s="57"/>
      <c r="Z6" s="57"/>
      <c r="AA6" s="57"/>
      <c r="AB6" s="25"/>
      <c r="AC6" s="146" t="s">
        <v>174</v>
      </c>
      <c r="AD6" s="154"/>
      <c r="AE6" s="154"/>
      <c r="AF6" s="154"/>
      <c r="AG6" s="154"/>
      <c r="AH6" s="154"/>
      <c r="AI6" s="154"/>
      <c r="AJ6" s="154"/>
      <c r="AK6" s="154"/>
      <c r="AL6" s="168"/>
      <c r="AM6" s="176" t="s">
        <v>81</v>
      </c>
      <c r="AN6" s="59"/>
      <c r="AO6" s="59"/>
      <c r="AP6" s="59"/>
      <c r="AQ6" s="59"/>
      <c r="AR6" s="59"/>
      <c r="AS6" s="59"/>
      <c r="AT6" s="64"/>
      <c r="AU6" s="183" t="s">
        <v>76</v>
      </c>
      <c r="AV6" s="140"/>
      <c r="AW6" s="140"/>
      <c r="AX6" s="140"/>
      <c r="AY6" s="191" t="s">
        <v>179</v>
      </c>
      <c r="AZ6" s="199"/>
      <c r="BA6" s="199"/>
      <c r="BB6" s="199"/>
      <c r="BC6" s="199"/>
      <c r="BD6" s="199"/>
      <c r="BE6" s="199"/>
      <c r="BF6" s="199"/>
      <c r="BG6" s="199"/>
      <c r="BH6" s="199"/>
      <c r="BI6" s="199"/>
      <c r="BJ6" s="199"/>
      <c r="BK6" s="199"/>
      <c r="BL6" s="199"/>
      <c r="BM6" s="210"/>
      <c r="BN6" s="215">
        <v>546156</v>
      </c>
      <c r="BO6" s="218"/>
      <c r="BP6" s="218"/>
      <c r="BQ6" s="218"/>
      <c r="BR6" s="218"/>
      <c r="BS6" s="218"/>
      <c r="BT6" s="218"/>
      <c r="BU6" s="221"/>
      <c r="BV6" s="215">
        <v>430366</v>
      </c>
      <c r="BW6" s="218"/>
      <c r="BX6" s="218"/>
      <c r="BY6" s="218"/>
      <c r="BZ6" s="218"/>
      <c r="CA6" s="218"/>
      <c r="CB6" s="218"/>
      <c r="CC6" s="221"/>
      <c r="CD6" s="193" t="s">
        <v>180</v>
      </c>
      <c r="CE6" s="112"/>
      <c r="CF6" s="112"/>
      <c r="CG6" s="112"/>
      <c r="CH6" s="112"/>
      <c r="CI6" s="112"/>
      <c r="CJ6" s="112"/>
      <c r="CK6" s="112"/>
      <c r="CL6" s="112"/>
      <c r="CM6" s="112"/>
      <c r="CN6" s="112"/>
      <c r="CO6" s="112"/>
      <c r="CP6" s="112"/>
      <c r="CQ6" s="112"/>
      <c r="CR6" s="112"/>
      <c r="CS6" s="212"/>
      <c r="CT6" s="232">
        <v>91.8</v>
      </c>
      <c r="CU6" s="240"/>
      <c r="CV6" s="240"/>
      <c r="CW6" s="240"/>
      <c r="CX6" s="240"/>
      <c r="CY6" s="240"/>
      <c r="CZ6" s="240"/>
      <c r="DA6" s="248"/>
      <c r="DB6" s="232">
        <v>99.9</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181</v>
      </c>
      <c r="AN7" s="59"/>
      <c r="AO7" s="59"/>
      <c r="AP7" s="59"/>
      <c r="AQ7" s="59"/>
      <c r="AR7" s="59"/>
      <c r="AS7" s="59"/>
      <c r="AT7" s="64"/>
      <c r="AU7" s="183" t="s">
        <v>76</v>
      </c>
      <c r="AV7" s="140"/>
      <c r="AW7" s="140"/>
      <c r="AX7" s="140"/>
      <c r="AY7" s="191" t="s">
        <v>182</v>
      </c>
      <c r="AZ7" s="199"/>
      <c r="BA7" s="199"/>
      <c r="BB7" s="199"/>
      <c r="BC7" s="199"/>
      <c r="BD7" s="199"/>
      <c r="BE7" s="199"/>
      <c r="BF7" s="199"/>
      <c r="BG7" s="199"/>
      <c r="BH7" s="199"/>
      <c r="BI7" s="199"/>
      <c r="BJ7" s="199"/>
      <c r="BK7" s="199"/>
      <c r="BL7" s="199"/>
      <c r="BM7" s="210"/>
      <c r="BN7" s="215">
        <v>217072</v>
      </c>
      <c r="BO7" s="218"/>
      <c r="BP7" s="218"/>
      <c r="BQ7" s="218"/>
      <c r="BR7" s="218"/>
      <c r="BS7" s="218"/>
      <c r="BT7" s="218"/>
      <c r="BU7" s="221"/>
      <c r="BV7" s="215">
        <v>176341</v>
      </c>
      <c r="BW7" s="218"/>
      <c r="BX7" s="218"/>
      <c r="BY7" s="218"/>
      <c r="BZ7" s="218"/>
      <c r="CA7" s="218"/>
      <c r="CB7" s="218"/>
      <c r="CC7" s="221"/>
      <c r="CD7" s="193" t="s">
        <v>183</v>
      </c>
      <c r="CE7" s="112"/>
      <c r="CF7" s="112"/>
      <c r="CG7" s="112"/>
      <c r="CH7" s="112"/>
      <c r="CI7" s="112"/>
      <c r="CJ7" s="112"/>
      <c r="CK7" s="112"/>
      <c r="CL7" s="112"/>
      <c r="CM7" s="112"/>
      <c r="CN7" s="112"/>
      <c r="CO7" s="112"/>
      <c r="CP7" s="112"/>
      <c r="CQ7" s="112"/>
      <c r="CR7" s="112"/>
      <c r="CS7" s="212"/>
      <c r="CT7" s="215">
        <v>5629824</v>
      </c>
      <c r="CU7" s="218"/>
      <c r="CV7" s="218"/>
      <c r="CW7" s="218"/>
      <c r="CX7" s="218"/>
      <c r="CY7" s="218"/>
      <c r="CZ7" s="218"/>
      <c r="DA7" s="221"/>
      <c r="DB7" s="215">
        <v>5374664</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184</v>
      </c>
      <c r="AN8" s="59"/>
      <c r="AO8" s="59"/>
      <c r="AP8" s="59"/>
      <c r="AQ8" s="59"/>
      <c r="AR8" s="59"/>
      <c r="AS8" s="59"/>
      <c r="AT8" s="64"/>
      <c r="AU8" s="183" t="s">
        <v>76</v>
      </c>
      <c r="AV8" s="140"/>
      <c r="AW8" s="140"/>
      <c r="AX8" s="140"/>
      <c r="AY8" s="191" t="s">
        <v>187</v>
      </c>
      <c r="AZ8" s="199"/>
      <c r="BA8" s="199"/>
      <c r="BB8" s="199"/>
      <c r="BC8" s="199"/>
      <c r="BD8" s="199"/>
      <c r="BE8" s="199"/>
      <c r="BF8" s="199"/>
      <c r="BG8" s="199"/>
      <c r="BH8" s="199"/>
      <c r="BI8" s="199"/>
      <c r="BJ8" s="199"/>
      <c r="BK8" s="199"/>
      <c r="BL8" s="199"/>
      <c r="BM8" s="210"/>
      <c r="BN8" s="215">
        <v>329084</v>
      </c>
      <c r="BO8" s="218"/>
      <c r="BP8" s="218"/>
      <c r="BQ8" s="218"/>
      <c r="BR8" s="218"/>
      <c r="BS8" s="218"/>
      <c r="BT8" s="218"/>
      <c r="BU8" s="221"/>
      <c r="BV8" s="215">
        <v>254025</v>
      </c>
      <c r="BW8" s="218"/>
      <c r="BX8" s="218"/>
      <c r="BY8" s="218"/>
      <c r="BZ8" s="218"/>
      <c r="CA8" s="218"/>
      <c r="CB8" s="218"/>
      <c r="CC8" s="221"/>
      <c r="CD8" s="193" t="s">
        <v>188</v>
      </c>
      <c r="CE8" s="112"/>
      <c r="CF8" s="112"/>
      <c r="CG8" s="112"/>
      <c r="CH8" s="112"/>
      <c r="CI8" s="112"/>
      <c r="CJ8" s="112"/>
      <c r="CK8" s="112"/>
      <c r="CL8" s="112"/>
      <c r="CM8" s="112"/>
      <c r="CN8" s="112"/>
      <c r="CO8" s="112"/>
      <c r="CP8" s="112"/>
      <c r="CQ8" s="112"/>
      <c r="CR8" s="112"/>
      <c r="CS8" s="212"/>
      <c r="CT8" s="233">
        <v>0.19</v>
      </c>
      <c r="CU8" s="241"/>
      <c r="CV8" s="241"/>
      <c r="CW8" s="241"/>
      <c r="CX8" s="241"/>
      <c r="CY8" s="241"/>
      <c r="CZ8" s="241"/>
      <c r="DA8" s="249"/>
      <c r="DB8" s="233">
        <v>0.2</v>
      </c>
      <c r="DC8" s="241"/>
      <c r="DD8" s="241"/>
      <c r="DE8" s="241"/>
      <c r="DF8" s="241"/>
      <c r="DG8" s="241"/>
      <c r="DH8" s="241"/>
      <c r="DI8" s="249"/>
    </row>
    <row r="9" spans="1:119" ht="18.75" customHeight="1">
      <c r="A9" s="2"/>
      <c r="B9" s="10" t="s">
        <v>21</v>
      </c>
      <c r="C9" s="27"/>
      <c r="D9" s="27"/>
      <c r="E9" s="27"/>
      <c r="F9" s="27"/>
      <c r="G9" s="27"/>
      <c r="H9" s="27"/>
      <c r="I9" s="27"/>
      <c r="J9" s="27"/>
      <c r="K9" s="31"/>
      <c r="L9" s="66" t="s">
        <v>15</v>
      </c>
      <c r="M9" s="75"/>
      <c r="N9" s="75"/>
      <c r="O9" s="75"/>
      <c r="P9" s="75"/>
      <c r="Q9" s="87"/>
      <c r="R9" s="98">
        <v>10262</v>
      </c>
      <c r="S9" s="107"/>
      <c r="T9" s="107"/>
      <c r="U9" s="107"/>
      <c r="V9" s="118"/>
      <c r="W9" s="128" t="s">
        <v>190</v>
      </c>
      <c r="X9" s="138"/>
      <c r="Y9" s="138"/>
      <c r="Z9" s="138"/>
      <c r="AA9" s="138"/>
      <c r="AB9" s="138"/>
      <c r="AC9" s="138"/>
      <c r="AD9" s="138"/>
      <c r="AE9" s="138"/>
      <c r="AF9" s="138"/>
      <c r="AG9" s="138"/>
      <c r="AH9" s="138"/>
      <c r="AI9" s="138"/>
      <c r="AJ9" s="138"/>
      <c r="AK9" s="138"/>
      <c r="AL9" s="165"/>
      <c r="AM9" s="176" t="s">
        <v>191</v>
      </c>
      <c r="AN9" s="59"/>
      <c r="AO9" s="59"/>
      <c r="AP9" s="59"/>
      <c r="AQ9" s="59"/>
      <c r="AR9" s="59"/>
      <c r="AS9" s="59"/>
      <c r="AT9" s="64"/>
      <c r="AU9" s="183" t="s">
        <v>76</v>
      </c>
      <c r="AV9" s="140"/>
      <c r="AW9" s="140"/>
      <c r="AX9" s="140"/>
      <c r="AY9" s="191" t="s">
        <v>77</v>
      </c>
      <c r="AZ9" s="199"/>
      <c r="BA9" s="199"/>
      <c r="BB9" s="199"/>
      <c r="BC9" s="199"/>
      <c r="BD9" s="199"/>
      <c r="BE9" s="199"/>
      <c r="BF9" s="199"/>
      <c r="BG9" s="199"/>
      <c r="BH9" s="199"/>
      <c r="BI9" s="199"/>
      <c r="BJ9" s="199"/>
      <c r="BK9" s="199"/>
      <c r="BL9" s="199"/>
      <c r="BM9" s="210"/>
      <c r="BN9" s="215">
        <v>75059</v>
      </c>
      <c r="BO9" s="218"/>
      <c r="BP9" s="218"/>
      <c r="BQ9" s="218"/>
      <c r="BR9" s="218"/>
      <c r="BS9" s="218"/>
      <c r="BT9" s="218"/>
      <c r="BU9" s="221"/>
      <c r="BV9" s="215">
        <v>75177</v>
      </c>
      <c r="BW9" s="218"/>
      <c r="BX9" s="218"/>
      <c r="BY9" s="218"/>
      <c r="BZ9" s="218"/>
      <c r="CA9" s="218"/>
      <c r="CB9" s="218"/>
      <c r="CC9" s="221"/>
      <c r="CD9" s="193" t="s">
        <v>74</v>
      </c>
      <c r="CE9" s="112"/>
      <c r="CF9" s="112"/>
      <c r="CG9" s="112"/>
      <c r="CH9" s="112"/>
      <c r="CI9" s="112"/>
      <c r="CJ9" s="112"/>
      <c r="CK9" s="112"/>
      <c r="CL9" s="112"/>
      <c r="CM9" s="112"/>
      <c r="CN9" s="112"/>
      <c r="CO9" s="112"/>
      <c r="CP9" s="112"/>
      <c r="CQ9" s="112"/>
      <c r="CR9" s="112"/>
      <c r="CS9" s="212"/>
      <c r="CT9" s="231">
        <v>19.100000000000001</v>
      </c>
      <c r="CU9" s="239"/>
      <c r="CV9" s="239"/>
      <c r="CW9" s="239"/>
      <c r="CX9" s="239"/>
      <c r="CY9" s="239"/>
      <c r="CZ9" s="239"/>
      <c r="DA9" s="247"/>
      <c r="DB9" s="231">
        <v>20.399999999999999</v>
      </c>
      <c r="DC9" s="239"/>
      <c r="DD9" s="239"/>
      <c r="DE9" s="239"/>
      <c r="DF9" s="239"/>
      <c r="DG9" s="239"/>
      <c r="DH9" s="239"/>
      <c r="DI9" s="247"/>
    </row>
    <row r="10" spans="1:119" ht="18.75" customHeight="1">
      <c r="A10" s="2"/>
      <c r="B10" s="10"/>
      <c r="C10" s="27"/>
      <c r="D10" s="27"/>
      <c r="E10" s="27"/>
      <c r="F10" s="27"/>
      <c r="G10" s="27"/>
      <c r="H10" s="27"/>
      <c r="I10" s="27"/>
      <c r="J10" s="27"/>
      <c r="K10" s="31"/>
      <c r="L10" s="52" t="s">
        <v>194</v>
      </c>
      <c r="M10" s="59"/>
      <c r="N10" s="59"/>
      <c r="O10" s="59"/>
      <c r="P10" s="59"/>
      <c r="Q10" s="64"/>
      <c r="R10" s="73">
        <v>11217</v>
      </c>
      <c r="S10" s="81"/>
      <c r="T10" s="81"/>
      <c r="U10" s="81"/>
      <c r="V10" s="119"/>
      <c r="W10" s="129"/>
      <c r="X10" s="54"/>
      <c r="Y10" s="54"/>
      <c r="Z10" s="54"/>
      <c r="AA10" s="54"/>
      <c r="AB10" s="54"/>
      <c r="AC10" s="54"/>
      <c r="AD10" s="54"/>
      <c r="AE10" s="54"/>
      <c r="AF10" s="54"/>
      <c r="AG10" s="54"/>
      <c r="AH10" s="54"/>
      <c r="AI10" s="54"/>
      <c r="AJ10" s="54"/>
      <c r="AK10" s="54"/>
      <c r="AL10" s="166"/>
      <c r="AM10" s="176" t="s">
        <v>195</v>
      </c>
      <c r="AN10" s="59"/>
      <c r="AO10" s="59"/>
      <c r="AP10" s="59"/>
      <c r="AQ10" s="59"/>
      <c r="AR10" s="59"/>
      <c r="AS10" s="59"/>
      <c r="AT10" s="64"/>
      <c r="AU10" s="183" t="s">
        <v>198</v>
      </c>
      <c r="AV10" s="140"/>
      <c r="AW10" s="140"/>
      <c r="AX10" s="140"/>
      <c r="AY10" s="191" t="s">
        <v>199</v>
      </c>
      <c r="AZ10" s="199"/>
      <c r="BA10" s="199"/>
      <c r="BB10" s="199"/>
      <c r="BC10" s="199"/>
      <c r="BD10" s="199"/>
      <c r="BE10" s="199"/>
      <c r="BF10" s="199"/>
      <c r="BG10" s="199"/>
      <c r="BH10" s="199"/>
      <c r="BI10" s="199"/>
      <c r="BJ10" s="199"/>
      <c r="BK10" s="199"/>
      <c r="BL10" s="199"/>
      <c r="BM10" s="210"/>
      <c r="BN10" s="215">
        <v>676</v>
      </c>
      <c r="BO10" s="218"/>
      <c r="BP10" s="218"/>
      <c r="BQ10" s="218"/>
      <c r="BR10" s="218"/>
      <c r="BS10" s="218"/>
      <c r="BT10" s="218"/>
      <c r="BU10" s="221"/>
      <c r="BV10" s="215">
        <v>1205</v>
      </c>
      <c r="BW10" s="218"/>
      <c r="BX10" s="218"/>
      <c r="BY10" s="218"/>
      <c r="BZ10" s="218"/>
      <c r="CA10" s="218"/>
      <c r="CB10" s="218"/>
      <c r="CC10" s="221"/>
      <c r="CD10" s="223" t="s">
        <v>201</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204</v>
      </c>
      <c r="M11" s="60"/>
      <c r="N11" s="60"/>
      <c r="O11" s="60"/>
      <c r="P11" s="60"/>
      <c r="Q11" s="65"/>
      <c r="R11" s="99" t="s">
        <v>205</v>
      </c>
      <c r="S11" s="108"/>
      <c r="T11" s="108"/>
      <c r="U11" s="108"/>
      <c r="V11" s="120"/>
      <c r="W11" s="129"/>
      <c r="X11" s="54"/>
      <c r="Y11" s="54"/>
      <c r="Z11" s="54"/>
      <c r="AA11" s="54"/>
      <c r="AB11" s="54"/>
      <c r="AC11" s="54"/>
      <c r="AD11" s="54"/>
      <c r="AE11" s="54"/>
      <c r="AF11" s="54"/>
      <c r="AG11" s="54"/>
      <c r="AH11" s="54"/>
      <c r="AI11" s="54"/>
      <c r="AJ11" s="54"/>
      <c r="AK11" s="54"/>
      <c r="AL11" s="166"/>
      <c r="AM11" s="176" t="s">
        <v>207</v>
      </c>
      <c r="AN11" s="59"/>
      <c r="AO11" s="59"/>
      <c r="AP11" s="59"/>
      <c r="AQ11" s="59"/>
      <c r="AR11" s="59"/>
      <c r="AS11" s="59"/>
      <c r="AT11" s="64"/>
      <c r="AU11" s="183" t="s">
        <v>198</v>
      </c>
      <c r="AV11" s="140"/>
      <c r="AW11" s="140"/>
      <c r="AX11" s="140"/>
      <c r="AY11" s="191" t="s">
        <v>208</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211</v>
      </c>
      <c r="CE11" s="112"/>
      <c r="CF11" s="112"/>
      <c r="CG11" s="112"/>
      <c r="CH11" s="112"/>
      <c r="CI11" s="112"/>
      <c r="CJ11" s="112"/>
      <c r="CK11" s="112"/>
      <c r="CL11" s="112"/>
      <c r="CM11" s="112"/>
      <c r="CN11" s="112"/>
      <c r="CO11" s="112"/>
      <c r="CP11" s="112"/>
      <c r="CQ11" s="112"/>
      <c r="CR11" s="112"/>
      <c r="CS11" s="212"/>
      <c r="CT11" s="233" t="s">
        <v>212</v>
      </c>
      <c r="CU11" s="241"/>
      <c r="CV11" s="241"/>
      <c r="CW11" s="241"/>
      <c r="CX11" s="241"/>
      <c r="CY11" s="241"/>
      <c r="CZ11" s="241"/>
      <c r="DA11" s="249"/>
      <c r="DB11" s="233" t="s">
        <v>212</v>
      </c>
      <c r="DC11" s="241"/>
      <c r="DD11" s="241"/>
      <c r="DE11" s="241"/>
      <c r="DF11" s="241"/>
      <c r="DG11" s="241"/>
      <c r="DH11" s="241"/>
      <c r="DI11" s="249"/>
    </row>
    <row r="12" spans="1:119" ht="18.75" customHeight="1">
      <c r="A12" s="2"/>
      <c r="B12" s="11" t="s">
        <v>65</v>
      </c>
      <c r="C12" s="28"/>
      <c r="D12" s="28"/>
      <c r="E12" s="28"/>
      <c r="F12" s="28"/>
      <c r="G12" s="28"/>
      <c r="H12" s="28"/>
      <c r="I12" s="28"/>
      <c r="J12" s="28"/>
      <c r="K12" s="61"/>
      <c r="L12" s="67" t="s">
        <v>214</v>
      </c>
      <c r="M12" s="76"/>
      <c r="N12" s="76"/>
      <c r="O12" s="76"/>
      <c r="P12" s="76"/>
      <c r="Q12" s="88"/>
      <c r="R12" s="100">
        <v>10594</v>
      </c>
      <c r="S12" s="109"/>
      <c r="T12" s="109"/>
      <c r="U12" s="109"/>
      <c r="V12" s="121"/>
      <c r="W12" s="133" t="s">
        <v>8</v>
      </c>
      <c r="X12" s="140"/>
      <c r="Y12" s="140"/>
      <c r="Z12" s="140"/>
      <c r="AA12" s="140"/>
      <c r="AB12" s="145"/>
      <c r="AC12" s="149" t="s">
        <v>125</v>
      </c>
      <c r="AD12" s="156"/>
      <c r="AE12" s="156"/>
      <c r="AF12" s="156"/>
      <c r="AG12" s="159"/>
      <c r="AH12" s="149" t="s">
        <v>217</v>
      </c>
      <c r="AI12" s="156"/>
      <c r="AJ12" s="156"/>
      <c r="AK12" s="156"/>
      <c r="AL12" s="171"/>
      <c r="AM12" s="176" t="s">
        <v>218</v>
      </c>
      <c r="AN12" s="59"/>
      <c r="AO12" s="59"/>
      <c r="AP12" s="59"/>
      <c r="AQ12" s="59"/>
      <c r="AR12" s="59"/>
      <c r="AS12" s="59"/>
      <c r="AT12" s="64"/>
      <c r="AU12" s="183" t="s">
        <v>76</v>
      </c>
      <c r="AV12" s="140"/>
      <c r="AW12" s="140"/>
      <c r="AX12" s="140"/>
      <c r="AY12" s="191" t="s">
        <v>221</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0</v>
      </c>
      <c r="BW12" s="218"/>
      <c r="BX12" s="218"/>
      <c r="BY12" s="218"/>
      <c r="BZ12" s="218"/>
      <c r="CA12" s="218"/>
      <c r="CB12" s="218"/>
      <c r="CC12" s="221"/>
      <c r="CD12" s="193" t="s">
        <v>223</v>
      </c>
      <c r="CE12" s="112"/>
      <c r="CF12" s="112"/>
      <c r="CG12" s="112"/>
      <c r="CH12" s="112"/>
      <c r="CI12" s="112"/>
      <c r="CJ12" s="112"/>
      <c r="CK12" s="112"/>
      <c r="CL12" s="112"/>
      <c r="CM12" s="112"/>
      <c r="CN12" s="112"/>
      <c r="CO12" s="112"/>
      <c r="CP12" s="112"/>
      <c r="CQ12" s="112"/>
      <c r="CR12" s="112"/>
      <c r="CS12" s="212"/>
      <c r="CT12" s="233" t="s">
        <v>212</v>
      </c>
      <c r="CU12" s="241"/>
      <c r="CV12" s="241"/>
      <c r="CW12" s="241"/>
      <c r="CX12" s="241"/>
      <c r="CY12" s="241"/>
      <c r="CZ12" s="241"/>
      <c r="DA12" s="249"/>
      <c r="DB12" s="233" t="s">
        <v>212</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225</v>
      </c>
      <c r="N13" s="83"/>
      <c r="O13" s="83"/>
      <c r="P13" s="83"/>
      <c r="Q13" s="89"/>
      <c r="R13" s="101">
        <v>10495</v>
      </c>
      <c r="S13" s="110"/>
      <c r="T13" s="110"/>
      <c r="U13" s="110"/>
      <c r="V13" s="122"/>
      <c r="W13" s="131" t="s">
        <v>226</v>
      </c>
      <c r="X13" s="57"/>
      <c r="Y13" s="57"/>
      <c r="Z13" s="57"/>
      <c r="AA13" s="57"/>
      <c r="AB13" s="25"/>
      <c r="AC13" s="73">
        <v>1045</v>
      </c>
      <c r="AD13" s="81"/>
      <c r="AE13" s="81"/>
      <c r="AF13" s="81"/>
      <c r="AG13" s="85"/>
      <c r="AH13" s="73">
        <v>1206</v>
      </c>
      <c r="AI13" s="81"/>
      <c r="AJ13" s="81"/>
      <c r="AK13" s="81"/>
      <c r="AL13" s="119"/>
      <c r="AM13" s="176" t="s">
        <v>228</v>
      </c>
      <c r="AN13" s="59"/>
      <c r="AO13" s="59"/>
      <c r="AP13" s="59"/>
      <c r="AQ13" s="59"/>
      <c r="AR13" s="59"/>
      <c r="AS13" s="59"/>
      <c r="AT13" s="64"/>
      <c r="AU13" s="183" t="s">
        <v>198</v>
      </c>
      <c r="AV13" s="140"/>
      <c r="AW13" s="140"/>
      <c r="AX13" s="140"/>
      <c r="AY13" s="191" t="s">
        <v>230</v>
      </c>
      <c r="AZ13" s="199"/>
      <c r="BA13" s="199"/>
      <c r="BB13" s="199"/>
      <c r="BC13" s="199"/>
      <c r="BD13" s="199"/>
      <c r="BE13" s="199"/>
      <c r="BF13" s="199"/>
      <c r="BG13" s="199"/>
      <c r="BH13" s="199"/>
      <c r="BI13" s="199"/>
      <c r="BJ13" s="199"/>
      <c r="BK13" s="199"/>
      <c r="BL13" s="199"/>
      <c r="BM13" s="210"/>
      <c r="BN13" s="215">
        <v>75735</v>
      </c>
      <c r="BO13" s="218"/>
      <c r="BP13" s="218"/>
      <c r="BQ13" s="218"/>
      <c r="BR13" s="218"/>
      <c r="BS13" s="218"/>
      <c r="BT13" s="218"/>
      <c r="BU13" s="221"/>
      <c r="BV13" s="215">
        <v>76382</v>
      </c>
      <c r="BW13" s="218"/>
      <c r="BX13" s="218"/>
      <c r="BY13" s="218"/>
      <c r="BZ13" s="218"/>
      <c r="CA13" s="218"/>
      <c r="CB13" s="218"/>
      <c r="CC13" s="221"/>
      <c r="CD13" s="193" t="s">
        <v>231</v>
      </c>
      <c r="CE13" s="112"/>
      <c r="CF13" s="112"/>
      <c r="CG13" s="112"/>
      <c r="CH13" s="112"/>
      <c r="CI13" s="112"/>
      <c r="CJ13" s="112"/>
      <c r="CK13" s="112"/>
      <c r="CL13" s="112"/>
      <c r="CM13" s="112"/>
      <c r="CN13" s="112"/>
      <c r="CO13" s="112"/>
      <c r="CP13" s="112"/>
      <c r="CQ13" s="112"/>
      <c r="CR13" s="112"/>
      <c r="CS13" s="212"/>
      <c r="CT13" s="231">
        <v>9.6</v>
      </c>
      <c r="CU13" s="239"/>
      <c r="CV13" s="239"/>
      <c r="CW13" s="239"/>
      <c r="CX13" s="239"/>
      <c r="CY13" s="239"/>
      <c r="CZ13" s="239"/>
      <c r="DA13" s="247"/>
      <c r="DB13" s="231">
        <v>9.1999999999999993</v>
      </c>
      <c r="DC13" s="239"/>
      <c r="DD13" s="239"/>
      <c r="DE13" s="239"/>
      <c r="DF13" s="239"/>
      <c r="DG13" s="239"/>
      <c r="DH13" s="239"/>
      <c r="DI13" s="247"/>
    </row>
    <row r="14" spans="1:119" ht="18.75" customHeight="1">
      <c r="A14" s="2"/>
      <c r="B14" s="12"/>
      <c r="C14" s="29"/>
      <c r="D14" s="29"/>
      <c r="E14" s="29"/>
      <c r="F14" s="29"/>
      <c r="G14" s="29"/>
      <c r="H14" s="29"/>
      <c r="I14" s="29"/>
      <c r="J14" s="29"/>
      <c r="K14" s="62"/>
      <c r="L14" s="69" t="s">
        <v>235</v>
      </c>
      <c r="M14" s="78"/>
      <c r="N14" s="78"/>
      <c r="O14" s="78"/>
      <c r="P14" s="78"/>
      <c r="Q14" s="90"/>
      <c r="R14" s="101">
        <v>10859</v>
      </c>
      <c r="S14" s="110"/>
      <c r="T14" s="110"/>
      <c r="U14" s="110"/>
      <c r="V14" s="122"/>
      <c r="W14" s="130"/>
      <c r="X14" s="58"/>
      <c r="Y14" s="58"/>
      <c r="Z14" s="58"/>
      <c r="AA14" s="58"/>
      <c r="AB14" s="24"/>
      <c r="AC14" s="150">
        <v>22.4</v>
      </c>
      <c r="AD14" s="157"/>
      <c r="AE14" s="157"/>
      <c r="AF14" s="157"/>
      <c r="AG14" s="160"/>
      <c r="AH14" s="150">
        <v>23.1</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238</v>
      </c>
      <c r="CE14" s="201"/>
      <c r="CF14" s="201"/>
      <c r="CG14" s="201"/>
      <c r="CH14" s="201"/>
      <c r="CI14" s="201"/>
      <c r="CJ14" s="201"/>
      <c r="CK14" s="201"/>
      <c r="CL14" s="201"/>
      <c r="CM14" s="201"/>
      <c r="CN14" s="201"/>
      <c r="CO14" s="201"/>
      <c r="CP14" s="201"/>
      <c r="CQ14" s="201"/>
      <c r="CR14" s="201"/>
      <c r="CS14" s="213"/>
      <c r="CT14" s="235" t="s">
        <v>212</v>
      </c>
      <c r="CU14" s="243"/>
      <c r="CV14" s="243"/>
      <c r="CW14" s="243"/>
      <c r="CX14" s="243"/>
      <c r="CY14" s="243"/>
      <c r="CZ14" s="243"/>
      <c r="DA14" s="251"/>
      <c r="DB14" s="235" t="s">
        <v>212</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225</v>
      </c>
      <c r="N15" s="83"/>
      <c r="O15" s="83"/>
      <c r="P15" s="83"/>
      <c r="Q15" s="89"/>
      <c r="R15" s="101">
        <v>10719</v>
      </c>
      <c r="S15" s="110"/>
      <c r="T15" s="110"/>
      <c r="U15" s="110"/>
      <c r="V15" s="122"/>
      <c r="W15" s="131" t="s">
        <v>6</v>
      </c>
      <c r="X15" s="57"/>
      <c r="Y15" s="57"/>
      <c r="Z15" s="57"/>
      <c r="AA15" s="57"/>
      <c r="AB15" s="25"/>
      <c r="AC15" s="73">
        <v>821</v>
      </c>
      <c r="AD15" s="81"/>
      <c r="AE15" s="81"/>
      <c r="AF15" s="81"/>
      <c r="AG15" s="85"/>
      <c r="AH15" s="73">
        <v>973</v>
      </c>
      <c r="AI15" s="81"/>
      <c r="AJ15" s="81"/>
      <c r="AK15" s="81"/>
      <c r="AL15" s="119"/>
      <c r="AM15" s="176"/>
      <c r="AN15" s="59"/>
      <c r="AO15" s="59"/>
      <c r="AP15" s="59"/>
      <c r="AQ15" s="59"/>
      <c r="AR15" s="59"/>
      <c r="AS15" s="59"/>
      <c r="AT15" s="64"/>
      <c r="AU15" s="183"/>
      <c r="AV15" s="140"/>
      <c r="AW15" s="140"/>
      <c r="AX15" s="140"/>
      <c r="AY15" s="190" t="s">
        <v>239</v>
      </c>
      <c r="AZ15" s="198"/>
      <c r="BA15" s="198"/>
      <c r="BB15" s="198"/>
      <c r="BC15" s="198"/>
      <c r="BD15" s="198"/>
      <c r="BE15" s="198"/>
      <c r="BF15" s="198"/>
      <c r="BG15" s="198"/>
      <c r="BH15" s="198"/>
      <c r="BI15" s="198"/>
      <c r="BJ15" s="198"/>
      <c r="BK15" s="198"/>
      <c r="BL15" s="198"/>
      <c r="BM15" s="209"/>
      <c r="BN15" s="214">
        <v>949288</v>
      </c>
      <c r="BO15" s="217"/>
      <c r="BP15" s="217"/>
      <c r="BQ15" s="217"/>
      <c r="BR15" s="217"/>
      <c r="BS15" s="217"/>
      <c r="BT15" s="217"/>
      <c r="BU15" s="220"/>
      <c r="BV15" s="214">
        <v>964624</v>
      </c>
      <c r="BW15" s="217"/>
      <c r="BX15" s="217"/>
      <c r="BY15" s="217"/>
      <c r="BZ15" s="217"/>
      <c r="CA15" s="217"/>
      <c r="CB15" s="217"/>
      <c r="CC15" s="220"/>
      <c r="CD15" s="223" t="s">
        <v>224</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49</v>
      </c>
      <c r="M16" s="79"/>
      <c r="N16" s="79"/>
      <c r="O16" s="79"/>
      <c r="P16" s="79"/>
      <c r="Q16" s="91"/>
      <c r="R16" s="102" t="s">
        <v>222</v>
      </c>
      <c r="S16" s="111"/>
      <c r="T16" s="111"/>
      <c r="U16" s="111"/>
      <c r="V16" s="123"/>
      <c r="W16" s="130"/>
      <c r="X16" s="58"/>
      <c r="Y16" s="58"/>
      <c r="Z16" s="58"/>
      <c r="AA16" s="58"/>
      <c r="AB16" s="24"/>
      <c r="AC16" s="150">
        <v>17.600000000000001</v>
      </c>
      <c r="AD16" s="157"/>
      <c r="AE16" s="157"/>
      <c r="AF16" s="157"/>
      <c r="AG16" s="160"/>
      <c r="AH16" s="150">
        <v>18.600000000000001</v>
      </c>
      <c r="AI16" s="157"/>
      <c r="AJ16" s="157"/>
      <c r="AK16" s="157"/>
      <c r="AL16" s="172"/>
      <c r="AM16" s="176"/>
      <c r="AN16" s="59"/>
      <c r="AO16" s="59"/>
      <c r="AP16" s="59"/>
      <c r="AQ16" s="59"/>
      <c r="AR16" s="59"/>
      <c r="AS16" s="59"/>
      <c r="AT16" s="64"/>
      <c r="AU16" s="183"/>
      <c r="AV16" s="140"/>
      <c r="AW16" s="140"/>
      <c r="AX16" s="140"/>
      <c r="AY16" s="191" t="s">
        <v>123</v>
      </c>
      <c r="AZ16" s="199"/>
      <c r="BA16" s="199"/>
      <c r="BB16" s="199"/>
      <c r="BC16" s="199"/>
      <c r="BD16" s="199"/>
      <c r="BE16" s="199"/>
      <c r="BF16" s="199"/>
      <c r="BG16" s="199"/>
      <c r="BH16" s="199"/>
      <c r="BI16" s="199"/>
      <c r="BJ16" s="199"/>
      <c r="BK16" s="199"/>
      <c r="BL16" s="199"/>
      <c r="BM16" s="210"/>
      <c r="BN16" s="215">
        <v>5227814</v>
      </c>
      <c r="BO16" s="218"/>
      <c r="BP16" s="218"/>
      <c r="BQ16" s="218"/>
      <c r="BR16" s="218"/>
      <c r="BS16" s="218"/>
      <c r="BT16" s="218"/>
      <c r="BU16" s="221"/>
      <c r="BV16" s="215">
        <v>4984312</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114</v>
      </c>
      <c r="N17" s="84"/>
      <c r="O17" s="84"/>
      <c r="P17" s="84"/>
      <c r="Q17" s="92"/>
      <c r="R17" s="102" t="s">
        <v>240</v>
      </c>
      <c r="S17" s="111"/>
      <c r="T17" s="111"/>
      <c r="U17" s="111"/>
      <c r="V17" s="123"/>
      <c r="W17" s="131" t="s">
        <v>107</v>
      </c>
      <c r="X17" s="57"/>
      <c r="Y17" s="57"/>
      <c r="Z17" s="57"/>
      <c r="AA17" s="57"/>
      <c r="AB17" s="25"/>
      <c r="AC17" s="73">
        <v>2800</v>
      </c>
      <c r="AD17" s="81"/>
      <c r="AE17" s="81"/>
      <c r="AF17" s="81"/>
      <c r="AG17" s="85"/>
      <c r="AH17" s="73">
        <v>3049</v>
      </c>
      <c r="AI17" s="81"/>
      <c r="AJ17" s="81"/>
      <c r="AK17" s="81"/>
      <c r="AL17" s="119"/>
      <c r="AM17" s="176"/>
      <c r="AN17" s="59"/>
      <c r="AO17" s="59"/>
      <c r="AP17" s="59"/>
      <c r="AQ17" s="59"/>
      <c r="AR17" s="59"/>
      <c r="AS17" s="59"/>
      <c r="AT17" s="64"/>
      <c r="AU17" s="183"/>
      <c r="AV17" s="140"/>
      <c r="AW17" s="140"/>
      <c r="AX17" s="140"/>
      <c r="AY17" s="191" t="s">
        <v>242</v>
      </c>
      <c r="AZ17" s="199"/>
      <c r="BA17" s="199"/>
      <c r="BB17" s="199"/>
      <c r="BC17" s="199"/>
      <c r="BD17" s="199"/>
      <c r="BE17" s="199"/>
      <c r="BF17" s="199"/>
      <c r="BG17" s="199"/>
      <c r="BH17" s="199"/>
      <c r="BI17" s="199"/>
      <c r="BJ17" s="199"/>
      <c r="BK17" s="199"/>
      <c r="BL17" s="199"/>
      <c r="BM17" s="210"/>
      <c r="BN17" s="215">
        <v>1165091</v>
      </c>
      <c r="BO17" s="218"/>
      <c r="BP17" s="218"/>
      <c r="BQ17" s="218"/>
      <c r="BR17" s="218"/>
      <c r="BS17" s="218"/>
      <c r="BT17" s="218"/>
      <c r="BU17" s="221"/>
      <c r="BV17" s="215">
        <v>1184627</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244</v>
      </c>
      <c r="C18" s="31"/>
      <c r="D18" s="31"/>
      <c r="E18" s="49"/>
      <c r="F18" s="49"/>
      <c r="G18" s="49"/>
      <c r="H18" s="49"/>
      <c r="I18" s="49"/>
      <c r="J18" s="49"/>
      <c r="K18" s="49"/>
      <c r="L18" s="71">
        <v>188.46</v>
      </c>
      <c r="M18" s="71"/>
      <c r="N18" s="71"/>
      <c r="O18" s="71"/>
      <c r="P18" s="71"/>
      <c r="Q18" s="71"/>
      <c r="R18" s="103"/>
      <c r="S18" s="103"/>
      <c r="T18" s="103"/>
      <c r="U18" s="103"/>
      <c r="V18" s="124"/>
      <c r="W18" s="132"/>
      <c r="X18" s="139"/>
      <c r="Y18" s="139"/>
      <c r="Z18" s="139"/>
      <c r="AA18" s="139"/>
      <c r="AB18" s="26"/>
      <c r="AC18" s="151">
        <v>60</v>
      </c>
      <c r="AD18" s="158"/>
      <c r="AE18" s="158"/>
      <c r="AF18" s="158"/>
      <c r="AG18" s="161"/>
      <c r="AH18" s="151">
        <v>58.3</v>
      </c>
      <c r="AI18" s="158"/>
      <c r="AJ18" s="158"/>
      <c r="AK18" s="158"/>
      <c r="AL18" s="173"/>
      <c r="AM18" s="176"/>
      <c r="AN18" s="59"/>
      <c r="AO18" s="59"/>
      <c r="AP18" s="59"/>
      <c r="AQ18" s="59"/>
      <c r="AR18" s="59"/>
      <c r="AS18" s="59"/>
      <c r="AT18" s="64"/>
      <c r="AU18" s="183"/>
      <c r="AV18" s="140"/>
      <c r="AW18" s="140"/>
      <c r="AX18" s="140"/>
      <c r="AY18" s="191" t="s">
        <v>245</v>
      </c>
      <c r="AZ18" s="199"/>
      <c r="BA18" s="199"/>
      <c r="BB18" s="199"/>
      <c r="BC18" s="199"/>
      <c r="BD18" s="199"/>
      <c r="BE18" s="199"/>
      <c r="BF18" s="199"/>
      <c r="BG18" s="199"/>
      <c r="BH18" s="199"/>
      <c r="BI18" s="199"/>
      <c r="BJ18" s="199"/>
      <c r="BK18" s="199"/>
      <c r="BL18" s="199"/>
      <c r="BM18" s="210"/>
      <c r="BN18" s="215">
        <v>5050940</v>
      </c>
      <c r="BO18" s="218"/>
      <c r="BP18" s="218"/>
      <c r="BQ18" s="218"/>
      <c r="BR18" s="218"/>
      <c r="BS18" s="218"/>
      <c r="BT18" s="218"/>
      <c r="BU18" s="221"/>
      <c r="BV18" s="215">
        <v>5175857</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72</v>
      </c>
      <c r="C19" s="31"/>
      <c r="D19" s="31"/>
      <c r="E19" s="49"/>
      <c r="F19" s="49"/>
      <c r="G19" s="49"/>
      <c r="H19" s="49"/>
      <c r="I19" s="49"/>
      <c r="J19" s="49"/>
      <c r="K19" s="49"/>
      <c r="L19" s="72">
        <v>54</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232</v>
      </c>
      <c r="AZ19" s="199"/>
      <c r="BA19" s="199"/>
      <c r="BB19" s="199"/>
      <c r="BC19" s="199"/>
      <c r="BD19" s="199"/>
      <c r="BE19" s="199"/>
      <c r="BF19" s="199"/>
      <c r="BG19" s="199"/>
      <c r="BH19" s="199"/>
      <c r="BI19" s="199"/>
      <c r="BJ19" s="199"/>
      <c r="BK19" s="199"/>
      <c r="BL19" s="199"/>
      <c r="BM19" s="210"/>
      <c r="BN19" s="215">
        <v>8378129</v>
      </c>
      <c r="BO19" s="218"/>
      <c r="BP19" s="218"/>
      <c r="BQ19" s="218"/>
      <c r="BR19" s="218"/>
      <c r="BS19" s="218"/>
      <c r="BT19" s="218"/>
      <c r="BU19" s="221"/>
      <c r="BV19" s="215">
        <v>7825934</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247</v>
      </c>
      <c r="C20" s="31"/>
      <c r="D20" s="31"/>
      <c r="E20" s="49"/>
      <c r="F20" s="49"/>
      <c r="G20" s="49"/>
      <c r="H20" s="49"/>
      <c r="I20" s="49"/>
      <c r="J20" s="49"/>
      <c r="K20" s="49"/>
      <c r="L20" s="72">
        <v>4607</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249</v>
      </c>
      <c r="C22" s="33"/>
      <c r="D22" s="41"/>
      <c r="E22" s="50" t="s">
        <v>8</v>
      </c>
      <c r="F22" s="57"/>
      <c r="G22" s="57"/>
      <c r="H22" s="57"/>
      <c r="I22" s="57"/>
      <c r="J22" s="57"/>
      <c r="K22" s="25"/>
      <c r="L22" s="50" t="s">
        <v>251</v>
      </c>
      <c r="M22" s="57"/>
      <c r="N22" s="57"/>
      <c r="O22" s="57"/>
      <c r="P22" s="25"/>
      <c r="Q22" s="93" t="s">
        <v>253</v>
      </c>
      <c r="R22" s="105"/>
      <c r="S22" s="105"/>
      <c r="T22" s="105"/>
      <c r="U22" s="105"/>
      <c r="V22" s="126"/>
      <c r="W22" s="134" t="s">
        <v>254</v>
      </c>
      <c r="X22" s="33"/>
      <c r="Y22" s="41"/>
      <c r="Z22" s="50" t="s">
        <v>8</v>
      </c>
      <c r="AA22" s="57"/>
      <c r="AB22" s="57"/>
      <c r="AC22" s="57"/>
      <c r="AD22" s="57"/>
      <c r="AE22" s="57"/>
      <c r="AF22" s="57"/>
      <c r="AG22" s="25"/>
      <c r="AH22" s="164" t="s">
        <v>192</v>
      </c>
      <c r="AI22" s="57"/>
      <c r="AJ22" s="57"/>
      <c r="AK22" s="57"/>
      <c r="AL22" s="25"/>
      <c r="AM22" s="164" t="s">
        <v>255</v>
      </c>
      <c r="AN22" s="179"/>
      <c r="AO22" s="179"/>
      <c r="AP22" s="179"/>
      <c r="AQ22" s="179"/>
      <c r="AR22" s="181"/>
      <c r="AS22" s="93" t="s">
        <v>253</v>
      </c>
      <c r="AT22" s="105"/>
      <c r="AU22" s="105"/>
      <c r="AV22" s="105"/>
      <c r="AW22" s="105"/>
      <c r="AX22" s="188"/>
      <c r="AY22" s="190" t="s">
        <v>258</v>
      </c>
      <c r="AZ22" s="198"/>
      <c r="BA22" s="198"/>
      <c r="BB22" s="198"/>
      <c r="BC22" s="198"/>
      <c r="BD22" s="198"/>
      <c r="BE22" s="198"/>
      <c r="BF22" s="198"/>
      <c r="BG22" s="198"/>
      <c r="BH22" s="198"/>
      <c r="BI22" s="198"/>
      <c r="BJ22" s="198"/>
      <c r="BK22" s="198"/>
      <c r="BL22" s="198"/>
      <c r="BM22" s="209"/>
      <c r="BN22" s="214">
        <v>11490598</v>
      </c>
      <c r="BO22" s="217"/>
      <c r="BP22" s="217"/>
      <c r="BQ22" s="217"/>
      <c r="BR22" s="217"/>
      <c r="BS22" s="217"/>
      <c r="BT22" s="217"/>
      <c r="BU22" s="220"/>
      <c r="BV22" s="214">
        <v>12196739</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260</v>
      </c>
      <c r="AZ23" s="199"/>
      <c r="BA23" s="199"/>
      <c r="BB23" s="199"/>
      <c r="BC23" s="199"/>
      <c r="BD23" s="199"/>
      <c r="BE23" s="199"/>
      <c r="BF23" s="199"/>
      <c r="BG23" s="199"/>
      <c r="BH23" s="199"/>
      <c r="BI23" s="199"/>
      <c r="BJ23" s="199"/>
      <c r="BK23" s="199"/>
      <c r="BL23" s="199"/>
      <c r="BM23" s="210"/>
      <c r="BN23" s="215">
        <v>8450940</v>
      </c>
      <c r="BO23" s="218"/>
      <c r="BP23" s="218"/>
      <c r="BQ23" s="218"/>
      <c r="BR23" s="218"/>
      <c r="BS23" s="218"/>
      <c r="BT23" s="218"/>
      <c r="BU23" s="221"/>
      <c r="BV23" s="215">
        <v>9178649</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263</v>
      </c>
      <c r="F24" s="59"/>
      <c r="G24" s="59"/>
      <c r="H24" s="59"/>
      <c r="I24" s="59"/>
      <c r="J24" s="59"/>
      <c r="K24" s="64"/>
      <c r="L24" s="73">
        <v>1</v>
      </c>
      <c r="M24" s="81"/>
      <c r="N24" s="81"/>
      <c r="O24" s="81"/>
      <c r="P24" s="85"/>
      <c r="Q24" s="73">
        <v>7210</v>
      </c>
      <c r="R24" s="81"/>
      <c r="S24" s="81"/>
      <c r="T24" s="81"/>
      <c r="U24" s="81"/>
      <c r="V24" s="85"/>
      <c r="W24" s="135"/>
      <c r="X24" s="34"/>
      <c r="Y24" s="42"/>
      <c r="Z24" s="52" t="s">
        <v>264</v>
      </c>
      <c r="AA24" s="59"/>
      <c r="AB24" s="59"/>
      <c r="AC24" s="59"/>
      <c r="AD24" s="59"/>
      <c r="AE24" s="59"/>
      <c r="AF24" s="59"/>
      <c r="AG24" s="64"/>
      <c r="AH24" s="73">
        <v>176</v>
      </c>
      <c r="AI24" s="81"/>
      <c r="AJ24" s="81"/>
      <c r="AK24" s="81"/>
      <c r="AL24" s="85"/>
      <c r="AM24" s="73">
        <v>519200</v>
      </c>
      <c r="AN24" s="81"/>
      <c r="AO24" s="81"/>
      <c r="AP24" s="81"/>
      <c r="AQ24" s="81"/>
      <c r="AR24" s="85"/>
      <c r="AS24" s="73">
        <v>2950</v>
      </c>
      <c r="AT24" s="81"/>
      <c r="AU24" s="81"/>
      <c r="AV24" s="81"/>
      <c r="AW24" s="81"/>
      <c r="AX24" s="119"/>
      <c r="AY24" s="192" t="s">
        <v>266</v>
      </c>
      <c r="AZ24" s="200"/>
      <c r="BA24" s="200"/>
      <c r="BB24" s="200"/>
      <c r="BC24" s="200"/>
      <c r="BD24" s="200"/>
      <c r="BE24" s="200"/>
      <c r="BF24" s="200"/>
      <c r="BG24" s="200"/>
      <c r="BH24" s="200"/>
      <c r="BI24" s="200"/>
      <c r="BJ24" s="200"/>
      <c r="BK24" s="200"/>
      <c r="BL24" s="200"/>
      <c r="BM24" s="211"/>
      <c r="BN24" s="215">
        <v>10177248</v>
      </c>
      <c r="BO24" s="218"/>
      <c r="BP24" s="218"/>
      <c r="BQ24" s="218"/>
      <c r="BR24" s="218"/>
      <c r="BS24" s="218"/>
      <c r="BT24" s="218"/>
      <c r="BU24" s="221"/>
      <c r="BV24" s="215">
        <v>10869466</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269</v>
      </c>
      <c r="F25" s="59"/>
      <c r="G25" s="59"/>
      <c r="H25" s="59"/>
      <c r="I25" s="59"/>
      <c r="J25" s="59"/>
      <c r="K25" s="64"/>
      <c r="L25" s="73">
        <v>1</v>
      </c>
      <c r="M25" s="81"/>
      <c r="N25" s="81"/>
      <c r="O25" s="81"/>
      <c r="P25" s="85"/>
      <c r="Q25" s="73">
        <v>6280</v>
      </c>
      <c r="R25" s="81"/>
      <c r="S25" s="81"/>
      <c r="T25" s="81"/>
      <c r="U25" s="81"/>
      <c r="V25" s="85"/>
      <c r="W25" s="135"/>
      <c r="X25" s="34"/>
      <c r="Y25" s="42"/>
      <c r="Z25" s="52" t="s">
        <v>270</v>
      </c>
      <c r="AA25" s="59"/>
      <c r="AB25" s="59"/>
      <c r="AC25" s="59"/>
      <c r="AD25" s="59"/>
      <c r="AE25" s="59"/>
      <c r="AF25" s="59"/>
      <c r="AG25" s="64"/>
      <c r="AH25" s="73" t="s">
        <v>212</v>
      </c>
      <c r="AI25" s="81"/>
      <c r="AJ25" s="81"/>
      <c r="AK25" s="81"/>
      <c r="AL25" s="85"/>
      <c r="AM25" s="73" t="s">
        <v>212</v>
      </c>
      <c r="AN25" s="81"/>
      <c r="AO25" s="81"/>
      <c r="AP25" s="81"/>
      <c r="AQ25" s="81"/>
      <c r="AR25" s="85"/>
      <c r="AS25" s="73" t="s">
        <v>212</v>
      </c>
      <c r="AT25" s="81"/>
      <c r="AU25" s="81"/>
      <c r="AV25" s="81"/>
      <c r="AW25" s="81"/>
      <c r="AX25" s="119"/>
      <c r="AY25" s="190" t="s">
        <v>38</v>
      </c>
      <c r="AZ25" s="198"/>
      <c r="BA25" s="198"/>
      <c r="BB25" s="198"/>
      <c r="BC25" s="198"/>
      <c r="BD25" s="198"/>
      <c r="BE25" s="198"/>
      <c r="BF25" s="198"/>
      <c r="BG25" s="198"/>
      <c r="BH25" s="198"/>
      <c r="BI25" s="198"/>
      <c r="BJ25" s="198"/>
      <c r="BK25" s="198"/>
      <c r="BL25" s="198"/>
      <c r="BM25" s="209"/>
      <c r="BN25" s="214">
        <v>107282</v>
      </c>
      <c r="BO25" s="217"/>
      <c r="BP25" s="217"/>
      <c r="BQ25" s="217"/>
      <c r="BR25" s="217"/>
      <c r="BS25" s="217"/>
      <c r="BT25" s="217"/>
      <c r="BU25" s="220"/>
      <c r="BV25" s="214">
        <v>443418</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271</v>
      </c>
      <c r="F26" s="59"/>
      <c r="G26" s="59"/>
      <c r="H26" s="59"/>
      <c r="I26" s="59"/>
      <c r="J26" s="59"/>
      <c r="K26" s="64"/>
      <c r="L26" s="73">
        <v>1</v>
      </c>
      <c r="M26" s="81"/>
      <c r="N26" s="81"/>
      <c r="O26" s="81"/>
      <c r="P26" s="85"/>
      <c r="Q26" s="73">
        <v>5800</v>
      </c>
      <c r="R26" s="81"/>
      <c r="S26" s="81"/>
      <c r="T26" s="81"/>
      <c r="U26" s="81"/>
      <c r="V26" s="85"/>
      <c r="W26" s="135"/>
      <c r="X26" s="34"/>
      <c r="Y26" s="42"/>
      <c r="Z26" s="52" t="s">
        <v>272</v>
      </c>
      <c r="AA26" s="144"/>
      <c r="AB26" s="144"/>
      <c r="AC26" s="144"/>
      <c r="AD26" s="144"/>
      <c r="AE26" s="144"/>
      <c r="AF26" s="144"/>
      <c r="AG26" s="162"/>
      <c r="AH26" s="73">
        <v>15</v>
      </c>
      <c r="AI26" s="81"/>
      <c r="AJ26" s="81"/>
      <c r="AK26" s="81"/>
      <c r="AL26" s="85"/>
      <c r="AM26" s="73">
        <v>48900</v>
      </c>
      <c r="AN26" s="81"/>
      <c r="AO26" s="81"/>
      <c r="AP26" s="81"/>
      <c r="AQ26" s="81"/>
      <c r="AR26" s="85"/>
      <c r="AS26" s="73">
        <v>3260</v>
      </c>
      <c r="AT26" s="81"/>
      <c r="AU26" s="81"/>
      <c r="AV26" s="81"/>
      <c r="AW26" s="81"/>
      <c r="AX26" s="119"/>
      <c r="AY26" s="193" t="s">
        <v>273</v>
      </c>
      <c r="AZ26" s="112"/>
      <c r="BA26" s="112"/>
      <c r="BB26" s="112"/>
      <c r="BC26" s="112"/>
      <c r="BD26" s="112"/>
      <c r="BE26" s="112"/>
      <c r="BF26" s="112"/>
      <c r="BG26" s="112"/>
      <c r="BH26" s="112"/>
      <c r="BI26" s="112"/>
      <c r="BJ26" s="112"/>
      <c r="BK26" s="112"/>
      <c r="BL26" s="112"/>
      <c r="BM26" s="212"/>
      <c r="BN26" s="215" t="s">
        <v>212</v>
      </c>
      <c r="BO26" s="218"/>
      <c r="BP26" s="218"/>
      <c r="BQ26" s="218"/>
      <c r="BR26" s="218"/>
      <c r="BS26" s="218"/>
      <c r="BT26" s="218"/>
      <c r="BU26" s="221"/>
      <c r="BV26" s="215" t="s">
        <v>212</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274</v>
      </c>
      <c r="F27" s="59"/>
      <c r="G27" s="59"/>
      <c r="H27" s="59"/>
      <c r="I27" s="59"/>
      <c r="J27" s="59"/>
      <c r="K27" s="64"/>
      <c r="L27" s="73">
        <v>1</v>
      </c>
      <c r="M27" s="81"/>
      <c r="N27" s="81"/>
      <c r="O27" s="81"/>
      <c r="P27" s="85"/>
      <c r="Q27" s="73">
        <v>2540</v>
      </c>
      <c r="R27" s="81"/>
      <c r="S27" s="81"/>
      <c r="T27" s="81"/>
      <c r="U27" s="81"/>
      <c r="V27" s="85"/>
      <c r="W27" s="135"/>
      <c r="X27" s="34"/>
      <c r="Y27" s="42"/>
      <c r="Z27" s="52" t="s">
        <v>276</v>
      </c>
      <c r="AA27" s="59"/>
      <c r="AB27" s="59"/>
      <c r="AC27" s="59"/>
      <c r="AD27" s="59"/>
      <c r="AE27" s="59"/>
      <c r="AF27" s="59"/>
      <c r="AG27" s="64"/>
      <c r="AH27" s="73" t="s">
        <v>212</v>
      </c>
      <c r="AI27" s="81"/>
      <c r="AJ27" s="81"/>
      <c r="AK27" s="81"/>
      <c r="AL27" s="85"/>
      <c r="AM27" s="73" t="s">
        <v>212</v>
      </c>
      <c r="AN27" s="81"/>
      <c r="AO27" s="81"/>
      <c r="AP27" s="81"/>
      <c r="AQ27" s="81"/>
      <c r="AR27" s="85"/>
      <c r="AS27" s="73" t="s">
        <v>212</v>
      </c>
      <c r="AT27" s="81"/>
      <c r="AU27" s="81"/>
      <c r="AV27" s="81"/>
      <c r="AW27" s="81"/>
      <c r="AX27" s="119"/>
      <c r="AY27" s="194" t="s">
        <v>278</v>
      </c>
      <c r="AZ27" s="201"/>
      <c r="BA27" s="201"/>
      <c r="BB27" s="201"/>
      <c r="BC27" s="201"/>
      <c r="BD27" s="201"/>
      <c r="BE27" s="201"/>
      <c r="BF27" s="201"/>
      <c r="BG27" s="201"/>
      <c r="BH27" s="201"/>
      <c r="BI27" s="201"/>
      <c r="BJ27" s="201"/>
      <c r="BK27" s="201"/>
      <c r="BL27" s="201"/>
      <c r="BM27" s="213"/>
      <c r="BN27" s="216">
        <v>166361</v>
      </c>
      <c r="BO27" s="219"/>
      <c r="BP27" s="219"/>
      <c r="BQ27" s="219"/>
      <c r="BR27" s="219"/>
      <c r="BS27" s="219"/>
      <c r="BT27" s="219"/>
      <c r="BU27" s="222"/>
      <c r="BV27" s="216">
        <v>166344</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279</v>
      </c>
      <c r="F28" s="59"/>
      <c r="G28" s="59"/>
      <c r="H28" s="59"/>
      <c r="I28" s="59"/>
      <c r="J28" s="59"/>
      <c r="K28" s="64"/>
      <c r="L28" s="73">
        <v>1</v>
      </c>
      <c r="M28" s="81"/>
      <c r="N28" s="81"/>
      <c r="O28" s="81"/>
      <c r="P28" s="85"/>
      <c r="Q28" s="73">
        <v>2020</v>
      </c>
      <c r="R28" s="81"/>
      <c r="S28" s="81"/>
      <c r="T28" s="81"/>
      <c r="U28" s="81"/>
      <c r="V28" s="85"/>
      <c r="W28" s="135"/>
      <c r="X28" s="34"/>
      <c r="Y28" s="42"/>
      <c r="Z28" s="52" t="s">
        <v>39</v>
      </c>
      <c r="AA28" s="59"/>
      <c r="AB28" s="59"/>
      <c r="AC28" s="59"/>
      <c r="AD28" s="59"/>
      <c r="AE28" s="59"/>
      <c r="AF28" s="59"/>
      <c r="AG28" s="64"/>
      <c r="AH28" s="73" t="s">
        <v>212</v>
      </c>
      <c r="AI28" s="81"/>
      <c r="AJ28" s="81"/>
      <c r="AK28" s="81"/>
      <c r="AL28" s="85"/>
      <c r="AM28" s="73" t="s">
        <v>212</v>
      </c>
      <c r="AN28" s="81"/>
      <c r="AO28" s="81"/>
      <c r="AP28" s="81"/>
      <c r="AQ28" s="81"/>
      <c r="AR28" s="85"/>
      <c r="AS28" s="73" t="s">
        <v>212</v>
      </c>
      <c r="AT28" s="81"/>
      <c r="AU28" s="81"/>
      <c r="AV28" s="81"/>
      <c r="AW28" s="81"/>
      <c r="AX28" s="119"/>
      <c r="AY28" s="195" t="s">
        <v>282</v>
      </c>
      <c r="AZ28" s="202"/>
      <c r="BA28" s="202"/>
      <c r="BB28" s="205"/>
      <c r="BC28" s="190" t="s">
        <v>113</v>
      </c>
      <c r="BD28" s="198"/>
      <c r="BE28" s="198"/>
      <c r="BF28" s="198"/>
      <c r="BG28" s="198"/>
      <c r="BH28" s="198"/>
      <c r="BI28" s="198"/>
      <c r="BJ28" s="198"/>
      <c r="BK28" s="198"/>
      <c r="BL28" s="198"/>
      <c r="BM28" s="209"/>
      <c r="BN28" s="214">
        <v>1117760</v>
      </c>
      <c r="BO28" s="217"/>
      <c r="BP28" s="217"/>
      <c r="BQ28" s="217"/>
      <c r="BR28" s="217"/>
      <c r="BS28" s="217"/>
      <c r="BT28" s="217"/>
      <c r="BU28" s="220"/>
      <c r="BV28" s="214">
        <v>1017084</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283</v>
      </c>
      <c r="F29" s="59"/>
      <c r="G29" s="59"/>
      <c r="H29" s="59"/>
      <c r="I29" s="59"/>
      <c r="J29" s="59"/>
      <c r="K29" s="64"/>
      <c r="L29" s="73">
        <v>12</v>
      </c>
      <c r="M29" s="81"/>
      <c r="N29" s="81"/>
      <c r="O29" s="81"/>
      <c r="P29" s="85"/>
      <c r="Q29" s="73">
        <v>1800</v>
      </c>
      <c r="R29" s="81"/>
      <c r="S29" s="81"/>
      <c r="T29" s="81"/>
      <c r="U29" s="81"/>
      <c r="V29" s="85"/>
      <c r="W29" s="136"/>
      <c r="X29" s="141"/>
      <c r="Y29" s="143"/>
      <c r="Z29" s="52" t="s">
        <v>285</v>
      </c>
      <c r="AA29" s="59"/>
      <c r="AB29" s="59"/>
      <c r="AC29" s="59"/>
      <c r="AD29" s="59"/>
      <c r="AE29" s="59"/>
      <c r="AF29" s="59"/>
      <c r="AG29" s="64"/>
      <c r="AH29" s="73">
        <v>176</v>
      </c>
      <c r="AI29" s="81"/>
      <c r="AJ29" s="81"/>
      <c r="AK29" s="81"/>
      <c r="AL29" s="85"/>
      <c r="AM29" s="73">
        <v>519200</v>
      </c>
      <c r="AN29" s="81"/>
      <c r="AO29" s="81"/>
      <c r="AP29" s="81"/>
      <c r="AQ29" s="81"/>
      <c r="AR29" s="85"/>
      <c r="AS29" s="73">
        <v>2950</v>
      </c>
      <c r="AT29" s="81"/>
      <c r="AU29" s="81"/>
      <c r="AV29" s="81"/>
      <c r="AW29" s="81"/>
      <c r="AX29" s="119"/>
      <c r="AY29" s="196"/>
      <c r="AZ29" s="203"/>
      <c r="BA29" s="203"/>
      <c r="BB29" s="206"/>
      <c r="BC29" s="191" t="s">
        <v>287</v>
      </c>
      <c r="BD29" s="199"/>
      <c r="BE29" s="199"/>
      <c r="BF29" s="199"/>
      <c r="BG29" s="199"/>
      <c r="BH29" s="199"/>
      <c r="BI29" s="199"/>
      <c r="BJ29" s="199"/>
      <c r="BK29" s="199"/>
      <c r="BL29" s="199"/>
      <c r="BM29" s="210"/>
      <c r="BN29" s="215">
        <v>515175</v>
      </c>
      <c r="BO29" s="218"/>
      <c r="BP29" s="218"/>
      <c r="BQ29" s="218"/>
      <c r="BR29" s="218"/>
      <c r="BS29" s="218"/>
      <c r="BT29" s="218"/>
      <c r="BU29" s="221"/>
      <c r="BV29" s="215">
        <v>433156</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288</v>
      </c>
      <c r="X30" s="142"/>
      <c r="Y30" s="142"/>
      <c r="Z30" s="142"/>
      <c r="AA30" s="142"/>
      <c r="AB30" s="142"/>
      <c r="AC30" s="142"/>
      <c r="AD30" s="142"/>
      <c r="AE30" s="142"/>
      <c r="AF30" s="142"/>
      <c r="AG30" s="163"/>
      <c r="AH30" s="151">
        <v>95.7</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75</v>
      </c>
      <c r="BD30" s="200"/>
      <c r="BE30" s="200"/>
      <c r="BF30" s="200"/>
      <c r="BG30" s="200"/>
      <c r="BH30" s="200"/>
      <c r="BI30" s="200"/>
      <c r="BJ30" s="200"/>
      <c r="BK30" s="200"/>
      <c r="BL30" s="200"/>
      <c r="BM30" s="211"/>
      <c r="BN30" s="216">
        <v>3549884</v>
      </c>
      <c r="BO30" s="219"/>
      <c r="BP30" s="219"/>
      <c r="BQ30" s="219"/>
      <c r="BR30" s="219"/>
      <c r="BS30" s="219"/>
      <c r="BT30" s="219"/>
      <c r="BU30" s="222"/>
      <c r="BV30" s="216">
        <v>3469090</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196</v>
      </c>
      <c r="D32" s="36"/>
      <c r="E32" s="36"/>
      <c r="F32" s="36"/>
      <c r="G32" s="36"/>
      <c r="H32" s="36"/>
      <c r="I32" s="36"/>
      <c r="J32" s="36"/>
      <c r="K32" s="36"/>
      <c r="L32" s="36"/>
      <c r="M32" s="36"/>
      <c r="N32" s="36"/>
      <c r="O32" s="36"/>
      <c r="P32" s="36"/>
      <c r="Q32" s="36"/>
      <c r="R32" s="36"/>
      <c r="S32" s="36"/>
      <c r="U32" s="112" t="s">
        <v>102</v>
      </c>
      <c r="V32" s="112"/>
      <c r="W32" s="112"/>
      <c r="X32" s="112"/>
      <c r="Y32" s="112"/>
      <c r="Z32" s="112"/>
      <c r="AA32" s="112"/>
      <c r="AB32" s="112"/>
      <c r="AC32" s="112"/>
      <c r="AD32" s="112"/>
      <c r="AE32" s="112"/>
      <c r="AF32" s="112"/>
      <c r="AG32" s="112"/>
      <c r="AH32" s="112"/>
      <c r="AI32" s="112"/>
      <c r="AJ32" s="112"/>
      <c r="AK32" s="112"/>
      <c r="AM32" s="112" t="s">
        <v>172</v>
      </c>
      <c r="AN32" s="112"/>
      <c r="AO32" s="112"/>
      <c r="AP32" s="112"/>
      <c r="AQ32" s="112"/>
      <c r="AR32" s="112"/>
      <c r="AS32" s="112"/>
      <c r="AT32" s="112"/>
      <c r="AU32" s="112"/>
      <c r="AV32" s="112"/>
      <c r="AW32" s="112"/>
      <c r="AX32" s="112"/>
      <c r="AY32" s="112"/>
      <c r="AZ32" s="112"/>
      <c r="BA32" s="112"/>
      <c r="BB32" s="112"/>
      <c r="BC32" s="112"/>
      <c r="BE32" s="112" t="s">
        <v>290</v>
      </c>
      <c r="BF32" s="112"/>
      <c r="BG32" s="112"/>
      <c r="BH32" s="112"/>
      <c r="BI32" s="112"/>
      <c r="BJ32" s="112"/>
      <c r="BK32" s="112"/>
      <c r="BL32" s="112"/>
      <c r="BM32" s="112"/>
      <c r="BN32" s="112"/>
      <c r="BO32" s="112"/>
      <c r="BP32" s="112"/>
      <c r="BQ32" s="112"/>
      <c r="BR32" s="112"/>
      <c r="BS32" s="112"/>
      <c r="BT32" s="112"/>
      <c r="BU32" s="112"/>
      <c r="BW32" s="112" t="s">
        <v>292</v>
      </c>
      <c r="BX32" s="112"/>
      <c r="BY32" s="112"/>
      <c r="BZ32" s="112"/>
      <c r="CA32" s="112"/>
      <c r="CB32" s="112"/>
      <c r="CC32" s="112"/>
      <c r="CD32" s="112"/>
      <c r="CE32" s="112"/>
      <c r="CF32" s="112"/>
      <c r="CG32" s="112"/>
      <c r="CH32" s="112"/>
      <c r="CI32" s="112"/>
      <c r="CJ32" s="112"/>
      <c r="CK32" s="112"/>
      <c r="CL32" s="112"/>
      <c r="CM32" s="112"/>
      <c r="CO32" s="112" t="s">
        <v>175</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61</v>
      </c>
      <c r="D33" s="37"/>
      <c r="E33" s="54" t="s">
        <v>293</v>
      </c>
      <c r="F33" s="54"/>
      <c r="G33" s="54"/>
      <c r="H33" s="54"/>
      <c r="I33" s="54"/>
      <c r="J33" s="54"/>
      <c r="K33" s="54"/>
      <c r="L33" s="54"/>
      <c r="M33" s="54"/>
      <c r="N33" s="54"/>
      <c r="O33" s="54"/>
      <c r="P33" s="54"/>
      <c r="Q33" s="54"/>
      <c r="R33" s="54"/>
      <c r="S33" s="54"/>
      <c r="T33" s="54"/>
      <c r="U33" s="37" t="s">
        <v>61</v>
      </c>
      <c r="V33" s="37"/>
      <c r="W33" s="54" t="s">
        <v>293</v>
      </c>
      <c r="X33" s="54"/>
      <c r="Y33" s="54"/>
      <c r="Z33" s="54"/>
      <c r="AA33" s="54"/>
      <c r="AB33" s="54"/>
      <c r="AC33" s="54"/>
      <c r="AD33" s="54"/>
      <c r="AE33" s="54"/>
      <c r="AF33" s="54"/>
      <c r="AG33" s="54"/>
      <c r="AH33" s="54"/>
      <c r="AI33" s="54"/>
      <c r="AJ33" s="54"/>
      <c r="AK33" s="54"/>
      <c r="AL33" s="54"/>
      <c r="AM33" s="37" t="s">
        <v>61</v>
      </c>
      <c r="AN33" s="37"/>
      <c r="AO33" s="54" t="s">
        <v>293</v>
      </c>
      <c r="AP33" s="54"/>
      <c r="AQ33" s="54"/>
      <c r="AR33" s="54"/>
      <c r="AS33" s="54"/>
      <c r="AT33" s="54"/>
      <c r="AU33" s="54"/>
      <c r="AV33" s="54"/>
      <c r="AW33" s="54"/>
      <c r="AX33" s="54"/>
      <c r="AY33" s="54"/>
      <c r="AZ33" s="54"/>
      <c r="BA33" s="54"/>
      <c r="BB33" s="54"/>
      <c r="BC33" s="54"/>
      <c r="BD33" s="37"/>
      <c r="BE33" s="54" t="s">
        <v>295</v>
      </c>
      <c r="BF33" s="54"/>
      <c r="BG33" s="54" t="s">
        <v>177</v>
      </c>
      <c r="BH33" s="54"/>
      <c r="BI33" s="54"/>
      <c r="BJ33" s="54"/>
      <c r="BK33" s="54"/>
      <c r="BL33" s="54"/>
      <c r="BM33" s="54"/>
      <c r="BN33" s="54"/>
      <c r="BO33" s="54"/>
      <c r="BP33" s="54"/>
      <c r="BQ33" s="54"/>
      <c r="BR33" s="54"/>
      <c r="BS33" s="54"/>
      <c r="BT33" s="54"/>
      <c r="BU33" s="54"/>
      <c r="BV33" s="37"/>
      <c r="BW33" s="37" t="s">
        <v>295</v>
      </c>
      <c r="BX33" s="37"/>
      <c r="BY33" s="54" t="s">
        <v>124</v>
      </c>
      <c r="BZ33" s="54"/>
      <c r="CA33" s="54"/>
      <c r="CB33" s="54"/>
      <c r="CC33" s="54"/>
      <c r="CD33" s="54"/>
      <c r="CE33" s="54"/>
      <c r="CF33" s="54"/>
      <c r="CG33" s="54"/>
      <c r="CH33" s="54"/>
      <c r="CI33" s="54"/>
      <c r="CJ33" s="54"/>
      <c r="CK33" s="54"/>
      <c r="CL33" s="54"/>
      <c r="CM33" s="54"/>
      <c r="CN33" s="54"/>
      <c r="CO33" s="37" t="s">
        <v>61</v>
      </c>
      <c r="CP33" s="37"/>
      <c r="CQ33" s="54" t="s">
        <v>296</v>
      </c>
      <c r="CR33" s="54"/>
      <c r="CS33" s="54"/>
      <c r="CT33" s="54"/>
      <c r="CU33" s="54"/>
      <c r="CV33" s="54"/>
      <c r="CW33" s="54"/>
      <c r="CX33" s="54"/>
      <c r="CY33" s="54"/>
      <c r="CZ33" s="54"/>
      <c r="DA33" s="54"/>
      <c r="DB33" s="54"/>
      <c r="DC33" s="54"/>
      <c r="DD33" s="54"/>
      <c r="DE33" s="54"/>
      <c r="DF33" s="54"/>
      <c r="DG33" s="254" t="s">
        <v>90</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黒潮町国民健康保険事業特別会計</v>
      </c>
      <c r="X34" s="55"/>
      <c r="Y34" s="55"/>
      <c r="Z34" s="55"/>
      <c r="AA34" s="55"/>
      <c r="AB34" s="55"/>
      <c r="AC34" s="55"/>
      <c r="AD34" s="55"/>
      <c r="AE34" s="55"/>
      <c r="AF34" s="55"/>
      <c r="AG34" s="55"/>
      <c r="AH34" s="55"/>
      <c r="AI34" s="55"/>
      <c r="AJ34" s="55"/>
      <c r="AK34" s="55"/>
      <c r="AL34" s="2"/>
      <c r="AM34" s="38">
        <f>IF(AO34="","",MAX(C34:D43,U34:V43)+1)</f>
        <v>10</v>
      </c>
      <c r="AN34" s="38"/>
      <c r="AO34" s="55" t="str">
        <f>IF('各会計、関係団体の財政状況及び健全化判断比率'!B33="","",'各会計、関係団体の財政状況及び健全化判断比率'!B33)</f>
        <v>黒潮町水道事業特別会計</v>
      </c>
      <c r="AP34" s="55"/>
      <c r="AQ34" s="55"/>
      <c r="AR34" s="55"/>
      <c r="AS34" s="55"/>
      <c r="AT34" s="55"/>
      <c r="AU34" s="55"/>
      <c r="AV34" s="55"/>
      <c r="AW34" s="55"/>
      <c r="AX34" s="55"/>
      <c r="AY34" s="55"/>
      <c r="AZ34" s="55"/>
      <c r="BA34" s="55"/>
      <c r="BB34" s="55"/>
      <c r="BC34" s="55"/>
      <c r="BD34" s="2"/>
      <c r="BE34" s="38">
        <f>IF(BG34="","",MAX(C34:D43,U34:V43,AM34:AN43)+1)</f>
        <v>11</v>
      </c>
      <c r="BF34" s="38"/>
      <c r="BG34" s="55" t="str">
        <f>IF('各会計、関係団体の財政状況及び健全化判断比率'!B34="","",'各会計、関係団体の財政状況及び健全化判断比率'!B34)</f>
        <v>黒潮町農業集落排水事業特別会計</v>
      </c>
      <c r="BH34" s="55"/>
      <c r="BI34" s="55"/>
      <c r="BJ34" s="55"/>
      <c r="BK34" s="55"/>
      <c r="BL34" s="55"/>
      <c r="BM34" s="55"/>
      <c r="BN34" s="55"/>
      <c r="BO34" s="55"/>
      <c r="BP34" s="55"/>
      <c r="BQ34" s="55"/>
      <c r="BR34" s="55"/>
      <c r="BS34" s="55"/>
      <c r="BT34" s="55"/>
      <c r="BU34" s="55"/>
      <c r="BV34" s="2"/>
      <c r="BW34" s="38">
        <f>IF(BY34="","",MAX(C34:D43,U34:V43,AM34:AN43,BE34:BF43)+1)</f>
        <v>13</v>
      </c>
      <c r="BX34" s="38"/>
      <c r="BY34" s="55" t="str">
        <f>IF('各会計、関係団体の財政状況及び健全化判断比率'!B68="","",'各会計、関係団体の財政状況及び健全化判断比率'!B68)</f>
        <v>幡多広域市町村圏事務組合（一般会計）</v>
      </c>
      <c r="BZ34" s="55"/>
      <c r="CA34" s="55"/>
      <c r="CB34" s="55"/>
      <c r="CC34" s="55"/>
      <c r="CD34" s="55"/>
      <c r="CE34" s="55"/>
      <c r="CF34" s="55"/>
      <c r="CG34" s="55"/>
      <c r="CH34" s="55"/>
      <c r="CI34" s="55"/>
      <c r="CJ34" s="55"/>
      <c r="CK34" s="55"/>
      <c r="CL34" s="55"/>
      <c r="CM34" s="55"/>
      <c r="CN34" s="2"/>
      <c r="CO34" s="38">
        <f>IF(CQ34="","",MAX(C34:D43,U34:V43,AM34:AN43,BE34:BF43,BW34:BX43)+1)</f>
        <v>23</v>
      </c>
      <c r="CP34" s="38"/>
      <c r="CQ34" s="55" t="str">
        <f>IF('各会計、関係団体の財政状況及び健全化判断比率'!BS7="","",'各会計、関係団体の財政状況及び健全化判断比率'!BS7)</f>
        <v>黒潮町農業公社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黒潮町住宅新築資金等貸付事業特別会計</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黒潮町国民健康保険直診特別会計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12</v>
      </c>
      <c r="BF35" s="38"/>
      <c r="BG35" s="55" t="str">
        <f>IF('各会計、関係団体の財政状況及び健全化判断比率'!B35="","",'各会計、関係団体の財政状況及び健全化判断比率'!B35)</f>
        <v>黒潮町漁業集落排水事業特別会計</v>
      </c>
      <c r="BH35" s="55"/>
      <c r="BI35" s="55"/>
      <c r="BJ35" s="55"/>
      <c r="BK35" s="55"/>
      <c r="BL35" s="55"/>
      <c r="BM35" s="55"/>
      <c r="BN35" s="55"/>
      <c r="BO35" s="55"/>
      <c r="BP35" s="55"/>
      <c r="BQ35" s="55"/>
      <c r="BR35" s="55"/>
      <c r="BS35" s="55"/>
      <c r="BT35" s="55"/>
      <c r="BU35" s="55"/>
      <c r="BV35" s="2"/>
      <c r="BW35" s="38">
        <f t="shared" ref="BW35:BW43" si="4">IF(BY35="","",BW34+1)</f>
        <v>14</v>
      </c>
      <c r="BX35" s="38"/>
      <c r="BY35" s="55" t="str">
        <f>IF('各会計、関係団体の財政状況及び健全化判断比率'!B69="","",'各会計、関係団体の財政状況及び健全化判断比率'!B69)</f>
        <v>幡多広域市町村圏事務組合（ふるさと市町村圏事業特別会計）</v>
      </c>
      <c r="BZ35" s="55"/>
      <c r="CA35" s="55"/>
      <c r="CB35" s="55"/>
      <c r="CC35" s="55"/>
      <c r="CD35" s="55"/>
      <c r="CE35" s="55"/>
      <c r="CF35" s="55"/>
      <c r="CG35" s="55"/>
      <c r="CH35" s="55"/>
      <c r="CI35" s="55"/>
      <c r="CJ35" s="55"/>
      <c r="CK35" s="55"/>
      <c r="CL35" s="55"/>
      <c r="CM35" s="55"/>
      <c r="CN35" s="2"/>
      <c r="CO35" s="38">
        <f t="shared" ref="CO35:CO43" si="5">IF(CQ35="","",CO34+1)</f>
        <v>24</v>
      </c>
      <c r="CP35" s="38"/>
      <c r="CQ35" s="55" t="str">
        <f>IF('各会計、関係団体の財政状況及び健全化判断比率'!BS8="","",'各会計、関係団体の財政状況及び健全化判断比率'!BS8)</f>
        <v>黒潮町缶詰製作所</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f t="shared" si="0"/>
        <v>3</v>
      </c>
      <c r="D36" s="38"/>
      <c r="E36" s="55" t="str">
        <f>IF('各会計、関係団体の財政状況及び健全化判断比率'!B9="","",'各会計、関係団体の財政状況及び健全化判断比率'!B9)</f>
        <v>黒潮町宮川奨学資金特別会計</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黒潮町介護保険事業特別会計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15</v>
      </c>
      <c r="BX36" s="38"/>
      <c r="BY36" s="55" t="str">
        <f>IF('各会計、関係団体の財政状況及び健全化判断比率'!B70="","",'各会計、関係団体の財政状況及び健全化判断比率'!B70)</f>
        <v>幡多広域市町村圏事務組合（滞納整理事業特別会計）</v>
      </c>
      <c r="BZ36" s="55"/>
      <c r="CA36" s="55"/>
      <c r="CB36" s="55"/>
      <c r="CC36" s="55"/>
      <c r="CD36" s="55"/>
      <c r="CE36" s="55"/>
      <c r="CF36" s="55"/>
      <c r="CG36" s="55"/>
      <c r="CH36" s="55"/>
      <c r="CI36" s="55"/>
      <c r="CJ36" s="55"/>
      <c r="CK36" s="55"/>
      <c r="CL36" s="55"/>
      <c r="CM36" s="55"/>
      <c r="CN36" s="2"/>
      <c r="CO36" s="38">
        <f t="shared" si="5"/>
        <v>25</v>
      </c>
      <c r="CP36" s="38"/>
      <c r="CQ36" s="55" t="str">
        <f>IF('各会計、関係団体の財政状況及び健全化判断比率'!BS9="","",'各会計、関係団体の財政状況及び健全化判断比率'!BS9)</f>
        <v>こうち・くろしお太陽光発電株式会社</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f t="shared" si="0"/>
        <v>4</v>
      </c>
      <c r="D37" s="38"/>
      <c r="E37" s="55" t="str">
        <f>IF('各会計、関係団体の財政状況及び健全化判断比率'!B10="","",'各会計、関係団体の財政状況及び健全化判断比率'!B10)</f>
        <v>黒潮町情報センター事業特別会計</v>
      </c>
      <c r="F37" s="55"/>
      <c r="G37" s="55"/>
      <c r="H37" s="55"/>
      <c r="I37" s="55"/>
      <c r="J37" s="55"/>
      <c r="K37" s="55"/>
      <c r="L37" s="55"/>
      <c r="M37" s="55"/>
      <c r="N37" s="55"/>
      <c r="O37" s="55"/>
      <c r="P37" s="55"/>
      <c r="Q37" s="55"/>
      <c r="R37" s="55"/>
      <c r="S37" s="55"/>
      <c r="T37" s="2"/>
      <c r="U37" s="38">
        <f t="shared" si="1"/>
        <v>8</v>
      </c>
      <c r="V37" s="38"/>
      <c r="W37" s="55" t="str">
        <f>IF('各会計、関係団体の財政状況及び健全化判断比率'!B31="","",'各会計、関係団体の財政状況及び健全化判断比率'!B31)</f>
        <v>黒潮町介護サービス事業特別会計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16</v>
      </c>
      <c r="BX37" s="38"/>
      <c r="BY37" s="55" t="str">
        <f>IF('各会計、関係団体の財政状況及び健全化判断比率'!B71="","",'各会計、関係団体の財政状況及び健全化判断比率'!B71)</f>
        <v>幡多中央環境施設組合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9</v>
      </c>
      <c r="V38" s="38"/>
      <c r="W38" s="55" t="str">
        <f>IF('各会計、関係団体の財政状況及び健全化判断比率'!B32="","",'各会計、関係団体の財政状況及び健全化判断比率'!B32)</f>
        <v>黒潮町後期高齢者医療保険事業特別会計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17</v>
      </c>
      <c r="BX38" s="38"/>
      <c r="BY38" s="55" t="str">
        <f>IF('各会計、関係団体の財政状況及び健全化判断比率'!B72="","",'各会計、関係団体の財政状況及び健全化判断比率'!B72)</f>
        <v>幡多中央消防組合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18</v>
      </c>
      <c r="BX39" s="38"/>
      <c r="BY39" s="55" t="str">
        <f>IF('各会計、関係団体の財政状況及び健全化判断比率'!B73="","",'各会計、関係団体の財政状況及び健全化判断比率'!B73)</f>
        <v>こうち人づくり広域連合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19</v>
      </c>
      <c r="BX40" s="38"/>
      <c r="BY40" s="55" t="str">
        <f>IF('各会計、関係団体の財政状況及び健全化判断比率'!B74="","",'各会計、関係団体の財政状況及び健全化判断比率'!B74)</f>
        <v>高知県市町村総合事務組合（一般会計）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20</v>
      </c>
      <c r="BX41" s="38"/>
      <c r="BY41" s="55" t="str">
        <f>IF('各会計、関係団体の財政状況及び健全化判断比率'!B75="","",'各会計、関係団体の財政状況及び健全化判断比率'!B75)</f>
        <v>高知県市町村総合事務組合（交通災害共済事業特別会計）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21</v>
      </c>
      <c r="BX42" s="38"/>
      <c r="BY42" s="55" t="str">
        <f>IF('各会計、関係団体の財政状況及び健全化判断比率'!B76="","",'各会計、関係団体の財政状況及び健全化判断比率'!B76)</f>
        <v>高知県後期高齢者広域連合（一般会計）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22</v>
      </c>
      <c r="BX43" s="38"/>
      <c r="BY43" s="55" t="str">
        <f>IF('各会計、関係団体の財政状況及び健全化判断比率'!B77="","",'各会計、関係団体の財政状況及び健全化判断比率'!B77)</f>
        <v>高知県後期高齢者広域連合（特別会計）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
      <c r="B46" s="1" t="s">
        <v>140</v>
      </c>
      <c r="E46" s="56" t="s">
        <v>300</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302</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304</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305</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209</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308</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310</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1" t="s">
        <v>553</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14</v>
      </c>
      <c r="C33" s="880"/>
      <c r="D33" s="880"/>
      <c r="E33" s="885" t="s">
        <v>17</v>
      </c>
      <c r="F33" s="889" t="s">
        <v>312</v>
      </c>
      <c r="G33" s="894" t="s">
        <v>537</v>
      </c>
      <c r="H33" s="894" t="s">
        <v>538</v>
      </c>
      <c r="I33" s="894" t="s">
        <v>539</v>
      </c>
      <c r="J33" s="898" t="s">
        <v>540</v>
      </c>
      <c r="K33" s="873"/>
      <c r="L33" s="873"/>
      <c r="M33" s="873"/>
      <c r="N33" s="873"/>
      <c r="O33" s="873"/>
      <c r="P33" s="873"/>
    </row>
    <row r="34" spans="1:16" ht="39" customHeight="1">
      <c r="A34" s="873"/>
      <c r="B34" s="875"/>
      <c r="C34" s="881" t="s">
        <v>116</v>
      </c>
      <c r="D34" s="881"/>
      <c r="E34" s="886"/>
      <c r="F34" s="890">
        <v>6.37</v>
      </c>
      <c r="G34" s="895">
        <v>6.33</v>
      </c>
      <c r="H34" s="895">
        <v>6.47</v>
      </c>
      <c r="I34" s="895">
        <v>5.8</v>
      </c>
      <c r="J34" s="899">
        <v>5.74</v>
      </c>
      <c r="K34" s="873"/>
      <c r="L34" s="873"/>
      <c r="M34" s="873"/>
      <c r="N34" s="873"/>
      <c r="O34" s="873"/>
      <c r="P34" s="873"/>
    </row>
    <row r="35" spans="1:16" ht="39" customHeight="1">
      <c r="A35" s="873"/>
      <c r="B35" s="876"/>
      <c r="C35" s="882" t="s">
        <v>461</v>
      </c>
      <c r="D35" s="882"/>
      <c r="E35" s="887"/>
      <c r="F35" s="891">
        <v>2.09</v>
      </c>
      <c r="G35" s="896">
        <v>0.54</v>
      </c>
      <c r="H35" s="896">
        <v>3.44</v>
      </c>
      <c r="I35" s="896">
        <v>4.5</v>
      </c>
      <c r="J35" s="900">
        <v>5.64</v>
      </c>
      <c r="K35" s="873"/>
      <c r="L35" s="873"/>
      <c r="M35" s="873"/>
      <c r="N35" s="873"/>
      <c r="O35" s="873"/>
      <c r="P35" s="873"/>
    </row>
    <row r="36" spans="1:16" ht="39" customHeight="1">
      <c r="A36" s="873"/>
      <c r="B36" s="876"/>
      <c r="C36" s="882" t="s">
        <v>213</v>
      </c>
      <c r="D36" s="882"/>
      <c r="E36" s="887"/>
      <c r="F36" s="891" t="s">
        <v>532</v>
      </c>
      <c r="G36" s="896">
        <v>0.59</v>
      </c>
      <c r="H36" s="896">
        <v>1.06</v>
      </c>
      <c r="I36" s="896">
        <v>4.e-002</v>
      </c>
      <c r="J36" s="900">
        <v>0.47</v>
      </c>
      <c r="K36" s="873"/>
      <c r="L36" s="873"/>
      <c r="M36" s="873"/>
      <c r="N36" s="873"/>
      <c r="O36" s="873"/>
      <c r="P36" s="873"/>
    </row>
    <row r="37" spans="1:16" ht="39" customHeight="1">
      <c r="A37" s="873"/>
      <c r="B37" s="876"/>
      <c r="C37" s="882" t="s">
        <v>421</v>
      </c>
      <c r="D37" s="882"/>
      <c r="E37" s="887"/>
      <c r="F37" s="891">
        <v>1.29</v>
      </c>
      <c r="G37" s="896">
        <v>1.35</v>
      </c>
      <c r="H37" s="896">
        <v>0.54</v>
      </c>
      <c r="I37" s="896">
        <v>0.3</v>
      </c>
      <c r="J37" s="900">
        <v>0.39</v>
      </c>
      <c r="K37" s="873"/>
      <c r="L37" s="873"/>
      <c r="M37" s="873"/>
      <c r="N37" s="873"/>
      <c r="O37" s="873"/>
      <c r="P37" s="873"/>
    </row>
    <row r="38" spans="1:16" ht="39" customHeight="1">
      <c r="A38" s="873"/>
      <c r="B38" s="876"/>
      <c r="C38" s="882" t="s">
        <v>463</v>
      </c>
      <c r="D38" s="882"/>
      <c r="E38" s="887"/>
      <c r="F38" s="891">
        <v>6.e-002</v>
      </c>
      <c r="G38" s="896">
        <v>8.e-002</v>
      </c>
      <c r="H38" s="896">
        <v>8.e-002</v>
      </c>
      <c r="I38" s="896">
        <v>9.e-002</v>
      </c>
      <c r="J38" s="900">
        <v>0.1</v>
      </c>
      <c r="K38" s="873"/>
      <c r="L38" s="873"/>
      <c r="M38" s="873"/>
      <c r="N38" s="873"/>
      <c r="O38" s="873"/>
      <c r="P38" s="873"/>
    </row>
    <row r="39" spans="1:16" ht="39" customHeight="1">
      <c r="A39" s="873"/>
      <c r="B39" s="876"/>
      <c r="C39" s="882" t="s">
        <v>388</v>
      </c>
      <c r="D39" s="882"/>
      <c r="E39" s="887"/>
      <c r="F39" s="891">
        <v>6.e-002</v>
      </c>
      <c r="G39" s="896">
        <v>0.26</v>
      </c>
      <c r="H39" s="896">
        <v>4.e-002</v>
      </c>
      <c r="I39" s="896">
        <v>0.13</v>
      </c>
      <c r="J39" s="900">
        <v>9.e-002</v>
      </c>
      <c r="K39" s="873"/>
      <c r="L39" s="873"/>
      <c r="M39" s="873"/>
      <c r="N39" s="873"/>
      <c r="O39" s="873"/>
      <c r="P39" s="873"/>
    </row>
    <row r="40" spans="1:16" ht="39" customHeight="1">
      <c r="A40" s="873"/>
      <c r="B40" s="876"/>
      <c r="C40" s="882" t="s">
        <v>83</v>
      </c>
      <c r="D40" s="882"/>
      <c r="E40" s="887"/>
      <c r="F40" s="891">
        <v>0.11</v>
      </c>
      <c r="G40" s="896">
        <v>0.1</v>
      </c>
      <c r="H40" s="896">
        <v>0.1</v>
      </c>
      <c r="I40" s="896">
        <v>6.e-002</v>
      </c>
      <c r="J40" s="900">
        <v>8.e-002</v>
      </c>
      <c r="K40" s="873"/>
      <c r="L40" s="873"/>
      <c r="M40" s="873"/>
      <c r="N40" s="873"/>
      <c r="O40" s="873"/>
      <c r="P40" s="873"/>
    </row>
    <row r="41" spans="1:16" ht="39" customHeight="1">
      <c r="A41" s="873"/>
      <c r="B41" s="876"/>
      <c r="C41" s="882" t="s">
        <v>200</v>
      </c>
      <c r="D41" s="882"/>
      <c r="E41" s="887"/>
      <c r="F41" s="891">
        <v>1.e-002</v>
      </c>
      <c r="G41" s="896">
        <v>1.e-002</v>
      </c>
      <c r="H41" s="896">
        <v>1.e-002</v>
      </c>
      <c r="I41" s="896">
        <v>0</v>
      </c>
      <c r="J41" s="900">
        <v>0</v>
      </c>
      <c r="K41" s="873"/>
      <c r="L41" s="873"/>
      <c r="M41" s="873"/>
      <c r="N41" s="873"/>
      <c r="O41" s="873"/>
      <c r="P41" s="873"/>
    </row>
    <row r="42" spans="1:16" ht="39" customHeight="1">
      <c r="A42" s="873"/>
      <c r="B42" s="877"/>
      <c r="C42" s="882" t="s">
        <v>541</v>
      </c>
      <c r="D42" s="882"/>
      <c r="E42" s="887"/>
      <c r="F42" s="891" t="s">
        <v>212</v>
      </c>
      <c r="G42" s="896" t="s">
        <v>212</v>
      </c>
      <c r="H42" s="896" t="s">
        <v>212</v>
      </c>
      <c r="I42" s="896" t="s">
        <v>212</v>
      </c>
      <c r="J42" s="900" t="s">
        <v>212</v>
      </c>
      <c r="K42" s="873"/>
      <c r="L42" s="873"/>
      <c r="M42" s="873"/>
      <c r="N42" s="873"/>
      <c r="O42" s="873"/>
      <c r="P42" s="873"/>
    </row>
    <row r="43" spans="1:16" ht="39" customHeight="1">
      <c r="A43" s="873"/>
      <c r="B43" s="878"/>
      <c r="C43" s="883" t="s">
        <v>497</v>
      </c>
      <c r="D43" s="883"/>
      <c r="E43" s="888"/>
      <c r="F43" s="892">
        <v>1.e-002</v>
      </c>
      <c r="G43" s="897">
        <v>0</v>
      </c>
      <c r="H43" s="897">
        <v>0</v>
      </c>
      <c r="I43" s="897">
        <v>0</v>
      </c>
      <c r="J43" s="901">
        <v>0</v>
      </c>
      <c r="K43" s="873"/>
      <c r="L43" s="873"/>
      <c r="M43" s="873"/>
      <c r="N43" s="873"/>
      <c r="O43" s="873"/>
      <c r="P43" s="873"/>
    </row>
    <row r="44" spans="1:16" ht="39" customHeight="1">
      <c r="A44" s="873"/>
      <c r="B44" s="879" t="s">
        <v>18</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jqieKh6lVP04XTm9kcNZ8J2wVZ8fPeTPMZ1pRyr7YPKOOnO3EUsAHBn35sfDcYtW4CSRBP01Vny1VX28FXmKsA==" saltValue="oplelhIGEPR7b1wx2/tmA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23</v>
      </c>
      <c r="P43" s="745"/>
      <c r="Q43" s="745"/>
      <c r="R43" s="745"/>
      <c r="S43" s="745"/>
      <c r="T43" s="745"/>
      <c r="U43" s="745"/>
    </row>
    <row r="44" spans="1:21" ht="30.75" customHeight="1">
      <c r="A44" s="745"/>
      <c r="B44" s="902" t="s">
        <v>27</v>
      </c>
      <c r="C44" s="915"/>
      <c r="D44" s="915"/>
      <c r="E44" s="932"/>
      <c r="F44" s="932"/>
      <c r="G44" s="932"/>
      <c r="H44" s="932"/>
      <c r="I44" s="932"/>
      <c r="J44" s="940" t="s">
        <v>17</v>
      </c>
      <c r="K44" s="947" t="s">
        <v>312</v>
      </c>
      <c r="L44" s="955" t="s">
        <v>537</v>
      </c>
      <c r="M44" s="955" t="s">
        <v>538</v>
      </c>
      <c r="N44" s="955" t="s">
        <v>539</v>
      </c>
      <c r="O44" s="963" t="s">
        <v>540</v>
      </c>
      <c r="P44" s="745"/>
      <c r="Q44" s="745"/>
      <c r="R44" s="745"/>
      <c r="S44" s="745"/>
      <c r="T44" s="745"/>
      <c r="U44" s="745"/>
    </row>
    <row r="45" spans="1:21" ht="30.75" customHeight="1">
      <c r="A45" s="745"/>
      <c r="B45" s="903" t="s">
        <v>28</v>
      </c>
      <c r="C45" s="916"/>
      <c r="D45" s="925"/>
      <c r="E45" s="933" t="s">
        <v>26</v>
      </c>
      <c r="F45" s="933"/>
      <c r="G45" s="933"/>
      <c r="H45" s="933"/>
      <c r="I45" s="933"/>
      <c r="J45" s="941"/>
      <c r="K45" s="948">
        <v>1285</v>
      </c>
      <c r="L45" s="956">
        <v>1418</v>
      </c>
      <c r="M45" s="956">
        <v>1496</v>
      </c>
      <c r="N45" s="956">
        <v>1615</v>
      </c>
      <c r="O45" s="964">
        <v>1623</v>
      </c>
      <c r="P45" s="745"/>
      <c r="Q45" s="745"/>
      <c r="R45" s="745"/>
      <c r="S45" s="745"/>
      <c r="T45" s="745"/>
      <c r="U45" s="745"/>
    </row>
    <row r="46" spans="1:21" ht="30.75" customHeight="1">
      <c r="A46" s="745"/>
      <c r="B46" s="904"/>
      <c r="C46" s="917"/>
      <c r="D46" s="926"/>
      <c r="E46" s="934" t="s">
        <v>31</v>
      </c>
      <c r="F46" s="934"/>
      <c r="G46" s="934"/>
      <c r="H46" s="934"/>
      <c r="I46" s="934"/>
      <c r="J46" s="942"/>
      <c r="K46" s="949" t="s">
        <v>212</v>
      </c>
      <c r="L46" s="957" t="s">
        <v>212</v>
      </c>
      <c r="M46" s="957" t="s">
        <v>212</v>
      </c>
      <c r="N46" s="957" t="s">
        <v>212</v>
      </c>
      <c r="O46" s="965" t="s">
        <v>212</v>
      </c>
      <c r="P46" s="745"/>
      <c r="Q46" s="745"/>
      <c r="R46" s="745"/>
      <c r="S46" s="745"/>
      <c r="T46" s="745"/>
      <c r="U46" s="745"/>
    </row>
    <row r="47" spans="1:21" ht="30.75" customHeight="1">
      <c r="A47" s="745"/>
      <c r="B47" s="904"/>
      <c r="C47" s="917"/>
      <c r="D47" s="926"/>
      <c r="E47" s="934" t="s">
        <v>35</v>
      </c>
      <c r="F47" s="934"/>
      <c r="G47" s="934"/>
      <c r="H47" s="934"/>
      <c r="I47" s="934"/>
      <c r="J47" s="942"/>
      <c r="K47" s="949" t="s">
        <v>212</v>
      </c>
      <c r="L47" s="957" t="s">
        <v>212</v>
      </c>
      <c r="M47" s="957" t="s">
        <v>212</v>
      </c>
      <c r="N47" s="957" t="s">
        <v>212</v>
      </c>
      <c r="O47" s="965" t="s">
        <v>212</v>
      </c>
      <c r="P47" s="745"/>
      <c r="Q47" s="745"/>
      <c r="R47" s="745"/>
      <c r="S47" s="745"/>
      <c r="T47" s="745"/>
      <c r="U47" s="745"/>
    </row>
    <row r="48" spans="1:21" ht="30.75" customHeight="1">
      <c r="A48" s="745"/>
      <c r="B48" s="904"/>
      <c r="C48" s="917"/>
      <c r="D48" s="926"/>
      <c r="E48" s="934" t="s">
        <v>41</v>
      </c>
      <c r="F48" s="934"/>
      <c r="G48" s="934"/>
      <c r="H48" s="934"/>
      <c r="I48" s="934"/>
      <c r="J48" s="942"/>
      <c r="K48" s="949">
        <v>62</v>
      </c>
      <c r="L48" s="957">
        <v>62</v>
      </c>
      <c r="M48" s="957">
        <v>61</v>
      </c>
      <c r="N48" s="957">
        <v>62</v>
      </c>
      <c r="O48" s="965">
        <v>63</v>
      </c>
      <c r="P48" s="745"/>
      <c r="Q48" s="745"/>
      <c r="R48" s="745"/>
      <c r="S48" s="745"/>
      <c r="T48" s="745"/>
      <c r="U48" s="745"/>
    </row>
    <row r="49" spans="1:21" ht="30.75" customHeight="1">
      <c r="A49" s="745"/>
      <c r="B49" s="904"/>
      <c r="C49" s="917"/>
      <c r="D49" s="926"/>
      <c r="E49" s="934" t="s">
        <v>2</v>
      </c>
      <c r="F49" s="934"/>
      <c r="G49" s="934"/>
      <c r="H49" s="934"/>
      <c r="I49" s="934"/>
      <c r="J49" s="942"/>
      <c r="K49" s="949">
        <v>47</v>
      </c>
      <c r="L49" s="957">
        <v>24</v>
      </c>
      <c r="M49" s="957">
        <v>24</v>
      </c>
      <c r="N49" s="957">
        <v>23</v>
      </c>
      <c r="O49" s="965">
        <v>24</v>
      </c>
      <c r="P49" s="745"/>
      <c r="Q49" s="745"/>
      <c r="R49" s="745"/>
      <c r="S49" s="745"/>
      <c r="T49" s="745"/>
      <c r="U49" s="745"/>
    </row>
    <row r="50" spans="1:21" ht="30.75" customHeight="1">
      <c r="A50" s="745"/>
      <c r="B50" s="904"/>
      <c r="C50" s="917"/>
      <c r="D50" s="926"/>
      <c r="E50" s="934" t="s">
        <v>43</v>
      </c>
      <c r="F50" s="934"/>
      <c r="G50" s="934"/>
      <c r="H50" s="934"/>
      <c r="I50" s="934"/>
      <c r="J50" s="942"/>
      <c r="K50" s="949">
        <v>2</v>
      </c>
      <c r="L50" s="957" t="s">
        <v>212</v>
      </c>
      <c r="M50" s="957" t="s">
        <v>212</v>
      </c>
      <c r="N50" s="957" t="s">
        <v>212</v>
      </c>
      <c r="O50" s="965" t="s">
        <v>212</v>
      </c>
      <c r="P50" s="745"/>
      <c r="Q50" s="745"/>
      <c r="R50" s="745"/>
      <c r="S50" s="745"/>
      <c r="T50" s="745"/>
      <c r="U50" s="745"/>
    </row>
    <row r="51" spans="1:21" ht="30.75" customHeight="1">
      <c r="A51" s="745"/>
      <c r="B51" s="905"/>
      <c r="C51" s="918"/>
      <c r="D51" s="927"/>
      <c r="E51" s="934" t="s">
        <v>50</v>
      </c>
      <c r="F51" s="934"/>
      <c r="G51" s="934"/>
      <c r="H51" s="934"/>
      <c r="I51" s="934"/>
      <c r="J51" s="942"/>
      <c r="K51" s="949">
        <v>0</v>
      </c>
      <c r="L51" s="957">
        <v>0</v>
      </c>
      <c r="M51" s="957">
        <v>0</v>
      </c>
      <c r="N51" s="957" t="s">
        <v>212</v>
      </c>
      <c r="O51" s="965">
        <v>0</v>
      </c>
      <c r="P51" s="745"/>
      <c r="Q51" s="745"/>
      <c r="R51" s="745"/>
      <c r="S51" s="745"/>
      <c r="T51" s="745"/>
      <c r="U51" s="745"/>
    </row>
    <row r="52" spans="1:21" ht="30.75" customHeight="1">
      <c r="A52" s="745"/>
      <c r="B52" s="906" t="s">
        <v>52</v>
      </c>
      <c r="C52" s="919"/>
      <c r="D52" s="927"/>
      <c r="E52" s="934" t="s">
        <v>53</v>
      </c>
      <c r="F52" s="934"/>
      <c r="G52" s="934"/>
      <c r="H52" s="934"/>
      <c r="I52" s="934"/>
      <c r="J52" s="942"/>
      <c r="K52" s="949">
        <v>1199</v>
      </c>
      <c r="L52" s="957">
        <v>1197</v>
      </c>
      <c r="M52" s="957">
        <v>1198</v>
      </c>
      <c r="N52" s="957">
        <v>1301</v>
      </c>
      <c r="O52" s="965">
        <v>1316</v>
      </c>
      <c r="P52" s="745"/>
      <c r="Q52" s="745"/>
      <c r="R52" s="745"/>
      <c r="S52" s="745"/>
      <c r="T52" s="745"/>
      <c r="U52" s="745"/>
    </row>
    <row r="53" spans="1:21" ht="30.75" customHeight="1">
      <c r="A53" s="745"/>
      <c r="B53" s="907" t="s">
        <v>54</v>
      </c>
      <c r="C53" s="920"/>
      <c r="D53" s="928"/>
      <c r="E53" s="935" t="s">
        <v>57</v>
      </c>
      <c r="F53" s="935"/>
      <c r="G53" s="935"/>
      <c r="H53" s="935"/>
      <c r="I53" s="935"/>
      <c r="J53" s="943"/>
      <c r="K53" s="950">
        <v>197</v>
      </c>
      <c r="L53" s="958">
        <v>307</v>
      </c>
      <c r="M53" s="958">
        <v>383</v>
      </c>
      <c r="N53" s="958">
        <v>399</v>
      </c>
      <c r="O53" s="966">
        <v>394</v>
      </c>
      <c r="P53" s="745"/>
      <c r="Q53" s="745"/>
      <c r="R53" s="745"/>
      <c r="S53" s="745"/>
      <c r="T53" s="745"/>
      <c r="U53" s="745"/>
    </row>
    <row r="54" spans="1:21" ht="24" customHeight="1">
      <c r="A54" s="745"/>
      <c r="B54" s="908" t="s">
        <v>66</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5</v>
      </c>
      <c r="C55" s="921"/>
      <c r="D55" s="921"/>
      <c r="E55" s="921"/>
      <c r="F55" s="921"/>
      <c r="G55" s="921"/>
      <c r="H55" s="921"/>
      <c r="I55" s="921"/>
      <c r="J55" s="921"/>
      <c r="K55" s="951"/>
      <c r="L55" s="951"/>
      <c r="M55" s="951"/>
      <c r="N55" s="951"/>
      <c r="O55" s="967" t="s">
        <v>542</v>
      </c>
      <c r="P55" s="745"/>
      <c r="Q55" s="745"/>
      <c r="R55" s="745"/>
      <c r="S55" s="745"/>
      <c r="T55" s="745"/>
      <c r="U55" s="745"/>
    </row>
    <row r="56" spans="1:21" ht="31.5" customHeight="1">
      <c r="A56" s="745"/>
      <c r="B56" s="910"/>
      <c r="C56" s="922"/>
      <c r="D56" s="922"/>
      <c r="E56" s="936"/>
      <c r="F56" s="936"/>
      <c r="G56" s="936"/>
      <c r="H56" s="936"/>
      <c r="I56" s="936"/>
      <c r="J56" s="944" t="s">
        <v>17</v>
      </c>
      <c r="K56" s="952" t="s">
        <v>543</v>
      </c>
      <c r="L56" s="959" t="s">
        <v>544</v>
      </c>
      <c r="M56" s="959" t="s">
        <v>545</v>
      </c>
      <c r="N56" s="959" t="s">
        <v>546</v>
      </c>
      <c r="O56" s="968" t="s">
        <v>547</v>
      </c>
      <c r="P56" s="745"/>
      <c r="Q56" s="745"/>
      <c r="R56" s="745"/>
      <c r="S56" s="745"/>
      <c r="T56" s="745"/>
      <c r="U56" s="745"/>
    </row>
    <row r="57" spans="1:21" ht="31.5" customHeight="1">
      <c r="B57" s="911" t="s">
        <v>51</v>
      </c>
      <c r="C57" s="923"/>
      <c r="D57" s="929" t="s">
        <v>67</v>
      </c>
      <c r="E57" s="937"/>
      <c r="F57" s="937"/>
      <c r="G57" s="937"/>
      <c r="H57" s="937"/>
      <c r="I57" s="937"/>
      <c r="J57" s="945"/>
      <c r="K57" s="953"/>
      <c r="L57" s="960"/>
      <c r="M57" s="960"/>
      <c r="N57" s="960"/>
      <c r="O57" s="969"/>
    </row>
    <row r="58" spans="1:21" ht="31.5" customHeight="1">
      <c r="B58" s="912"/>
      <c r="C58" s="924"/>
      <c r="D58" s="930" t="s">
        <v>70</v>
      </c>
      <c r="E58" s="938"/>
      <c r="F58" s="938"/>
      <c r="G58" s="938"/>
      <c r="H58" s="938"/>
      <c r="I58" s="938"/>
      <c r="J58" s="946"/>
      <c r="K58" s="954"/>
      <c r="L58" s="961"/>
      <c r="M58" s="961"/>
      <c r="N58" s="961"/>
      <c r="O58" s="970"/>
    </row>
    <row r="59" spans="1:21" ht="24" customHeight="1">
      <c r="B59" s="913"/>
      <c r="C59" s="913"/>
      <c r="D59" s="931" t="s">
        <v>48</v>
      </c>
      <c r="E59" s="939"/>
      <c r="F59" s="939"/>
      <c r="G59" s="939"/>
      <c r="H59" s="939"/>
      <c r="I59" s="939"/>
      <c r="J59" s="939"/>
      <c r="K59" s="939"/>
      <c r="L59" s="939"/>
      <c r="M59" s="939"/>
      <c r="N59" s="939"/>
      <c r="O59" s="939"/>
    </row>
    <row r="60" spans="1:21" ht="24" customHeight="1">
      <c r="B60" s="914"/>
      <c r="C60" s="914"/>
      <c r="D60" s="931" t="s">
        <v>42</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DZMHT7AU+3R+nH+Rztj91xwARBHMHV6Klattb4sf24FE30ZKS4Lv7w7PwiSYDBy5PP0bBSWGDXirM41CMlT1Wg==" saltValue="NcGKB2WY+Uqg0M9dtH4mw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23</v>
      </c>
    </row>
    <row r="40" spans="2:13" ht="27.75" customHeight="1">
      <c r="B40" s="902" t="s">
        <v>27</v>
      </c>
      <c r="C40" s="915"/>
      <c r="D40" s="915"/>
      <c r="E40" s="932"/>
      <c r="F40" s="932"/>
      <c r="G40" s="932"/>
      <c r="H40" s="940" t="s">
        <v>17</v>
      </c>
      <c r="I40" s="947" t="s">
        <v>312</v>
      </c>
      <c r="J40" s="955" t="s">
        <v>537</v>
      </c>
      <c r="K40" s="955" t="s">
        <v>538</v>
      </c>
      <c r="L40" s="955" t="s">
        <v>539</v>
      </c>
      <c r="M40" s="993" t="s">
        <v>540</v>
      </c>
    </row>
    <row r="41" spans="2:13" ht="27.75" customHeight="1">
      <c r="B41" s="903" t="s">
        <v>37</v>
      </c>
      <c r="C41" s="916"/>
      <c r="D41" s="925"/>
      <c r="E41" s="976" t="s">
        <v>71</v>
      </c>
      <c r="F41" s="976"/>
      <c r="G41" s="976"/>
      <c r="H41" s="982"/>
      <c r="I41" s="986">
        <v>14022</v>
      </c>
      <c r="J41" s="990">
        <v>13717</v>
      </c>
      <c r="K41" s="990">
        <v>13021</v>
      </c>
      <c r="L41" s="990">
        <v>12197</v>
      </c>
      <c r="M41" s="994">
        <v>11491</v>
      </c>
    </row>
    <row r="42" spans="2:13" ht="27.75" customHeight="1">
      <c r="B42" s="904"/>
      <c r="C42" s="917"/>
      <c r="D42" s="926"/>
      <c r="E42" s="977" t="s">
        <v>78</v>
      </c>
      <c r="F42" s="977"/>
      <c r="G42" s="977"/>
      <c r="H42" s="983"/>
      <c r="I42" s="987" t="s">
        <v>212</v>
      </c>
      <c r="J42" s="991" t="s">
        <v>212</v>
      </c>
      <c r="K42" s="991" t="s">
        <v>212</v>
      </c>
      <c r="L42" s="991" t="s">
        <v>212</v>
      </c>
      <c r="M42" s="995" t="s">
        <v>212</v>
      </c>
    </row>
    <row r="43" spans="2:13" ht="27.75" customHeight="1">
      <c r="B43" s="904"/>
      <c r="C43" s="917"/>
      <c r="D43" s="926"/>
      <c r="E43" s="977" t="s">
        <v>80</v>
      </c>
      <c r="F43" s="977"/>
      <c r="G43" s="977"/>
      <c r="H43" s="983"/>
      <c r="I43" s="987">
        <v>755</v>
      </c>
      <c r="J43" s="991">
        <v>731</v>
      </c>
      <c r="K43" s="991">
        <v>695</v>
      </c>
      <c r="L43" s="991">
        <v>652</v>
      </c>
      <c r="M43" s="995">
        <v>616</v>
      </c>
    </row>
    <row r="44" spans="2:13" ht="27.75" customHeight="1">
      <c r="B44" s="904"/>
      <c r="C44" s="917"/>
      <c r="D44" s="926"/>
      <c r="E44" s="977" t="s">
        <v>84</v>
      </c>
      <c r="F44" s="977"/>
      <c r="G44" s="977"/>
      <c r="H44" s="983"/>
      <c r="I44" s="987">
        <v>199</v>
      </c>
      <c r="J44" s="991">
        <v>183</v>
      </c>
      <c r="K44" s="991">
        <v>161</v>
      </c>
      <c r="L44" s="991">
        <v>137</v>
      </c>
      <c r="M44" s="995">
        <v>116</v>
      </c>
    </row>
    <row r="45" spans="2:13" ht="27.75" customHeight="1">
      <c r="B45" s="904"/>
      <c r="C45" s="917"/>
      <c r="D45" s="926"/>
      <c r="E45" s="977" t="s">
        <v>86</v>
      </c>
      <c r="F45" s="977"/>
      <c r="G45" s="977"/>
      <c r="H45" s="983"/>
      <c r="I45" s="987">
        <v>1517</v>
      </c>
      <c r="J45" s="991">
        <v>1407</v>
      </c>
      <c r="K45" s="991">
        <v>1332</v>
      </c>
      <c r="L45" s="991">
        <v>1263</v>
      </c>
      <c r="M45" s="995">
        <v>1209</v>
      </c>
    </row>
    <row r="46" spans="2:13" ht="27.75" customHeight="1">
      <c r="B46" s="904"/>
      <c r="C46" s="917"/>
      <c r="D46" s="927"/>
      <c r="E46" s="977" t="s">
        <v>85</v>
      </c>
      <c r="F46" s="977"/>
      <c r="G46" s="977"/>
      <c r="H46" s="983"/>
      <c r="I46" s="987">
        <v>36</v>
      </c>
      <c r="J46" s="991" t="s">
        <v>212</v>
      </c>
      <c r="K46" s="991" t="s">
        <v>212</v>
      </c>
      <c r="L46" s="991" t="s">
        <v>212</v>
      </c>
      <c r="M46" s="995" t="s">
        <v>212</v>
      </c>
    </row>
    <row r="47" spans="2:13" ht="27.75" customHeight="1">
      <c r="B47" s="904"/>
      <c r="C47" s="917"/>
      <c r="D47" s="974"/>
      <c r="E47" s="978" t="s">
        <v>89</v>
      </c>
      <c r="F47" s="981"/>
      <c r="G47" s="981"/>
      <c r="H47" s="984"/>
      <c r="I47" s="987" t="s">
        <v>212</v>
      </c>
      <c r="J47" s="991" t="s">
        <v>212</v>
      </c>
      <c r="K47" s="991" t="s">
        <v>212</v>
      </c>
      <c r="L47" s="991" t="s">
        <v>212</v>
      </c>
      <c r="M47" s="995" t="s">
        <v>212</v>
      </c>
    </row>
    <row r="48" spans="2:13" ht="27.75" customHeight="1">
      <c r="B48" s="904"/>
      <c r="C48" s="917"/>
      <c r="D48" s="926"/>
      <c r="E48" s="977" t="s">
        <v>93</v>
      </c>
      <c r="F48" s="977"/>
      <c r="G48" s="977"/>
      <c r="H48" s="983"/>
      <c r="I48" s="987" t="s">
        <v>212</v>
      </c>
      <c r="J48" s="991" t="s">
        <v>212</v>
      </c>
      <c r="K48" s="991" t="s">
        <v>212</v>
      </c>
      <c r="L48" s="991" t="s">
        <v>212</v>
      </c>
      <c r="M48" s="995" t="s">
        <v>212</v>
      </c>
    </row>
    <row r="49" spans="2:13" ht="27.75" customHeight="1">
      <c r="B49" s="905"/>
      <c r="C49" s="918"/>
      <c r="D49" s="926"/>
      <c r="E49" s="977" t="s">
        <v>99</v>
      </c>
      <c r="F49" s="977"/>
      <c r="G49" s="977"/>
      <c r="H49" s="983"/>
      <c r="I49" s="987" t="s">
        <v>212</v>
      </c>
      <c r="J49" s="991" t="s">
        <v>212</v>
      </c>
      <c r="K49" s="991" t="s">
        <v>212</v>
      </c>
      <c r="L49" s="991" t="s">
        <v>212</v>
      </c>
      <c r="M49" s="995" t="s">
        <v>212</v>
      </c>
    </row>
    <row r="50" spans="2:13" ht="27.75" customHeight="1">
      <c r="B50" s="971" t="s">
        <v>101</v>
      </c>
      <c r="C50" s="973"/>
      <c r="D50" s="975"/>
      <c r="E50" s="977" t="s">
        <v>103</v>
      </c>
      <c r="F50" s="977"/>
      <c r="G50" s="977"/>
      <c r="H50" s="983"/>
      <c r="I50" s="987">
        <v>4392</v>
      </c>
      <c r="J50" s="991">
        <v>4572</v>
      </c>
      <c r="K50" s="991">
        <v>4323</v>
      </c>
      <c r="L50" s="991">
        <v>4268</v>
      </c>
      <c r="M50" s="995">
        <v>4577</v>
      </c>
    </row>
    <row r="51" spans="2:13" ht="27.75" customHeight="1">
      <c r="B51" s="904"/>
      <c r="C51" s="917"/>
      <c r="D51" s="926"/>
      <c r="E51" s="977" t="s">
        <v>106</v>
      </c>
      <c r="F51" s="977"/>
      <c r="G51" s="977"/>
      <c r="H51" s="983"/>
      <c r="I51" s="987">
        <v>116</v>
      </c>
      <c r="J51" s="991">
        <v>88</v>
      </c>
      <c r="K51" s="991">
        <v>55</v>
      </c>
      <c r="L51" s="991">
        <v>34</v>
      </c>
      <c r="M51" s="995">
        <v>20</v>
      </c>
    </row>
    <row r="52" spans="2:13" ht="27.75" customHeight="1">
      <c r="B52" s="905"/>
      <c r="C52" s="918"/>
      <c r="D52" s="926"/>
      <c r="E52" s="977" t="s">
        <v>45</v>
      </c>
      <c r="F52" s="977"/>
      <c r="G52" s="977"/>
      <c r="H52" s="983"/>
      <c r="I52" s="987">
        <v>12448</v>
      </c>
      <c r="J52" s="991">
        <v>12004</v>
      </c>
      <c r="K52" s="991">
        <v>11503</v>
      </c>
      <c r="L52" s="991">
        <v>10922</v>
      </c>
      <c r="M52" s="995">
        <v>10274</v>
      </c>
    </row>
    <row r="53" spans="2:13" ht="27.75" customHeight="1">
      <c r="B53" s="907" t="s">
        <v>54</v>
      </c>
      <c r="C53" s="920"/>
      <c r="D53" s="928"/>
      <c r="E53" s="979" t="s">
        <v>109</v>
      </c>
      <c r="F53" s="979"/>
      <c r="G53" s="979"/>
      <c r="H53" s="985"/>
      <c r="I53" s="988">
        <v>-428</v>
      </c>
      <c r="J53" s="992">
        <v>-625</v>
      </c>
      <c r="K53" s="992">
        <v>-674</v>
      </c>
      <c r="L53" s="992">
        <v>-975</v>
      </c>
      <c r="M53" s="996">
        <v>-1440</v>
      </c>
    </row>
    <row r="54" spans="2:13" ht="27.75" customHeight="1">
      <c r="B54" s="972" t="s">
        <v>0</v>
      </c>
      <c r="C54" s="879"/>
      <c r="D54" s="879"/>
      <c r="E54" s="980"/>
      <c r="F54" s="980"/>
      <c r="G54" s="980"/>
      <c r="H54" s="980"/>
      <c r="I54" s="989"/>
      <c r="J54" s="989"/>
      <c r="K54" s="989"/>
      <c r="L54" s="989"/>
      <c r="M54" s="989"/>
    </row>
    <row r="55" spans="2:13"/>
  </sheetData>
  <sheetProtection algorithmName="SHA-512" hashValue="ZHperbpYonk6Gje6WHhY7NzQovWbKejLaXfN6lFaVXUNeYI2qHMC56m1vQ1JKc2gnn2/Z+L7jXNsuzJHkhxh/g==" saltValue="t2J7l1HL/HhOYsUTR4ph/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104</v>
      </c>
    </row>
    <row r="54" spans="2:8" ht="29.25" customHeight="1">
      <c r="B54" s="997" t="s">
        <v>8</v>
      </c>
      <c r="C54" s="1003"/>
      <c r="D54" s="1003"/>
      <c r="E54" s="1012" t="s">
        <v>17</v>
      </c>
      <c r="F54" s="1019" t="s">
        <v>538</v>
      </c>
      <c r="G54" s="1019" t="s">
        <v>539</v>
      </c>
      <c r="H54" s="1027" t="s">
        <v>540</v>
      </c>
    </row>
    <row r="55" spans="2:8" ht="52.5" customHeight="1">
      <c r="B55" s="998"/>
      <c r="C55" s="1004" t="s">
        <v>113</v>
      </c>
      <c r="D55" s="1004"/>
      <c r="E55" s="1013"/>
      <c r="F55" s="1020">
        <v>866</v>
      </c>
      <c r="G55" s="1020">
        <v>1017</v>
      </c>
      <c r="H55" s="1028">
        <v>1118</v>
      </c>
    </row>
    <row r="56" spans="2:8" ht="52.5" customHeight="1">
      <c r="B56" s="999"/>
      <c r="C56" s="1005" t="s">
        <v>117</v>
      </c>
      <c r="D56" s="1005"/>
      <c r="E56" s="1014"/>
      <c r="F56" s="1021">
        <v>552</v>
      </c>
      <c r="G56" s="1021">
        <v>433</v>
      </c>
      <c r="H56" s="1029">
        <v>515</v>
      </c>
    </row>
    <row r="57" spans="2:8" ht="53.25" customHeight="1">
      <c r="B57" s="999"/>
      <c r="C57" s="1006" t="s">
        <v>75</v>
      </c>
      <c r="D57" s="1006"/>
      <c r="E57" s="1015"/>
      <c r="F57" s="1022">
        <v>3617</v>
      </c>
      <c r="G57" s="1022">
        <v>3469</v>
      </c>
      <c r="H57" s="1030">
        <v>3550</v>
      </c>
    </row>
    <row r="58" spans="2:8" ht="45.75" customHeight="1">
      <c r="B58" s="1000"/>
      <c r="C58" s="1007" t="s">
        <v>554</v>
      </c>
      <c r="D58" s="1010"/>
      <c r="E58" s="1016"/>
      <c r="F58" s="1023">
        <v>1154</v>
      </c>
      <c r="G58" s="1023">
        <v>1156</v>
      </c>
      <c r="H58" s="1031">
        <v>1157</v>
      </c>
    </row>
    <row r="59" spans="2:8" ht="45.75" customHeight="1">
      <c r="B59" s="1000"/>
      <c r="C59" s="1007" t="s">
        <v>555</v>
      </c>
      <c r="D59" s="1010"/>
      <c r="E59" s="1016"/>
      <c r="F59" s="1023">
        <v>611</v>
      </c>
      <c r="G59" s="1023">
        <v>409</v>
      </c>
      <c r="H59" s="1031">
        <v>410</v>
      </c>
    </row>
    <row r="60" spans="2:8" ht="45.75" customHeight="1">
      <c r="B60" s="1000"/>
      <c r="C60" s="1007" t="s">
        <v>556</v>
      </c>
      <c r="D60" s="1010"/>
      <c r="E60" s="1016"/>
      <c r="F60" s="1023">
        <v>719</v>
      </c>
      <c r="G60" s="1023">
        <v>588</v>
      </c>
      <c r="H60" s="1031">
        <v>456</v>
      </c>
    </row>
    <row r="61" spans="2:8" ht="45.75" customHeight="1">
      <c r="B61" s="1000"/>
      <c r="C61" s="1007" t="s">
        <v>557</v>
      </c>
      <c r="D61" s="1010"/>
      <c r="E61" s="1016"/>
      <c r="F61" s="1023">
        <v>357</v>
      </c>
      <c r="G61" s="1023">
        <v>515</v>
      </c>
      <c r="H61" s="1031">
        <v>707</v>
      </c>
    </row>
    <row r="62" spans="2:8" ht="45.75" customHeight="1">
      <c r="B62" s="1001"/>
      <c r="C62" s="1008" t="s">
        <v>558</v>
      </c>
      <c r="D62" s="1011"/>
      <c r="E62" s="1017"/>
      <c r="F62" s="1024">
        <v>333</v>
      </c>
      <c r="G62" s="1024">
        <v>333</v>
      </c>
      <c r="H62" s="1032">
        <v>333</v>
      </c>
    </row>
    <row r="63" spans="2:8" ht="52.5" customHeight="1">
      <c r="B63" s="1002"/>
      <c r="C63" s="1009" t="s">
        <v>122</v>
      </c>
      <c r="D63" s="1009"/>
      <c r="E63" s="1018"/>
      <c r="F63" s="1025">
        <v>5035</v>
      </c>
      <c r="G63" s="1025">
        <v>4919</v>
      </c>
      <c r="H63" s="1033">
        <v>5183</v>
      </c>
    </row>
    <row r="64" spans="2:8"/>
  </sheetData>
  <sheetProtection algorithmName="SHA-512" hashValue="TjL81rBWYI79ZTEEkcPtRmqZohzOi3gKy4Yy4x0m+O/8a7tjxHvfz3RDfbUoSmwrHBCT1Rnj2fLo9q9E4VeYDQ==" saltValue="PPCpel6CwT2fAC1Jx34VI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4" customWidth="1"/>
    <col min="2" max="107" width="2.5" style="374" customWidth="1"/>
    <col min="108" max="108" width="6.125" style="738" customWidth="1"/>
    <col min="109" max="109" width="5.875" style="739" customWidth="1"/>
    <col min="110" max="16384" width="8.625" style="374" hidden="1" customWidth="1"/>
  </cols>
  <sheetData>
    <row r="1" spans="1:109" ht="42.75" customHeight="1">
      <c r="A1" s="1035"/>
      <c r="B1" s="1037"/>
      <c r="DD1" s="750"/>
      <c r="DE1" s="750"/>
    </row>
    <row r="2" spans="1:109" ht="25.5" customHeight="1">
      <c r="A2" s="1036"/>
      <c r="C2" s="1036"/>
      <c r="O2" s="1036"/>
      <c r="P2" s="1036"/>
      <c r="Q2" s="1036"/>
      <c r="R2" s="1036"/>
      <c r="S2" s="1036"/>
      <c r="T2" s="1036"/>
      <c r="U2" s="1036"/>
      <c r="V2" s="1036"/>
      <c r="W2" s="1036"/>
      <c r="X2" s="1036"/>
      <c r="Y2" s="1036"/>
      <c r="Z2" s="1036"/>
      <c r="AA2" s="1036"/>
      <c r="AB2" s="1036"/>
      <c r="AC2" s="1036"/>
      <c r="AD2" s="1036"/>
      <c r="AE2" s="1036"/>
      <c r="AF2" s="1036"/>
      <c r="AG2" s="1036"/>
      <c r="AH2" s="1036"/>
      <c r="AI2" s="1036"/>
      <c r="AU2" s="1036"/>
      <c r="BG2" s="1036"/>
      <c r="BS2" s="1036"/>
      <c r="CE2" s="1036"/>
      <c r="CQ2" s="1036"/>
      <c r="DD2" s="750"/>
      <c r="DE2" s="750"/>
    </row>
    <row r="3" spans="1:109" ht="25.5" customHeight="1">
      <c r="A3" s="1036"/>
      <c r="C3" s="1036"/>
      <c r="O3" s="1036"/>
      <c r="P3" s="1036"/>
      <c r="Q3" s="1036"/>
      <c r="R3" s="1036"/>
      <c r="S3" s="1036"/>
      <c r="T3" s="1036"/>
      <c r="U3" s="1036"/>
      <c r="V3" s="1036"/>
      <c r="W3" s="1036"/>
      <c r="X3" s="1036"/>
      <c r="Y3" s="1036"/>
      <c r="Z3" s="1036"/>
      <c r="AA3" s="1036"/>
      <c r="AB3" s="1036"/>
      <c r="AC3" s="1036"/>
      <c r="AD3" s="1036"/>
      <c r="AE3" s="1036"/>
      <c r="AF3" s="1036"/>
      <c r="AG3" s="1036"/>
      <c r="AH3" s="1036"/>
      <c r="AI3" s="1036"/>
      <c r="AU3" s="1036"/>
      <c r="BG3" s="1036"/>
      <c r="BS3" s="1036"/>
      <c r="CE3" s="1036"/>
      <c r="CQ3" s="1036"/>
      <c r="DD3" s="750"/>
      <c r="DE3" s="750"/>
    </row>
    <row r="4" spans="1:109" s="737" customFormat="1" ht="13">
      <c r="A4" s="1036"/>
      <c r="B4" s="1036"/>
      <c r="C4" s="1036"/>
      <c r="D4" s="1036"/>
      <c r="E4" s="1036"/>
      <c r="F4" s="1036"/>
      <c r="G4" s="1036"/>
      <c r="H4" s="1036"/>
      <c r="I4" s="1036"/>
      <c r="J4" s="1036"/>
      <c r="K4" s="1036"/>
      <c r="L4" s="1036"/>
      <c r="M4" s="1036"/>
      <c r="N4" s="1036"/>
      <c r="O4" s="1036"/>
      <c r="P4" s="1036"/>
      <c r="Q4" s="1036"/>
      <c r="R4" s="1036"/>
      <c r="S4" s="1036"/>
      <c r="T4" s="1036"/>
      <c r="U4" s="1036"/>
      <c r="V4" s="1036"/>
      <c r="W4" s="1036"/>
      <c r="X4" s="1036"/>
      <c r="Y4" s="1036"/>
      <c r="Z4" s="1036"/>
      <c r="AA4" s="1036"/>
      <c r="AB4" s="1036"/>
      <c r="AC4" s="1036"/>
      <c r="AD4" s="1036"/>
      <c r="AE4" s="1036"/>
      <c r="AF4" s="1036"/>
      <c r="AG4" s="1036"/>
      <c r="AH4" s="1036"/>
      <c r="AI4" s="1036"/>
      <c r="AJ4" s="1036"/>
      <c r="AK4" s="1036"/>
      <c r="AL4" s="1036"/>
      <c r="AM4" s="1036"/>
      <c r="AN4" s="1036"/>
      <c r="AO4" s="1036"/>
      <c r="AP4" s="1036"/>
      <c r="AQ4" s="1036"/>
      <c r="AR4" s="1036"/>
      <c r="AS4" s="1036"/>
      <c r="AT4" s="1036"/>
      <c r="AU4" s="1036"/>
      <c r="AV4" s="1036"/>
      <c r="AW4" s="1036"/>
      <c r="AX4" s="1036"/>
      <c r="AY4" s="1036"/>
      <c r="AZ4" s="1036"/>
      <c r="BA4" s="1036"/>
      <c r="BB4" s="1036"/>
      <c r="BC4" s="1036"/>
      <c r="BD4" s="1036"/>
      <c r="BE4" s="1036"/>
      <c r="BF4" s="1036"/>
      <c r="BG4" s="1036"/>
      <c r="BH4" s="1036"/>
      <c r="BI4" s="1036"/>
      <c r="BJ4" s="1036"/>
      <c r="BK4" s="1036"/>
      <c r="BL4" s="1036"/>
      <c r="BM4" s="1036"/>
      <c r="BN4" s="1036"/>
      <c r="BO4" s="1036"/>
      <c r="BP4" s="1036"/>
      <c r="BQ4" s="1036"/>
      <c r="BR4" s="1036"/>
      <c r="BS4" s="1036"/>
      <c r="BT4" s="1036"/>
      <c r="BU4" s="1036"/>
      <c r="BV4" s="1036"/>
      <c r="BW4" s="1036"/>
      <c r="BX4" s="1036"/>
      <c r="BY4" s="1036"/>
      <c r="BZ4" s="1036"/>
      <c r="CA4" s="1036"/>
      <c r="CB4" s="1036"/>
      <c r="CC4" s="1036"/>
      <c r="CD4" s="1036"/>
      <c r="CE4" s="1036"/>
      <c r="CF4" s="1036"/>
      <c r="CG4" s="1036"/>
      <c r="CH4" s="1036"/>
      <c r="CI4" s="1036"/>
      <c r="CJ4" s="1036"/>
      <c r="CK4" s="1036"/>
      <c r="CL4" s="1036"/>
      <c r="CM4" s="1036"/>
      <c r="CN4" s="1036"/>
      <c r="CO4" s="1036"/>
      <c r="CP4" s="1036"/>
      <c r="CQ4" s="1036"/>
      <c r="CR4" s="1036"/>
      <c r="CS4" s="1036"/>
      <c r="CT4" s="1036"/>
      <c r="CU4" s="1036"/>
      <c r="CV4" s="1036"/>
      <c r="CW4" s="1036"/>
      <c r="CX4" s="1036"/>
      <c r="CY4" s="1036"/>
      <c r="CZ4" s="1036"/>
      <c r="DA4" s="1036"/>
      <c r="DB4" s="1036"/>
      <c r="DC4" s="1036"/>
      <c r="DD4" s="1076"/>
      <c r="DE4" s="1076"/>
    </row>
    <row r="5" spans="1:109" s="737" customFormat="1" ht="13">
      <c r="A5" s="1036"/>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6"/>
      <c r="BG5" s="1036"/>
      <c r="BH5" s="1036"/>
      <c r="BI5" s="1036"/>
      <c r="BJ5" s="1036"/>
      <c r="BK5" s="1036"/>
      <c r="BL5" s="1036"/>
      <c r="BM5" s="1036"/>
      <c r="BN5" s="1036"/>
      <c r="BO5" s="1036"/>
      <c r="BP5" s="1036"/>
      <c r="BQ5" s="1036"/>
      <c r="BR5" s="1036"/>
      <c r="BS5" s="1036"/>
      <c r="BT5" s="1036"/>
      <c r="BU5" s="1036"/>
      <c r="BV5" s="1036"/>
      <c r="BW5" s="1036"/>
      <c r="BX5" s="1036"/>
      <c r="BY5" s="1036"/>
      <c r="BZ5" s="1036"/>
      <c r="CA5" s="1036"/>
      <c r="CB5" s="1036"/>
      <c r="CC5" s="1036"/>
      <c r="CD5" s="1036"/>
      <c r="CE5" s="1036"/>
      <c r="CF5" s="1036"/>
      <c r="CG5" s="1036"/>
      <c r="CH5" s="1036"/>
      <c r="CI5" s="1036"/>
      <c r="CJ5" s="1036"/>
      <c r="CK5" s="1036"/>
      <c r="CL5" s="1036"/>
      <c r="CM5" s="1036"/>
      <c r="CN5" s="1036"/>
      <c r="CO5" s="1036"/>
      <c r="CP5" s="1036"/>
      <c r="CQ5" s="1036"/>
      <c r="CR5" s="1036"/>
      <c r="CS5" s="1036"/>
      <c r="CT5" s="1036"/>
      <c r="CU5" s="1036"/>
      <c r="CV5" s="1036"/>
      <c r="CW5" s="1036"/>
      <c r="CX5" s="1036"/>
      <c r="CY5" s="1036"/>
      <c r="CZ5" s="1036"/>
      <c r="DA5" s="1036"/>
      <c r="DB5" s="1036"/>
      <c r="DC5" s="1036"/>
      <c r="DD5" s="1076"/>
      <c r="DE5" s="1076"/>
    </row>
    <row r="6" spans="1:109" s="737" customFormat="1" ht="13">
      <c r="A6" s="1036"/>
      <c r="B6" s="1036"/>
      <c r="C6" s="1036"/>
      <c r="D6" s="1036"/>
      <c r="E6" s="1036"/>
      <c r="F6" s="1036"/>
      <c r="G6" s="1036"/>
      <c r="H6" s="1036"/>
      <c r="I6" s="1036"/>
      <c r="J6" s="1036"/>
      <c r="K6" s="1036"/>
      <c r="L6" s="1036"/>
      <c r="M6" s="1036"/>
      <c r="N6" s="1036"/>
      <c r="O6" s="1036"/>
      <c r="P6" s="1036"/>
      <c r="Q6" s="1036"/>
      <c r="R6" s="1036"/>
      <c r="S6" s="1036"/>
      <c r="T6" s="1036"/>
      <c r="U6" s="1036"/>
      <c r="V6" s="1036"/>
      <c r="W6" s="1036"/>
      <c r="X6" s="1036"/>
      <c r="Y6" s="1036"/>
      <c r="Z6" s="1036"/>
      <c r="AA6" s="1036"/>
      <c r="AB6" s="1036"/>
      <c r="AC6" s="1036"/>
      <c r="AD6" s="1036"/>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6"/>
      <c r="BG6" s="1036"/>
      <c r="BH6" s="1036"/>
      <c r="BI6" s="1036"/>
      <c r="BJ6" s="1036"/>
      <c r="BK6" s="1036"/>
      <c r="BL6" s="1036"/>
      <c r="BM6" s="1036"/>
      <c r="BN6" s="1036"/>
      <c r="BO6" s="1036"/>
      <c r="BP6" s="1036"/>
      <c r="BQ6" s="1036"/>
      <c r="BR6" s="1036"/>
      <c r="BS6" s="1036"/>
      <c r="BT6" s="1036"/>
      <c r="BU6" s="1036"/>
      <c r="BV6" s="1036"/>
      <c r="BW6" s="1036"/>
      <c r="BX6" s="1036"/>
      <c r="BY6" s="1036"/>
      <c r="BZ6" s="1036"/>
      <c r="CA6" s="1036"/>
      <c r="CB6" s="1036"/>
      <c r="CC6" s="1036"/>
      <c r="CD6" s="1036"/>
      <c r="CE6" s="1036"/>
      <c r="CF6" s="1036"/>
      <c r="CG6" s="1036"/>
      <c r="CH6" s="1036"/>
      <c r="CI6" s="1036"/>
      <c r="CJ6" s="1036"/>
      <c r="CK6" s="1036"/>
      <c r="CL6" s="1036"/>
      <c r="CM6" s="1036"/>
      <c r="CN6" s="1036"/>
      <c r="CO6" s="1036"/>
      <c r="CP6" s="1036"/>
      <c r="CQ6" s="1036"/>
      <c r="CR6" s="1036"/>
      <c r="CS6" s="1036"/>
      <c r="CT6" s="1036"/>
      <c r="CU6" s="1036"/>
      <c r="CV6" s="1036"/>
      <c r="CW6" s="1036"/>
      <c r="CX6" s="1036"/>
      <c r="CY6" s="1036"/>
      <c r="CZ6" s="1036"/>
      <c r="DA6" s="1036"/>
      <c r="DB6" s="1036"/>
      <c r="DC6" s="1036"/>
      <c r="DD6" s="1076"/>
      <c r="DE6" s="1076"/>
    </row>
    <row r="7" spans="1:109" s="737" customFormat="1" ht="13">
      <c r="A7" s="1036"/>
      <c r="B7" s="1036"/>
      <c r="C7" s="1036"/>
      <c r="D7" s="1036"/>
      <c r="E7" s="1036"/>
      <c r="F7" s="1036"/>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6"/>
      <c r="BG7" s="1036"/>
      <c r="BH7" s="1036"/>
      <c r="BI7" s="1036"/>
      <c r="BJ7" s="1036"/>
      <c r="BK7" s="1036"/>
      <c r="BL7" s="1036"/>
      <c r="BM7" s="1036"/>
      <c r="BN7" s="1036"/>
      <c r="BO7" s="1036"/>
      <c r="BP7" s="1036"/>
      <c r="BQ7" s="1036"/>
      <c r="BR7" s="1036"/>
      <c r="BS7" s="1036"/>
      <c r="BT7" s="1036"/>
      <c r="BU7" s="1036"/>
      <c r="BV7" s="1036"/>
      <c r="BW7" s="1036"/>
      <c r="BX7" s="1036"/>
      <c r="BY7" s="1036"/>
      <c r="BZ7" s="1036"/>
      <c r="CA7" s="1036"/>
      <c r="CB7" s="1036"/>
      <c r="CC7" s="1036"/>
      <c r="CD7" s="1036"/>
      <c r="CE7" s="1036"/>
      <c r="CF7" s="1036"/>
      <c r="CG7" s="1036"/>
      <c r="CH7" s="1036"/>
      <c r="CI7" s="1036"/>
      <c r="CJ7" s="1036"/>
      <c r="CK7" s="1036"/>
      <c r="CL7" s="1036"/>
      <c r="CM7" s="1036"/>
      <c r="CN7" s="1036"/>
      <c r="CO7" s="1036"/>
      <c r="CP7" s="1036"/>
      <c r="CQ7" s="1036"/>
      <c r="CR7" s="1036"/>
      <c r="CS7" s="1036"/>
      <c r="CT7" s="1036"/>
      <c r="CU7" s="1036"/>
      <c r="CV7" s="1036"/>
      <c r="CW7" s="1036"/>
      <c r="CX7" s="1036"/>
      <c r="CY7" s="1036"/>
      <c r="CZ7" s="1036"/>
      <c r="DA7" s="1036"/>
      <c r="DB7" s="1036"/>
      <c r="DC7" s="1036"/>
      <c r="DD7" s="1076"/>
      <c r="DE7" s="1076"/>
    </row>
    <row r="8" spans="1:109" s="737" customFormat="1" ht="13">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c r="AD8" s="1036"/>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6"/>
      <c r="BG8" s="1036"/>
      <c r="BH8" s="1036"/>
      <c r="BI8" s="1036"/>
      <c r="BJ8" s="1036"/>
      <c r="BK8" s="1036"/>
      <c r="BL8" s="1036"/>
      <c r="BM8" s="1036"/>
      <c r="BN8" s="1036"/>
      <c r="BO8" s="1036"/>
      <c r="BP8" s="1036"/>
      <c r="BQ8" s="1036"/>
      <c r="BR8" s="1036"/>
      <c r="BS8" s="1036"/>
      <c r="BT8" s="1036"/>
      <c r="BU8" s="1036"/>
      <c r="BV8" s="1036"/>
      <c r="BW8" s="1036"/>
      <c r="BX8" s="1036"/>
      <c r="BY8" s="1036"/>
      <c r="BZ8" s="1036"/>
      <c r="CA8" s="1036"/>
      <c r="CB8" s="1036"/>
      <c r="CC8" s="1036"/>
      <c r="CD8" s="1036"/>
      <c r="CE8" s="1036"/>
      <c r="CF8" s="1036"/>
      <c r="CG8" s="1036"/>
      <c r="CH8" s="1036"/>
      <c r="CI8" s="1036"/>
      <c r="CJ8" s="1036"/>
      <c r="CK8" s="1036"/>
      <c r="CL8" s="1036"/>
      <c r="CM8" s="1036"/>
      <c r="CN8" s="1036"/>
      <c r="CO8" s="1036"/>
      <c r="CP8" s="1036"/>
      <c r="CQ8" s="1036"/>
      <c r="CR8" s="1036"/>
      <c r="CS8" s="1036"/>
      <c r="CT8" s="1036"/>
      <c r="CU8" s="1036"/>
      <c r="CV8" s="1036"/>
      <c r="CW8" s="1036"/>
      <c r="CX8" s="1036"/>
      <c r="CY8" s="1036"/>
      <c r="CZ8" s="1036"/>
      <c r="DA8" s="1036"/>
      <c r="DB8" s="1036"/>
      <c r="DC8" s="1036"/>
      <c r="DD8" s="1076"/>
      <c r="DE8" s="1076"/>
    </row>
    <row r="9" spans="1:109" s="737" customFormat="1" ht="13">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6"/>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c r="BV9" s="1036"/>
      <c r="BW9" s="1036"/>
      <c r="BX9" s="1036"/>
      <c r="BY9" s="1036"/>
      <c r="BZ9" s="1036"/>
      <c r="CA9" s="1036"/>
      <c r="CB9" s="1036"/>
      <c r="CC9" s="1036"/>
      <c r="CD9" s="1036"/>
      <c r="CE9" s="1036"/>
      <c r="CF9" s="1036"/>
      <c r="CG9" s="1036"/>
      <c r="CH9" s="1036"/>
      <c r="CI9" s="1036"/>
      <c r="CJ9" s="1036"/>
      <c r="CK9" s="1036"/>
      <c r="CL9" s="1036"/>
      <c r="CM9" s="1036"/>
      <c r="CN9" s="1036"/>
      <c r="CO9" s="1036"/>
      <c r="CP9" s="1036"/>
      <c r="CQ9" s="1036"/>
      <c r="CR9" s="1036"/>
      <c r="CS9" s="1036"/>
      <c r="CT9" s="1036"/>
      <c r="CU9" s="1036"/>
      <c r="CV9" s="1036"/>
      <c r="CW9" s="1036"/>
      <c r="CX9" s="1036"/>
      <c r="CY9" s="1036"/>
      <c r="CZ9" s="1036"/>
      <c r="DA9" s="1036"/>
      <c r="DB9" s="1036"/>
      <c r="DC9" s="1036"/>
      <c r="DD9" s="1076"/>
      <c r="DE9" s="1076"/>
    </row>
    <row r="10" spans="1:109" s="737" customFormat="1" ht="13">
      <c r="A10" s="1036"/>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6"/>
      <c r="AX10" s="1036"/>
      <c r="AY10" s="1036"/>
      <c r="AZ10" s="1036"/>
      <c r="BA10" s="1036"/>
      <c r="BB10" s="1036"/>
      <c r="BC10" s="1036"/>
      <c r="BD10" s="1036"/>
      <c r="BE10" s="1036"/>
      <c r="BF10" s="1036"/>
      <c r="BG10" s="1036"/>
      <c r="BH10" s="1036"/>
      <c r="BI10" s="1036"/>
      <c r="BJ10" s="1036"/>
      <c r="BK10" s="1036"/>
      <c r="BL10" s="1036"/>
      <c r="BM10" s="1036"/>
      <c r="BN10" s="1036"/>
      <c r="BO10" s="1036"/>
      <c r="BP10" s="1036"/>
      <c r="BQ10" s="1036"/>
      <c r="BR10" s="1036"/>
      <c r="BS10" s="1036"/>
      <c r="BT10" s="1036"/>
      <c r="BU10" s="1036"/>
      <c r="BV10" s="1036"/>
      <c r="BW10" s="1036"/>
      <c r="BX10" s="1036"/>
      <c r="BY10" s="1036"/>
      <c r="BZ10" s="1036"/>
      <c r="CA10" s="1036"/>
      <c r="CB10" s="1036"/>
      <c r="CC10" s="1036"/>
      <c r="CD10" s="1036"/>
      <c r="CE10" s="1036"/>
      <c r="CF10" s="1036"/>
      <c r="CG10" s="1036"/>
      <c r="CH10" s="1036"/>
      <c r="CI10" s="1036"/>
      <c r="CJ10" s="1036"/>
      <c r="CK10" s="1036"/>
      <c r="CL10" s="1036"/>
      <c r="CM10" s="1036"/>
      <c r="CN10" s="1036"/>
      <c r="CO10" s="1036"/>
      <c r="CP10" s="1036"/>
      <c r="CQ10" s="1036"/>
      <c r="CR10" s="1036"/>
      <c r="CS10" s="1036"/>
      <c r="CT10" s="1036"/>
      <c r="CU10" s="1036"/>
      <c r="CV10" s="1036"/>
      <c r="CW10" s="1036"/>
      <c r="CX10" s="1036"/>
      <c r="CY10" s="1036"/>
      <c r="CZ10" s="1036"/>
      <c r="DA10" s="1036"/>
      <c r="DB10" s="1036"/>
      <c r="DC10" s="1036"/>
      <c r="DD10" s="1076"/>
      <c r="DE10" s="1076"/>
    </row>
    <row r="11" spans="1:109" s="737" customFormat="1" ht="13">
      <c r="A11" s="1036"/>
      <c r="B11" s="1036"/>
      <c r="C11" s="1036"/>
      <c r="D11" s="1036"/>
      <c r="E11" s="1036"/>
      <c r="F11" s="1036"/>
      <c r="G11" s="1036"/>
      <c r="H11" s="1036"/>
      <c r="I11" s="1036"/>
      <c r="J11" s="1036"/>
      <c r="K11" s="1036"/>
      <c r="L11" s="1036"/>
      <c r="M11" s="1036"/>
      <c r="N11" s="1036"/>
      <c r="O11" s="1036"/>
      <c r="P11" s="1036"/>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6"/>
      <c r="CK11" s="1036"/>
      <c r="CL11" s="1036"/>
      <c r="CM11" s="1036"/>
      <c r="CN11" s="1036"/>
      <c r="CO11" s="1036"/>
      <c r="CP11" s="1036"/>
      <c r="CQ11" s="1036"/>
      <c r="CR11" s="1036"/>
      <c r="CS11" s="1036"/>
      <c r="CT11" s="1036"/>
      <c r="CU11" s="1036"/>
      <c r="CV11" s="1036"/>
      <c r="CW11" s="1036"/>
      <c r="CX11" s="1036"/>
      <c r="CY11" s="1036"/>
      <c r="CZ11" s="1036"/>
      <c r="DA11" s="1036"/>
      <c r="DB11" s="1036"/>
      <c r="DC11" s="1036"/>
      <c r="DD11" s="1076"/>
      <c r="DE11" s="1076"/>
    </row>
    <row r="12" spans="1:109" s="737" customFormat="1" ht="13">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c r="AH12" s="1036"/>
      <c r="AI12" s="1036"/>
      <c r="AJ12" s="1036"/>
      <c r="AK12" s="1036"/>
      <c r="AL12" s="1036"/>
      <c r="AM12" s="1036"/>
      <c r="AN12" s="1036"/>
      <c r="AO12" s="1036"/>
      <c r="AP12" s="1036"/>
      <c r="AQ12" s="1036"/>
      <c r="AR12" s="1036"/>
      <c r="AS12" s="1036"/>
      <c r="AT12" s="1036"/>
      <c r="AU12" s="1036"/>
      <c r="AV12" s="1036"/>
      <c r="AW12" s="1036"/>
      <c r="AX12" s="1036"/>
      <c r="AY12" s="1036"/>
      <c r="AZ12" s="1036"/>
      <c r="BA12" s="1036"/>
      <c r="BB12" s="1036"/>
      <c r="BC12" s="1036"/>
      <c r="BD12" s="1036"/>
      <c r="BE12" s="1036"/>
      <c r="BF12" s="1036"/>
      <c r="BG12" s="1036"/>
      <c r="BH12" s="1036"/>
      <c r="BI12" s="1036"/>
      <c r="BJ12" s="1036"/>
      <c r="BK12" s="1036"/>
      <c r="BL12" s="1036"/>
      <c r="BM12" s="1036"/>
      <c r="BN12" s="1036"/>
      <c r="BO12" s="1036"/>
      <c r="BP12" s="1036"/>
      <c r="BQ12" s="1036"/>
      <c r="BR12" s="1036"/>
      <c r="BS12" s="1036"/>
      <c r="BT12" s="1036"/>
      <c r="BU12" s="1036"/>
      <c r="BV12" s="1036"/>
      <c r="BW12" s="1036"/>
      <c r="BX12" s="1036"/>
      <c r="BY12" s="1036"/>
      <c r="BZ12" s="1036"/>
      <c r="CA12" s="1036"/>
      <c r="CB12" s="1036"/>
      <c r="CC12" s="1036"/>
      <c r="CD12" s="1036"/>
      <c r="CE12" s="1036"/>
      <c r="CF12" s="1036"/>
      <c r="CG12" s="1036"/>
      <c r="CH12" s="1036"/>
      <c r="CI12" s="1036"/>
      <c r="CJ12" s="1036"/>
      <c r="CK12" s="1036"/>
      <c r="CL12" s="1036"/>
      <c r="CM12" s="1036"/>
      <c r="CN12" s="1036"/>
      <c r="CO12" s="1036"/>
      <c r="CP12" s="1036"/>
      <c r="CQ12" s="1036"/>
      <c r="CR12" s="1036"/>
      <c r="CS12" s="1036"/>
      <c r="CT12" s="1036"/>
      <c r="CU12" s="1036"/>
      <c r="CV12" s="1036"/>
      <c r="CW12" s="1036"/>
      <c r="CX12" s="1036"/>
      <c r="CY12" s="1036"/>
      <c r="CZ12" s="1036"/>
      <c r="DA12" s="1036"/>
      <c r="DB12" s="1036"/>
      <c r="DC12" s="1036"/>
      <c r="DD12" s="1076"/>
      <c r="DE12" s="1076"/>
    </row>
    <row r="13" spans="1:109" s="737" customFormat="1" ht="13">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c r="AH13" s="1036"/>
      <c r="AI13" s="1036"/>
      <c r="AJ13" s="1036"/>
      <c r="AK13" s="1036"/>
      <c r="AL13" s="1036"/>
      <c r="AM13" s="1036"/>
      <c r="AN13" s="1036"/>
      <c r="AO13" s="1036"/>
      <c r="AP13" s="1036"/>
      <c r="AQ13" s="1036"/>
      <c r="AR13" s="1036"/>
      <c r="AS13" s="1036"/>
      <c r="AT13" s="1036"/>
      <c r="AU13" s="1036"/>
      <c r="AV13" s="1036"/>
      <c r="AW13" s="1036"/>
      <c r="AX13" s="1036"/>
      <c r="AY13" s="1036"/>
      <c r="AZ13" s="1036"/>
      <c r="BA13" s="1036"/>
      <c r="BB13" s="1036"/>
      <c r="BC13" s="1036"/>
      <c r="BD13" s="1036"/>
      <c r="BE13" s="1036"/>
      <c r="BF13" s="1036"/>
      <c r="BG13" s="1036"/>
      <c r="BH13" s="1036"/>
      <c r="BI13" s="1036"/>
      <c r="BJ13" s="1036"/>
      <c r="BK13" s="1036"/>
      <c r="BL13" s="1036"/>
      <c r="BM13" s="1036"/>
      <c r="BN13" s="1036"/>
      <c r="BO13" s="1036"/>
      <c r="BP13" s="1036"/>
      <c r="BQ13" s="1036"/>
      <c r="BR13" s="1036"/>
      <c r="BS13" s="1036"/>
      <c r="BT13" s="1036"/>
      <c r="BU13" s="1036"/>
      <c r="BV13" s="1036"/>
      <c r="BW13" s="1036"/>
      <c r="BX13" s="1036"/>
      <c r="BY13" s="1036"/>
      <c r="BZ13" s="1036"/>
      <c r="CA13" s="1036"/>
      <c r="CB13" s="1036"/>
      <c r="CC13" s="1036"/>
      <c r="CD13" s="1036"/>
      <c r="CE13" s="1036"/>
      <c r="CF13" s="1036"/>
      <c r="CG13" s="1036"/>
      <c r="CH13" s="1036"/>
      <c r="CI13" s="1036"/>
      <c r="CJ13" s="1036"/>
      <c r="CK13" s="1036"/>
      <c r="CL13" s="1036"/>
      <c r="CM13" s="1036"/>
      <c r="CN13" s="1036"/>
      <c r="CO13" s="1036"/>
      <c r="CP13" s="1036"/>
      <c r="CQ13" s="1036"/>
      <c r="CR13" s="1036"/>
      <c r="CS13" s="1036"/>
      <c r="CT13" s="1036"/>
      <c r="CU13" s="1036"/>
      <c r="CV13" s="1036"/>
      <c r="CW13" s="1036"/>
      <c r="CX13" s="1036"/>
      <c r="CY13" s="1036"/>
      <c r="CZ13" s="1036"/>
      <c r="DA13" s="1036"/>
      <c r="DB13" s="1036"/>
      <c r="DC13" s="1036"/>
      <c r="DD13" s="1076"/>
      <c r="DE13" s="1076"/>
    </row>
    <row r="14" spans="1:109" s="737" customFormat="1" ht="13">
      <c r="A14" s="1036"/>
      <c r="B14" s="1036"/>
      <c r="C14" s="1036"/>
      <c r="D14" s="1036"/>
      <c r="E14" s="1036"/>
      <c r="F14" s="1036"/>
      <c r="G14" s="1036"/>
      <c r="H14" s="1036"/>
      <c r="I14" s="1036"/>
      <c r="J14" s="1036"/>
      <c r="K14" s="1036"/>
      <c r="L14" s="1036"/>
      <c r="M14" s="1036"/>
      <c r="N14" s="1036"/>
      <c r="O14" s="1036"/>
      <c r="P14" s="1036"/>
      <c r="Q14" s="1036"/>
      <c r="R14" s="1036"/>
      <c r="S14" s="1036"/>
      <c r="T14" s="1036"/>
      <c r="U14" s="1036"/>
      <c r="V14" s="1036"/>
      <c r="W14" s="1036"/>
      <c r="X14" s="1036"/>
      <c r="Y14" s="1036"/>
      <c r="Z14" s="1036"/>
      <c r="AA14" s="1036"/>
      <c r="AB14" s="1036"/>
      <c r="AC14" s="1036"/>
      <c r="AD14" s="1036"/>
      <c r="AE14" s="1036"/>
      <c r="AF14" s="1036"/>
      <c r="AG14" s="1036"/>
      <c r="AH14" s="1036"/>
      <c r="AI14" s="1036"/>
      <c r="AJ14" s="1036"/>
      <c r="AK14" s="1036"/>
      <c r="AL14" s="1036"/>
      <c r="AM14" s="1036"/>
      <c r="AN14" s="1036"/>
      <c r="AO14" s="1036"/>
      <c r="AP14" s="1036"/>
      <c r="AQ14" s="1036"/>
      <c r="AR14" s="1036"/>
      <c r="AS14" s="1036"/>
      <c r="AT14" s="1036"/>
      <c r="AU14" s="1036"/>
      <c r="AV14" s="1036"/>
      <c r="AW14" s="1036"/>
      <c r="AX14" s="1036"/>
      <c r="AY14" s="1036"/>
      <c r="AZ14" s="1036"/>
      <c r="BA14" s="1036"/>
      <c r="BB14" s="1036"/>
      <c r="BC14" s="1036"/>
      <c r="BD14" s="1036"/>
      <c r="BE14" s="1036"/>
      <c r="BF14" s="1036"/>
      <c r="BG14" s="1036"/>
      <c r="BH14" s="1036"/>
      <c r="BI14" s="1036"/>
      <c r="BJ14" s="1036"/>
      <c r="BK14" s="1036"/>
      <c r="BL14" s="1036"/>
      <c r="BM14" s="1036"/>
      <c r="BN14" s="1036"/>
      <c r="BO14" s="1036"/>
      <c r="BP14" s="1036"/>
      <c r="BQ14" s="1036"/>
      <c r="BR14" s="1036"/>
      <c r="BS14" s="1036"/>
      <c r="BT14" s="1036"/>
      <c r="BU14" s="1036"/>
      <c r="BV14" s="1036"/>
      <c r="BW14" s="1036"/>
      <c r="BX14" s="1036"/>
      <c r="BY14" s="1036"/>
      <c r="BZ14" s="1036"/>
      <c r="CA14" s="1036"/>
      <c r="CB14" s="1036"/>
      <c r="CC14" s="1036"/>
      <c r="CD14" s="1036"/>
      <c r="CE14" s="1036"/>
      <c r="CF14" s="1036"/>
      <c r="CG14" s="1036"/>
      <c r="CH14" s="1036"/>
      <c r="CI14" s="1036"/>
      <c r="CJ14" s="1036"/>
      <c r="CK14" s="1036"/>
      <c r="CL14" s="1036"/>
      <c r="CM14" s="1036"/>
      <c r="CN14" s="1036"/>
      <c r="CO14" s="1036"/>
      <c r="CP14" s="1036"/>
      <c r="CQ14" s="1036"/>
      <c r="CR14" s="1036"/>
      <c r="CS14" s="1036"/>
      <c r="CT14" s="1036"/>
      <c r="CU14" s="1036"/>
      <c r="CV14" s="1036"/>
      <c r="CW14" s="1036"/>
      <c r="CX14" s="1036"/>
      <c r="CY14" s="1036"/>
      <c r="CZ14" s="1036"/>
      <c r="DA14" s="1036"/>
      <c r="DB14" s="1036"/>
      <c r="DC14" s="1036"/>
      <c r="DD14" s="1076"/>
      <c r="DE14" s="1076"/>
    </row>
    <row r="15" spans="1:109" s="737" customFormat="1" ht="13">
      <c r="A15" s="374"/>
      <c r="B15" s="1036"/>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6"/>
      <c r="CS15" s="1036"/>
      <c r="CT15" s="1036"/>
      <c r="CU15" s="1036"/>
      <c r="CV15" s="1036"/>
      <c r="CW15" s="1036"/>
      <c r="CX15" s="1036"/>
      <c r="CY15" s="1036"/>
      <c r="CZ15" s="1036"/>
      <c r="DA15" s="1036"/>
      <c r="DB15" s="1036"/>
      <c r="DC15" s="1036"/>
      <c r="DD15" s="1076"/>
      <c r="DE15" s="1076"/>
    </row>
    <row r="16" spans="1:109" s="737" customFormat="1" ht="13">
      <c r="A16" s="374"/>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6"/>
      <c r="AL16" s="1036"/>
      <c r="AM16" s="1036"/>
      <c r="AN16" s="1036"/>
      <c r="AO16" s="1036"/>
      <c r="AP16" s="1036"/>
      <c r="AQ16" s="1036"/>
      <c r="AR16" s="1036"/>
      <c r="AS16" s="1036"/>
      <c r="AT16" s="1036"/>
      <c r="AU16" s="1036"/>
      <c r="AV16" s="1036"/>
      <c r="AW16" s="1036"/>
      <c r="AX16" s="1036"/>
      <c r="AY16" s="1036"/>
      <c r="AZ16" s="1036"/>
      <c r="BA16" s="1036"/>
      <c r="BB16" s="1036"/>
      <c r="BC16" s="1036"/>
      <c r="BD16" s="1036"/>
      <c r="BE16" s="1036"/>
      <c r="BF16" s="1036"/>
      <c r="BG16" s="1036"/>
      <c r="BH16" s="1036"/>
      <c r="BI16" s="1036"/>
      <c r="BJ16" s="1036"/>
      <c r="BK16" s="1036"/>
      <c r="BL16" s="1036"/>
      <c r="BM16" s="1036"/>
      <c r="BN16" s="1036"/>
      <c r="BO16" s="1036"/>
      <c r="BP16" s="1036"/>
      <c r="BQ16" s="1036"/>
      <c r="BR16" s="1036"/>
      <c r="BS16" s="1036"/>
      <c r="BT16" s="1036"/>
      <c r="BU16" s="1036"/>
      <c r="BV16" s="1036"/>
      <c r="BW16" s="1036"/>
      <c r="BX16" s="1036"/>
      <c r="BY16" s="1036"/>
      <c r="BZ16" s="1036"/>
      <c r="CA16" s="1036"/>
      <c r="CB16" s="1036"/>
      <c r="CC16" s="1036"/>
      <c r="CD16" s="1036"/>
      <c r="CE16" s="1036"/>
      <c r="CF16" s="1036"/>
      <c r="CG16" s="1036"/>
      <c r="CH16" s="1036"/>
      <c r="CI16" s="1036"/>
      <c r="CJ16" s="1036"/>
      <c r="CK16" s="1036"/>
      <c r="CL16" s="1036"/>
      <c r="CM16" s="1036"/>
      <c r="CN16" s="1036"/>
      <c r="CO16" s="1036"/>
      <c r="CP16" s="1036"/>
      <c r="CQ16" s="1036"/>
      <c r="CR16" s="1036"/>
      <c r="CS16" s="1036"/>
      <c r="CT16" s="1036"/>
      <c r="CU16" s="1036"/>
      <c r="CV16" s="1036"/>
      <c r="CW16" s="1036"/>
      <c r="CX16" s="1036"/>
      <c r="CY16" s="1036"/>
      <c r="CZ16" s="1036"/>
      <c r="DA16" s="1036"/>
      <c r="DB16" s="1036"/>
      <c r="DC16" s="1036"/>
      <c r="DD16" s="1076"/>
      <c r="DE16" s="1076"/>
    </row>
    <row r="17" spans="1:109" s="737" customFormat="1" ht="13">
      <c r="A17" s="374"/>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c r="AK17" s="1036"/>
      <c r="AL17" s="1036"/>
      <c r="AM17" s="1036"/>
      <c r="AN17" s="1036"/>
      <c r="AO17" s="1036"/>
      <c r="AP17" s="1036"/>
      <c r="AQ17" s="1036"/>
      <c r="AR17" s="1036"/>
      <c r="AS17" s="1036"/>
      <c r="AT17" s="1036"/>
      <c r="AU17" s="1036"/>
      <c r="AV17" s="1036"/>
      <c r="AW17" s="1036"/>
      <c r="AX17" s="1036"/>
      <c r="AY17" s="1036"/>
      <c r="AZ17" s="1036"/>
      <c r="BA17" s="1036"/>
      <c r="BB17" s="1036"/>
      <c r="BC17" s="1036"/>
      <c r="BD17" s="1036"/>
      <c r="BE17" s="1036"/>
      <c r="BF17" s="1036"/>
      <c r="BG17" s="1036"/>
      <c r="BH17" s="1036"/>
      <c r="BI17" s="1036"/>
      <c r="BJ17" s="1036"/>
      <c r="BK17" s="1036"/>
      <c r="BL17" s="1036"/>
      <c r="BM17" s="1036"/>
      <c r="BN17" s="1036"/>
      <c r="BO17" s="1036"/>
      <c r="BP17" s="1036"/>
      <c r="BQ17" s="1036"/>
      <c r="BR17" s="1036"/>
      <c r="BS17" s="1036"/>
      <c r="BT17" s="1036"/>
      <c r="BU17" s="1036"/>
      <c r="BV17" s="1036"/>
      <c r="BW17" s="1036"/>
      <c r="BX17" s="1036"/>
      <c r="BY17" s="1036"/>
      <c r="BZ17" s="1036"/>
      <c r="CA17" s="1036"/>
      <c r="CB17" s="1036"/>
      <c r="CC17" s="1036"/>
      <c r="CD17" s="1036"/>
      <c r="CE17" s="1036"/>
      <c r="CF17" s="1036"/>
      <c r="CG17" s="1036"/>
      <c r="CH17" s="1036"/>
      <c r="CI17" s="1036"/>
      <c r="CJ17" s="1036"/>
      <c r="CK17" s="1036"/>
      <c r="CL17" s="1036"/>
      <c r="CM17" s="1036"/>
      <c r="CN17" s="1036"/>
      <c r="CO17" s="1036"/>
      <c r="CP17" s="1036"/>
      <c r="CQ17" s="1036"/>
      <c r="CR17" s="1036"/>
      <c r="CS17" s="1036"/>
      <c r="CT17" s="1036"/>
      <c r="CU17" s="1036"/>
      <c r="CV17" s="1036"/>
      <c r="CW17" s="1036"/>
      <c r="CX17" s="1036"/>
      <c r="CY17" s="1036"/>
      <c r="CZ17" s="1036"/>
      <c r="DA17" s="1036"/>
      <c r="DB17" s="1036"/>
      <c r="DC17" s="1036"/>
      <c r="DD17" s="1076"/>
      <c r="DE17" s="1076"/>
    </row>
    <row r="18" spans="1:109" s="737" customFormat="1" ht="13">
      <c r="A18" s="374"/>
      <c r="B18" s="1036"/>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c r="AK18" s="1036"/>
      <c r="AL18" s="1036"/>
      <c r="AM18" s="1036"/>
      <c r="AN18" s="1036"/>
      <c r="AO18" s="1036"/>
      <c r="AP18" s="1036"/>
      <c r="AQ18" s="1036"/>
      <c r="AR18" s="1036"/>
      <c r="AS18" s="1036"/>
      <c r="AT18" s="1036"/>
      <c r="AU18" s="1036"/>
      <c r="AV18" s="1036"/>
      <c r="AW18" s="1036"/>
      <c r="AX18" s="1036"/>
      <c r="AY18" s="1036"/>
      <c r="AZ18" s="1036"/>
      <c r="BA18" s="1036"/>
      <c r="BB18" s="1036"/>
      <c r="BC18" s="1036"/>
      <c r="BD18" s="1036"/>
      <c r="BE18" s="1036"/>
      <c r="BF18" s="1036"/>
      <c r="BG18" s="1036"/>
      <c r="BH18" s="1036"/>
      <c r="BI18" s="1036"/>
      <c r="BJ18" s="1036"/>
      <c r="BK18" s="1036"/>
      <c r="BL18" s="1036"/>
      <c r="BM18" s="1036"/>
      <c r="BN18" s="1036"/>
      <c r="BO18" s="1036"/>
      <c r="BP18" s="1036"/>
      <c r="BQ18" s="1036"/>
      <c r="BR18" s="1036"/>
      <c r="BS18" s="1036"/>
      <c r="BT18" s="1036"/>
      <c r="BU18" s="1036"/>
      <c r="BV18" s="1036"/>
      <c r="BW18" s="1036"/>
      <c r="BX18" s="1036"/>
      <c r="BY18" s="1036"/>
      <c r="BZ18" s="1036"/>
      <c r="CA18" s="1036"/>
      <c r="CB18" s="1036"/>
      <c r="CC18" s="1036"/>
      <c r="CD18" s="1036"/>
      <c r="CE18" s="1036"/>
      <c r="CF18" s="1036"/>
      <c r="CG18" s="1036"/>
      <c r="CH18" s="1036"/>
      <c r="CI18" s="1036"/>
      <c r="CJ18" s="1036"/>
      <c r="CK18" s="1036"/>
      <c r="CL18" s="1036"/>
      <c r="CM18" s="1036"/>
      <c r="CN18" s="1036"/>
      <c r="CO18" s="1036"/>
      <c r="CP18" s="1036"/>
      <c r="CQ18" s="1036"/>
      <c r="CR18" s="1036"/>
      <c r="CS18" s="1036"/>
      <c r="CT18" s="1036"/>
      <c r="CU18" s="1036"/>
      <c r="CV18" s="1036"/>
      <c r="CW18" s="1036"/>
      <c r="CX18" s="1036"/>
      <c r="CY18" s="1036"/>
      <c r="CZ18" s="1036"/>
      <c r="DA18" s="1036"/>
      <c r="DB18" s="1036"/>
      <c r="DC18" s="1036"/>
      <c r="DD18" s="1076"/>
      <c r="DE18" s="1076"/>
    </row>
    <row r="19" spans="1:109" ht="13">
      <c r="DD19" s="750"/>
      <c r="DE19" s="750"/>
    </row>
    <row r="20" spans="1:109" ht="13">
      <c r="DD20" s="750"/>
      <c r="DE20" s="750"/>
    </row>
    <row r="21" spans="1:109" ht="17.25" customHeight="1">
      <c r="B21" s="1038"/>
      <c r="C21" s="746"/>
      <c r="D21" s="746"/>
      <c r="E21" s="746"/>
      <c r="F21" s="746"/>
      <c r="G21" s="746"/>
      <c r="H21" s="746"/>
      <c r="I21" s="746"/>
      <c r="J21" s="746"/>
      <c r="K21" s="746"/>
      <c r="L21" s="746"/>
      <c r="M21" s="746"/>
      <c r="N21" s="1061"/>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c r="AQ21" s="746"/>
      <c r="AR21" s="746"/>
      <c r="AS21" s="746"/>
      <c r="AT21" s="1061"/>
      <c r="AU21" s="746"/>
      <c r="AV21" s="746"/>
      <c r="AW21" s="746"/>
      <c r="AX21" s="746"/>
      <c r="AY21" s="746"/>
      <c r="AZ21" s="746"/>
      <c r="BA21" s="746"/>
      <c r="BB21" s="746"/>
      <c r="BC21" s="746"/>
      <c r="BD21" s="746"/>
      <c r="BE21" s="746"/>
      <c r="BF21" s="1061"/>
      <c r="BG21" s="746"/>
      <c r="BH21" s="746"/>
      <c r="BI21" s="746"/>
      <c r="BJ21" s="746"/>
      <c r="BK21" s="746"/>
      <c r="BL21" s="746"/>
      <c r="BM21" s="746"/>
      <c r="BN21" s="746"/>
      <c r="BO21" s="746"/>
      <c r="BP21" s="746"/>
      <c r="BQ21" s="746"/>
      <c r="BR21" s="1061"/>
      <c r="BS21" s="746"/>
      <c r="BT21" s="746"/>
      <c r="BU21" s="746"/>
      <c r="BV21" s="746"/>
      <c r="BW21" s="746"/>
      <c r="BX21" s="746"/>
      <c r="BY21" s="746"/>
      <c r="BZ21" s="746"/>
      <c r="CA21" s="746"/>
      <c r="CB21" s="746"/>
      <c r="CC21" s="746"/>
      <c r="CD21" s="1061"/>
      <c r="CE21" s="746"/>
      <c r="CF21" s="746"/>
      <c r="CG21" s="746"/>
      <c r="CH21" s="746"/>
      <c r="CI21" s="746"/>
      <c r="CJ21" s="746"/>
      <c r="CK21" s="746"/>
      <c r="CL21" s="746"/>
      <c r="CM21" s="746"/>
      <c r="CN21" s="746"/>
      <c r="CO21" s="746"/>
      <c r="CP21" s="1061"/>
      <c r="CQ21" s="746"/>
      <c r="CR21" s="746"/>
      <c r="CS21" s="746"/>
      <c r="CT21" s="746"/>
      <c r="CU21" s="746"/>
      <c r="CV21" s="746"/>
      <c r="CW21" s="746"/>
      <c r="CX21" s="746"/>
      <c r="CY21" s="746"/>
      <c r="CZ21" s="746"/>
      <c r="DA21" s="746"/>
      <c r="DB21" s="1061"/>
      <c r="DC21" s="746"/>
      <c r="DD21" s="842"/>
      <c r="DE21" s="750"/>
    </row>
    <row r="22" spans="1:109" ht="17.25" customHeight="1">
      <c r="B22" s="739"/>
    </row>
    <row r="23" spans="1:109" ht="13">
      <c r="B23" s="739"/>
    </row>
    <row r="24" spans="1:109" ht="13">
      <c r="B24" s="739"/>
    </row>
    <row r="25" spans="1:109" ht="13">
      <c r="B25" s="739"/>
    </row>
    <row r="26" spans="1:109" ht="13">
      <c r="B26" s="739"/>
    </row>
    <row r="27" spans="1:109" ht="13">
      <c r="B27" s="739"/>
    </row>
    <row r="28" spans="1:109" ht="13">
      <c r="B28" s="739"/>
    </row>
    <row r="29" spans="1:109" ht="13">
      <c r="B29" s="739"/>
    </row>
    <row r="30" spans="1:109" ht="13">
      <c r="B30" s="739"/>
    </row>
    <row r="31" spans="1:109" ht="13">
      <c r="B31" s="739"/>
    </row>
    <row r="32" spans="1:109" ht="13">
      <c r="B32" s="739"/>
    </row>
    <row r="33" spans="2:109" ht="13">
      <c r="B33" s="739"/>
    </row>
    <row r="34" spans="2:109" ht="13">
      <c r="B34" s="739"/>
    </row>
    <row r="35" spans="2:109" ht="13">
      <c r="B35" s="739"/>
    </row>
    <row r="36" spans="2:109" ht="13">
      <c r="B36" s="739"/>
    </row>
    <row r="37" spans="2:109" ht="13">
      <c r="B37" s="739"/>
    </row>
    <row r="38" spans="2:109" ht="13">
      <c r="B38" s="739"/>
    </row>
    <row r="39" spans="2:109" ht="13">
      <c r="B39" s="749"/>
      <c r="C39" s="747"/>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7"/>
      <c r="AO39" s="747"/>
      <c r="AP39" s="747"/>
      <c r="AQ39" s="747"/>
      <c r="AR39" s="747"/>
      <c r="AS39" s="747"/>
      <c r="AT39" s="747"/>
      <c r="AU39" s="747"/>
      <c r="AV39" s="747"/>
      <c r="AW39" s="747"/>
      <c r="AX39" s="747"/>
      <c r="AY39" s="747"/>
      <c r="AZ39" s="747"/>
      <c r="BA39" s="747"/>
      <c r="BB39" s="747"/>
      <c r="BC39" s="747"/>
      <c r="BD39" s="747"/>
      <c r="BE39" s="747"/>
      <c r="BF39" s="747"/>
      <c r="BG39" s="747"/>
      <c r="BH39" s="747"/>
      <c r="BI39" s="747"/>
      <c r="BJ39" s="747"/>
      <c r="BK39" s="747"/>
      <c r="BL39" s="747"/>
      <c r="BM39" s="747"/>
      <c r="BN39" s="747"/>
      <c r="BO39" s="747"/>
      <c r="BP39" s="747"/>
      <c r="BQ39" s="747"/>
      <c r="BR39" s="747"/>
      <c r="BS39" s="747"/>
      <c r="BT39" s="747"/>
      <c r="BU39" s="747"/>
      <c r="BV39" s="747"/>
      <c r="BW39" s="747"/>
      <c r="BX39" s="747"/>
      <c r="BY39" s="747"/>
      <c r="BZ39" s="747"/>
      <c r="CA39" s="747"/>
      <c r="CB39" s="747"/>
      <c r="CC39" s="747"/>
      <c r="CD39" s="747"/>
      <c r="CE39" s="747"/>
      <c r="CF39" s="747"/>
      <c r="CG39" s="747"/>
      <c r="CH39" s="747"/>
      <c r="CI39" s="747"/>
      <c r="CJ39" s="747"/>
      <c r="CK39" s="747"/>
      <c r="CL39" s="747"/>
      <c r="CM39" s="747"/>
      <c r="CN39" s="747"/>
      <c r="CO39" s="747"/>
      <c r="CP39" s="747"/>
      <c r="CQ39" s="747"/>
      <c r="CR39" s="747"/>
      <c r="CS39" s="747"/>
      <c r="CT39" s="747"/>
      <c r="CU39" s="747"/>
      <c r="CV39" s="747"/>
      <c r="CW39" s="747"/>
      <c r="CX39" s="747"/>
      <c r="CY39" s="747"/>
      <c r="CZ39" s="747"/>
      <c r="DA39" s="747"/>
      <c r="DB39" s="747"/>
      <c r="DC39" s="747"/>
      <c r="DD39" s="847"/>
    </row>
    <row r="40" spans="2:109" ht="13">
      <c r="B40" s="1039"/>
      <c r="DD40" s="1039"/>
      <c r="DE40" s="750"/>
    </row>
    <row r="41" spans="2:109" ht="16.5">
      <c r="B41" s="741" t="s">
        <v>559</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46"/>
      <c r="AL41" s="746"/>
      <c r="AM41" s="746"/>
      <c r="AN41" s="746"/>
      <c r="AO41" s="746"/>
      <c r="AP41" s="746"/>
      <c r="AQ41" s="746"/>
      <c r="AR41" s="746"/>
      <c r="AS41" s="746"/>
      <c r="AT41" s="746"/>
      <c r="AU41" s="746"/>
      <c r="AV41" s="746"/>
      <c r="AW41" s="746"/>
      <c r="AX41" s="746"/>
      <c r="AY41" s="746"/>
      <c r="AZ41" s="746"/>
      <c r="BA41" s="746"/>
      <c r="BB41" s="746"/>
      <c r="BC41" s="746"/>
      <c r="BD41" s="746"/>
      <c r="BE41" s="746"/>
      <c r="BF41" s="746"/>
      <c r="BG41" s="746"/>
      <c r="BH41" s="746"/>
      <c r="BI41" s="746"/>
      <c r="BJ41" s="746"/>
      <c r="BK41" s="746"/>
      <c r="BL41" s="746"/>
      <c r="BM41" s="746"/>
      <c r="BN41" s="746"/>
      <c r="BO41" s="746"/>
      <c r="BP41" s="746"/>
      <c r="BQ41" s="746"/>
      <c r="BR41" s="746"/>
      <c r="BS41" s="746"/>
      <c r="BT41" s="746"/>
      <c r="BU41" s="746"/>
      <c r="BV41" s="746"/>
      <c r="BW41" s="746"/>
      <c r="BX41" s="746"/>
      <c r="BY41" s="746"/>
      <c r="BZ41" s="746"/>
      <c r="CA41" s="746"/>
      <c r="CB41" s="746"/>
      <c r="CC41" s="746"/>
      <c r="CD41" s="746"/>
      <c r="CE41" s="746"/>
      <c r="CF41" s="746"/>
      <c r="CG41" s="746"/>
      <c r="CH41" s="746"/>
      <c r="CI41" s="746"/>
      <c r="CJ41" s="746"/>
      <c r="CK41" s="746"/>
      <c r="CL41" s="746"/>
      <c r="CM41" s="746"/>
      <c r="CN41" s="746"/>
      <c r="CO41" s="746"/>
      <c r="CP41" s="746"/>
      <c r="CQ41" s="746"/>
      <c r="CR41" s="746"/>
      <c r="CS41" s="746"/>
      <c r="CT41" s="746"/>
      <c r="CU41" s="746"/>
      <c r="CV41" s="746"/>
      <c r="CW41" s="746"/>
      <c r="CX41" s="746"/>
      <c r="CY41" s="746"/>
      <c r="CZ41" s="746"/>
      <c r="DA41" s="746"/>
      <c r="DB41" s="746"/>
      <c r="DC41" s="746"/>
      <c r="DD41" s="842"/>
    </row>
    <row r="42" spans="2:109" ht="13">
      <c r="B42" s="739"/>
      <c r="G42" s="1043"/>
      <c r="I42" s="1034"/>
      <c r="J42" s="1034"/>
      <c r="K42" s="1034"/>
      <c r="AM42" s="1043"/>
      <c r="AN42" s="1043" t="s">
        <v>560</v>
      </c>
      <c r="AP42" s="1034"/>
      <c r="AQ42" s="1034"/>
      <c r="AR42" s="1034"/>
      <c r="AY42" s="1043"/>
      <c r="BA42" s="1034"/>
      <c r="BB42" s="1034"/>
      <c r="BC42" s="1034"/>
      <c r="BK42" s="1043"/>
      <c r="BM42" s="1034"/>
      <c r="BN42" s="1034"/>
      <c r="BO42" s="1034"/>
      <c r="BW42" s="1043"/>
      <c r="BY42" s="1034"/>
      <c r="BZ42" s="1034"/>
      <c r="CA42" s="1034"/>
      <c r="CI42" s="1043"/>
      <c r="CK42" s="1034"/>
      <c r="CL42" s="1034"/>
      <c r="CM42" s="1034"/>
      <c r="CU42" s="1043"/>
      <c r="CW42" s="1034"/>
      <c r="CX42" s="1034"/>
      <c r="CY42" s="1034"/>
    </row>
    <row r="43" spans="2:109" ht="13.5" customHeight="1">
      <c r="B43" s="739"/>
      <c r="AN43" s="1063" t="s">
        <v>561</v>
      </c>
      <c r="AO43" s="1069"/>
      <c r="AP43" s="1069"/>
      <c r="AQ43" s="1069"/>
      <c r="AR43" s="1069"/>
      <c r="AS43" s="1069"/>
      <c r="AT43" s="1069"/>
      <c r="AU43" s="1069"/>
      <c r="AV43" s="1069"/>
      <c r="AW43" s="1069"/>
      <c r="AX43" s="1069"/>
      <c r="AY43" s="1069"/>
      <c r="AZ43" s="1069"/>
      <c r="BA43" s="1069"/>
      <c r="BB43" s="1069"/>
      <c r="BC43" s="1069"/>
      <c r="BD43" s="1069"/>
      <c r="BE43" s="1069"/>
      <c r="BF43" s="1069"/>
      <c r="BG43" s="1069"/>
      <c r="BH43" s="1069"/>
      <c r="BI43" s="1069"/>
      <c r="BJ43" s="1069"/>
      <c r="BK43" s="1069"/>
      <c r="BL43" s="1069"/>
      <c r="BM43" s="1069"/>
      <c r="BN43" s="1069"/>
      <c r="BO43" s="1069"/>
      <c r="BP43" s="1069"/>
      <c r="BQ43" s="1069"/>
      <c r="BR43" s="1069"/>
      <c r="BS43" s="1069"/>
      <c r="BT43" s="1069"/>
      <c r="BU43" s="1069"/>
      <c r="BV43" s="1069"/>
      <c r="BW43" s="1069"/>
      <c r="BX43" s="1069"/>
      <c r="BY43" s="1069"/>
      <c r="BZ43" s="1069"/>
      <c r="CA43" s="1069"/>
      <c r="CB43" s="1069"/>
      <c r="CC43" s="1069"/>
      <c r="CD43" s="1069"/>
      <c r="CE43" s="1069"/>
      <c r="CF43" s="1069"/>
      <c r="CG43" s="1069"/>
      <c r="CH43" s="1069"/>
      <c r="CI43" s="1069"/>
      <c r="CJ43" s="1069"/>
      <c r="CK43" s="1069"/>
      <c r="CL43" s="1069"/>
      <c r="CM43" s="1069"/>
      <c r="CN43" s="1069"/>
      <c r="CO43" s="1069"/>
      <c r="CP43" s="1069"/>
      <c r="CQ43" s="1069"/>
      <c r="CR43" s="1069"/>
      <c r="CS43" s="1069"/>
      <c r="CT43" s="1069"/>
      <c r="CU43" s="1069"/>
      <c r="CV43" s="1069"/>
      <c r="CW43" s="1069"/>
      <c r="CX43" s="1069"/>
      <c r="CY43" s="1069"/>
      <c r="CZ43" s="1069"/>
      <c r="DA43" s="1069"/>
      <c r="DB43" s="1069"/>
      <c r="DC43" s="1073"/>
    </row>
    <row r="44" spans="2:109" ht="13">
      <c r="B44" s="739"/>
      <c r="AN44" s="1064"/>
      <c r="AO44" s="1070"/>
      <c r="AP44" s="1070"/>
      <c r="AQ44" s="1070"/>
      <c r="AR44" s="1070"/>
      <c r="AS44" s="1070"/>
      <c r="AT44" s="1070"/>
      <c r="AU44" s="1070"/>
      <c r="AV44" s="1070"/>
      <c r="AW44" s="1070"/>
      <c r="AX44" s="1070"/>
      <c r="AY44" s="1070"/>
      <c r="AZ44" s="1070"/>
      <c r="BA44" s="1070"/>
      <c r="BB44" s="1070"/>
      <c r="BC44" s="1070"/>
      <c r="BD44" s="1070"/>
      <c r="BE44" s="1070"/>
      <c r="BF44" s="1070"/>
      <c r="BG44" s="1070"/>
      <c r="BH44" s="1070"/>
      <c r="BI44" s="1070"/>
      <c r="BJ44" s="1070"/>
      <c r="BK44" s="1070"/>
      <c r="BL44" s="1070"/>
      <c r="BM44" s="1070"/>
      <c r="BN44" s="1070"/>
      <c r="BO44" s="1070"/>
      <c r="BP44" s="1070"/>
      <c r="BQ44" s="1070"/>
      <c r="BR44" s="1070"/>
      <c r="BS44" s="1070"/>
      <c r="BT44" s="1070"/>
      <c r="BU44" s="1070"/>
      <c r="BV44" s="1070"/>
      <c r="BW44" s="1070"/>
      <c r="BX44" s="1070"/>
      <c r="BY44" s="1070"/>
      <c r="BZ44" s="1070"/>
      <c r="CA44" s="1070"/>
      <c r="CB44" s="1070"/>
      <c r="CC44" s="1070"/>
      <c r="CD44" s="1070"/>
      <c r="CE44" s="1070"/>
      <c r="CF44" s="1070"/>
      <c r="CG44" s="1070"/>
      <c r="CH44" s="1070"/>
      <c r="CI44" s="1070"/>
      <c r="CJ44" s="1070"/>
      <c r="CK44" s="1070"/>
      <c r="CL44" s="1070"/>
      <c r="CM44" s="1070"/>
      <c r="CN44" s="1070"/>
      <c r="CO44" s="1070"/>
      <c r="CP44" s="1070"/>
      <c r="CQ44" s="1070"/>
      <c r="CR44" s="1070"/>
      <c r="CS44" s="1070"/>
      <c r="CT44" s="1070"/>
      <c r="CU44" s="1070"/>
      <c r="CV44" s="1070"/>
      <c r="CW44" s="1070"/>
      <c r="CX44" s="1070"/>
      <c r="CY44" s="1070"/>
      <c r="CZ44" s="1070"/>
      <c r="DA44" s="1070"/>
      <c r="DB44" s="1070"/>
      <c r="DC44" s="1074"/>
    </row>
    <row r="45" spans="2:109" ht="13">
      <c r="B45" s="739"/>
      <c r="AN45" s="1064"/>
      <c r="AO45" s="1070"/>
      <c r="AP45" s="1070"/>
      <c r="AQ45" s="1070"/>
      <c r="AR45" s="1070"/>
      <c r="AS45" s="1070"/>
      <c r="AT45" s="1070"/>
      <c r="AU45" s="1070"/>
      <c r="AV45" s="1070"/>
      <c r="AW45" s="1070"/>
      <c r="AX45" s="1070"/>
      <c r="AY45" s="1070"/>
      <c r="AZ45" s="1070"/>
      <c r="BA45" s="1070"/>
      <c r="BB45" s="1070"/>
      <c r="BC45" s="1070"/>
      <c r="BD45" s="1070"/>
      <c r="BE45" s="1070"/>
      <c r="BF45" s="1070"/>
      <c r="BG45" s="1070"/>
      <c r="BH45" s="1070"/>
      <c r="BI45" s="1070"/>
      <c r="BJ45" s="1070"/>
      <c r="BK45" s="1070"/>
      <c r="BL45" s="1070"/>
      <c r="BM45" s="1070"/>
      <c r="BN45" s="1070"/>
      <c r="BO45" s="1070"/>
      <c r="BP45" s="1070"/>
      <c r="BQ45" s="1070"/>
      <c r="BR45" s="1070"/>
      <c r="BS45" s="1070"/>
      <c r="BT45" s="1070"/>
      <c r="BU45" s="1070"/>
      <c r="BV45" s="1070"/>
      <c r="BW45" s="1070"/>
      <c r="BX45" s="1070"/>
      <c r="BY45" s="1070"/>
      <c r="BZ45" s="1070"/>
      <c r="CA45" s="1070"/>
      <c r="CB45" s="1070"/>
      <c r="CC45" s="1070"/>
      <c r="CD45" s="1070"/>
      <c r="CE45" s="1070"/>
      <c r="CF45" s="1070"/>
      <c r="CG45" s="1070"/>
      <c r="CH45" s="1070"/>
      <c r="CI45" s="1070"/>
      <c r="CJ45" s="1070"/>
      <c r="CK45" s="1070"/>
      <c r="CL45" s="1070"/>
      <c r="CM45" s="1070"/>
      <c r="CN45" s="1070"/>
      <c r="CO45" s="1070"/>
      <c r="CP45" s="1070"/>
      <c r="CQ45" s="1070"/>
      <c r="CR45" s="1070"/>
      <c r="CS45" s="1070"/>
      <c r="CT45" s="1070"/>
      <c r="CU45" s="1070"/>
      <c r="CV45" s="1070"/>
      <c r="CW45" s="1070"/>
      <c r="CX45" s="1070"/>
      <c r="CY45" s="1070"/>
      <c r="CZ45" s="1070"/>
      <c r="DA45" s="1070"/>
      <c r="DB45" s="1070"/>
      <c r="DC45" s="1074"/>
    </row>
    <row r="46" spans="2:109" ht="13">
      <c r="B46" s="739"/>
      <c r="AN46" s="1064"/>
      <c r="AO46" s="1070"/>
      <c r="AP46" s="1070"/>
      <c r="AQ46" s="1070"/>
      <c r="AR46" s="1070"/>
      <c r="AS46" s="1070"/>
      <c r="AT46" s="1070"/>
      <c r="AU46" s="1070"/>
      <c r="AV46" s="1070"/>
      <c r="AW46" s="1070"/>
      <c r="AX46" s="1070"/>
      <c r="AY46" s="1070"/>
      <c r="AZ46" s="1070"/>
      <c r="BA46" s="1070"/>
      <c r="BB46" s="1070"/>
      <c r="BC46" s="1070"/>
      <c r="BD46" s="1070"/>
      <c r="BE46" s="1070"/>
      <c r="BF46" s="1070"/>
      <c r="BG46" s="1070"/>
      <c r="BH46" s="1070"/>
      <c r="BI46" s="1070"/>
      <c r="BJ46" s="1070"/>
      <c r="BK46" s="1070"/>
      <c r="BL46" s="1070"/>
      <c r="BM46" s="1070"/>
      <c r="BN46" s="1070"/>
      <c r="BO46" s="1070"/>
      <c r="BP46" s="1070"/>
      <c r="BQ46" s="1070"/>
      <c r="BR46" s="1070"/>
      <c r="BS46" s="1070"/>
      <c r="BT46" s="1070"/>
      <c r="BU46" s="1070"/>
      <c r="BV46" s="1070"/>
      <c r="BW46" s="1070"/>
      <c r="BX46" s="1070"/>
      <c r="BY46" s="1070"/>
      <c r="BZ46" s="1070"/>
      <c r="CA46" s="1070"/>
      <c r="CB46" s="1070"/>
      <c r="CC46" s="1070"/>
      <c r="CD46" s="1070"/>
      <c r="CE46" s="1070"/>
      <c r="CF46" s="1070"/>
      <c r="CG46" s="1070"/>
      <c r="CH46" s="1070"/>
      <c r="CI46" s="1070"/>
      <c r="CJ46" s="1070"/>
      <c r="CK46" s="1070"/>
      <c r="CL46" s="1070"/>
      <c r="CM46" s="1070"/>
      <c r="CN46" s="1070"/>
      <c r="CO46" s="1070"/>
      <c r="CP46" s="1070"/>
      <c r="CQ46" s="1070"/>
      <c r="CR46" s="1070"/>
      <c r="CS46" s="1070"/>
      <c r="CT46" s="1070"/>
      <c r="CU46" s="1070"/>
      <c r="CV46" s="1070"/>
      <c r="CW46" s="1070"/>
      <c r="CX46" s="1070"/>
      <c r="CY46" s="1070"/>
      <c r="CZ46" s="1070"/>
      <c r="DA46" s="1070"/>
      <c r="DB46" s="1070"/>
      <c r="DC46" s="1074"/>
    </row>
    <row r="47" spans="2:109" ht="13">
      <c r="B47" s="739"/>
      <c r="AN47" s="1065"/>
      <c r="AO47" s="1071"/>
      <c r="AP47" s="1071"/>
      <c r="AQ47" s="1071"/>
      <c r="AR47" s="1071"/>
      <c r="AS47" s="1071"/>
      <c r="AT47" s="1071"/>
      <c r="AU47" s="1071"/>
      <c r="AV47" s="1071"/>
      <c r="AW47" s="1071"/>
      <c r="AX47" s="1071"/>
      <c r="AY47" s="1071"/>
      <c r="AZ47" s="1071"/>
      <c r="BA47" s="1071"/>
      <c r="BB47" s="1071"/>
      <c r="BC47" s="1071"/>
      <c r="BD47" s="1071"/>
      <c r="BE47" s="1071"/>
      <c r="BF47" s="1071"/>
      <c r="BG47" s="1071"/>
      <c r="BH47" s="1071"/>
      <c r="BI47" s="1071"/>
      <c r="BJ47" s="1071"/>
      <c r="BK47" s="1071"/>
      <c r="BL47" s="1071"/>
      <c r="BM47" s="1071"/>
      <c r="BN47" s="1071"/>
      <c r="BO47" s="1071"/>
      <c r="BP47" s="1071"/>
      <c r="BQ47" s="1071"/>
      <c r="BR47" s="1071"/>
      <c r="BS47" s="1071"/>
      <c r="BT47" s="1071"/>
      <c r="BU47" s="1071"/>
      <c r="BV47" s="1071"/>
      <c r="BW47" s="1071"/>
      <c r="BX47" s="1071"/>
      <c r="BY47" s="1071"/>
      <c r="BZ47" s="1071"/>
      <c r="CA47" s="1071"/>
      <c r="CB47" s="1071"/>
      <c r="CC47" s="1071"/>
      <c r="CD47" s="1071"/>
      <c r="CE47" s="1071"/>
      <c r="CF47" s="1071"/>
      <c r="CG47" s="1071"/>
      <c r="CH47" s="1071"/>
      <c r="CI47" s="1071"/>
      <c r="CJ47" s="1071"/>
      <c r="CK47" s="1071"/>
      <c r="CL47" s="1071"/>
      <c r="CM47" s="1071"/>
      <c r="CN47" s="1071"/>
      <c r="CO47" s="1071"/>
      <c r="CP47" s="1071"/>
      <c r="CQ47" s="1071"/>
      <c r="CR47" s="1071"/>
      <c r="CS47" s="1071"/>
      <c r="CT47" s="1071"/>
      <c r="CU47" s="1071"/>
      <c r="CV47" s="1071"/>
      <c r="CW47" s="1071"/>
      <c r="CX47" s="1071"/>
      <c r="CY47" s="1071"/>
      <c r="CZ47" s="1071"/>
      <c r="DA47" s="1071"/>
      <c r="DB47" s="1071"/>
      <c r="DC47" s="1075"/>
    </row>
    <row r="48" spans="2:109" ht="13">
      <c r="B48" s="739"/>
      <c r="H48" s="1047"/>
      <c r="I48" s="1047"/>
      <c r="J48" s="1047"/>
      <c r="AN48" s="1047"/>
      <c r="AO48" s="1047"/>
      <c r="AP48" s="1047"/>
      <c r="AZ48" s="1047"/>
      <c r="BA48" s="1047"/>
      <c r="BB48" s="1047"/>
      <c r="BL48" s="1047"/>
      <c r="BM48" s="1047"/>
      <c r="BN48" s="1047"/>
      <c r="BX48" s="1047"/>
      <c r="BY48" s="1047"/>
      <c r="BZ48" s="1047"/>
      <c r="CJ48" s="1047"/>
      <c r="CK48" s="1047"/>
      <c r="CL48" s="1047"/>
      <c r="CV48" s="1047"/>
      <c r="CW48" s="1047"/>
      <c r="CX48" s="1047"/>
    </row>
    <row r="49" spans="1:109" ht="13">
      <c r="B49" s="739"/>
      <c r="AN49" s="374" t="s">
        <v>176</v>
      </c>
    </row>
    <row r="50" spans="1:109" ht="13">
      <c r="B50" s="739"/>
      <c r="G50" s="1044"/>
      <c r="H50" s="1044"/>
      <c r="I50" s="1044"/>
      <c r="J50" s="1044"/>
      <c r="K50" s="1052"/>
      <c r="L50" s="1052"/>
      <c r="M50" s="1059"/>
      <c r="N50" s="1059"/>
      <c r="AN50" s="1066"/>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2"/>
      <c r="BN50" s="332"/>
      <c r="BO50" s="335"/>
      <c r="BP50" s="1068" t="s">
        <v>312</v>
      </c>
      <c r="BQ50" s="1068"/>
      <c r="BR50" s="1068"/>
      <c r="BS50" s="1068"/>
      <c r="BT50" s="1068"/>
      <c r="BU50" s="1068"/>
      <c r="BV50" s="1068"/>
      <c r="BW50" s="1068"/>
      <c r="BX50" s="1068" t="s">
        <v>537</v>
      </c>
      <c r="BY50" s="1068"/>
      <c r="BZ50" s="1068"/>
      <c r="CA50" s="1068"/>
      <c r="CB50" s="1068"/>
      <c r="CC50" s="1068"/>
      <c r="CD50" s="1068"/>
      <c r="CE50" s="1068"/>
      <c r="CF50" s="1068" t="s">
        <v>538</v>
      </c>
      <c r="CG50" s="1068"/>
      <c r="CH50" s="1068"/>
      <c r="CI50" s="1068"/>
      <c r="CJ50" s="1068"/>
      <c r="CK50" s="1068"/>
      <c r="CL50" s="1068"/>
      <c r="CM50" s="1068"/>
      <c r="CN50" s="1068" t="s">
        <v>539</v>
      </c>
      <c r="CO50" s="1068"/>
      <c r="CP50" s="1068"/>
      <c r="CQ50" s="1068"/>
      <c r="CR50" s="1068"/>
      <c r="CS50" s="1068"/>
      <c r="CT50" s="1068"/>
      <c r="CU50" s="1068"/>
      <c r="CV50" s="1068" t="s">
        <v>540</v>
      </c>
      <c r="CW50" s="1068"/>
      <c r="CX50" s="1068"/>
      <c r="CY50" s="1068"/>
      <c r="CZ50" s="1068"/>
      <c r="DA50" s="1068"/>
      <c r="DB50" s="1068"/>
      <c r="DC50" s="1068"/>
    </row>
    <row r="51" spans="1:109" ht="13.5" customHeight="1">
      <c r="B51" s="739"/>
      <c r="G51" s="1045"/>
      <c r="H51" s="1045"/>
      <c r="I51" s="1049"/>
      <c r="J51" s="1049"/>
      <c r="K51" s="1053"/>
      <c r="L51" s="1053"/>
      <c r="M51" s="1053"/>
      <c r="N51" s="1053"/>
      <c r="AM51" s="1047"/>
      <c r="AN51" s="1067" t="s">
        <v>562</v>
      </c>
      <c r="AO51" s="1067"/>
      <c r="AP51" s="1067"/>
      <c r="AQ51" s="1067"/>
      <c r="AR51" s="1067"/>
      <c r="AS51" s="1067"/>
      <c r="AT51" s="1067"/>
      <c r="AU51" s="1067"/>
      <c r="AV51" s="1067"/>
      <c r="AW51" s="1067"/>
      <c r="AX51" s="1067"/>
      <c r="AY51" s="1067"/>
      <c r="AZ51" s="1067"/>
      <c r="BA51" s="1067"/>
      <c r="BB51" s="1067" t="s">
        <v>563</v>
      </c>
      <c r="BC51" s="1067"/>
      <c r="BD51" s="1067"/>
      <c r="BE51" s="1067"/>
      <c r="BF51" s="1067"/>
      <c r="BG51" s="1067"/>
      <c r="BH51" s="1067"/>
      <c r="BI51" s="1067"/>
      <c r="BJ51" s="1067"/>
      <c r="BK51" s="1067"/>
      <c r="BL51" s="1067"/>
      <c r="BM51" s="1067"/>
      <c r="BN51" s="1067"/>
      <c r="BO51" s="1067"/>
      <c r="BP51" s="1072"/>
      <c r="BQ51" s="1072"/>
      <c r="BR51" s="1072"/>
      <c r="BS51" s="1072"/>
      <c r="BT51" s="1072"/>
      <c r="BU51" s="1072"/>
      <c r="BV51" s="1072"/>
      <c r="BW51" s="1072"/>
      <c r="BX51" s="1072"/>
      <c r="BY51" s="1072"/>
      <c r="BZ51" s="1072"/>
      <c r="CA51" s="1072"/>
      <c r="CB51" s="1072"/>
      <c r="CC51" s="1072"/>
      <c r="CD51" s="1072"/>
      <c r="CE51" s="1072"/>
      <c r="CF51" s="1072"/>
      <c r="CG51" s="1072"/>
      <c r="CH51" s="1072"/>
      <c r="CI51" s="1072"/>
      <c r="CJ51" s="1072"/>
      <c r="CK51" s="1072"/>
      <c r="CL51" s="1072"/>
      <c r="CM51" s="1072"/>
      <c r="CN51" s="1072"/>
      <c r="CO51" s="1072"/>
      <c r="CP51" s="1072"/>
      <c r="CQ51" s="1072"/>
      <c r="CR51" s="1072"/>
      <c r="CS51" s="1072"/>
      <c r="CT51" s="1072"/>
      <c r="CU51" s="1072"/>
      <c r="CV51" s="1072"/>
      <c r="CW51" s="1072"/>
      <c r="CX51" s="1072"/>
      <c r="CY51" s="1072"/>
      <c r="CZ51" s="1072"/>
      <c r="DA51" s="1072"/>
      <c r="DB51" s="1072"/>
      <c r="DC51" s="1072"/>
    </row>
    <row r="52" spans="1:109" ht="13">
      <c r="B52" s="739"/>
      <c r="G52" s="1045"/>
      <c r="H52" s="1045"/>
      <c r="I52" s="1049"/>
      <c r="J52" s="1049"/>
      <c r="K52" s="1053"/>
      <c r="L52" s="1053"/>
      <c r="M52" s="1053"/>
      <c r="N52" s="1053"/>
      <c r="AM52" s="1047"/>
      <c r="AN52" s="1067"/>
      <c r="AO52" s="1067"/>
      <c r="AP52" s="1067"/>
      <c r="AQ52" s="1067"/>
      <c r="AR52" s="1067"/>
      <c r="AS52" s="1067"/>
      <c r="AT52" s="1067"/>
      <c r="AU52" s="1067"/>
      <c r="AV52" s="1067"/>
      <c r="AW52" s="1067"/>
      <c r="AX52" s="1067"/>
      <c r="AY52" s="1067"/>
      <c r="AZ52" s="1067"/>
      <c r="BA52" s="1067"/>
      <c r="BB52" s="1067"/>
      <c r="BC52" s="1067"/>
      <c r="BD52" s="1067"/>
      <c r="BE52" s="1067"/>
      <c r="BF52" s="1067"/>
      <c r="BG52" s="1067"/>
      <c r="BH52" s="1067"/>
      <c r="BI52" s="1067"/>
      <c r="BJ52" s="1067"/>
      <c r="BK52" s="1067"/>
      <c r="BL52" s="1067"/>
      <c r="BM52" s="1067"/>
      <c r="BN52" s="1067"/>
      <c r="BO52" s="1067"/>
      <c r="BP52" s="1072"/>
      <c r="BQ52" s="1072"/>
      <c r="BR52" s="1072"/>
      <c r="BS52" s="1072"/>
      <c r="BT52" s="1072"/>
      <c r="BU52" s="1072"/>
      <c r="BV52" s="1072"/>
      <c r="BW52" s="1072"/>
      <c r="BX52" s="1072"/>
      <c r="BY52" s="1072"/>
      <c r="BZ52" s="1072"/>
      <c r="CA52" s="1072"/>
      <c r="CB52" s="1072"/>
      <c r="CC52" s="1072"/>
      <c r="CD52" s="1072"/>
      <c r="CE52" s="1072"/>
      <c r="CF52" s="1072"/>
      <c r="CG52" s="1072"/>
      <c r="CH52" s="1072"/>
      <c r="CI52" s="1072"/>
      <c r="CJ52" s="1072"/>
      <c r="CK52" s="1072"/>
      <c r="CL52" s="1072"/>
      <c r="CM52" s="1072"/>
      <c r="CN52" s="1072"/>
      <c r="CO52" s="1072"/>
      <c r="CP52" s="1072"/>
      <c r="CQ52" s="1072"/>
      <c r="CR52" s="1072"/>
      <c r="CS52" s="1072"/>
      <c r="CT52" s="1072"/>
      <c r="CU52" s="1072"/>
      <c r="CV52" s="1072"/>
      <c r="CW52" s="1072"/>
      <c r="CX52" s="1072"/>
      <c r="CY52" s="1072"/>
      <c r="CZ52" s="1072"/>
      <c r="DA52" s="1072"/>
      <c r="DB52" s="1072"/>
      <c r="DC52" s="1072"/>
    </row>
    <row r="53" spans="1:109" ht="13">
      <c r="A53" s="1034"/>
      <c r="B53" s="739"/>
      <c r="G53" s="1045"/>
      <c r="H53" s="1045"/>
      <c r="I53" s="1044"/>
      <c r="J53" s="1044"/>
      <c r="K53" s="1053"/>
      <c r="L53" s="1053"/>
      <c r="M53" s="1053"/>
      <c r="N53" s="1053"/>
      <c r="AM53" s="1047"/>
      <c r="AN53" s="1067"/>
      <c r="AO53" s="1067"/>
      <c r="AP53" s="1067"/>
      <c r="AQ53" s="1067"/>
      <c r="AR53" s="1067"/>
      <c r="AS53" s="1067"/>
      <c r="AT53" s="1067"/>
      <c r="AU53" s="1067"/>
      <c r="AV53" s="1067"/>
      <c r="AW53" s="1067"/>
      <c r="AX53" s="1067"/>
      <c r="AY53" s="1067"/>
      <c r="AZ53" s="1067"/>
      <c r="BA53" s="1067"/>
      <c r="BB53" s="1067" t="s">
        <v>564</v>
      </c>
      <c r="BC53" s="1067"/>
      <c r="BD53" s="1067"/>
      <c r="BE53" s="1067"/>
      <c r="BF53" s="1067"/>
      <c r="BG53" s="1067"/>
      <c r="BH53" s="1067"/>
      <c r="BI53" s="1067"/>
      <c r="BJ53" s="1067"/>
      <c r="BK53" s="1067"/>
      <c r="BL53" s="1067"/>
      <c r="BM53" s="1067"/>
      <c r="BN53" s="1067"/>
      <c r="BO53" s="1067"/>
      <c r="BP53" s="1072">
        <v>53.8</v>
      </c>
      <c r="BQ53" s="1072"/>
      <c r="BR53" s="1072"/>
      <c r="BS53" s="1072"/>
      <c r="BT53" s="1072"/>
      <c r="BU53" s="1072"/>
      <c r="BV53" s="1072"/>
      <c r="BW53" s="1072"/>
      <c r="BX53" s="1072">
        <v>57.5</v>
      </c>
      <c r="BY53" s="1072"/>
      <c r="BZ53" s="1072"/>
      <c r="CA53" s="1072"/>
      <c r="CB53" s="1072"/>
      <c r="CC53" s="1072"/>
      <c r="CD53" s="1072"/>
      <c r="CE53" s="1072"/>
      <c r="CF53" s="1072">
        <v>59.1</v>
      </c>
      <c r="CG53" s="1072"/>
      <c r="CH53" s="1072"/>
      <c r="CI53" s="1072"/>
      <c r="CJ53" s="1072"/>
      <c r="CK53" s="1072"/>
      <c r="CL53" s="1072"/>
      <c r="CM53" s="1072"/>
      <c r="CN53" s="1072">
        <v>60.8</v>
      </c>
      <c r="CO53" s="1072"/>
      <c r="CP53" s="1072"/>
      <c r="CQ53" s="1072"/>
      <c r="CR53" s="1072"/>
      <c r="CS53" s="1072"/>
      <c r="CT53" s="1072"/>
      <c r="CU53" s="1072"/>
      <c r="CV53" s="1072">
        <v>63.3</v>
      </c>
      <c r="CW53" s="1072"/>
      <c r="CX53" s="1072"/>
      <c r="CY53" s="1072"/>
      <c r="CZ53" s="1072"/>
      <c r="DA53" s="1072"/>
      <c r="DB53" s="1072"/>
      <c r="DC53" s="1072"/>
    </row>
    <row r="54" spans="1:109" ht="13">
      <c r="A54" s="1034"/>
      <c r="B54" s="739"/>
      <c r="G54" s="1045"/>
      <c r="H54" s="1045"/>
      <c r="I54" s="1044"/>
      <c r="J54" s="1044"/>
      <c r="K54" s="1053"/>
      <c r="L54" s="1053"/>
      <c r="M54" s="1053"/>
      <c r="N54" s="1053"/>
      <c r="AM54" s="1047"/>
      <c r="AN54" s="1067"/>
      <c r="AO54" s="1067"/>
      <c r="AP54" s="1067"/>
      <c r="AQ54" s="1067"/>
      <c r="AR54" s="1067"/>
      <c r="AS54" s="1067"/>
      <c r="AT54" s="1067"/>
      <c r="AU54" s="1067"/>
      <c r="AV54" s="1067"/>
      <c r="AW54" s="1067"/>
      <c r="AX54" s="1067"/>
      <c r="AY54" s="1067"/>
      <c r="AZ54" s="1067"/>
      <c r="BA54" s="1067"/>
      <c r="BB54" s="1067"/>
      <c r="BC54" s="1067"/>
      <c r="BD54" s="1067"/>
      <c r="BE54" s="1067"/>
      <c r="BF54" s="1067"/>
      <c r="BG54" s="1067"/>
      <c r="BH54" s="1067"/>
      <c r="BI54" s="1067"/>
      <c r="BJ54" s="1067"/>
      <c r="BK54" s="1067"/>
      <c r="BL54" s="1067"/>
      <c r="BM54" s="1067"/>
      <c r="BN54" s="1067"/>
      <c r="BO54" s="1067"/>
      <c r="BP54" s="1072"/>
      <c r="BQ54" s="1072"/>
      <c r="BR54" s="1072"/>
      <c r="BS54" s="1072"/>
      <c r="BT54" s="1072"/>
      <c r="BU54" s="1072"/>
      <c r="BV54" s="1072"/>
      <c r="BW54" s="1072"/>
      <c r="BX54" s="1072"/>
      <c r="BY54" s="1072"/>
      <c r="BZ54" s="1072"/>
      <c r="CA54" s="1072"/>
      <c r="CB54" s="1072"/>
      <c r="CC54" s="1072"/>
      <c r="CD54" s="1072"/>
      <c r="CE54" s="1072"/>
      <c r="CF54" s="1072"/>
      <c r="CG54" s="1072"/>
      <c r="CH54" s="1072"/>
      <c r="CI54" s="1072"/>
      <c r="CJ54" s="1072"/>
      <c r="CK54" s="1072"/>
      <c r="CL54" s="1072"/>
      <c r="CM54" s="1072"/>
      <c r="CN54" s="1072"/>
      <c r="CO54" s="1072"/>
      <c r="CP54" s="1072"/>
      <c r="CQ54" s="1072"/>
      <c r="CR54" s="1072"/>
      <c r="CS54" s="1072"/>
      <c r="CT54" s="1072"/>
      <c r="CU54" s="1072"/>
      <c r="CV54" s="1072"/>
      <c r="CW54" s="1072"/>
      <c r="CX54" s="1072"/>
      <c r="CY54" s="1072"/>
      <c r="CZ54" s="1072"/>
      <c r="DA54" s="1072"/>
      <c r="DB54" s="1072"/>
      <c r="DC54" s="1072"/>
    </row>
    <row r="55" spans="1:109" ht="13">
      <c r="A55" s="1034"/>
      <c r="B55" s="739"/>
      <c r="G55" s="1044"/>
      <c r="H55" s="1044"/>
      <c r="I55" s="1044"/>
      <c r="J55" s="1044"/>
      <c r="K55" s="1053"/>
      <c r="L55" s="1053"/>
      <c r="M55" s="1053"/>
      <c r="N55" s="1053"/>
      <c r="AN55" s="1068" t="s">
        <v>68</v>
      </c>
      <c r="AO55" s="1068"/>
      <c r="AP55" s="1068"/>
      <c r="AQ55" s="1068"/>
      <c r="AR55" s="1068"/>
      <c r="AS55" s="1068"/>
      <c r="AT55" s="1068"/>
      <c r="AU55" s="1068"/>
      <c r="AV55" s="1068"/>
      <c r="AW55" s="1068"/>
      <c r="AX55" s="1068"/>
      <c r="AY55" s="1068"/>
      <c r="AZ55" s="1068"/>
      <c r="BA55" s="1068"/>
      <c r="BB55" s="1067" t="s">
        <v>563</v>
      </c>
      <c r="BC55" s="1067"/>
      <c r="BD55" s="1067"/>
      <c r="BE55" s="1067"/>
      <c r="BF55" s="1067"/>
      <c r="BG55" s="1067"/>
      <c r="BH55" s="1067"/>
      <c r="BI55" s="1067"/>
      <c r="BJ55" s="1067"/>
      <c r="BK55" s="1067"/>
      <c r="BL55" s="1067"/>
      <c r="BM55" s="1067"/>
      <c r="BN55" s="1067"/>
      <c r="BO55" s="1067"/>
      <c r="BP55" s="1072">
        <v>46.8</v>
      </c>
      <c r="BQ55" s="1072"/>
      <c r="BR55" s="1072"/>
      <c r="BS55" s="1072"/>
      <c r="BT55" s="1072"/>
      <c r="BU55" s="1072"/>
      <c r="BV55" s="1072"/>
      <c r="BW55" s="1072"/>
      <c r="BX55" s="1072">
        <v>48.4</v>
      </c>
      <c r="BY55" s="1072"/>
      <c r="BZ55" s="1072"/>
      <c r="CA55" s="1072"/>
      <c r="CB55" s="1072"/>
      <c r="CC55" s="1072"/>
      <c r="CD55" s="1072"/>
      <c r="CE55" s="1072"/>
      <c r="CF55" s="1072">
        <v>43</v>
      </c>
      <c r="CG55" s="1072"/>
      <c r="CH55" s="1072"/>
      <c r="CI55" s="1072"/>
      <c r="CJ55" s="1072"/>
      <c r="CK55" s="1072"/>
      <c r="CL55" s="1072"/>
      <c r="CM55" s="1072"/>
      <c r="CN55" s="1072">
        <v>32.4</v>
      </c>
      <c r="CO55" s="1072"/>
      <c r="CP55" s="1072"/>
      <c r="CQ55" s="1072"/>
      <c r="CR55" s="1072"/>
      <c r="CS55" s="1072"/>
      <c r="CT55" s="1072"/>
      <c r="CU55" s="1072"/>
      <c r="CV55" s="1072">
        <v>20</v>
      </c>
      <c r="CW55" s="1072"/>
      <c r="CX55" s="1072"/>
      <c r="CY55" s="1072"/>
      <c r="CZ55" s="1072"/>
      <c r="DA55" s="1072"/>
      <c r="DB55" s="1072"/>
      <c r="DC55" s="1072"/>
    </row>
    <row r="56" spans="1:109" ht="13">
      <c r="A56" s="1034"/>
      <c r="B56" s="739"/>
      <c r="G56" s="1044"/>
      <c r="H56" s="1044"/>
      <c r="I56" s="1044"/>
      <c r="J56" s="1044"/>
      <c r="K56" s="1053"/>
      <c r="L56" s="1053"/>
      <c r="M56" s="1053"/>
      <c r="N56" s="1053"/>
      <c r="AN56" s="1068"/>
      <c r="AO56" s="1068"/>
      <c r="AP56" s="1068"/>
      <c r="AQ56" s="1068"/>
      <c r="AR56" s="1068"/>
      <c r="AS56" s="1068"/>
      <c r="AT56" s="1068"/>
      <c r="AU56" s="1068"/>
      <c r="AV56" s="1068"/>
      <c r="AW56" s="1068"/>
      <c r="AX56" s="1068"/>
      <c r="AY56" s="1068"/>
      <c r="AZ56" s="1068"/>
      <c r="BA56" s="1068"/>
      <c r="BB56" s="1067"/>
      <c r="BC56" s="1067"/>
      <c r="BD56" s="1067"/>
      <c r="BE56" s="1067"/>
      <c r="BF56" s="1067"/>
      <c r="BG56" s="1067"/>
      <c r="BH56" s="1067"/>
      <c r="BI56" s="1067"/>
      <c r="BJ56" s="1067"/>
      <c r="BK56" s="1067"/>
      <c r="BL56" s="1067"/>
      <c r="BM56" s="1067"/>
      <c r="BN56" s="1067"/>
      <c r="BO56" s="1067"/>
      <c r="BP56" s="1072"/>
      <c r="BQ56" s="1072"/>
      <c r="BR56" s="1072"/>
      <c r="BS56" s="1072"/>
      <c r="BT56" s="1072"/>
      <c r="BU56" s="1072"/>
      <c r="BV56" s="1072"/>
      <c r="BW56" s="1072"/>
      <c r="BX56" s="1072"/>
      <c r="BY56" s="1072"/>
      <c r="BZ56" s="1072"/>
      <c r="CA56" s="1072"/>
      <c r="CB56" s="1072"/>
      <c r="CC56" s="1072"/>
      <c r="CD56" s="1072"/>
      <c r="CE56" s="1072"/>
      <c r="CF56" s="1072"/>
      <c r="CG56" s="1072"/>
      <c r="CH56" s="1072"/>
      <c r="CI56" s="1072"/>
      <c r="CJ56" s="1072"/>
      <c r="CK56" s="1072"/>
      <c r="CL56" s="1072"/>
      <c r="CM56" s="1072"/>
      <c r="CN56" s="1072"/>
      <c r="CO56" s="1072"/>
      <c r="CP56" s="1072"/>
      <c r="CQ56" s="1072"/>
      <c r="CR56" s="1072"/>
      <c r="CS56" s="1072"/>
      <c r="CT56" s="1072"/>
      <c r="CU56" s="1072"/>
      <c r="CV56" s="1072"/>
      <c r="CW56" s="1072"/>
      <c r="CX56" s="1072"/>
      <c r="CY56" s="1072"/>
      <c r="CZ56" s="1072"/>
      <c r="DA56" s="1072"/>
      <c r="DB56" s="1072"/>
      <c r="DC56" s="1072"/>
    </row>
    <row r="57" spans="1:109" s="1034" customFormat="1" ht="13">
      <c r="B57" s="1040"/>
      <c r="G57" s="1044"/>
      <c r="H57" s="1044"/>
      <c r="I57" s="1050"/>
      <c r="J57" s="1050"/>
      <c r="K57" s="1053"/>
      <c r="L57" s="1053"/>
      <c r="M57" s="1053"/>
      <c r="N57" s="1053"/>
      <c r="AM57" s="374"/>
      <c r="AN57" s="1068"/>
      <c r="AO57" s="1068"/>
      <c r="AP57" s="1068"/>
      <c r="AQ57" s="1068"/>
      <c r="AR57" s="1068"/>
      <c r="AS57" s="1068"/>
      <c r="AT57" s="1068"/>
      <c r="AU57" s="1068"/>
      <c r="AV57" s="1068"/>
      <c r="AW57" s="1068"/>
      <c r="AX57" s="1068"/>
      <c r="AY57" s="1068"/>
      <c r="AZ57" s="1068"/>
      <c r="BA57" s="1068"/>
      <c r="BB57" s="1067" t="s">
        <v>564</v>
      </c>
      <c r="BC57" s="1067"/>
      <c r="BD57" s="1067"/>
      <c r="BE57" s="1067"/>
      <c r="BF57" s="1067"/>
      <c r="BG57" s="1067"/>
      <c r="BH57" s="1067"/>
      <c r="BI57" s="1067"/>
      <c r="BJ57" s="1067"/>
      <c r="BK57" s="1067"/>
      <c r="BL57" s="1067"/>
      <c r="BM57" s="1067"/>
      <c r="BN57" s="1067"/>
      <c r="BO57" s="1067"/>
      <c r="BP57" s="1072">
        <v>61.7</v>
      </c>
      <c r="BQ57" s="1072"/>
      <c r="BR57" s="1072"/>
      <c r="BS57" s="1072"/>
      <c r="BT57" s="1072"/>
      <c r="BU57" s="1072"/>
      <c r="BV57" s="1072"/>
      <c r="BW57" s="1072"/>
      <c r="BX57" s="1072">
        <v>61.8</v>
      </c>
      <c r="BY57" s="1072"/>
      <c r="BZ57" s="1072"/>
      <c r="CA57" s="1072"/>
      <c r="CB57" s="1072"/>
      <c r="CC57" s="1072"/>
      <c r="CD57" s="1072"/>
      <c r="CE57" s="1072"/>
      <c r="CF57" s="1072">
        <v>62.8</v>
      </c>
      <c r="CG57" s="1072"/>
      <c r="CH57" s="1072"/>
      <c r="CI57" s="1072"/>
      <c r="CJ57" s="1072"/>
      <c r="CK57" s="1072"/>
      <c r="CL57" s="1072"/>
      <c r="CM57" s="1072"/>
      <c r="CN57" s="1072">
        <v>64.2</v>
      </c>
      <c r="CO57" s="1072"/>
      <c r="CP57" s="1072"/>
      <c r="CQ57" s="1072"/>
      <c r="CR57" s="1072"/>
      <c r="CS57" s="1072"/>
      <c r="CT57" s="1072"/>
      <c r="CU57" s="1072"/>
      <c r="CV57" s="1072">
        <v>67</v>
      </c>
      <c r="CW57" s="1072"/>
      <c r="CX57" s="1072"/>
      <c r="CY57" s="1072"/>
      <c r="CZ57" s="1072"/>
      <c r="DA57" s="1072"/>
      <c r="DB57" s="1072"/>
      <c r="DC57" s="1072"/>
      <c r="DD57" s="1077"/>
      <c r="DE57" s="1040"/>
    </row>
    <row r="58" spans="1:109" s="1034" customFormat="1" ht="13">
      <c r="A58" s="374"/>
      <c r="B58" s="1040"/>
      <c r="G58" s="1044"/>
      <c r="H58" s="1044"/>
      <c r="I58" s="1050"/>
      <c r="J58" s="1050"/>
      <c r="K58" s="1053"/>
      <c r="L58" s="1053"/>
      <c r="M58" s="1053"/>
      <c r="N58" s="1053"/>
      <c r="AM58" s="374"/>
      <c r="AN58" s="1068"/>
      <c r="AO58" s="1068"/>
      <c r="AP58" s="1068"/>
      <c r="AQ58" s="1068"/>
      <c r="AR58" s="1068"/>
      <c r="AS58" s="1068"/>
      <c r="AT58" s="1068"/>
      <c r="AU58" s="1068"/>
      <c r="AV58" s="1068"/>
      <c r="AW58" s="1068"/>
      <c r="AX58" s="1068"/>
      <c r="AY58" s="1068"/>
      <c r="AZ58" s="1068"/>
      <c r="BA58" s="1068"/>
      <c r="BB58" s="1067"/>
      <c r="BC58" s="1067"/>
      <c r="BD58" s="1067"/>
      <c r="BE58" s="1067"/>
      <c r="BF58" s="1067"/>
      <c r="BG58" s="1067"/>
      <c r="BH58" s="1067"/>
      <c r="BI58" s="1067"/>
      <c r="BJ58" s="1067"/>
      <c r="BK58" s="1067"/>
      <c r="BL58" s="1067"/>
      <c r="BM58" s="1067"/>
      <c r="BN58" s="1067"/>
      <c r="BO58" s="1067"/>
      <c r="BP58" s="1072"/>
      <c r="BQ58" s="1072"/>
      <c r="BR58" s="1072"/>
      <c r="BS58" s="1072"/>
      <c r="BT58" s="1072"/>
      <c r="BU58" s="1072"/>
      <c r="BV58" s="1072"/>
      <c r="BW58" s="1072"/>
      <c r="BX58" s="1072"/>
      <c r="BY58" s="1072"/>
      <c r="BZ58" s="1072"/>
      <c r="CA58" s="1072"/>
      <c r="CB58" s="1072"/>
      <c r="CC58" s="1072"/>
      <c r="CD58" s="1072"/>
      <c r="CE58" s="1072"/>
      <c r="CF58" s="1072"/>
      <c r="CG58" s="1072"/>
      <c r="CH58" s="1072"/>
      <c r="CI58" s="1072"/>
      <c r="CJ58" s="1072"/>
      <c r="CK58" s="1072"/>
      <c r="CL58" s="1072"/>
      <c r="CM58" s="1072"/>
      <c r="CN58" s="1072"/>
      <c r="CO58" s="1072"/>
      <c r="CP58" s="1072"/>
      <c r="CQ58" s="1072"/>
      <c r="CR58" s="1072"/>
      <c r="CS58" s="1072"/>
      <c r="CT58" s="1072"/>
      <c r="CU58" s="1072"/>
      <c r="CV58" s="1072"/>
      <c r="CW58" s="1072"/>
      <c r="CX58" s="1072"/>
      <c r="CY58" s="1072"/>
      <c r="CZ58" s="1072"/>
      <c r="DA58" s="1072"/>
      <c r="DB58" s="1072"/>
      <c r="DC58" s="1072"/>
      <c r="DD58" s="1077"/>
      <c r="DE58" s="1040"/>
    </row>
    <row r="59" spans="1:109" s="1034" customFormat="1" ht="13">
      <c r="A59" s="374"/>
      <c r="B59" s="1040"/>
      <c r="K59" s="1054"/>
      <c r="L59" s="1054"/>
      <c r="M59" s="1054"/>
      <c r="N59" s="1054"/>
      <c r="AQ59" s="1054"/>
      <c r="AR59" s="1054"/>
      <c r="AS59" s="1054"/>
      <c r="AT59" s="1054"/>
      <c r="BC59" s="1054"/>
      <c r="BD59" s="1054"/>
      <c r="BE59" s="1054"/>
      <c r="BF59" s="1054"/>
      <c r="BO59" s="1054"/>
      <c r="BP59" s="1054"/>
      <c r="BQ59" s="1054"/>
      <c r="BR59" s="1054"/>
      <c r="CA59" s="1054"/>
      <c r="CB59" s="1054"/>
      <c r="CC59" s="1054"/>
      <c r="CD59" s="1054"/>
      <c r="CM59" s="1054"/>
      <c r="CN59" s="1054"/>
      <c r="CO59" s="1054"/>
      <c r="CP59" s="1054"/>
      <c r="CY59" s="1054"/>
      <c r="CZ59" s="1054"/>
      <c r="DA59" s="1054"/>
      <c r="DB59" s="1054"/>
      <c r="DC59" s="1054"/>
      <c r="DD59" s="1077"/>
      <c r="DE59" s="1040"/>
    </row>
    <row r="60" spans="1:109" s="1034" customFormat="1" ht="13">
      <c r="A60" s="374"/>
      <c r="B60" s="1040"/>
      <c r="K60" s="1054"/>
      <c r="L60" s="1054"/>
      <c r="M60" s="1054"/>
      <c r="N60" s="1054"/>
      <c r="AQ60" s="1054"/>
      <c r="AR60" s="1054"/>
      <c r="AS60" s="1054"/>
      <c r="AT60" s="1054"/>
      <c r="BC60" s="1054"/>
      <c r="BD60" s="1054"/>
      <c r="BE60" s="1054"/>
      <c r="BF60" s="1054"/>
      <c r="BO60" s="1054"/>
      <c r="BP60" s="1054"/>
      <c r="BQ60" s="1054"/>
      <c r="BR60" s="1054"/>
      <c r="CA60" s="1054"/>
      <c r="CB60" s="1054"/>
      <c r="CC60" s="1054"/>
      <c r="CD60" s="1054"/>
      <c r="CM60" s="1054"/>
      <c r="CN60" s="1054"/>
      <c r="CO60" s="1054"/>
      <c r="CP60" s="1054"/>
      <c r="CY60" s="1054"/>
      <c r="CZ60" s="1054"/>
      <c r="DA60" s="1054"/>
      <c r="DB60" s="1054"/>
      <c r="DC60" s="1054"/>
      <c r="DD60" s="1077"/>
      <c r="DE60" s="1040"/>
    </row>
    <row r="61" spans="1:109" s="1034" customFormat="1" ht="13">
      <c r="A61" s="374"/>
      <c r="B61" s="1041"/>
      <c r="C61" s="1042"/>
      <c r="D61" s="1042"/>
      <c r="E61" s="1042"/>
      <c r="F61" s="1042"/>
      <c r="G61" s="1042"/>
      <c r="H61" s="1042"/>
      <c r="I61" s="1042"/>
      <c r="J61" s="1042"/>
      <c r="K61" s="1042"/>
      <c r="L61" s="1042"/>
      <c r="M61" s="1060"/>
      <c r="N61" s="1060"/>
      <c r="O61" s="1042"/>
      <c r="P61" s="1042"/>
      <c r="Q61" s="1042"/>
      <c r="R61" s="1042"/>
      <c r="S61" s="1042"/>
      <c r="T61" s="1042"/>
      <c r="U61" s="1042"/>
      <c r="V61" s="1042"/>
      <c r="W61" s="1042"/>
      <c r="X61" s="1042"/>
      <c r="Y61" s="1042"/>
      <c r="Z61" s="1042"/>
      <c r="AA61" s="1042"/>
      <c r="AB61" s="1042"/>
      <c r="AC61" s="1042"/>
      <c r="AD61" s="1042"/>
      <c r="AE61" s="1042"/>
      <c r="AF61" s="1042"/>
      <c r="AG61" s="1042"/>
      <c r="AH61" s="1042"/>
      <c r="AI61" s="1042"/>
      <c r="AJ61" s="1042"/>
      <c r="AK61" s="1042"/>
      <c r="AL61" s="1042"/>
      <c r="AM61" s="1042"/>
      <c r="AN61" s="1042"/>
      <c r="AO61" s="1042"/>
      <c r="AP61" s="1042"/>
      <c r="AQ61" s="1042"/>
      <c r="AR61" s="1042"/>
      <c r="AS61" s="1060"/>
      <c r="AT61" s="1060"/>
      <c r="AU61" s="1042"/>
      <c r="AV61" s="1042"/>
      <c r="AW61" s="1042"/>
      <c r="AX61" s="1042"/>
      <c r="AY61" s="1042"/>
      <c r="AZ61" s="1042"/>
      <c r="BA61" s="1042"/>
      <c r="BB61" s="1042"/>
      <c r="BC61" s="1042"/>
      <c r="BD61" s="1042"/>
      <c r="BE61" s="1060"/>
      <c r="BF61" s="1060"/>
      <c r="BG61" s="1042"/>
      <c r="BH61" s="1042"/>
      <c r="BI61" s="1042"/>
      <c r="BJ61" s="1042"/>
      <c r="BK61" s="1042"/>
      <c r="BL61" s="1042"/>
      <c r="BM61" s="1042"/>
      <c r="BN61" s="1042"/>
      <c r="BO61" s="1042"/>
      <c r="BP61" s="1042"/>
      <c r="BQ61" s="1060"/>
      <c r="BR61" s="1060"/>
      <c r="BS61" s="1042"/>
      <c r="BT61" s="1042"/>
      <c r="BU61" s="1042"/>
      <c r="BV61" s="1042"/>
      <c r="BW61" s="1042"/>
      <c r="BX61" s="1042"/>
      <c r="BY61" s="1042"/>
      <c r="BZ61" s="1042"/>
      <c r="CA61" s="1042"/>
      <c r="CB61" s="1042"/>
      <c r="CC61" s="1060"/>
      <c r="CD61" s="1060"/>
      <c r="CE61" s="1042"/>
      <c r="CF61" s="1042"/>
      <c r="CG61" s="1042"/>
      <c r="CH61" s="1042"/>
      <c r="CI61" s="1042"/>
      <c r="CJ61" s="1042"/>
      <c r="CK61" s="1042"/>
      <c r="CL61" s="1042"/>
      <c r="CM61" s="1042"/>
      <c r="CN61" s="1042"/>
      <c r="CO61" s="1060"/>
      <c r="CP61" s="1060"/>
      <c r="CQ61" s="1042"/>
      <c r="CR61" s="1042"/>
      <c r="CS61" s="1042"/>
      <c r="CT61" s="1042"/>
      <c r="CU61" s="1042"/>
      <c r="CV61" s="1042"/>
      <c r="CW61" s="1042"/>
      <c r="CX61" s="1042"/>
      <c r="CY61" s="1042"/>
      <c r="CZ61" s="1042"/>
      <c r="DA61" s="1060"/>
      <c r="DB61" s="1060"/>
      <c r="DC61" s="1060"/>
      <c r="DD61" s="1078"/>
      <c r="DE61" s="1040"/>
    </row>
    <row r="62" spans="1:109" ht="13">
      <c r="B62" s="1039"/>
      <c r="C62" s="1039"/>
      <c r="D62" s="1039"/>
      <c r="E62" s="1039"/>
      <c r="F62" s="1039"/>
      <c r="G62" s="1039"/>
      <c r="H62" s="1039"/>
      <c r="I62" s="1039"/>
      <c r="J62" s="1039"/>
      <c r="K62" s="1039"/>
      <c r="L62" s="1039"/>
      <c r="M62" s="1039"/>
      <c r="N62" s="1039"/>
      <c r="O62" s="1039"/>
      <c r="P62" s="1039"/>
      <c r="Q62" s="1039"/>
      <c r="R62" s="1039"/>
      <c r="S62" s="1039"/>
      <c r="T62" s="1039"/>
      <c r="U62" s="1039"/>
      <c r="V62" s="1039"/>
      <c r="W62" s="1039"/>
      <c r="X62" s="1039"/>
      <c r="Y62" s="1039"/>
      <c r="Z62" s="1039"/>
      <c r="AA62" s="1039"/>
      <c r="AB62" s="1039"/>
      <c r="AC62" s="1039"/>
      <c r="AD62" s="1039"/>
      <c r="AE62" s="1039"/>
      <c r="AF62" s="1039"/>
      <c r="AG62" s="1039"/>
      <c r="AH62" s="1039"/>
      <c r="AI62" s="1039"/>
      <c r="AJ62" s="1039"/>
      <c r="AK62" s="1039"/>
      <c r="AL62" s="1039"/>
      <c r="AM62" s="1039"/>
      <c r="AN62" s="1039"/>
      <c r="AO62" s="1039"/>
      <c r="AP62" s="1039"/>
      <c r="AQ62" s="1039"/>
      <c r="AR62" s="1039"/>
      <c r="AS62" s="1039"/>
      <c r="AT62" s="1039"/>
      <c r="AU62" s="1039"/>
      <c r="AV62" s="1039"/>
      <c r="AW62" s="1039"/>
      <c r="AX62" s="1039"/>
      <c r="AY62" s="1039"/>
      <c r="AZ62" s="1039"/>
      <c r="BA62" s="1039"/>
      <c r="BB62" s="1039"/>
      <c r="BC62" s="1039"/>
      <c r="BD62" s="1039"/>
      <c r="BE62" s="1039"/>
      <c r="BF62" s="1039"/>
      <c r="BG62" s="1039"/>
      <c r="BH62" s="1039"/>
      <c r="BI62" s="1039"/>
      <c r="BJ62" s="1039"/>
      <c r="BK62" s="1039"/>
      <c r="BL62" s="1039"/>
      <c r="BM62" s="1039"/>
      <c r="BN62" s="1039"/>
      <c r="BO62" s="1039"/>
      <c r="BP62" s="1039"/>
      <c r="BQ62" s="1039"/>
      <c r="BR62" s="1039"/>
      <c r="BS62" s="1039"/>
      <c r="BT62" s="1039"/>
      <c r="BU62" s="1039"/>
      <c r="BV62" s="1039"/>
      <c r="BW62" s="1039"/>
      <c r="BX62" s="1039"/>
      <c r="BY62" s="1039"/>
      <c r="BZ62" s="1039"/>
      <c r="CA62" s="1039"/>
      <c r="CB62" s="1039"/>
      <c r="CC62" s="1039"/>
      <c r="CD62" s="1039"/>
      <c r="CE62" s="1039"/>
      <c r="CF62" s="1039"/>
      <c r="CG62" s="1039"/>
      <c r="CH62" s="1039"/>
      <c r="CI62" s="1039"/>
      <c r="CJ62" s="1039"/>
      <c r="CK62" s="1039"/>
      <c r="CL62" s="1039"/>
      <c r="CM62" s="1039"/>
      <c r="CN62" s="1039"/>
      <c r="CO62" s="1039"/>
      <c r="CP62" s="1039"/>
      <c r="CQ62" s="1039"/>
      <c r="CR62" s="1039"/>
      <c r="CS62" s="1039"/>
      <c r="CT62" s="1039"/>
      <c r="CU62" s="1039"/>
      <c r="CV62" s="1039"/>
      <c r="CW62" s="1039"/>
      <c r="CX62" s="1039"/>
      <c r="CY62" s="1039"/>
      <c r="CZ62" s="1039"/>
      <c r="DA62" s="1039"/>
      <c r="DB62" s="1039"/>
      <c r="DC62" s="1039"/>
      <c r="DD62" s="1039"/>
      <c r="DE62" s="750"/>
    </row>
    <row r="63" spans="1:109" ht="16.5">
      <c r="B63" s="748" t="s">
        <v>343</v>
      </c>
    </row>
    <row r="64" spans="1:109" ht="13">
      <c r="B64" s="739"/>
      <c r="G64" s="1043"/>
      <c r="N64" s="1062"/>
      <c r="AM64" s="1043"/>
      <c r="AN64" s="1043" t="s">
        <v>560</v>
      </c>
      <c r="AP64" s="1034"/>
      <c r="AQ64" s="1034"/>
      <c r="AR64" s="1034"/>
      <c r="AY64" s="1043"/>
      <c r="BA64" s="1034"/>
      <c r="BB64" s="1034"/>
      <c r="BC64" s="1034"/>
      <c r="BK64" s="1043"/>
      <c r="BM64" s="1034"/>
      <c r="BN64" s="1034"/>
      <c r="BO64" s="1034"/>
      <c r="BW64" s="1043"/>
      <c r="BY64" s="1034"/>
      <c r="BZ64" s="1034"/>
      <c r="CA64" s="1034"/>
      <c r="CI64" s="1043"/>
      <c r="CK64" s="1034"/>
      <c r="CL64" s="1034"/>
      <c r="CM64" s="1034"/>
      <c r="CU64" s="1043"/>
      <c r="CW64" s="1034"/>
      <c r="CX64" s="1034"/>
      <c r="CY64" s="1034"/>
    </row>
    <row r="65" spans="2:107" ht="13">
      <c r="B65" s="739"/>
      <c r="AN65" s="1063" t="s">
        <v>565</v>
      </c>
      <c r="AO65" s="1069"/>
      <c r="AP65" s="1069"/>
      <c r="AQ65" s="1069"/>
      <c r="AR65" s="1069"/>
      <c r="AS65" s="1069"/>
      <c r="AT65" s="1069"/>
      <c r="AU65" s="1069"/>
      <c r="AV65" s="1069"/>
      <c r="AW65" s="1069"/>
      <c r="AX65" s="1069"/>
      <c r="AY65" s="1069"/>
      <c r="AZ65" s="1069"/>
      <c r="BA65" s="1069"/>
      <c r="BB65" s="1069"/>
      <c r="BC65" s="1069"/>
      <c r="BD65" s="1069"/>
      <c r="BE65" s="1069"/>
      <c r="BF65" s="1069"/>
      <c r="BG65" s="1069"/>
      <c r="BH65" s="1069"/>
      <c r="BI65" s="1069"/>
      <c r="BJ65" s="1069"/>
      <c r="BK65" s="1069"/>
      <c r="BL65" s="1069"/>
      <c r="BM65" s="1069"/>
      <c r="BN65" s="1069"/>
      <c r="BO65" s="1069"/>
      <c r="BP65" s="1069"/>
      <c r="BQ65" s="1069"/>
      <c r="BR65" s="1069"/>
      <c r="BS65" s="1069"/>
      <c r="BT65" s="1069"/>
      <c r="BU65" s="1069"/>
      <c r="BV65" s="1069"/>
      <c r="BW65" s="1069"/>
      <c r="BX65" s="1069"/>
      <c r="BY65" s="1069"/>
      <c r="BZ65" s="1069"/>
      <c r="CA65" s="1069"/>
      <c r="CB65" s="1069"/>
      <c r="CC65" s="1069"/>
      <c r="CD65" s="1069"/>
      <c r="CE65" s="1069"/>
      <c r="CF65" s="1069"/>
      <c r="CG65" s="1069"/>
      <c r="CH65" s="1069"/>
      <c r="CI65" s="1069"/>
      <c r="CJ65" s="1069"/>
      <c r="CK65" s="1069"/>
      <c r="CL65" s="1069"/>
      <c r="CM65" s="1069"/>
      <c r="CN65" s="1069"/>
      <c r="CO65" s="1069"/>
      <c r="CP65" s="1069"/>
      <c r="CQ65" s="1069"/>
      <c r="CR65" s="1069"/>
      <c r="CS65" s="1069"/>
      <c r="CT65" s="1069"/>
      <c r="CU65" s="1069"/>
      <c r="CV65" s="1069"/>
      <c r="CW65" s="1069"/>
      <c r="CX65" s="1069"/>
      <c r="CY65" s="1069"/>
      <c r="CZ65" s="1069"/>
      <c r="DA65" s="1069"/>
      <c r="DB65" s="1069"/>
      <c r="DC65" s="1073"/>
    </row>
    <row r="66" spans="2:107" ht="13">
      <c r="B66" s="739"/>
      <c r="AN66" s="1064"/>
      <c r="AO66" s="1070"/>
      <c r="AP66" s="1070"/>
      <c r="AQ66" s="1070"/>
      <c r="AR66" s="1070"/>
      <c r="AS66" s="1070"/>
      <c r="AT66" s="1070"/>
      <c r="AU66" s="1070"/>
      <c r="AV66" s="1070"/>
      <c r="AW66" s="1070"/>
      <c r="AX66" s="1070"/>
      <c r="AY66" s="1070"/>
      <c r="AZ66" s="1070"/>
      <c r="BA66" s="1070"/>
      <c r="BB66" s="1070"/>
      <c r="BC66" s="1070"/>
      <c r="BD66" s="1070"/>
      <c r="BE66" s="1070"/>
      <c r="BF66" s="1070"/>
      <c r="BG66" s="1070"/>
      <c r="BH66" s="1070"/>
      <c r="BI66" s="1070"/>
      <c r="BJ66" s="1070"/>
      <c r="BK66" s="1070"/>
      <c r="BL66" s="1070"/>
      <c r="BM66" s="1070"/>
      <c r="BN66" s="1070"/>
      <c r="BO66" s="1070"/>
      <c r="BP66" s="1070"/>
      <c r="BQ66" s="1070"/>
      <c r="BR66" s="1070"/>
      <c r="BS66" s="1070"/>
      <c r="BT66" s="1070"/>
      <c r="BU66" s="1070"/>
      <c r="BV66" s="1070"/>
      <c r="BW66" s="1070"/>
      <c r="BX66" s="1070"/>
      <c r="BY66" s="1070"/>
      <c r="BZ66" s="1070"/>
      <c r="CA66" s="1070"/>
      <c r="CB66" s="1070"/>
      <c r="CC66" s="1070"/>
      <c r="CD66" s="1070"/>
      <c r="CE66" s="1070"/>
      <c r="CF66" s="1070"/>
      <c r="CG66" s="1070"/>
      <c r="CH66" s="1070"/>
      <c r="CI66" s="1070"/>
      <c r="CJ66" s="1070"/>
      <c r="CK66" s="1070"/>
      <c r="CL66" s="1070"/>
      <c r="CM66" s="1070"/>
      <c r="CN66" s="1070"/>
      <c r="CO66" s="1070"/>
      <c r="CP66" s="1070"/>
      <c r="CQ66" s="1070"/>
      <c r="CR66" s="1070"/>
      <c r="CS66" s="1070"/>
      <c r="CT66" s="1070"/>
      <c r="CU66" s="1070"/>
      <c r="CV66" s="1070"/>
      <c r="CW66" s="1070"/>
      <c r="CX66" s="1070"/>
      <c r="CY66" s="1070"/>
      <c r="CZ66" s="1070"/>
      <c r="DA66" s="1070"/>
      <c r="DB66" s="1070"/>
      <c r="DC66" s="1074"/>
    </row>
    <row r="67" spans="2:107" ht="13">
      <c r="B67" s="739"/>
      <c r="AN67" s="1064"/>
      <c r="AO67" s="1070"/>
      <c r="AP67" s="1070"/>
      <c r="AQ67" s="1070"/>
      <c r="AR67" s="1070"/>
      <c r="AS67" s="1070"/>
      <c r="AT67" s="1070"/>
      <c r="AU67" s="1070"/>
      <c r="AV67" s="1070"/>
      <c r="AW67" s="1070"/>
      <c r="AX67" s="1070"/>
      <c r="AY67" s="1070"/>
      <c r="AZ67" s="1070"/>
      <c r="BA67" s="1070"/>
      <c r="BB67" s="1070"/>
      <c r="BC67" s="1070"/>
      <c r="BD67" s="1070"/>
      <c r="BE67" s="1070"/>
      <c r="BF67" s="1070"/>
      <c r="BG67" s="1070"/>
      <c r="BH67" s="1070"/>
      <c r="BI67" s="1070"/>
      <c r="BJ67" s="1070"/>
      <c r="BK67" s="1070"/>
      <c r="BL67" s="1070"/>
      <c r="BM67" s="1070"/>
      <c r="BN67" s="1070"/>
      <c r="BO67" s="1070"/>
      <c r="BP67" s="1070"/>
      <c r="BQ67" s="1070"/>
      <c r="BR67" s="1070"/>
      <c r="BS67" s="1070"/>
      <c r="BT67" s="1070"/>
      <c r="BU67" s="1070"/>
      <c r="BV67" s="1070"/>
      <c r="BW67" s="1070"/>
      <c r="BX67" s="1070"/>
      <c r="BY67" s="1070"/>
      <c r="BZ67" s="1070"/>
      <c r="CA67" s="1070"/>
      <c r="CB67" s="1070"/>
      <c r="CC67" s="1070"/>
      <c r="CD67" s="1070"/>
      <c r="CE67" s="1070"/>
      <c r="CF67" s="1070"/>
      <c r="CG67" s="1070"/>
      <c r="CH67" s="1070"/>
      <c r="CI67" s="1070"/>
      <c r="CJ67" s="1070"/>
      <c r="CK67" s="1070"/>
      <c r="CL67" s="1070"/>
      <c r="CM67" s="1070"/>
      <c r="CN67" s="1070"/>
      <c r="CO67" s="1070"/>
      <c r="CP67" s="1070"/>
      <c r="CQ67" s="1070"/>
      <c r="CR67" s="1070"/>
      <c r="CS67" s="1070"/>
      <c r="CT67" s="1070"/>
      <c r="CU67" s="1070"/>
      <c r="CV67" s="1070"/>
      <c r="CW67" s="1070"/>
      <c r="CX67" s="1070"/>
      <c r="CY67" s="1070"/>
      <c r="CZ67" s="1070"/>
      <c r="DA67" s="1070"/>
      <c r="DB67" s="1070"/>
      <c r="DC67" s="1074"/>
    </row>
    <row r="68" spans="2:107" ht="13">
      <c r="B68" s="739"/>
      <c r="AN68" s="1064"/>
      <c r="AO68" s="1070"/>
      <c r="AP68" s="1070"/>
      <c r="AQ68" s="1070"/>
      <c r="AR68" s="1070"/>
      <c r="AS68" s="1070"/>
      <c r="AT68" s="1070"/>
      <c r="AU68" s="1070"/>
      <c r="AV68" s="1070"/>
      <c r="AW68" s="1070"/>
      <c r="AX68" s="1070"/>
      <c r="AY68" s="1070"/>
      <c r="AZ68" s="1070"/>
      <c r="BA68" s="1070"/>
      <c r="BB68" s="1070"/>
      <c r="BC68" s="1070"/>
      <c r="BD68" s="1070"/>
      <c r="BE68" s="1070"/>
      <c r="BF68" s="1070"/>
      <c r="BG68" s="1070"/>
      <c r="BH68" s="1070"/>
      <c r="BI68" s="1070"/>
      <c r="BJ68" s="1070"/>
      <c r="BK68" s="1070"/>
      <c r="BL68" s="1070"/>
      <c r="BM68" s="1070"/>
      <c r="BN68" s="1070"/>
      <c r="BO68" s="1070"/>
      <c r="BP68" s="1070"/>
      <c r="BQ68" s="1070"/>
      <c r="BR68" s="1070"/>
      <c r="BS68" s="1070"/>
      <c r="BT68" s="1070"/>
      <c r="BU68" s="1070"/>
      <c r="BV68" s="1070"/>
      <c r="BW68" s="1070"/>
      <c r="BX68" s="1070"/>
      <c r="BY68" s="1070"/>
      <c r="BZ68" s="1070"/>
      <c r="CA68" s="1070"/>
      <c r="CB68" s="1070"/>
      <c r="CC68" s="1070"/>
      <c r="CD68" s="1070"/>
      <c r="CE68" s="1070"/>
      <c r="CF68" s="1070"/>
      <c r="CG68" s="1070"/>
      <c r="CH68" s="1070"/>
      <c r="CI68" s="1070"/>
      <c r="CJ68" s="1070"/>
      <c r="CK68" s="1070"/>
      <c r="CL68" s="1070"/>
      <c r="CM68" s="1070"/>
      <c r="CN68" s="1070"/>
      <c r="CO68" s="1070"/>
      <c r="CP68" s="1070"/>
      <c r="CQ68" s="1070"/>
      <c r="CR68" s="1070"/>
      <c r="CS68" s="1070"/>
      <c r="CT68" s="1070"/>
      <c r="CU68" s="1070"/>
      <c r="CV68" s="1070"/>
      <c r="CW68" s="1070"/>
      <c r="CX68" s="1070"/>
      <c r="CY68" s="1070"/>
      <c r="CZ68" s="1070"/>
      <c r="DA68" s="1070"/>
      <c r="DB68" s="1070"/>
      <c r="DC68" s="1074"/>
    </row>
    <row r="69" spans="2:107" ht="13">
      <c r="B69" s="739"/>
      <c r="AN69" s="1065"/>
      <c r="AO69" s="1071"/>
      <c r="AP69" s="1071"/>
      <c r="AQ69" s="1071"/>
      <c r="AR69" s="1071"/>
      <c r="AS69" s="1071"/>
      <c r="AT69" s="1071"/>
      <c r="AU69" s="1071"/>
      <c r="AV69" s="1071"/>
      <c r="AW69" s="1071"/>
      <c r="AX69" s="1071"/>
      <c r="AY69" s="1071"/>
      <c r="AZ69" s="1071"/>
      <c r="BA69" s="1071"/>
      <c r="BB69" s="1071"/>
      <c r="BC69" s="1071"/>
      <c r="BD69" s="1071"/>
      <c r="BE69" s="1071"/>
      <c r="BF69" s="1071"/>
      <c r="BG69" s="1071"/>
      <c r="BH69" s="1071"/>
      <c r="BI69" s="1071"/>
      <c r="BJ69" s="1071"/>
      <c r="BK69" s="1071"/>
      <c r="BL69" s="1071"/>
      <c r="BM69" s="1071"/>
      <c r="BN69" s="1071"/>
      <c r="BO69" s="1071"/>
      <c r="BP69" s="1071"/>
      <c r="BQ69" s="1071"/>
      <c r="BR69" s="1071"/>
      <c r="BS69" s="1071"/>
      <c r="BT69" s="1071"/>
      <c r="BU69" s="1071"/>
      <c r="BV69" s="1071"/>
      <c r="BW69" s="1071"/>
      <c r="BX69" s="1071"/>
      <c r="BY69" s="1071"/>
      <c r="BZ69" s="1071"/>
      <c r="CA69" s="1071"/>
      <c r="CB69" s="1071"/>
      <c r="CC69" s="1071"/>
      <c r="CD69" s="1071"/>
      <c r="CE69" s="1071"/>
      <c r="CF69" s="1071"/>
      <c r="CG69" s="1071"/>
      <c r="CH69" s="1071"/>
      <c r="CI69" s="1071"/>
      <c r="CJ69" s="1071"/>
      <c r="CK69" s="1071"/>
      <c r="CL69" s="1071"/>
      <c r="CM69" s="1071"/>
      <c r="CN69" s="1071"/>
      <c r="CO69" s="1071"/>
      <c r="CP69" s="1071"/>
      <c r="CQ69" s="1071"/>
      <c r="CR69" s="1071"/>
      <c r="CS69" s="1071"/>
      <c r="CT69" s="1071"/>
      <c r="CU69" s="1071"/>
      <c r="CV69" s="1071"/>
      <c r="CW69" s="1071"/>
      <c r="CX69" s="1071"/>
      <c r="CY69" s="1071"/>
      <c r="CZ69" s="1071"/>
      <c r="DA69" s="1071"/>
      <c r="DB69" s="1071"/>
      <c r="DC69" s="1075"/>
    </row>
    <row r="70" spans="2:107" ht="13">
      <c r="B70" s="739"/>
      <c r="H70" s="1048"/>
      <c r="I70" s="1048"/>
      <c r="J70" s="1051"/>
      <c r="K70" s="1051"/>
      <c r="L70" s="1058"/>
      <c r="M70" s="1051"/>
      <c r="N70" s="1058"/>
      <c r="AN70" s="1047"/>
      <c r="AO70" s="1047"/>
      <c r="AP70" s="1047"/>
      <c r="AZ70" s="1047"/>
      <c r="BA70" s="1047"/>
      <c r="BB70" s="1047"/>
      <c r="BL70" s="1047"/>
      <c r="BM70" s="1047"/>
      <c r="BN70" s="1047"/>
      <c r="BX70" s="1047"/>
      <c r="BY70" s="1047"/>
      <c r="BZ70" s="1047"/>
      <c r="CJ70" s="1047"/>
      <c r="CK70" s="1047"/>
      <c r="CL70" s="1047"/>
      <c r="CV70" s="1047"/>
      <c r="CW70" s="1047"/>
      <c r="CX70" s="1047"/>
    </row>
    <row r="71" spans="2:107" ht="13">
      <c r="B71" s="739"/>
      <c r="G71" s="1046"/>
      <c r="I71" s="1050"/>
      <c r="J71" s="1051"/>
      <c r="K71" s="1051"/>
      <c r="L71" s="1058"/>
      <c r="M71" s="1051"/>
      <c r="N71" s="1058"/>
      <c r="AM71" s="1046"/>
      <c r="AN71" s="374" t="s">
        <v>176</v>
      </c>
    </row>
    <row r="72" spans="2:107" ht="13">
      <c r="B72" s="739"/>
      <c r="G72" s="1044"/>
      <c r="H72" s="1044"/>
      <c r="I72" s="1044"/>
      <c r="J72" s="1044"/>
      <c r="K72" s="1052"/>
      <c r="L72" s="1052"/>
      <c r="M72" s="1059"/>
      <c r="N72" s="1059"/>
      <c r="AN72" s="1066"/>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5"/>
      <c r="BP72" s="1068" t="s">
        <v>312</v>
      </c>
      <c r="BQ72" s="1068"/>
      <c r="BR72" s="1068"/>
      <c r="BS72" s="1068"/>
      <c r="BT72" s="1068"/>
      <c r="BU72" s="1068"/>
      <c r="BV72" s="1068"/>
      <c r="BW72" s="1068"/>
      <c r="BX72" s="1068" t="s">
        <v>537</v>
      </c>
      <c r="BY72" s="1068"/>
      <c r="BZ72" s="1068"/>
      <c r="CA72" s="1068"/>
      <c r="CB72" s="1068"/>
      <c r="CC72" s="1068"/>
      <c r="CD72" s="1068"/>
      <c r="CE72" s="1068"/>
      <c r="CF72" s="1068" t="s">
        <v>538</v>
      </c>
      <c r="CG72" s="1068"/>
      <c r="CH72" s="1068"/>
      <c r="CI72" s="1068"/>
      <c r="CJ72" s="1068"/>
      <c r="CK72" s="1068"/>
      <c r="CL72" s="1068"/>
      <c r="CM72" s="1068"/>
      <c r="CN72" s="1068" t="s">
        <v>539</v>
      </c>
      <c r="CO72" s="1068"/>
      <c r="CP72" s="1068"/>
      <c r="CQ72" s="1068"/>
      <c r="CR72" s="1068"/>
      <c r="CS72" s="1068"/>
      <c r="CT72" s="1068"/>
      <c r="CU72" s="1068"/>
      <c r="CV72" s="1068" t="s">
        <v>540</v>
      </c>
      <c r="CW72" s="1068"/>
      <c r="CX72" s="1068"/>
      <c r="CY72" s="1068"/>
      <c r="CZ72" s="1068"/>
      <c r="DA72" s="1068"/>
      <c r="DB72" s="1068"/>
      <c r="DC72" s="1068"/>
    </row>
    <row r="73" spans="2:107" ht="13">
      <c r="B73" s="739"/>
      <c r="G73" s="1045"/>
      <c r="H73" s="1045"/>
      <c r="I73" s="1045"/>
      <c r="J73" s="1045"/>
      <c r="K73" s="1055"/>
      <c r="L73" s="1055"/>
      <c r="M73" s="1055"/>
      <c r="N73" s="1055"/>
      <c r="AM73" s="1047"/>
      <c r="AN73" s="1067" t="s">
        <v>562</v>
      </c>
      <c r="AO73" s="1067"/>
      <c r="AP73" s="1067"/>
      <c r="AQ73" s="1067"/>
      <c r="AR73" s="1067"/>
      <c r="AS73" s="1067"/>
      <c r="AT73" s="1067"/>
      <c r="AU73" s="1067"/>
      <c r="AV73" s="1067"/>
      <c r="AW73" s="1067"/>
      <c r="AX73" s="1067"/>
      <c r="AY73" s="1067"/>
      <c r="AZ73" s="1067"/>
      <c r="BA73" s="1067"/>
      <c r="BB73" s="1067" t="s">
        <v>563</v>
      </c>
      <c r="BC73" s="1067"/>
      <c r="BD73" s="1067"/>
      <c r="BE73" s="1067"/>
      <c r="BF73" s="1067"/>
      <c r="BG73" s="1067"/>
      <c r="BH73" s="1067"/>
      <c r="BI73" s="1067"/>
      <c r="BJ73" s="1067"/>
      <c r="BK73" s="1067"/>
      <c r="BL73" s="1067"/>
      <c r="BM73" s="1067"/>
      <c r="BN73" s="1067"/>
      <c r="BO73" s="1067"/>
      <c r="BP73" s="1072"/>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c r="CO73" s="1072"/>
      <c r="CP73" s="1072"/>
      <c r="CQ73" s="1072"/>
      <c r="CR73" s="1072"/>
      <c r="CS73" s="1072"/>
      <c r="CT73" s="1072"/>
      <c r="CU73" s="1072"/>
      <c r="CV73" s="1072"/>
      <c r="CW73" s="1072"/>
      <c r="CX73" s="1072"/>
      <c r="CY73" s="1072"/>
      <c r="CZ73" s="1072"/>
      <c r="DA73" s="1072"/>
      <c r="DB73" s="1072"/>
      <c r="DC73" s="1072"/>
    </row>
    <row r="74" spans="2:107" ht="13">
      <c r="B74" s="739"/>
      <c r="G74" s="1045"/>
      <c r="H74" s="1045"/>
      <c r="I74" s="1045"/>
      <c r="J74" s="1045"/>
      <c r="K74" s="1055"/>
      <c r="L74" s="1055"/>
      <c r="M74" s="1055"/>
      <c r="N74" s="1055"/>
      <c r="AM74" s="1047"/>
      <c r="AN74" s="1067"/>
      <c r="AO74" s="1067"/>
      <c r="AP74" s="1067"/>
      <c r="AQ74" s="1067"/>
      <c r="AR74" s="1067"/>
      <c r="AS74" s="1067"/>
      <c r="AT74" s="1067"/>
      <c r="AU74" s="1067"/>
      <c r="AV74" s="1067"/>
      <c r="AW74" s="1067"/>
      <c r="AX74" s="1067"/>
      <c r="AY74" s="1067"/>
      <c r="AZ74" s="1067"/>
      <c r="BA74" s="1067"/>
      <c r="BB74" s="1067"/>
      <c r="BC74" s="1067"/>
      <c r="BD74" s="1067"/>
      <c r="BE74" s="1067"/>
      <c r="BF74" s="1067"/>
      <c r="BG74" s="1067"/>
      <c r="BH74" s="1067"/>
      <c r="BI74" s="1067"/>
      <c r="BJ74" s="1067"/>
      <c r="BK74" s="1067"/>
      <c r="BL74" s="1067"/>
      <c r="BM74" s="1067"/>
      <c r="BN74" s="1067"/>
      <c r="BO74" s="1067"/>
      <c r="BP74" s="1072"/>
      <c r="BQ74" s="1072"/>
      <c r="BR74" s="1072"/>
      <c r="BS74" s="1072"/>
      <c r="BT74" s="1072"/>
      <c r="BU74" s="1072"/>
      <c r="BV74" s="1072"/>
      <c r="BW74" s="1072"/>
      <c r="BX74" s="1072"/>
      <c r="BY74" s="1072"/>
      <c r="BZ74" s="1072"/>
      <c r="CA74" s="1072"/>
      <c r="CB74" s="1072"/>
      <c r="CC74" s="1072"/>
      <c r="CD74" s="1072"/>
      <c r="CE74" s="1072"/>
      <c r="CF74" s="1072"/>
      <c r="CG74" s="1072"/>
      <c r="CH74" s="1072"/>
      <c r="CI74" s="1072"/>
      <c r="CJ74" s="1072"/>
      <c r="CK74" s="1072"/>
      <c r="CL74" s="1072"/>
      <c r="CM74" s="1072"/>
      <c r="CN74" s="1072"/>
      <c r="CO74" s="1072"/>
      <c r="CP74" s="1072"/>
      <c r="CQ74" s="1072"/>
      <c r="CR74" s="1072"/>
      <c r="CS74" s="1072"/>
      <c r="CT74" s="1072"/>
      <c r="CU74" s="1072"/>
      <c r="CV74" s="1072"/>
      <c r="CW74" s="1072"/>
      <c r="CX74" s="1072"/>
      <c r="CY74" s="1072"/>
      <c r="CZ74" s="1072"/>
      <c r="DA74" s="1072"/>
      <c r="DB74" s="1072"/>
      <c r="DC74" s="1072"/>
    </row>
    <row r="75" spans="2:107" ht="13">
      <c r="B75" s="739"/>
      <c r="G75" s="1045"/>
      <c r="H75" s="1045"/>
      <c r="I75" s="1044"/>
      <c r="J75" s="1044"/>
      <c r="K75" s="1053"/>
      <c r="L75" s="1053"/>
      <c r="M75" s="1053"/>
      <c r="N75" s="1053"/>
      <c r="AM75" s="1047"/>
      <c r="AN75" s="1067"/>
      <c r="AO75" s="1067"/>
      <c r="AP75" s="1067"/>
      <c r="AQ75" s="1067"/>
      <c r="AR75" s="1067"/>
      <c r="AS75" s="1067"/>
      <c r="AT75" s="1067"/>
      <c r="AU75" s="1067"/>
      <c r="AV75" s="1067"/>
      <c r="AW75" s="1067"/>
      <c r="AX75" s="1067"/>
      <c r="AY75" s="1067"/>
      <c r="AZ75" s="1067"/>
      <c r="BA75" s="1067"/>
      <c r="BB75" s="1067" t="s">
        <v>423</v>
      </c>
      <c r="BC75" s="1067"/>
      <c r="BD75" s="1067"/>
      <c r="BE75" s="1067"/>
      <c r="BF75" s="1067"/>
      <c r="BG75" s="1067"/>
      <c r="BH75" s="1067"/>
      <c r="BI75" s="1067"/>
      <c r="BJ75" s="1067"/>
      <c r="BK75" s="1067"/>
      <c r="BL75" s="1067"/>
      <c r="BM75" s="1067"/>
      <c r="BN75" s="1067"/>
      <c r="BO75" s="1067"/>
      <c r="BP75" s="1072">
        <v>6.5</v>
      </c>
      <c r="BQ75" s="1072"/>
      <c r="BR75" s="1072"/>
      <c r="BS75" s="1072"/>
      <c r="BT75" s="1072"/>
      <c r="BU75" s="1072"/>
      <c r="BV75" s="1072"/>
      <c r="BW75" s="1072"/>
      <c r="BX75" s="1072">
        <v>7.2</v>
      </c>
      <c r="BY75" s="1072"/>
      <c r="BZ75" s="1072"/>
      <c r="CA75" s="1072"/>
      <c r="CB75" s="1072"/>
      <c r="CC75" s="1072"/>
      <c r="CD75" s="1072"/>
      <c r="CE75" s="1072"/>
      <c r="CF75" s="1072">
        <v>7.6</v>
      </c>
      <c r="CG75" s="1072"/>
      <c r="CH75" s="1072"/>
      <c r="CI75" s="1072"/>
      <c r="CJ75" s="1072"/>
      <c r="CK75" s="1072"/>
      <c r="CL75" s="1072"/>
      <c r="CM75" s="1072"/>
      <c r="CN75" s="1072">
        <v>9.1999999999999993</v>
      </c>
      <c r="CO75" s="1072"/>
      <c r="CP75" s="1072"/>
      <c r="CQ75" s="1072"/>
      <c r="CR75" s="1072"/>
      <c r="CS75" s="1072"/>
      <c r="CT75" s="1072"/>
      <c r="CU75" s="1072"/>
      <c r="CV75" s="1072">
        <v>9.6</v>
      </c>
      <c r="CW75" s="1072"/>
      <c r="CX75" s="1072"/>
      <c r="CY75" s="1072"/>
      <c r="CZ75" s="1072"/>
      <c r="DA75" s="1072"/>
      <c r="DB75" s="1072"/>
      <c r="DC75" s="1072"/>
    </row>
    <row r="76" spans="2:107" ht="13">
      <c r="B76" s="739"/>
      <c r="G76" s="1045"/>
      <c r="H76" s="1045"/>
      <c r="I76" s="1044"/>
      <c r="J76" s="1044"/>
      <c r="K76" s="1053"/>
      <c r="L76" s="1053"/>
      <c r="M76" s="1053"/>
      <c r="N76" s="1053"/>
      <c r="AM76" s="1047"/>
      <c r="AN76" s="1067"/>
      <c r="AO76" s="1067"/>
      <c r="AP76" s="1067"/>
      <c r="AQ76" s="1067"/>
      <c r="AR76" s="1067"/>
      <c r="AS76" s="1067"/>
      <c r="AT76" s="1067"/>
      <c r="AU76" s="1067"/>
      <c r="AV76" s="1067"/>
      <c r="AW76" s="1067"/>
      <c r="AX76" s="1067"/>
      <c r="AY76" s="1067"/>
      <c r="AZ76" s="1067"/>
      <c r="BA76" s="1067"/>
      <c r="BB76" s="1067"/>
      <c r="BC76" s="1067"/>
      <c r="BD76" s="1067"/>
      <c r="BE76" s="1067"/>
      <c r="BF76" s="1067"/>
      <c r="BG76" s="1067"/>
      <c r="BH76" s="1067"/>
      <c r="BI76" s="1067"/>
      <c r="BJ76" s="1067"/>
      <c r="BK76" s="1067"/>
      <c r="BL76" s="1067"/>
      <c r="BM76" s="1067"/>
      <c r="BN76" s="1067"/>
      <c r="BO76" s="1067"/>
      <c r="BP76" s="1072"/>
      <c r="BQ76" s="1072"/>
      <c r="BR76" s="1072"/>
      <c r="BS76" s="1072"/>
      <c r="BT76" s="1072"/>
      <c r="BU76" s="1072"/>
      <c r="BV76" s="1072"/>
      <c r="BW76" s="1072"/>
      <c r="BX76" s="1072"/>
      <c r="BY76" s="1072"/>
      <c r="BZ76" s="1072"/>
      <c r="CA76" s="1072"/>
      <c r="CB76" s="1072"/>
      <c r="CC76" s="1072"/>
      <c r="CD76" s="1072"/>
      <c r="CE76" s="1072"/>
      <c r="CF76" s="1072"/>
      <c r="CG76" s="1072"/>
      <c r="CH76" s="1072"/>
      <c r="CI76" s="1072"/>
      <c r="CJ76" s="1072"/>
      <c r="CK76" s="1072"/>
      <c r="CL76" s="1072"/>
      <c r="CM76" s="1072"/>
      <c r="CN76" s="1072"/>
      <c r="CO76" s="1072"/>
      <c r="CP76" s="1072"/>
      <c r="CQ76" s="1072"/>
      <c r="CR76" s="1072"/>
      <c r="CS76" s="1072"/>
      <c r="CT76" s="1072"/>
      <c r="CU76" s="1072"/>
      <c r="CV76" s="1072"/>
      <c r="CW76" s="1072"/>
      <c r="CX76" s="1072"/>
      <c r="CY76" s="1072"/>
      <c r="CZ76" s="1072"/>
      <c r="DA76" s="1072"/>
      <c r="DB76" s="1072"/>
      <c r="DC76" s="1072"/>
    </row>
    <row r="77" spans="2:107" ht="13">
      <c r="B77" s="739"/>
      <c r="G77" s="1044"/>
      <c r="H77" s="1044"/>
      <c r="I77" s="1044"/>
      <c r="J77" s="1044"/>
      <c r="K77" s="1055"/>
      <c r="L77" s="1055"/>
      <c r="M77" s="1055"/>
      <c r="N77" s="1055"/>
      <c r="AN77" s="1068" t="s">
        <v>68</v>
      </c>
      <c r="AO77" s="1068"/>
      <c r="AP77" s="1068"/>
      <c r="AQ77" s="1068"/>
      <c r="AR77" s="1068"/>
      <c r="AS77" s="1068"/>
      <c r="AT77" s="1068"/>
      <c r="AU77" s="1068"/>
      <c r="AV77" s="1068"/>
      <c r="AW77" s="1068"/>
      <c r="AX77" s="1068"/>
      <c r="AY77" s="1068"/>
      <c r="AZ77" s="1068"/>
      <c r="BA77" s="1068"/>
      <c r="BB77" s="1067" t="s">
        <v>563</v>
      </c>
      <c r="BC77" s="1067"/>
      <c r="BD77" s="1067"/>
      <c r="BE77" s="1067"/>
      <c r="BF77" s="1067"/>
      <c r="BG77" s="1067"/>
      <c r="BH77" s="1067"/>
      <c r="BI77" s="1067"/>
      <c r="BJ77" s="1067"/>
      <c r="BK77" s="1067"/>
      <c r="BL77" s="1067"/>
      <c r="BM77" s="1067"/>
      <c r="BN77" s="1067"/>
      <c r="BO77" s="1067"/>
      <c r="BP77" s="1072">
        <v>46.8</v>
      </c>
      <c r="BQ77" s="1072"/>
      <c r="BR77" s="1072"/>
      <c r="BS77" s="1072"/>
      <c r="BT77" s="1072"/>
      <c r="BU77" s="1072"/>
      <c r="BV77" s="1072"/>
      <c r="BW77" s="1072"/>
      <c r="BX77" s="1072">
        <v>48.4</v>
      </c>
      <c r="BY77" s="1072"/>
      <c r="BZ77" s="1072"/>
      <c r="CA77" s="1072"/>
      <c r="CB77" s="1072"/>
      <c r="CC77" s="1072"/>
      <c r="CD77" s="1072"/>
      <c r="CE77" s="1072"/>
      <c r="CF77" s="1072">
        <v>43</v>
      </c>
      <c r="CG77" s="1072"/>
      <c r="CH77" s="1072"/>
      <c r="CI77" s="1072"/>
      <c r="CJ77" s="1072"/>
      <c r="CK77" s="1072"/>
      <c r="CL77" s="1072"/>
      <c r="CM77" s="1072"/>
      <c r="CN77" s="1072">
        <v>32.4</v>
      </c>
      <c r="CO77" s="1072"/>
      <c r="CP77" s="1072"/>
      <c r="CQ77" s="1072"/>
      <c r="CR77" s="1072"/>
      <c r="CS77" s="1072"/>
      <c r="CT77" s="1072"/>
      <c r="CU77" s="1072"/>
      <c r="CV77" s="1072">
        <v>20</v>
      </c>
      <c r="CW77" s="1072"/>
      <c r="CX77" s="1072"/>
      <c r="CY77" s="1072"/>
      <c r="CZ77" s="1072"/>
      <c r="DA77" s="1072"/>
      <c r="DB77" s="1072"/>
      <c r="DC77" s="1072"/>
    </row>
    <row r="78" spans="2:107" ht="13">
      <c r="B78" s="739"/>
      <c r="G78" s="1044"/>
      <c r="H78" s="1044"/>
      <c r="I78" s="1044"/>
      <c r="J78" s="1044"/>
      <c r="K78" s="1055"/>
      <c r="L78" s="1055"/>
      <c r="M78" s="1055"/>
      <c r="N78" s="1055"/>
      <c r="AN78" s="1068"/>
      <c r="AO78" s="1068"/>
      <c r="AP78" s="1068"/>
      <c r="AQ78" s="1068"/>
      <c r="AR78" s="1068"/>
      <c r="AS78" s="1068"/>
      <c r="AT78" s="1068"/>
      <c r="AU78" s="1068"/>
      <c r="AV78" s="1068"/>
      <c r="AW78" s="1068"/>
      <c r="AX78" s="1068"/>
      <c r="AY78" s="1068"/>
      <c r="AZ78" s="1068"/>
      <c r="BA78" s="1068"/>
      <c r="BB78" s="1067"/>
      <c r="BC78" s="1067"/>
      <c r="BD78" s="1067"/>
      <c r="BE78" s="1067"/>
      <c r="BF78" s="1067"/>
      <c r="BG78" s="1067"/>
      <c r="BH78" s="1067"/>
      <c r="BI78" s="1067"/>
      <c r="BJ78" s="1067"/>
      <c r="BK78" s="1067"/>
      <c r="BL78" s="1067"/>
      <c r="BM78" s="1067"/>
      <c r="BN78" s="1067"/>
      <c r="BO78" s="1067"/>
      <c r="BP78" s="1072"/>
      <c r="BQ78" s="1072"/>
      <c r="BR78" s="1072"/>
      <c r="BS78" s="1072"/>
      <c r="BT78" s="1072"/>
      <c r="BU78" s="1072"/>
      <c r="BV78" s="1072"/>
      <c r="BW78" s="1072"/>
      <c r="BX78" s="1072"/>
      <c r="BY78" s="1072"/>
      <c r="BZ78" s="1072"/>
      <c r="CA78" s="1072"/>
      <c r="CB78" s="1072"/>
      <c r="CC78" s="1072"/>
      <c r="CD78" s="1072"/>
      <c r="CE78" s="1072"/>
      <c r="CF78" s="1072"/>
      <c r="CG78" s="1072"/>
      <c r="CH78" s="1072"/>
      <c r="CI78" s="1072"/>
      <c r="CJ78" s="1072"/>
      <c r="CK78" s="1072"/>
      <c r="CL78" s="1072"/>
      <c r="CM78" s="1072"/>
      <c r="CN78" s="1072"/>
      <c r="CO78" s="1072"/>
      <c r="CP78" s="1072"/>
      <c r="CQ78" s="1072"/>
      <c r="CR78" s="1072"/>
      <c r="CS78" s="1072"/>
      <c r="CT78" s="1072"/>
      <c r="CU78" s="1072"/>
      <c r="CV78" s="1072"/>
      <c r="CW78" s="1072"/>
      <c r="CX78" s="1072"/>
      <c r="CY78" s="1072"/>
      <c r="CZ78" s="1072"/>
      <c r="DA78" s="1072"/>
      <c r="DB78" s="1072"/>
      <c r="DC78" s="1072"/>
    </row>
    <row r="79" spans="2:107" ht="13">
      <c r="B79" s="739"/>
      <c r="G79" s="1044"/>
      <c r="H79" s="1044"/>
      <c r="I79" s="1050"/>
      <c r="J79" s="1050"/>
      <c r="K79" s="1056"/>
      <c r="L79" s="1056"/>
      <c r="M79" s="1056"/>
      <c r="N79" s="1056"/>
      <c r="AN79" s="1068"/>
      <c r="AO79" s="1068"/>
      <c r="AP79" s="1068"/>
      <c r="AQ79" s="1068"/>
      <c r="AR79" s="1068"/>
      <c r="AS79" s="1068"/>
      <c r="AT79" s="1068"/>
      <c r="AU79" s="1068"/>
      <c r="AV79" s="1068"/>
      <c r="AW79" s="1068"/>
      <c r="AX79" s="1068"/>
      <c r="AY79" s="1068"/>
      <c r="AZ79" s="1068"/>
      <c r="BA79" s="1068"/>
      <c r="BB79" s="1067" t="s">
        <v>423</v>
      </c>
      <c r="BC79" s="1067"/>
      <c r="BD79" s="1067"/>
      <c r="BE79" s="1067"/>
      <c r="BF79" s="1067"/>
      <c r="BG79" s="1067"/>
      <c r="BH79" s="1067"/>
      <c r="BI79" s="1067"/>
      <c r="BJ79" s="1067"/>
      <c r="BK79" s="1067"/>
      <c r="BL79" s="1067"/>
      <c r="BM79" s="1067"/>
      <c r="BN79" s="1067"/>
      <c r="BO79" s="1067"/>
      <c r="BP79" s="1072">
        <v>9.9</v>
      </c>
      <c r="BQ79" s="1072"/>
      <c r="BR79" s="1072"/>
      <c r="BS79" s="1072"/>
      <c r="BT79" s="1072"/>
      <c r="BU79" s="1072"/>
      <c r="BV79" s="1072"/>
      <c r="BW79" s="1072"/>
      <c r="BX79" s="1072">
        <v>9.9</v>
      </c>
      <c r="BY79" s="1072"/>
      <c r="BZ79" s="1072"/>
      <c r="CA79" s="1072"/>
      <c r="CB79" s="1072"/>
      <c r="CC79" s="1072"/>
      <c r="CD79" s="1072"/>
      <c r="CE79" s="1072"/>
      <c r="CF79" s="1072">
        <v>9.9</v>
      </c>
      <c r="CG79" s="1072"/>
      <c r="CH79" s="1072"/>
      <c r="CI79" s="1072"/>
      <c r="CJ79" s="1072"/>
      <c r="CK79" s="1072"/>
      <c r="CL79" s="1072"/>
      <c r="CM79" s="1072"/>
      <c r="CN79" s="1072">
        <v>9.5</v>
      </c>
      <c r="CO79" s="1072"/>
      <c r="CP79" s="1072"/>
      <c r="CQ79" s="1072"/>
      <c r="CR79" s="1072"/>
      <c r="CS79" s="1072"/>
      <c r="CT79" s="1072"/>
      <c r="CU79" s="1072"/>
      <c r="CV79" s="1072">
        <v>9.5</v>
      </c>
      <c r="CW79" s="1072"/>
      <c r="CX79" s="1072"/>
      <c r="CY79" s="1072"/>
      <c r="CZ79" s="1072"/>
      <c r="DA79" s="1072"/>
      <c r="DB79" s="1072"/>
      <c r="DC79" s="1072"/>
    </row>
    <row r="80" spans="2:107" ht="13">
      <c r="B80" s="739"/>
      <c r="G80" s="1044"/>
      <c r="H80" s="1044"/>
      <c r="I80" s="1050"/>
      <c r="J80" s="1050"/>
      <c r="K80" s="1056"/>
      <c r="L80" s="1056"/>
      <c r="M80" s="1056"/>
      <c r="N80" s="1056"/>
      <c r="AN80" s="1068"/>
      <c r="AO80" s="1068"/>
      <c r="AP80" s="1068"/>
      <c r="AQ80" s="1068"/>
      <c r="AR80" s="1068"/>
      <c r="AS80" s="1068"/>
      <c r="AT80" s="1068"/>
      <c r="AU80" s="1068"/>
      <c r="AV80" s="1068"/>
      <c r="AW80" s="1068"/>
      <c r="AX80" s="1068"/>
      <c r="AY80" s="1068"/>
      <c r="AZ80" s="1068"/>
      <c r="BA80" s="1068"/>
      <c r="BB80" s="1067"/>
      <c r="BC80" s="1067"/>
      <c r="BD80" s="1067"/>
      <c r="BE80" s="1067"/>
      <c r="BF80" s="1067"/>
      <c r="BG80" s="1067"/>
      <c r="BH80" s="1067"/>
      <c r="BI80" s="1067"/>
      <c r="BJ80" s="1067"/>
      <c r="BK80" s="1067"/>
      <c r="BL80" s="1067"/>
      <c r="BM80" s="1067"/>
      <c r="BN80" s="1067"/>
      <c r="BO80" s="1067"/>
      <c r="BP80" s="1072"/>
      <c r="BQ80" s="1072"/>
      <c r="BR80" s="1072"/>
      <c r="BS80" s="1072"/>
      <c r="BT80" s="1072"/>
      <c r="BU80" s="1072"/>
      <c r="BV80" s="1072"/>
      <c r="BW80" s="1072"/>
      <c r="BX80" s="1072"/>
      <c r="BY80" s="1072"/>
      <c r="BZ80" s="1072"/>
      <c r="CA80" s="1072"/>
      <c r="CB80" s="1072"/>
      <c r="CC80" s="1072"/>
      <c r="CD80" s="1072"/>
      <c r="CE80" s="1072"/>
      <c r="CF80" s="1072"/>
      <c r="CG80" s="1072"/>
      <c r="CH80" s="1072"/>
      <c r="CI80" s="1072"/>
      <c r="CJ80" s="1072"/>
      <c r="CK80" s="1072"/>
      <c r="CL80" s="1072"/>
      <c r="CM80" s="1072"/>
      <c r="CN80" s="1072"/>
      <c r="CO80" s="1072"/>
      <c r="CP80" s="1072"/>
      <c r="CQ80" s="1072"/>
      <c r="CR80" s="1072"/>
      <c r="CS80" s="1072"/>
      <c r="CT80" s="1072"/>
      <c r="CU80" s="1072"/>
      <c r="CV80" s="1072"/>
      <c r="CW80" s="1072"/>
      <c r="CX80" s="1072"/>
      <c r="CY80" s="1072"/>
      <c r="CZ80" s="1072"/>
      <c r="DA80" s="1072"/>
      <c r="DB80" s="1072"/>
      <c r="DC80" s="1072"/>
    </row>
    <row r="81" spans="2:109" ht="13">
      <c r="B81" s="739"/>
    </row>
    <row r="82" spans="2:109" ht="16.5">
      <c r="B82" s="739"/>
      <c r="K82" s="1057"/>
      <c r="L82" s="1057"/>
      <c r="M82" s="1057"/>
      <c r="N82" s="1057"/>
      <c r="AQ82" s="1057"/>
      <c r="AR82" s="1057"/>
      <c r="AS82" s="1057"/>
      <c r="AT82" s="1057"/>
      <c r="BC82" s="1057"/>
      <c r="BD82" s="1057"/>
      <c r="BE82" s="1057"/>
      <c r="BF82" s="1057"/>
      <c r="BO82" s="1057"/>
      <c r="BP82" s="1057"/>
      <c r="BQ82" s="1057"/>
      <c r="BR82" s="1057"/>
      <c r="CA82" s="1057"/>
      <c r="CB82" s="1057"/>
      <c r="CC82" s="1057"/>
      <c r="CD82" s="1057"/>
      <c r="CM82" s="1057"/>
      <c r="CN82" s="1057"/>
      <c r="CO82" s="1057"/>
      <c r="CP82" s="1057"/>
      <c r="CY82" s="1057"/>
      <c r="CZ82" s="1057"/>
      <c r="DA82" s="1057"/>
      <c r="DB82" s="1057"/>
      <c r="DC82" s="1057"/>
    </row>
    <row r="83" spans="2:109" ht="13">
      <c r="B83" s="749"/>
      <c r="C83" s="747"/>
      <c r="D83" s="747"/>
      <c r="E83" s="747"/>
      <c r="F83" s="747"/>
      <c r="G83" s="747"/>
      <c r="H83" s="747"/>
      <c r="I83" s="747"/>
      <c r="J83" s="747"/>
      <c r="K83" s="747"/>
      <c r="L83" s="747"/>
      <c r="M83" s="747"/>
      <c r="N83" s="747"/>
      <c r="O83" s="747"/>
      <c r="P83" s="747"/>
      <c r="Q83" s="747"/>
      <c r="R83" s="747"/>
      <c r="S83" s="747"/>
      <c r="T83" s="747"/>
      <c r="U83" s="747"/>
      <c r="V83" s="747"/>
      <c r="W83" s="747"/>
      <c r="X83" s="747"/>
      <c r="Y83" s="747"/>
      <c r="Z83" s="747"/>
      <c r="AA83" s="747"/>
      <c r="AB83" s="747"/>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47"/>
      <c r="AY83" s="747"/>
      <c r="AZ83" s="747"/>
      <c r="BA83" s="747"/>
      <c r="BB83" s="747"/>
      <c r="BC83" s="747"/>
      <c r="BD83" s="747"/>
      <c r="BE83" s="747"/>
      <c r="BF83" s="747"/>
      <c r="BG83" s="747"/>
      <c r="BH83" s="747"/>
      <c r="BI83" s="747"/>
      <c r="BJ83" s="747"/>
      <c r="BK83" s="747"/>
      <c r="BL83" s="747"/>
      <c r="BM83" s="747"/>
      <c r="BN83" s="747"/>
      <c r="BO83" s="747"/>
      <c r="BP83" s="747"/>
      <c r="BQ83" s="747"/>
      <c r="BR83" s="747"/>
      <c r="BS83" s="747"/>
      <c r="BT83" s="747"/>
      <c r="BU83" s="747"/>
      <c r="BV83" s="747"/>
      <c r="BW83" s="747"/>
      <c r="BX83" s="747"/>
      <c r="BY83" s="747"/>
      <c r="BZ83" s="747"/>
      <c r="CA83" s="747"/>
      <c r="CB83" s="747"/>
      <c r="CC83" s="747"/>
      <c r="CD83" s="747"/>
      <c r="CE83" s="747"/>
      <c r="CF83" s="747"/>
      <c r="CG83" s="747"/>
      <c r="CH83" s="747"/>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847"/>
    </row>
    <row r="84" spans="2:109" ht="13">
      <c r="DD84" s="750"/>
      <c r="DE84" s="750"/>
    </row>
    <row r="85" spans="2:109" ht="13">
      <c r="DD85" s="750"/>
      <c r="DE85" s="750"/>
    </row>
  </sheetData>
  <sheetProtection algorithmName="SHA-512" hashValue="nptvHrt9TDbm/SMPdAbMVIWNcza67esLF5RrD2BmKMmaBI7M/AUKm35eUUXM1lfC3XUdDHjNuEyXVqWWsykqBA==" saltValue="WpIVvUZYIcoThnZtzjjK0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1:34"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1:34" ht="13">
      <c r="S2" s="737"/>
      <c r="AH2" s="737"/>
    </row>
    <row r="3" spans="1: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1:34" ht="13"/>
    <row r="5" spans="1:34" ht="13"/>
    <row r="6" spans="1:34" ht="13"/>
    <row r="7" spans="1:34" ht="13"/>
    <row r="8" spans="1:34" ht="13"/>
    <row r="9" spans="1:34" ht="13">
      <c r="AH9" s="737"/>
    </row>
    <row r="10" spans="1:34" ht="13"/>
    <row r="11" spans="1:34" ht="13"/>
    <row r="12" spans="1:34" ht="13"/>
    <row r="13" spans="1:34" ht="13"/>
    <row r="14" spans="1:34" ht="13"/>
    <row r="15" spans="1:34" ht="13"/>
    <row r="16" spans="1: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110</v>
      </c>
    </row>
  </sheetData>
  <sheetProtection algorithmName="SHA-512" hashValue="lO+dfpep6JnhYDBKZ0hK8lQIIWUDCsm2UK4aQnvs7995SBVpFoxISqhmmiFCuTBBX17mZowlcFPWhD7hVtR6ig==" saltValue="8n6tt/lI2EgnRvUNbShLA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6" customWidth="1"/>
    <col min="35" max="122" width="2.5" style="737" customWidth="1"/>
    <col min="123" max="16384" width="2.5" style="737" hidden="1" customWidth="1"/>
  </cols>
  <sheetData>
    <row r="1" spans="2:34"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row>
    <row r="2" spans="2:34" ht="13">
      <c r="S2" s="737"/>
      <c r="AH2" s="737"/>
    </row>
    <row r="3" spans="2:34" ht="13">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row>
    <row r="4" spans="2:34" ht="13"/>
    <row r="5" spans="2:34" ht="13"/>
    <row r="6" spans="2:34" ht="13"/>
    <row r="7" spans="2:34" ht="13"/>
    <row r="8" spans="2:34" ht="13"/>
    <row r="9" spans="2:34" ht="13">
      <c r="AH9" s="737"/>
    </row>
    <row r="10" spans="2:34" ht="13"/>
    <row r="11" spans="2:34" ht="13"/>
    <row r="12" spans="2:34" ht="13"/>
    <row r="13" spans="2:34" ht="13"/>
    <row r="14" spans="2:34" ht="13"/>
    <row r="15" spans="2:34" ht="13"/>
    <row r="16" spans="2:34" ht="13"/>
    <row r="17" spans="12:34" ht="13">
      <c r="AH17" s="737"/>
    </row>
    <row r="18" spans="12:34" ht="13"/>
    <row r="19" spans="12:34" ht="13"/>
    <row r="20" spans="12:34" ht="13">
      <c r="AH20" s="737"/>
    </row>
    <row r="21" spans="12:34" ht="13">
      <c r="AH21" s="737"/>
    </row>
    <row r="22" spans="12:34" ht="13"/>
    <row r="23" spans="12:34" ht="13"/>
    <row r="24" spans="12:34" ht="13">
      <c r="Q24" s="737"/>
    </row>
    <row r="25" spans="12:34" ht="13"/>
    <row r="26" spans="12:34" ht="13"/>
    <row r="27" spans="12:34" ht="13"/>
    <row r="28" spans="12:34" ht="13">
      <c r="O28" s="737"/>
      <c r="T28" s="737"/>
      <c r="AH28" s="737"/>
    </row>
    <row r="29" spans="12:34" ht="13"/>
    <row r="30" spans="12:34" ht="13"/>
    <row r="31" spans="12:34" ht="13">
      <c r="Q31" s="737"/>
    </row>
    <row r="32" spans="12:34" ht="13">
      <c r="L32" s="737"/>
    </row>
    <row r="33" spans="2:34" ht="13">
      <c r="C33" s="737"/>
      <c r="E33" s="737"/>
      <c r="G33" s="737"/>
      <c r="I33" s="737"/>
      <c r="X33" s="737"/>
    </row>
    <row r="34" spans="2:34" ht="13">
      <c r="B34" s="737"/>
      <c r="P34" s="737"/>
      <c r="R34" s="737"/>
      <c r="T34" s="737"/>
    </row>
    <row r="35" spans="2:34" ht="13">
      <c r="D35" s="737"/>
      <c r="W35" s="737"/>
      <c r="AC35" s="737"/>
      <c r="AD35" s="737"/>
      <c r="AE35" s="737"/>
      <c r="AF35" s="737"/>
      <c r="AG35" s="737"/>
      <c r="AH35" s="737"/>
    </row>
    <row r="36" spans="2:34" ht="13">
      <c r="H36" s="737"/>
      <c r="J36" s="737"/>
      <c r="K36" s="737"/>
      <c r="M36" s="737"/>
      <c r="Y36" s="737"/>
      <c r="Z36" s="737"/>
      <c r="AA36" s="737"/>
      <c r="AB36" s="737"/>
      <c r="AC36" s="737"/>
      <c r="AD36" s="737"/>
      <c r="AE36" s="737"/>
      <c r="AF36" s="737"/>
      <c r="AG36" s="737"/>
      <c r="AH36" s="737"/>
    </row>
    <row r="37" spans="2:34" ht="13">
      <c r="AH37" s="737"/>
    </row>
    <row r="38" spans="2:34" ht="13">
      <c r="AG38" s="737"/>
      <c r="AH38" s="737"/>
    </row>
    <row r="39" spans="2:34" ht="13"/>
    <row r="40" spans="2:34" ht="13">
      <c r="X40" s="737"/>
    </row>
    <row r="41" spans="2:34" ht="13">
      <c r="R41" s="737"/>
    </row>
    <row r="42" spans="2:34" ht="13">
      <c r="W42" s="737"/>
    </row>
    <row r="43" spans="2:34" ht="13">
      <c r="Y43" s="737"/>
      <c r="Z43" s="737"/>
      <c r="AA43" s="737"/>
      <c r="AB43" s="737"/>
      <c r="AC43" s="737"/>
      <c r="AD43" s="737"/>
      <c r="AE43" s="737"/>
      <c r="AF43" s="737"/>
      <c r="AG43" s="737"/>
      <c r="AH43" s="737"/>
    </row>
    <row r="44" spans="2:34" ht="13">
      <c r="AH44" s="737"/>
    </row>
    <row r="45" spans="2:34" ht="13">
      <c r="X45" s="737"/>
    </row>
    <row r="46" spans="2:34" ht="13"/>
    <row r="47" spans="2:34" ht="13"/>
    <row r="48" spans="2:34" ht="13">
      <c r="W48" s="737"/>
      <c r="Y48" s="737"/>
      <c r="Z48" s="737"/>
      <c r="AA48" s="737"/>
      <c r="AB48" s="737"/>
      <c r="AC48" s="737"/>
      <c r="AD48" s="737"/>
      <c r="AE48" s="737"/>
      <c r="AF48" s="737"/>
      <c r="AG48" s="737"/>
      <c r="AH48" s="737"/>
    </row>
    <row r="49" spans="28:34" ht="13"/>
    <row r="50" spans="28:34" ht="13">
      <c r="AE50" s="737"/>
      <c r="AF50" s="737"/>
      <c r="AG50" s="737"/>
      <c r="AH50" s="737"/>
    </row>
    <row r="51" spans="28:34" ht="13">
      <c r="AC51" s="737"/>
      <c r="AD51" s="737"/>
      <c r="AE51" s="737"/>
      <c r="AF51" s="737"/>
      <c r="AG51" s="737"/>
      <c r="AH51" s="737"/>
    </row>
    <row r="52" spans="28:34" ht="13"/>
    <row r="53" spans="28:34" ht="13">
      <c r="AF53" s="737"/>
      <c r="AG53" s="737"/>
      <c r="AH53" s="737"/>
    </row>
    <row r="54" spans="28:34" ht="13">
      <c r="AH54" s="737"/>
    </row>
    <row r="55" spans="28:34" ht="13"/>
    <row r="56" spans="28:34" ht="13">
      <c r="AB56" s="737"/>
      <c r="AC56" s="737"/>
      <c r="AD56" s="737"/>
      <c r="AE56" s="737"/>
      <c r="AF56" s="737"/>
      <c r="AG56" s="737"/>
      <c r="AH56" s="737"/>
    </row>
    <row r="57" spans="28:34" ht="13">
      <c r="AH57" s="737"/>
    </row>
    <row r="58" spans="28:34" ht="13">
      <c r="AH58" s="737"/>
    </row>
    <row r="59" spans="28:34" ht="13">
      <c r="AG59" s="737"/>
      <c r="AH59" s="737"/>
    </row>
    <row r="60" spans="28:34" ht="13"/>
    <row r="61" spans="28:34" ht="13"/>
    <row r="62" spans="28:34" ht="13"/>
    <row r="63" spans="28:34" ht="13">
      <c r="AH63" s="737"/>
    </row>
    <row r="64" spans="28:34" ht="13">
      <c r="AG64" s="737"/>
      <c r="AH64" s="737"/>
    </row>
    <row r="65" spans="28:34" ht="13"/>
    <row r="66" spans="28:34" ht="13"/>
    <row r="67" spans="28:34" ht="13"/>
    <row r="68" spans="28:34" ht="13">
      <c r="AB68" s="737"/>
      <c r="AC68" s="737"/>
      <c r="AD68" s="737"/>
      <c r="AE68" s="737"/>
      <c r="AF68" s="737"/>
      <c r="AG68" s="737"/>
      <c r="AH68" s="737"/>
    </row>
    <row r="69" spans="28:34" ht="13">
      <c r="AF69" s="737"/>
      <c r="AG69" s="737"/>
      <c r="AH69" s="737"/>
    </row>
    <row r="70" spans="28:34" ht="13"/>
    <row r="71" spans="28:34" ht="13"/>
    <row r="72" spans="28:34" ht="13"/>
    <row r="73" spans="28:34" ht="13"/>
    <row r="74" spans="28:34" ht="13"/>
    <row r="75" spans="28:34" ht="13">
      <c r="AH75" s="737"/>
    </row>
    <row r="76" spans="28:34" ht="13">
      <c r="AF76" s="737"/>
      <c r="AG76" s="737"/>
      <c r="AH76" s="737"/>
    </row>
    <row r="77" spans="28:34" ht="13">
      <c r="AG77" s="737"/>
      <c r="AH77" s="737"/>
    </row>
    <row r="78" spans="28:34" ht="13"/>
    <row r="79" spans="28:34" ht="13"/>
    <row r="80" spans="28:34" ht="13"/>
    <row r="81" spans="25:34" ht="13"/>
    <row r="82" spans="25:34" ht="13">
      <c r="Y82" s="737"/>
    </row>
    <row r="83" spans="25:34" ht="13">
      <c r="Y83" s="737"/>
      <c r="Z83" s="737"/>
      <c r="AA83" s="737"/>
      <c r="AB83" s="737"/>
      <c r="AC83" s="737"/>
      <c r="AD83" s="737"/>
      <c r="AE83" s="737"/>
      <c r="AF83" s="737"/>
      <c r="AG83" s="737"/>
      <c r="AH83" s="737"/>
    </row>
    <row r="84" spans="25:34" ht="13"/>
    <row r="85" spans="25:34" ht="13"/>
    <row r="86" spans="25:34" ht="13"/>
    <row r="87" spans="25:34" ht="13"/>
    <row r="88" spans="25:34" ht="13">
      <c r="AH88" s="737"/>
    </row>
    <row r="89" spans="25:34" ht="13"/>
    <row r="90" spans="25:34" ht="13"/>
    <row r="91" spans="25:34" ht="13"/>
    <row r="92" spans="25:34" ht="13.5" customHeight="1"/>
    <row r="93" spans="25:34" ht="13.5" customHeight="1"/>
    <row r="94" spans="25:34" ht="13.5" customHeight="1">
      <c r="AF94" s="737"/>
      <c r="AG94" s="737"/>
      <c r="AH94" s="737"/>
    </row>
    <row r="95" spans="25:34" ht="13.5" customHeight="1">
      <c r="AH95" s="737"/>
    </row>
    <row r="96" spans="25:34" ht="13.5" customHeight="1"/>
    <row r="97" spans="33:34" ht="13.5" customHeight="1"/>
    <row r="98" spans="33:34" ht="13.5" customHeight="1"/>
    <row r="99" spans="33:34" ht="13.5" customHeight="1"/>
    <row r="100" spans="33:34" ht="13.5" customHeight="1"/>
    <row r="101" spans="33:34" ht="13.5" customHeight="1">
      <c r="AH101" s="737"/>
    </row>
    <row r="102" spans="33:34" ht="13.5" customHeight="1"/>
    <row r="103" spans="33:34" ht="13.5" customHeight="1"/>
    <row r="104" spans="33:34" ht="13.5" customHeight="1">
      <c r="AG104" s="737"/>
      <c r="AH104" s="73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7"/>
    </row>
    <row r="117" spans="34:122" ht="13.5" customHeight="1"/>
    <row r="118" spans="34:122" ht="13.5" customHeight="1"/>
    <row r="119" spans="34:122" ht="13.5" customHeight="1"/>
    <row r="120" spans="34:122" ht="13.5" customHeight="1">
      <c r="AH120" s="737"/>
    </row>
    <row r="121" spans="34:122" ht="13.5" customHeight="1">
      <c r="AH121" s="737"/>
    </row>
    <row r="122" spans="34:122" ht="13.5" customHeight="1"/>
    <row r="123" spans="34:122" ht="13.5" customHeight="1"/>
    <row r="124" spans="34:122" ht="13.5" customHeight="1"/>
    <row r="125" spans="34:122" ht="13.5" customHeight="1">
      <c r="DR125" s="737" t="s">
        <v>110</v>
      </c>
    </row>
  </sheetData>
  <sheetProtection algorithmName="SHA-512" hashValue="c4im7SfsgQgUxvzqmm+GSp5GCMk2CIFhv1Bu+vsRZCIAOTu3g1IgUBG6LZkSbAtf315UoWYxm08WE08pqU8jmg==" saltValue="XKlUpVQ5JK+yPqWPUQz95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79" customWidth="1"/>
    <col min="2" max="8" width="13.375" style="1079" customWidth="1"/>
    <col min="9" max="16384" width="11.125" style="1079"/>
  </cols>
  <sheetData>
    <row r="1" spans="1:8">
      <c r="A1" s="763"/>
      <c r="B1" s="775"/>
      <c r="C1" s="779"/>
      <c r="D1" s="792"/>
      <c r="E1" s="804"/>
      <c r="F1" s="804"/>
      <c r="G1" s="804"/>
      <c r="H1" s="838"/>
    </row>
    <row r="2" spans="1:8">
      <c r="A2" s="764"/>
      <c r="B2" s="776"/>
      <c r="C2" s="1086"/>
      <c r="D2" s="793" t="s">
        <v>91</v>
      </c>
      <c r="E2" s="805"/>
      <c r="F2" s="1094" t="s">
        <v>536</v>
      </c>
      <c r="G2" s="829"/>
      <c r="H2" s="839"/>
    </row>
    <row r="3" spans="1:8">
      <c r="A3" s="793" t="s">
        <v>243</v>
      </c>
      <c r="B3" s="778"/>
      <c r="C3" s="1087"/>
      <c r="D3" s="1090">
        <v>354032</v>
      </c>
      <c r="E3" s="1092"/>
      <c r="F3" s="1095">
        <v>113913</v>
      </c>
      <c r="G3" s="1097"/>
      <c r="H3" s="1100"/>
    </row>
    <row r="4" spans="1:8">
      <c r="A4" s="765"/>
      <c r="B4" s="777"/>
      <c r="C4" s="1088"/>
      <c r="D4" s="1091">
        <v>224240</v>
      </c>
      <c r="E4" s="1093"/>
      <c r="F4" s="1096">
        <v>53160</v>
      </c>
      <c r="G4" s="1098"/>
      <c r="H4" s="1101"/>
    </row>
    <row r="5" spans="1:8">
      <c r="A5" s="793" t="s">
        <v>531</v>
      </c>
      <c r="B5" s="778"/>
      <c r="C5" s="1087"/>
      <c r="D5" s="1090">
        <v>148227</v>
      </c>
      <c r="E5" s="1092"/>
      <c r="F5" s="1095">
        <v>115050</v>
      </c>
      <c r="G5" s="1097"/>
      <c r="H5" s="1100"/>
    </row>
    <row r="6" spans="1:8">
      <c r="A6" s="765"/>
      <c r="B6" s="777"/>
      <c r="C6" s="1088"/>
      <c r="D6" s="1091">
        <v>62275</v>
      </c>
      <c r="E6" s="1093"/>
      <c r="F6" s="1096">
        <v>53792</v>
      </c>
      <c r="G6" s="1098"/>
      <c r="H6" s="1101"/>
    </row>
    <row r="7" spans="1:8">
      <c r="A7" s="793" t="s">
        <v>533</v>
      </c>
      <c r="B7" s="778"/>
      <c r="C7" s="1087"/>
      <c r="D7" s="1090">
        <v>143915</v>
      </c>
      <c r="E7" s="1092"/>
      <c r="F7" s="1095">
        <v>118252</v>
      </c>
      <c r="G7" s="1097"/>
      <c r="H7" s="1100"/>
    </row>
    <row r="8" spans="1:8">
      <c r="A8" s="765"/>
      <c r="B8" s="777"/>
      <c r="C8" s="1088"/>
      <c r="D8" s="1091">
        <v>50252</v>
      </c>
      <c r="E8" s="1093"/>
      <c r="F8" s="1096">
        <v>49994</v>
      </c>
      <c r="G8" s="1098"/>
      <c r="H8" s="1101"/>
    </row>
    <row r="9" spans="1:8">
      <c r="A9" s="793" t="s">
        <v>486</v>
      </c>
      <c r="B9" s="778"/>
      <c r="C9" s="1087"/>
      <c r="D9" s="1090">
        <v>143696</v>
      </c>
      <c r="E9" s="1092"/>
      <c r="F9" s="1095">
        <v>120302</v>
      </c>
      <c r="G9" s="1097"/>
      <c r="H9" s="1100"/>
    </row>
    <row r="10" spans="1:8">
      <c r="A10" s="765"/>
      <c r="B10" s="777"/>
      <c r="C10" s="1088"/>
      <c r="D10" s="1091">
        <v>37177</v>
      </c>
      <c r="E10" s="1093"/>
      <c r="F10" s="1096">
        <v>59328</v>
      </c>
      <c r="G10" s="1098"/>
      <c r="H10" s="1101"/>
    </row>
    <row r="11" spans="1:8">
      <c r="A11" s="793" t="s">
        <v>534</v>
      </c>
      <c r="B11" s="778"/>
      <c r="C11" s="1087"/>
      <c r="D11" s="1090">
        <v>207986</v>
      </c>
      <c r="E11" s="1092"/>
      <c r="F11" s="1095">
        <v>114841</v>
      </c>
      <c r="G11" s="1097"/>
      <c r="H11" s="1100"/>
    </row>
    <row r="12" spans="1:8">
      <c r="A12" s="765"/>
      <c r="B12" s="777"/>
      <c r="C12" s="1089"/>
      <c r="D12" s="1091">
        <v>71561</v>
      </c>
      <c r="E12" s="1093"/>
      <c r="F12" s="1096">
        <v>51589</v>
      </c>
      <c r="G12" s="1098"/>
      <c r="H12" s="1101"/>
    </row>
    <row r="13" spans="1:8">
      <c r="A13" s="793"/>
      <c r="B13" s="778"/>
      <c r="C13" s="1087"/>
      <c r="D13" s="1090">
        <v>199571</v>
      </c>
      <c r="E13" s="1092"/>
      <c r="F13" s="1095">
        <v>116472</v>
      </c>
      <c r="G13" s="1099"/>
      <c r="H13" s="1100"/>
    </row>
    <row r="14" spans="1:8">
      <c r="A14" s="765"/>
      <c r="B14" s="777"/>
      <c r="C14" s="1088"/>
      <c r="D14" s="1091">
        <v>89101</v>
      </c>
      <c r="E14" s="1093"/>
      <c r="F14" s="1096">
        <v>53573</v>
      </c>
      <c r="G14" s="1098"/>
      <c r="H14" s="1101"/>
    </row>
    <row r="17" spans="1:11">
      <c r="A17" s="1079" t="s">
        <v>24</v>
      </c>
    </row>
    <row r="18" spans="1:11">
      <c r="A18" s="1080"/>
      <c r="B18" s="1080" t="str">
        <f>実質収支比率等に係る経年分析!F$46</f>
        <v>H29</v>
      </c>
      <c r="C18" s="1080" t="str">
        <f>実質収支比率等に係る経年分析!G$46</f>
        <v>H30</v>
      </c>
      <c r="D18" s="1080" t="str">
        <f>実質収支比率等に係る経年分析!H$46</f>
        <v>R01</v>
      </c>
      <c r="E18" s="1080" t="str">
        <f>実質収支比率等に係る経年分析!I$46</f>
        <v>R02</v>
      </c>
      <c r="F18" s="1080" t="str">
        <f>実質収支比率等に係る経年分析!J$46</f>
        <v>R03</v>
      </c>
    </row>
    <row r="19" spans="1:11">
      <c r="A19" s="1080" t="s">
        <v>98</v>
      </c>
      <c r="B19" s="1080">
        <f>ROUND(VALUE(SUBSTITUTE(実質収支比率等に係る経年分析!F$48,"▲","-")),2)</f>
        <v>2.2200000000000002</v>
      </c>
      <c r="C19" s="1080">
        <f>ROUND(VALUE(SUBSTITUTE(実質収支比率等に係る経年分析!G$48,"▲","-")),2)</f>
        <v>0.89</v>
      </c>
      <c r="D19" s="1080">
        <f>ROUND(VALUE(SUBSTITUTE(実質収支比率等に係る経年分析!H$48,"▲","-")),2)</f>
        <v>3.58</v>
      </c>
      <c r="E19" s="1080">
        <f>ROUND(VALUE(SUBSTITUTE(実質収支比率等に係る経年分析!I$48,"▲","-")),2)</f>
        <v>4.7300000000000004</v>
      </c>
      <c r="F19" s="1080">
        <f>ROUND(VALUE(SUBSTITUTE(実質収支比率等に係る経年分析!J$48,"▲","-")),2)</f>
        <v>5.85</v>
      </c>
    </row>
    <row r="20" spans="1:11">
      <c r="A20" s="1080" t="s">
        <v>36</v>
      </c>
      <c r="B20" s="1080">
        <f>ROUND(VALUE(SUBSTITUTE(実質収支比率等に係る経年分析!F$47,"▲","-")),2)</f>
        <v>16.7</v>
      </c>
      <c r="C20" s="1080">
        <f>ROUND(VALUE(SUBSTITUTE(実質収支比率等に係る経年分析!G$47,"▲","-")),2)</f>
        <v>16.96</v>
      </c>
      <c r="D20" s="1080">
        <f>ROUND(VALUE(SUBSTITUTE(実質収支比率等に係る経年分析!H$47,"▲","-")),2)</f>
        <v>17.34</v>
      </c>
      <c r="E20" s="1080">
        <f>ROUND(VALUE(SUBSTITUTE(実質収支比率等に係る経年分析!I$47,"▲","-")),2)</f>
        <v>18.920000000000002</v>
      </c>
      <c r="F20" s="1080">
        <f>ROUND(VALUE(SUBSTITUTE(実質収支比率等に係る経年分析!J$47,"▲","-")),2)</f>
        <v>19.850000000000001</v>
      </c>
    </row>
    <row r="21" spans="1:11">
      <c r="A21" s="1080" t="s">
        <v>126</v>
      </c>
      <c r="B21" s="1080">
        <f>IF(ISNUMBER(VALUE(SUBSTITUTE(実質収支比率等に係る経年分析!F$49,"▲","-"))),ROUND(VALUE(SUBSTITUTE(実質収支比率等に係る経年分析!F$49,"▲","-")),2),NA())</f>
        <v>9.9</v>
      </c>
      <c r="C21" s="1080">
        <f>IF(ISNUMBER(VALUE(SUBSTITUTE(実質収支比率等に係る経年分析!G$49,"▲","-"))),ROUND(VALUE(SUBSTITUTE(実質収支比率等に係る経年分析!G$49,"▲","-")),2),NA())</f>
        <v>-1.32</v>
      </c>
      <c r="D21" s="1080">
        <f>IF(ISNUMBER(VALUE(SUBSTITUTE(実質収支比率等に係る経年分析!H$49,"▲","-"))),ROUND(VALUE(SUBSTITUTE(実質収支比率等に係る経年分析!H$49,"▲","-")),2),NA())</f>
        <v>2.73</v>
      </c>
      <c r="E21" s="1080">
        <f>IF(ISNUMBER(VALUE(SUBSTITUTE(実質収支比率等に係る経年分析!I$49,"▲","-"))),ROUND(VALUE(SUBSTITUTE(実質収支比率等に係る経年分析!I$49,"▲","-")),2),NA())</f>
        <v>1.42</v>
      </c>
      <c r="F21" s="1080">
        <f>IF(ISNUMBER(VALUE(SUBSTITUTE(実質収支比率等に係る経年分析!J$49,"▲","-"))),ROUND(VALUE(SUBSTITUTE(実質収支比率等に係る経年分析!J$49,"▲","-")),2),NA())</f>
        <v>1.35</v>
      </c>
    </row>
    <row r="24" spans="1:11">
      <c r="A24" s="1079" t="s">
        <v>111</v>
      </c>
    </row>
    <row r="25" spans="1:11">
      <c r="A25" s="1081"/>
      <c r="B25" s="1081" t="str">
        <f>'連結実質赤字比率に係る赤字・黒字の構成分析'!F$33</f>
        <v>H29</v>
      </c>
      <c r="C25" s="1081"/>
      <c r="D25" s="1081" t="str">
        <f>'連結実質赤字比率に係る赤字・黒字の構成分析'!G$33</f>
        <v>H30</v>
      </c>
      <c r="E25" s="1081"/>
      <c r="F25" s="1081" t="str">
        <f>'連結実質赤字比率に係る赤字・黒字の構成分析'!H$33</f>
        <v>R01</v>
      </c>
      <c r="G25" s="1081"/>
      <c r="H25" s="1081" t="str">
        <f>'連結実質赤字比率に係る赤字・黒字の構成分析'!I$33</f>
        <v>R02</v>
      </c>
      <c r="I25" s="1081"/>
      <c r="J25" s="1081" t="str">
        <f>'連結実質赤字比率に係る赤字・黒字の構成分析'!J$33</f>
        <v>R03</v>
      </c>
      <c r="K25" s="1081"/>
    </row>
    <row r="26" spans="1:11">
      <c r="A26" s="1081"/>
      <c r="B26" s="1081" t="s">
        <v>127</v>
      </c>
      <c r="C26" s="1081" t="s">
        <v>73</v>
      </c>
      <c r="D26" s="1081" t="s">
        <v>127</v>
      </c>
      <c r="E26" s="1081" t="s">
        <v>73</v>
      </c>
      <c r="F26" s="1081" t="s">
        <v>127</v>
      </c>
      <c r="G26" s="1081" t="s">
        <v>73</v>
      </c>
      <c r="H26" s="1081" t="s">
        <v>127</v>
      </c>
      <c r="I26" s="1081" t="s">
        <v>73</v>
      </c>
      <c r="J26" s="1081" t="s">
        <v>127</v>
      </c>
      <c r="K26" s="1081" t="s">
        <v>73</v>
      </c>
    </row>
    <row r="27" spans="1:11">
      <c r="A27" s="1081" t="str">
        <f>IF('連結実質赤字比率に係る赤字・黒字の構成分析'!C$43="",NA(),'連結実質赤字比率に係る赤字・黒字の構成分析'!C$43)</f>
        <v>その他会計（黒字）</v>
      </c>
      <c r="B27" s="1081" t="e">
        <f>IF(ROUND(VALUE(SUBSTITUTE('連結実質赤字比率に係る赤字・黒字の構成分析'!F$43,"▲","-")),2)&lt;0,ABS(ROUND(VALUE(SUBSTITUTE('連結実質赤字比率に係る赤字・黒字の構成分析'!F$43,"▲","-")),2)),NA())</f>
        <v>#N/A</v>
      </c>
      <c r="C27" s="1081">
        <f>IF(ROUND(VALUE(SUBSTITUTE('連結実質赤字比率に係る赤字・黒字の構成分析'!F$43,"▲","-")),2)&gt;=0,ABS(ROUND(VALUE(SUBSTITUTE('連結実質赤字比率に係る赤字・黒字の構成分析'!F$43,"▲","-")),2)),NA())</f>
        <v>1.e-002</v>
      </c>
      <c r="D27" s="1081" t="e">
        <f>IF(ROUND(VALUE(SUBSTITUTE('連結実質赤字比率に係る赤字・黒字の構成分析'!G$43,"▲","-")),2)&lt;0,ABS(ROUND(VALUE(SUBSTITUTE('連結実質赤字比率に係る赤字・黒字の構成分析'!G$43,"▲","-")),2)),NA())</f>
        <v>#N/A</v>
      </c>
      <c r="E27" s="1081">
        <f>IF(ROUND(VALUE(SUBSTITUTE('連結実質赤字比率に係る赤字・黒字の構成分析'!G$43,"▲","-")),2)&gt;=0,ABS(ROUND(VALUE(SUBSTITUTE('連結実質赤字比率に係る赤字・黒字の構成分析'!G$43,"▲","-")),2)),NA())</f>
        <v>0</v>
      </c>
      <c r="F27" s="1081" t="e">
        <f>IF(ROUND(VALUE(SUBSTITUTE('連結実質赤字比率に係る赤字・黒字の構成分析'!H$43,"▲","-")),2)&lt;0,ABS(ROUND(VALUE(SUBSTITUTE('連結実質赤字比率に係る赤字・黒字の構成分析'!H$43,"▲","-")),2)),NA())</f>
        <v>#N/A</v>
      </c>
      <c r="G27" s="1081">
        <f>IF(ROUND(VALUE(SUBSTITUTE('連結実質赤字比率に係る赤字・黒字の構成分析'!H$43,"▲","-")),2)&gt;=0,ABS(ROUND(VALUE(SUBSTITUTE('連結実質赤字比率に係る赤字・黒字の構成分析'!H$43,"▲","-")),2)),NA())</f>
        <v>0</v>
      </c>
      <c r="H27" s="1081" t="e">
        <f>IF(ROUND(VALUE(SUBSTITUTE('連結実質赤字比率に係る赤字・黒字の構成分析'!I$43,"▲","-")),2)&lt;0,ABS(ROUND(VALUE(SUBSTITUTE('連結実質赤字比率に係る赤字・黒字の構成分析'!I$43,"▲","-")),2)),NA())</f>
        <v>#N/A</v>
      </c>
      <c r="I27" s="1081">
        <f>IF(ROUND(VALUE(SUBSTITUTE('連結実質赤字比率に係る赤字・黒字の構成分析'!I$43,"▲","-")),2)&gt;=0,ABS(ROUND(VALUE(SUBSTITUTE('連結実質赤字比率に係る赤字・黒字の構成分析'!I$43,"▲","-")),2)),NA())</f>
        <v>0</v>
      </c>
      <c r="J27" s="1081" t="e">
        <f>IF(ROUND(VALUE(SUBSTITUTE('連結実質赤字比率に係る赤字・黒字の構成分析'!J$43,"▲","-")),2)&lt;0,ABS(ROUND(VALUE(SUBSTITUTE('連結実質赤字比率に係る赤字・黒字の構成分析'!J$43,"▲","-")),2)),NA())</f>
        <v>#N/A</v>
      </c>
      <c r="K27" s="1081">
        <f>IF(ROUND(VALUE(SUBSTITUTE('連結実質赤字比率に係る赤字・黒字の構成分析'!J$43,"▲","-")),2)&gt;=0,ABS(ROUND(VALUE(SUBSTITUTE('連結実質赤字比率に係る赤字・黒字の構成分析'!J$43,"▲","-")),2)),NA())</f>
        <v>0</v>
      </c>
    </row>
    <row r="28" spans="1:11">
      <c r="A28" s="1081" t="str">
        <f>IF('連結実質赤字比率に係る赤字・黒字の構成分析'!C$42="",NA(),'連結実質赤字比率に係る赤字・黒字の構成分析'!C$42)</f>
        <v>その他会計（赤字）</v>
      </c>
      <c r="B28" s="1081" t="e">
        <f>IF(ROUND(VALUE(SUBSTITUTE('連結実質赤字比率に係る赤字・黒字の構成分析'!F$42,"▲","-")),2)&lt;0,ABS(ROUND(VALUE(SUBSTITUTE('連結実質赤字比率に係る赤字・黒字の構成分析'!F$42,"▲","-")),2)),NA())</f>
        <v>#VALUE!</v>
      </c>
      <c r="C28" s="1081" t="e">
        <f>IF(ROUND(VALUE(SUBSTITUTE('連結実質赤字比率に係る赤字・黒字の構成分析'!F$42,"▲","-")),2)&gt;=0,ABS(ROUND(VALUE(SUBSTITUTE('連結実質赤字比率に係る赤字・黒字の構成分析'!F$42,"▲","-")),2)),NA())</f>
        <v>#VALUE!</v>
      </c>
      <c r="D28" s="1081" t="e">
        <f>IF(ROUND(VALUE(SUBSTITUTE('連結実質赤字比率に係る赤字・黒字の構成分析'!G$42,"▲","-")),2)&lt;0,ABS(ROUND(VALUE(SUBSTITUTE('連結実質赤字比率に係る赤字・黒字の構成分析'!G$42,"▲","-")),2)),NA())</f>
        <v>#VALUE!</v>
      </c>
      <c r="E28" s="1081" t="e">
        <f>IF(ROUND(VALUE(SUBSTITUTE('連結実質赤字比率に係る赤字・黒字の構成分析'!G$42,"▲","-")),2)&gt;=0,ABS(ROUND(VALUE(SUBSTITUTE('連結実質赤字比率に係る赤字・黒字の構成分析'!G$42,"▲","-")),2)),NA())</f>
        <v>#VALUE!</v>
      </c>
      <c r="F28" s="1081" t="e">
        <f>IF(ROUND(VALUE(SUBSTITUTE('連結実質赤字比率に係る赤字・黒字の構成分析'!H$42,"▲","-")),2)&lt;0,ABS(ROUND(VALUE(SUBSTITUTE('連結実質赤字比率に係る赤字・黒字の構成分析'!H$42,"▲","-")),2)),NA())</f>
        <v>#VALUE!</v>
      </c>
      <c r="G28" s="1081" t="e">
        <f>IF(ROUND(VALUE(SUBSTITUTE('連結実質赤字比率に係る赤字・黒字の構成分析'!H$42,"▲","-")),2)&gt;=0,ABS(ROUND(VALUE(SUBSTITUTE('連結実質赤字比率に係る赤字・黒字の構成分析'!H$42,"▲","-")),2)),NA())</f>
        <v>#VALUE!</v>
      </c>
      <c r="H28" s="1081" t="e">
        <f>IF(ROUND(VALUE(SUBSTITUTE('連結実質赤字比率に係る赤字・黒字の構成分析'!I$42,"▲","-")),2)&lt;0,ABS(ROUND(VALUE(SUBSTITUTE('連結実質赤字比率に係る赤字・黒字の構成分析'!I$42,"▲","-")),2)),NA())</f>
        <v>#VALUE!</v>
      </c>
      <c r="I28" s="1081" t="e">
        <f>IF(ROUND(VALUE(SUBSTITUTE('連結実質赤字比率に係る赤字・黒字の構成分析'!I$42,"▲","-")),2)&gt;=0,ABS(ROUND(VALUE(SUBSTITUTE('連結実質赤字比率に係る赤字・黒字の構成分析'!I$42,"▲","-")),2)),NA())</f>
        <v>#VALUE!</v>
      </c>
      <c r="J28" s="1081" t="e">
        <f>IF(ROUND(VALUE(SUBSTITUTE('連結実質赤字比率に係る赤字・黒字の構成分析'!J$42,"▲","-")),2)&lt;0,ABS(ROUND(VALUE(SUBSTITUTE('連結実質赤字比率に係る赤字・黒字の構成分析'!J$42,"▲","-")),2)),NA())</f>
        <v>#VALUE!</v>
      </c>
      <c r="K28" s="1081" t="e">
        <f>IF(ROUND(VALUE(SUBSTITUTE('連結実質赤字比率に係る赤字・黒字の構成分析'!J$42,"▲","-")),2)&gt;=0,ABS(ROUND(VALUE(SUBSTITUTE('連結実質赤字比率に係る赤字・黒字の構成分析'!J$42,"▲","-")),2)),NA())</f>
        <v>#VALUE!</v>
      </c>
    </row>
    <row r="29" spans="1:11">
      <c r="A29" s="1081" t="str">
        <f>IF('連結実質赤字比率に係る赤字・黒字の構成分析'!C$41="",NA(),'連結実質赤字比率に係る赤字・黒字の構成分析'!C$41)</f>
        <v>黒潮町農業集落排水事業特別会計</v>
      </c>
      <c r="B29" s="1081" t="e">
        <f>IF(ROUND(VALUE(SUBSTITUTE('連結実質赤字比率に係る赤字・黒字の構成分析'!F$41,"▲","-")),2)&lt;0,ABS(ROUND(VALUE(SUBSTITUTE('連結実質赤字比率に係る赤字・黒字の構成分析'!F$41,"▲","-")),2)),NA())</f>
        <v>#N/A</v>
      </c>
      <c r="C29" s="1081">
        <f>IF(ROUND(VALUE(SUBSTITUTE('連結実質赤字比率に係る赤字・黒字の構成分析'!F$41,"▲","-")),2)&gt;=0,ABS(ROUND(VALUE(SUBSTITUTE('連結実質赤字比率に係る赤字・黒字の構成分析'!F$41,"▲","-")),2)),NA())</f>
        <v>1.e-002</v>
      </c>
      <c r="D29" s="1081" t="e">
        <f>IF(ROUND(VALUE(SUBSTITUTE('連結実質赤字比率に係る赤字・黒字の構成分析'!G$41,"▲","-")),2)&lt;0,ABS(ROUND(VALUE(SUBSTITUTE('連結実質赤字比率に係る赤字・黒字の構成分析'!G$41,"▲","-")),2)),NA())</f>
        <v>#N/A</v>
      </c>
      <c r="E29" s="1081">
        <f>IF(ROUND(VALUE(SUBSTITUTE('連結実質赤字比率に係る赤字・黒字の構成分析'!G$41,"▲","-")),2)&gt;=0,ABS(ROUND(VALUE(SUBSTITUTE('連結実質赤字比率に係る赤字・黒字の構成分析'!G$41,"▲","-")),2)),NA())</f>
        <v>1.e-002</v>
      </c>
      <c r="F29" s="1081" t="e">
        <f>IF(ROUND(VALUE(SUBSTITUTE('連結実質赤字比率に係る赤字・黒字の構成分析'!H$41,"▲","-")),2)&lt;0,ABS(ROUND(VALUE(SUBSTITUTE('連結実質赤字比率に係る赤字・黒字の構成分析'!H$41,"▲","-")),2)),NA())</f>
        <v>#N/A</v>
      </c>
      <c r="G29" s="1081">
        <f>IF(ROUND(VALUE(SUBSTITUTE('連結実質赤字比率に係る赤字・黒字の構成分析'!H$41,"▲","-")),2)&gt;=0,ABS(ROUND(VALUE(SUBSTITUTE('連結実質赤字比率に係る赤字・黒字の構成分析'!H$41,"▲","-")),2)),NA())</f>
        <v>1.e-002</v>
      </c>
      <c r="H29" s="1081" t="e">
        <f>IF(ROUND(VALUE(SUBSTITUTE('連結実質赤字比率に係る赤字・黒字の構成分析'!I$41,"▲","-")),2)&lt;0,ABS(ROUND(VALUE(SUBSTITUTE('連結実質赤字比率に係る赤字・黒字の構成分析'!I$41,"▲","-")),2)),NA())</f>
        <v>#N/A</v>
      </c>
      <c r="I29" s="1081">
        <f>IF(ROUND(VALUE(SUBSTITUTE('連結実質赤字比率に係る赤字・黒字の構成分析'!I$41,"▲","-")),2)&gt;=0,ABS(ROUND(VALUE(SUBSTITUTE('連結実質赤字比率に係る赤字・黒字の構成分析'!I$41,"▲","-")),2)),NA())</f>
        <v>0</v>
      </c>
      <c r="J29" s="1081" t="e">
        <f>IF(ROUND(VALUE(SUBSTITUTE('連結実質赤字比率に係る赤字・黒字の構成分析'!J$41,"▲","-")),2)&lt;0,ABS(ROUND(VALUE(SUBSTITUTE('連結実質赤字比率に係る赤字・黒字の構成分析'!J$41,"▲","-")),2)),NA())</f>
        <v>#N/A</v>
      </c>
      <c r="K29" s="1081">
        <f>IF(ROUND(VALUE(SUBSTITUTE('連結実質赤字比率に係る赤字・黒字の構成分析'!J$41,"▲","-")),2)&gt;=0,ABS(ROUND(VALUE(SUBSTITUTE('連結実質赤字比率に係る赤字・黒字の構成分析'!J$41,"▲","-")),2)),NA())</f>
        <v>0</v>
      </c>
    </row>
    <row r="30" spans="1:11">
      <c r="A30" s="1081" t="str">
        <f>IF('連結実質赤字比率に係る赤字・黒字の構成分析'!C$40="",NA(),'連結実質赤字比率に係る赤字・黒字の構成分析'!C$40)</f>
        <v>黒潮町後期高齢者医療保険事業特別会計</v>
      </c>
      <c r="B30" s="1081" t="e">
        <f>IF(ROUND(VALUE(SUBSTITUTE('連結実質赤字比率に係る赤字・黒字の構成分析'!F$40,"▲","-")),2)&lt;0,ABS(ROUND(VALUE(SUBSTITUTE('連結実質赤字比率に係る赤字・黒字の構成分析'!F$40,"▲","-")),2)),NA())</f>
        <v>#N/A</v>
      </c>
      <c r="C30" s="1081">
        <f>IF(ROUND(VALUE(SUBSTITUTE('連結実質赤字比率に係る赤字・黒字の構成分析'!F$40,"▲","-")),2)&gt;=0,ABS(ROUND(VALUE(SUBSTITUTE('連結実質赤字比率に係る赤字・黒字の構成分析'!F$40,"▲","-")),2)),NA())</f>
        <v>0.11</v>
      </c>
      <c r="D30" s="1081" t="e">
        <f>IF(ROUND(VALUE(SUBSTITUTE('連結実質赤字比率に係る赤字・黒字の構成分析'!G$40,"▲","-")),2)&lt;0,ABS(ROUND(VALUE(SUBSTITUTE('連結実質赤字比率に係る赤字・黒字の構成分析'!G$40,"▲","-")),2)),NA())</f>
        <v>#N/A</v>
      </c>
      <c r="E30" s="1081">
        <f>IF(ROUND(VALUE(SUBSTITUTE('連結実質赤字比率に係る赤字・黒字の構成分析'!G$40,"▲","-")),2)&gt;=0,ABS(ROUND(VALUE(SUBSTITUTE('連結実質赤字比率に係る赤字・黒字の構成分析'!G$40,"▲","-")),2)),NA())</f>
        <v>0.1</v>
      </c>
      <c r="F30" s="1081" t="e">
        <f>IF(ROUND(VALUE(SUBSTITUTE('連結実質赤字比率に係る赤字・黒字の構成分析'!H$40,"▲","-")),2)&lt;0,ABS(ROUND(VALUE(SUBSTITUTE('連結実質赤字比率に係る赤字・黒字の構成分析'!H$40,"▲","-")),2)),NA())</f>
        <v>#N/A</v>
      </c>
      <c r="G30" s="1081">
        <f>IF(ROUND(VALUE(SUBSTITUTE('連結実質赤字比率に係る赤字・黒字の構成分析'!H$40,"▲","-")),2)&gt;=0,ABS(ROUND(VALUE(SUBSTITUTE('連結実質赤字比率に係る赤字・黒字の構成分析'!H$40,"▲","-")),2)),NA())</f>
        <v>0.1</v>
      </c>
      <c r="H30" s="1081" t="e">
        <f>IF(ROUND(VALUE(SUBSTITUTE('連結実質赤字比率に係る赤字・黒字の構成分析'!I$40,"▲","-")),2)&lt;0,ABS(ROUND(VALUE(SUBSTITUTE('連結実質赤字比率に係る赤字・黒字の構成分析'!I$40,"▲","-")),2)),NA())</f>
        <v>#N/A</v>
      </c>
      <c r="I30" s="1081">
        <f>IF(ROUND(VALUE(SUBSTITUTE('連結実質赤字比率に係る赤字・黒字の構成分析'!I$40,"▲","-")),2)&gt;=0,ABS(ROUND(VALUE(SUBSTITUTE('連結実質赤字比率に係る赤字・黒字の構成分析'!I$40,"▲","-")),2)),NA())</f>
        <v>6.e-002</v>
      </c>
      <c r="J30" s="1081" t="e">
        <f>IF(ROUND(VALUE(SUBSTITUTE('連結実質赤字比率に係る赤字・黒字の構成分析'!J$40,"▲","-")),2)&lt;0,ABS(ROUND(VALUE(SUBSTITUTE('連結実質赤字比率に係る赤字・黒字の構成分析'!J$40,"▲","-")),2)),NA())</f>
        <v>#N/A</v>
      </c>
      <c r="K30" s="1081">
        <f>IF(ROUND(VALUE(SUBSTITUTE('連結実質赤字比率に係る赤字・黒字の構成分析'!J$40,"▲","-")),2)&gt;=0,ABS(ROUND(VALUE(SUBSTITUTE('連結実質赤字比率に係る赤字・黒字の構成分析'!J$40,"▲","-")),2)),NA())</f>
        <v>8.e-002</v>
      </c>
    </row>
    <row r="31" spans="1:11">
      <c r="A31" s="1081" t="str">
        <f>IF('連結実質赤字比率に係る赤字・黒字の構成分析'!C$39="",NA(),'連結実質赤字比率に係る赤字・黒字の構成分析'!C$39)</f>
        <v>黒潮町宮川奨学資金特別会計</v>
      </c>
      <c r="B31" s="1081" t="e">
        <f>IF(ROUND(VALUE(SUBSTITUTE('連結実質赤字比率に係る赤字・黒字の構成分析'!F$39,"▲","-")),2)&lt;0,ABS(ROUND(VALUE(SUBSTITUTE('連結実質赤字比率に係る赤字・黒字の構成分析'!F$39,"▲","-")),2)),NA())</f>
        <v>#N/A</v>
      </c>
      <c r="C31" s="1081">
        <f>IF(ROUND(VALUE(SUBSTITUTE('連結実質赤字比率に係る赤字・黒字の構成分析'!F$39,"▲","-")),2)&gt;=0,ABS(ROUND(VALUE(SUBSTITUTE('連結実質赤字比率に係る赤字・黒字の構成分析'!F$39,"▲","-")),2)),NA())</f>
        <v>6.e-002</v>
      </c>
      <c r="D31" s="1081" t="e">
        <f>IF(ROUND(VALUE(SUBSTITUTE('連結実質赤字比率に係る赤字・黒字の構成分析'!G$39,"▲","-")),2)&lt;0,ABS(ROUND(VALUE(SUBSTITUTE('連結実質赤字比率に係る赤字・黒字の構成分析'!G$39,"▲","-")),2)),NA())</f>
        <v>#N/A</v>
      </c>
      <c r="E31" s="1081">
        <f>IF(ROUND(VALUE(SUBSTITUTE('連結実質赤字比率に係る赤字・黒字の構成分析'!G$39,"▲","-")),2)&gt;=0,ABS(ROUND(VALUE(SUBSTITUTE('連結実質赤字比率に係る赤字・黒字の構成分析'!G$39,"▲","-")),2)),NA())</f>
        <v>0.26</v>
      </c>
      <c r="F31" s="1081" t="e">
        <f>IF(ROUND(VALUE(SUBSTITUTE('連結実質赤字比率に係る赤字・黒字の構成分析'!H$39,"▲","-")),2)&lt;0,ABS(ROUND(VALUE(SUBSTITUTE('連結実質赤字比率に係る赤字・黒字の構成分析'!H$39,"▲","-")),2)),NA())</f>
        <v>#N/A</v>
      </c>
      <c r="G31" s="1081">
        <f>IF(ROUND(VALUE(SUBSTITUTE('連結実質赤字比率に係る赤字・黒字の構成分析'!H$39,"▲","-")),2)&gt;=0,ABS(ROUND(VALUE(SUBSTITUTE('連結実質赤字比率に係る赤字・黒字の構成分析'!H$39,"▲","-")),2)),NA())</f>
        <v>4.e-002</v>
      </c>
      <c r="H31" s="1081" t="e">
        <f>IF(ROUND(VALUE(SUBSTITUTE('連結実質赤字比率に係る赤字・黒字の構成分析'!I$39,"▲","-")),2)&lt;0,ABS(ROUND(VALUE(SUBSTITUTE('連結実質赤字比率に係る赤字・黒字の構成分析'!I$39,"▲","-")),2)),NA())</f>
        <v>#N/A</v>
      </c>
      <c r="I31" s="1081">
        <f>IF(ROUND(VALUE(SUBSTITUTE('連結実質赤字比率に係る赤字・黒字の構成分析'!I$39,"▲","-")),2)&gt;=0,ABS(ROUND(VALUE(SUBSTITUTE('連結実質赤字比率に係る赤字・黒字の構成分析'!I$39,"▲","-")),2)),NA())</f>
        <v>0.13</v>
      </c>
      <c r="J31" s="1081" t="e">
        <f>IF(ROUND(VALUE(SUBSTITUTE('連結実質赤字比率に係る赤字・黒字の構成分析'!J$39,"▲","-")),2)&lt;0,ABS(ROUND(VALUE(SUBSTITUTE('連結実質赤字比率に係る赤字・黒字の構成分析'!J$39,"▲","-")),2)),NA())</f>
        <v>#N/A</v>
      </c>
      <c r="K31" s="1081">
        <f>IF(ROUND(VALUE(SUBSTITUTE('連結実質赤字比率に係る赤字・黒字の構成分析'!J$39,"▲","-")),2)&gt;=0,ABS(ROUND(VALUE(SUBSTITUTE('連結実質赤字比率に係る赤字・黒字の構成分析'!J$39,"▲","-")),2)),NA())</f>
        <v>9.e-002</v>
      </c>
    </row>
    <row r="32" spans="1:11">
      <c r="A32" s="1081" t="str">
        <f>IF('連結実質赤字比率に係る赤字・黒字の構成分析'!C$38="",NA(),'連結実質赤字比率に係る赤字・黒字の構成分析'!C$38)</f>
        <v>黒潮町住宅新築資金等貸付事業特別会計</v>
      </c>
      <c r="B32" s="1081" t="e">
        <f>IF(ROUND(VALUE(SUBSTITUTE('連結実質赤字比率に係る赤字・黒字の構成分析'!F$38,"▲","-")),2)&lt;0,ABS(ROUND(VALUE(SUBSTITUTE('連結実質赤字比率に係る赤字・黒字の構成分析'!F$38,"▲","-")),2)),NA())</f>
        <v>#N/A</v>
      </c>
      <c r="C32" s="1081">
        <f>IF(ROUND(VALUE(SUBSTITUTE('連結実質赤字比率に係る赤字・黒字の構成分析'!F$38,"▲","-")),2)&gt;=0,ABS(ROUND(VALUE(SUBSTITUTE('連結実質赤字比率に係る赤字・黒字の構成分析'!F$38,"▲","-")),2)),NA())</f>
        <v>6.e-002</v>
      </c>
      <c r="D32" s="1081" t="e">
        <f>IF(ROUND(VALUE(SUBSTITUTE('連結実質赤字比率に係る赤字・黒字の構成分析'!G$38,"▲","-")),2)&lt;0,ABS(ROUND(VALUE(SUBSTITUTE('連結実質赤字比率に係る赤字・黒字の構成分析'!G$38,"▲","-")),2)),NA())</f>
        <v>#N/A</v>
      </c>
      <c r="E32" s="1081">
        <f>IF(ROUND(VALUE(SUBSTITUTE('連結実質赤字比率に係る赤字・黒字の構成分析'!G$38,"▲","-")),2)&gt;=0,ABS(ROUND(VALUE(SUBSTITUTE('連結実質赤字比率に係る赤字・黒字の構成分析'!G$38,"▲","-")),2)),NA())</f>
        <v>8.e-002</v>
      </c>
      <c r="F32" s="1081" t="e">
        <f>IF(ROUND(VALUE(SUBSTITUTE('連結実質赤字比率に係る赤字・黒字の構成分析'!H$38,"▲","-")),2)&lt;0,ABS(ROUND(VALUE(SUBSTITUTE('連結実質赤字比率に係る赤字・黒字の構成分析'!H$38,"▲","-")),2)),NA())</f>
        <v>#N/A</v>
      </c>
      <c r="G32" s="1081">
        <f>IF(ROUND(VALUE(SUBSTITUTE('連結実質赤字比率に係る赤字・黒字の構成分析'!H$38,"▲","-")),2)&gt;=0,ABS(ROUND(VALUE(SUBSTITUTE('連結実質赤字比率に係る赤字・黒字の構成分析'!H$38,"▲","-")),2)),NA())</f>
        <v>8.e-002</v>
      </c>
      <c r="H32" s="1081" t="e">
        <f>IF(ROUND(VALUE(SUBSTITUTE('連結実質赤字比率に係る赤字・黒字の構成分析'!I$38,"▲","-")),2)&lt;0,ABS(ROUND(VALUE(SUBSTITUTE('連結実質赤字比率に係る赤字・黒字の構成分析'!I$38,"▲","-")),2)),NA())</f>
        <v>#N/A</v>
      </c>
      <c r="I32" s="1081">
        <f>IF(ROUND(VALUE(SUBSTITUTE('連結実質赤字比率に係る赤字・黒字の構成分析'!I$38,"▲","-")),2)&gt;=0,ABS(ROUND(VALUE(SUBSTITUTE('連結実質赤字比率に係る赤字・黒字の構成分析'!I$38,"▲","-")),2)),NA())</f>
        <v>9.e-002</v>
      </c>
      <c r="J32" s="1081" t="e">
        <f>IF(ROUND(VALUE(SUBSTITUTE('連結実質赤字比率に係る赤字・黒字の構成分析'!J$38,"▲","-")),2)&lt;0,ABS(ROUND(VALUE(SUBSTITUTE('連結実質赤字比率に係る赤字・黒字の構成分析'!J$38,"▲","-")),2)),NA())</f>
        <v>#N/A</v>
      </c>
      <c r="K32" s="1081">
        <f>IF(ROUND(VALUE(SUBSTITUTE('連結実質赤字比率に係る赤字・黒字の構成分析'!J$38,"▲","-")),2)&gt;=0,ABS(ROUND(VALUE(SUBSTITUTE('連結実質赤字比率に係る赤字・黒字の構成分析'!J$38,"▲","-")),2)),NA())</f>
        <v>0.1</v>
      </c>
    </row>
    <row r="33" spans="1:16">
      <c r="A33" s="1081" t="str">
        <f>IF('連結実質赤字比率に係る赤字・黒字の構成分析'!C$37="",NA(),'連結実質赤字比率に係る赤字・黒字の構成分析'!C$37)</f>
        <v>黒潮町介護保険事業特別会計</v>
      </c>
      <c r="B33" s="1081" t="e">
        <f>IF(ROUND(VALUE(SUBSTITUTE('連結実質赤字比率に係る赤字・黒字の構成分析'!F$37,"▲","-")),2)&lt;0,ABS(ROUND(VALUE(SUBSTITUTE('連結実質赤字比率に係る赤字・黒字の構成分析'!F$37,"▲","-")),2)),NA())</f>
        <v>#N/A</v>
      </c>
      <c r="C33" s="1081">
        <f>IF(ROUND(VALUE(SUBSTITUTE('連結実質赤字比率に係る赤字・黒字の構成分析'!F$37,"▲","-")),2)&gt;=0,ABS(ROUND(VALUE(SUBSTITUTE('連結実質赤字比率に係る赤字・黒字の構成分析'!F$37,"▲","-")),2)),NA())</f>
        <v>1.29</v>
      </c>
      <c r="D33" s="1081" t="e">
        <f>IF(ROUND(VALUE(SUBSTITUTE('連結実質赤字比率に係る赤字・黒字の構成分析'!G$37,"▲","-")),2)&lt;0,ABS(ROUND(VALUE(SUBSTITUTE('連結実質赤字比率に係る赤字・黒字の構成分析'!G$37,"▲","-")),2)),NA())</f>
        <v>#N/A</v>
      </c>
      <c r="E33" s="1081">
        <f>IF(ROUND(VALUE(SUBSTITUTE('連結実質赤字比率に係る赤字・黒字の構成分析'!G$37,"▲","-")),2)&gt;=0,ABS(ROUND(VALUE(SUBSTITUTE('連結実質赤字比率に係る赤字・黒字の構成分析'!G$37,"▲","-")),2)),NA())</f>
        <v>1.35</v>
      </c>
      <c r="F33" s="1081" t="e">
        <f>IF(ROUND(VALUE(SUBSTITUTE('連結実質赤字比率に係る赤字・黒字の構成分析'!H$37,"▲","-")),2)&lt;0,ABS(ROUND(VALUE(SUBSTITUTE('連結実質赤字比率に係る赤字・黒字の構成分析'!H$37,"▲","-")),2)),NA())</f>
        <v>#N/A</v>
      </c>
      <c r="G33" s="1081">
        <f>IF(ROUND(VALUE(SUBSTITUTE('連結実質赤字比率に係る赤字・黒字の構成分析'!H$37,"▲","-")),2)&gt;=0,ABS(ROUND(VALUE(SUBSTITUTE('連結実質赤字比率に係る赤字・黒字の構成分析'!H$37,"▲","-")),2)),NA())</f>
        <v>0.54</v>
      </c>
      <c r="H33" s="1081" t="e">
        <f>IF(ROUND(VALUE(SUBSTITUTE('連結実質赤字比率に係る赤字・黒字の構成分析'!I$37,"▲","-")),2)&lt;0,ABS(ROUND(VALUE(SUBSTITUTE('連結実質赤字比率に係る赤字・黒字の構成分析'!I$37,"▲","-")),2)),NA())</f>
        <v>#N/A</v>
      </c>
      <c r="I33" s="1081">
        <f>IF(ROUND(VALUE(SUBSTITUTE('連結実質赤字比率に係る赤字・黒字の構成分析'!I$37,"▲","-")),2)&gt;=0,ABS(ROUND(VALUE(SUBSTITUTE('連結実質赤字比率に係る赤字・黒字の構成分析'!I$37,"▲","-")),2)),NA())</f>
        <v>0.3</v>
      </c>
      <c r="J33" s="1081" t="e">
        <f>IF(ROUND(VALUE(SUBSTITUTE('連結実質赤字比率に係る赤字・黒字の構成分析'!J$37,"▲","-")),2)&lt;0,ABS(ROUND(VALUE(SUBSTITUTE('連結実質赤字比率に係る赤字・黒字の構成分析'!J$37,"▲","-")),2)),NA())</f>
        <v>#N/A</v>
      </c>
      <c r="K33" s="1081">
        <f>IF(ROUND(VALUE(SUBSTITUTE('連結実質赤字比率に係る赤字・黒字の構成分析'!J$37,"▲","-")),2)&gt;=0,ABS(ROUND(VALUE(SUBSTITUTE('連結実質赤字比率に係る赤字・黒字の構成分析'!J$37,"▲","-")),2)),NA())</f>
        <v>0.39</v>
      </c>
    </row>
    <row r="34" spans="1:16">
      <c r="A34" s="1081" t="str">
        <f>IF('連結実質赤字比率に係る赤字・黒字の構成分析'!C$36="",NA(),'連結実質赤字比率に係る赤字・黒字の構成分析'!C$36)</f>
        <v>黒潮町国民健康保険事業特別会計</v>
      </c>
      <c r="B34" s="1081">
        <f>IF(ROUND(VALUE(SUBSTITUTE('連結実質赤字比率に係る赤字・黒字の構成分析'!F$36,"▲","-")),2)&lt;0,ABS(ROUND(VALUE(SUBSTITUTE('連結実質赤字比率に係る赤字・黒字の構成分析'!F$36,"▲","-")),2)),NA())</f>
        <v>0.35</v>
      </c>
      <c r="C34" s="1081" t="e">
        <f>IF(ROUND(VALUE(SUBSTITUTE('連結実質赤字比率に係る赤字・黒字の構成分析'!F$36,"▲","-")),2)&gt;=0,ABS(ROUND(VALUE(SUBSTITUTE('連結実質赤字比率に係る赤字・黒字の構成分析'!F$36,"▲","-")),2)),NA())</f>
        <v>#N/A</v>
      </c>
      <c r="D34" s="1081" t="e">
        <f>IF(ROUND(VALUE(SUBSTITUTE('連結実質赤字比率に係る赤字・黒字の構成分析'!G$36,"▲","-")),2)&lt;0,ABS(ROUND(VALUE(SUBSTITUTE('連結実質赤字比率に係る赤字・黒字の構成分析'!G$36,"▲","-")),2)),NA())</f>
        <v>#N/A</v>
      </c>
      <c r="E34" s="1081">
        <f>IF(ROUND(VALUE(SUBSTITUTE('連結実質赤字比率に係る赤字・黒字の構成分析'!G$36,"▲","-")),2)&gt;=0,ABS(ROUND(VALUE(SUBSTITUTE('連結実質赤字比率に係る赤字・黒字の構成分析'!G$36,"▲","-")),2)),NA())</f>
        <v>0.59</v>
      </c>
      <c r="F34" s="1081" t="e">
        <f>IF(ROUND(VALUE(SUBSTITUTE('連結実質赤字比率に係る赤字・黒字の構成分析'!H$36,"▲","-")),2)&lt;0,ABS(ROUND(VALUE(SUBSTITUTE('連結実質赤字比率に係る赤字・黒字の構成分析'!H$36,"▲","-")),2)),NA())</f>
        <v>#N/A</v>
      </c>
      <c r="G34" s="1081">
        <f>IF(ROUND(VALUE(SUBSTITUTE('連結実質赤字比率に係る赤字・黒字の構成分析'!H$36,"▲","-")),2)&gt;=0,ABS(ROUND(VALUE(SUBSTITUTE('連結実質赤字比率に係る赤字・黒字の構成分析'!H$36,"▲","-")),2)),NA())</f>
        <v>1.06</v>
      </c>
      <c r="H34" s="1081" t="e">
        <f>IF(ROUND(VALUE(SUBSTITUTE('連結実質赤字比率に係る赤字・黒字の構成分析'!I$36,"▲","-")),2)&lt;0,ABS(ROUND(VALUE(SUBSTITUTE('連結実質赤字比率に係る赤字・黒字の構成分析'!I$36,"▲","-")),2)),NA())</f>
        <v>#N/A</v>
      </c>
      <c r="I34" s="1081">
        <f>IF(ROUND(VALUE(SUBSTITUTE('連結実質赤字比率に係る赤字・黒字の構成分析'!I$36,"▲","-")),2)&gt;=0,ABS(ROUND(VALUE(SUBSTITUTE('連結実質赤字比率に係る赤字・黒字の構成分析'!I$36,"▲","-")),2)),NA())</f>
        <v>4.e-002</v>
      </c>
      <c r="J34" s="1081" t="e">
        <f>IF(ROUND(VALUE(SUBSTITUTE('連結実質赤字比率に係る赤字・黒字の構成分析'!J$36,"▲","-")),2)&lt;0,ABS(ROUND(VALUE(SUBSTITUTE('連結実質赤字比率に係る赤字・黒字の構成分析'!J$36,"▲","-")),2)),NA())</f>
        <v>#N/A</v>
      </c>
      <c r="K34" s="1081">
        <f>IF(ROUND(VALUE(SUBSTITUTE('連結実質赤字比率に係る赤字・黒字の構成分析'!J$36,"▲","-")),2)&gt;=0,ABS(ROUND(VALUE(SUBSTITUTE('連結実質赤字比率に係る赤字・黒字の構成分析'!J$36,"▲","-")),2)),NA())</f>
        <v>0.47</v>
      </c>
    </row>
    <row r="35" spans="1:16">
      <c r="A35" s="1081" t="str">
        <f>IF('連結実質赤字比率に係る赤字・黒字の構成分析'!C$35="",NA(),'連結実質赤字比率に係る赤字・黒字の構成分析'!C$35)</f>
        <v>一般会計</v>
      </c>
      <c r="B35" s="1081" t="e">
        <f>IF(ROUND(VALUE(SUBSTITUTE('連結実質赤字比率に係る赤字・黒字の構成分析'!F$35,"▲","-")),2)&lt;0,ABS(ROUND(VALUE(SUBSTITUTE('連結実質赤字比率に係る赤字・黒字の構成分析'!F$35,"▲","-")),2)),NA())</f>
        <v>#N/A</v>
      </c>
      <c r="C35" s="1081">
        <f>IF(ROUND(VALUE(SUBSTITUTE('連結実質赤字比率に係る赤字・黒字の構成分析'!F$35,"▲","-")),2)&gt;=0,ABS(ROUND(VALUE(SUBSTITUTE('連結実質赤字比率に係る赤字・黒字の構成分析'!F$35,"▲","-")),2)),NA())</f>
        <v>2.09</v>
      </c>
      <c r="D35" s="1081" t="e">
        <f>IF(ROUND(VALUE(SUBSTITUTE('連結実質赤字比率に係る赤字・黒字の構成分析'!G$35,"▲","-")),2)&lt;0,ABS(ROUND(VALUE(SUBSTITUTE('連結実質赤字比率に係る赤字・黒字の構成分析'!G$35,"▲","-")),2)),NA())</f>
        <v>#N/A</v>
      </c>
      <c r="E35" s="1081">
        <f>IF(ROUND(VALUE(SUBSTITUTE('連結実質赤字比率に係る赤字・黒字の構成分析'!G$35,"▲","-")),2)&gt;=0,ABS(ROUND(VALUE(SUBSTITUTE('連結実質赤字比率に係る赤字・黒字の構成分析'!G$35,"▲","-")),2)),NA())</f>
        <v>0.54</v>
      </c>
      <c r="F35" s="1081" t="e">
        <f>IF(ROUND(VALUE(SUBSTITUTE('連結実質赤字比率に係る赤字・黒字の構成分析'!H$35,"▲","-")),2)&lt;0,ABS(ROUND(VALUE(SUBSTITUTE('連結実質赤字比率に係る赤字・黒字の構成分析'!H$35,"▲","-")),2)),NA())</f>
        <v>#N/A</v>
      </c>
      <c r="G35" s="1081">
        <f>IF(ROUND(VALUE(SUBSTITUTE('連結実質赤字比率に係る赤字・黒字の構成分析'!H$35,"▲","-")),2)&gt;=0,ABS(ROUND(VALUE(SUBSTITUTE('連結実質赤字比率に係る赤字・黒字の構成分析'!H$35,"▲","-")),2)),NA())</f>
        <v>3.44</v>
      </c>
      <c r="H35" s="1081" t="e">
        <f>IF(ROUND(VALUE(SUBSTITUTE('連結実質赤字比率に係る赤字・黒字の構成分析'!I$35,"▲","-")),2)&lt;0,ABS(ROUND(VALUE(SUBSTITUTE('連結実質赤字比率に係る赤字・黒字の構成分析'!I$35,"▲","-")),2)),NA())</f>
        <v>#N/A</v>
      </c>
      <c r="I35" s="1081">
        <f>IF(ROUND(VALUE(SUBSTITUTE('連結実質赤字比率に係る赤字・黒字の構成分析'!I$35,"▲","-")),2)&gt;=0,ABS(ROUND(VALUE(SUBSTITUTE('連結実質赤字比率に係る赤字・黒字の構成分析'!I$35,"▲","-")),2)),NA())</f>
        <v>4.5</v>
      </c>
      <c r="J35" s="1081" t="e">
        <f>IF(ROUND(VALUE(SUBSTITUTE('連結実質赤字比率に係る赤字・黒字の構成分析'!J$35,"▲","-")),2)&lt;0,ABS(ROUND(VALUE(SUBSTITUTE('連結実質赤字比率に係る赤字・黒字の構成分析'!J$35,"▲","-")),2)),NA())</f>
        <v>#N/A</v>
      </c>
      <c r="K35" s="1081">
        <f>IF(ROUND(VALUE(SUBSTITUTE('連結実質赤字比率に係る赤字・黒字の構成分析'!J$35,"▲","-")),2)&gt;=0,ABS(ROUND(VALUE(SUBSTITUTE('連結実質赤字比率に係る赤字・黒字の構成分析'!J$35,"▲","-")),2)),NA())</f>
        <v>5.64</v>
      </c>
    </row>
    <row r="36" spans="1:16">
      <c r="A36" s="1081" t="str">
        <f>IF('連結実質赤字比率に係る赤字・黒字の構成分析'!C$34="",NA(),'連結実質赤字比率に係る赤字・黒字の構成分析'!C$34)</f>
        <v>黒潮町水道事業特別会計</v>
      </c>
      <c r="B36" s="1081" t="e">
        <f>IF(ROUND(VALUE(SUBSTITUTE('連結実質赤字比率に係る赤字・黒字の構成分析'!F$34,"▲","-")),2)&lt;0,ABS(ROUND(VALUE(SUBSTITUTE('連結実質赤字比率に係る赤字・黒字の構成分析'!F$34,"▲","-")),2)),NA())</f>
        <v>#N/A</v>
      </c>
      <c r="C36" s="1081">
        <f>IF(ROUND(VALUE(SUBSTITUTE('連結実質赤字比率に係る赤字・黒字の構成分析'!F$34,"▲","-")),2)&gt;=0,ABS(ROUND(VALUE(SUBSTITUTE('連結実質赤字比率に係る赤字・黒字の構成分析'!F$34,"▲","-")),2)),NA())</f>
        <v>6.37</v>
      </c>
      <c r="D36" s="1081" t="e">
        <f>IF(ROUND(VALUE(SUBSTITUTE('連結実質赤字比率に係る赤字・黒字の構成分析'!G$34,"▲","-")),2)&lt;0,ABS(ROUND(VALUE(SUBSTITUTE('連結実質赤字比率に係る赤字・黒字の構成分析'!G$34,"▲","-")),2)),NA())</f>
        <v>#N/A</v>
      </c>
      <c r="E36" s="1081">
        <f>IF(ROUND(VALUE(SUBSTITUTE('連結実質赤字比率に係る赤字・黒字の構成分析'!G$34,"▲","-")),2)&gt;=0,ABS(ROUND(VALUE(SUBSTITUTE('連結実質赤字比率に係る赤字・黒字の構成分析'!G$34,"▲","-")),2)),NA())</f>
        <v>6.33</v>
      </c>
      <c r="F36" s="1081" t="e">
        <f>IF(ROUND(VALUE(SUBSTITUTE('連結実質赤字比率に係る赤字・黒字の構成分析'!H$34,"▲","-")),2)&lt;0,ABS(ROUND(VALUE(SUBSTITUTE('連結実質赤字比率に係る赤字・黒字の構成分析'!H$34,"▲","-")),2)),NA())</f>
        <v>#N/A</v>
      </c>
      <c r="G36" s="1081">
        <f>IF(ROUND(VALUE(SUBSTITUTE('連結実質赤字比率に係る赤字・黒字の構成分析'!H$34,"▲","-")),2)&gt;=0,ABS(ROUND(VALUE(SUBSTITUTE('連結実質赤字比率に係る赤字・黒字の構成分析'!H$34,"▲","-")),2)),NA())</f>
        <v>6.47</v>
      </c>
      <c r="H36" s="1081" t="e">
        <f>IF(ROUND(VALUE(SUBSTITUTE('連結実質赤字比率に係る赤字・黒字の構成分析'!I$34,"▲","-")),2)&lt;0,ABS(ROUND(VALUE(SUBSTITUTE('連結実質赤字比率に係る赤字・黒字の構成分析'!I$34,"▲","-")),2)),NA())</f>
        <v>#N/A</v>
      </c>
      <c r="I36" s="1081">
        <f>IF(ROUND(VALUE(SUBSTITUTE('連結実質赤字比率に係る赤字・黒字の構成分析'!I$34,"▲","-")),2)&gt;=0,ABS(ROUND(VALUE(SUBSTITUTE('連結実質赤字比率に係る赤字・黒字の構成分析'!I$34,"▲","-")),2)),NA())</f>
        <v>5.8</v>
      </c>
      <c r="J36" s="1081" t="e">
        <f>IF(ROUND(VALUE(SUBSTITUTE('連結実質赤字比率に係る赤字・黒字の構成分析'!J$34,"▲","-")),2)&lt;0,ABS(ROUND(VALUE(SUBSTITUTE('連結実質赤字比率に係る赤字・黒字の構成分析'!J$34,"▲","-")),2)),NA())</f>
        <v>#N/A</v>
      </c>
      <c r="K36" s="1081">
        <f>IF(ROUND(VALUE(SUBSTITUTE('連結実質赤字比率に係る赤字・黒字の構成分析'!J$34,"▲","-")),2)&gt;=0,ABS(ROUND(VALUE(SUBSTITUTE('連結実質赤字比率に係る赤字・黒字の構成分析'!J$34,"▲","-")),2)),NA())</f>
        <v>5.74</v>
      </c>
    </row>
    <row r="39" spans="1:16">
      <c r="A39" s="1079" t="s">
        <v>13</v>
      </c>
    </row>
    <row r="40" spans="1:16">
      <c r="A40" s="1082"/>
      <c r="B40" s="1082" t="str">
        <f>'実質公債費比率（分子）の構造'!K$44</f>
        <v>H29</v>
      </c>
      <c r="C40" s="1082"/>
      <c r="D40" s="1082"/>
      <c r="E40" s="1082" t="str">
        <f>'実質公債費比率（分子）の構造'!L$44</f>
        <v>H30</v>
      </c>
      <c r="F40" s="1082"/>
      <c r="G40" s="1082"/>
      <c r="H40" s="1082" t="str">
        <f>'実質公債費比率（分子）の構造'!M$44</f>
        <v>R01</v>
      </c>
      <c r="I40" s="1082"/>
      <c r="J40" s="1082"/>
      <c r="K40" s="1082" t="str">
        <f>'実質公債費比率（分子）の構造'!N$44</f>
        <v>R02</v>
      </c>
      <c r="L40" s="1082"/>
      <c r="M40" s="1082"/>
      <c r="N40" s="1082" t="str">
        <f>'実質公債費比率（分子）の構造'!O$44</f>
        <v>R03</v>
      </c>
      <c r="O40" s="1082"/>
      <c r="P40" s="1082"/>
    </row>
    <row r="41" spans="1:16">
      <c r="A41" s="1082"/>
      <c r="B41" s="1082" t="s">
        <v>128</v>
      </c>
      <c r="C41" s="1082"/>
      <c r="D41" s="1082" t="s">
        <v>130</v>
      </c>
      <c r="E41" s="1082" t="s">
        <v>128</v>
      </c>
      <c r="F41" s="1082"/>
      <c r="G41" s="1082" t="s">
        <v>130</v>
      </c>
      <c r="H41" s="1082" t="s">
        <v>128</v>
      </c>
      <c r="I41" s="1082"/>
      <c r="J41" s="1082" t="s">
        <v>130</v>
      </c>
      <c r="K41" s="1082" t="s">
        <v>128</v>
      </c>
      <c r="L41" s="1082"/>
      <c r="M41" s="1082" t="s">
        <v>130</v>
      </c>
      <c r="N41" s="1082" t="s">
        <v>128</v>
      </c>
      <c r="O41" s="1082"/>
      <c r="P41" s="1082" t="s">
        <v>130</v>
      </c>
    </row>
    <row r="42" spans="1:16">
      <c r="A42" s="1082" t="s">
        <v>132</v>
      </c>
      <c r="B42" s="1082"/>
      <c r="C42" s="1082"/>
      <c r="D42" s="1082">
        <f>'実質公債費比率（分子）の構造'!K$52</f>
        <v>1199</v>
      </c>
      <c r="E42" s="1082"/>
      <c r="F42" s="1082"/>
      <c r="G42" s="1082">
        <f>'実質公債費比率（分子）の構造'!L$52</f>
        <v>1197</v>
      </c>
      <c r="H42" s="1082"/>
      <c r="I42" s="1082"/>
      <c r="J42" s="1082">
        <f>'実質公債費比率（分子）の構造'!M$52</f>
        <v>1198</v>
      </c>
      <c r="K42" s="1082"/>
      <c r="L42" s="1082"/>
      <c r="M42" s="1082">
        <f>'実質公債費比率（分子）の構造'!N$52</f>
        <v>1301</v>
      </c>
      <c r="N42" s="1082"/>
      <c r="O42" s="1082"/>
      <c r="P42" s="1082">
        <f>'実質公債費比率（分子）の構造'!O$52</f>
        <v>1316</v>
      </c>
    </row>
    <row r="43" spans="1:16">
      <c r="A43" s="1082" t="s">
        <v>50</v>
      </c>
      <c r="B43" s="1082">
        <f>'実質公債費比率（分子）の構造'!K$51</f>
        <v>0</v>
      </c>
      <c r="C43" s="1082"/>
      <c r="D43" s="1082"/>
      <c r="E43" s="1082">
        <f>'実質公債費比率（分子）の構造'!L$51</f>
        <v>0</v>
      </c>
      <c r="F43" s="1082"/>
      <c r="G43" s="1082"/>
      <c r="H43" s="1082">
        <f>'実質公債費比率（分子）の構造'!M$51</f>
        <v>0</v>
      </c>
      <c r="I43" s="1082"/>
      <c r="J43" s="1082"/>
      <c r="K43" s="1082" t="str">
        <f>'実質公債費比率（分子）の構造'!N$51</f>
        <v>-</v>
      </c>
      <c r="L43" s="1082"/>
      <c r="M43" s="1082"/>
      <c r="N43" s="1082">
        <f>'実質公債費比率（分子）の構造'!O$51</f>
        <v>0</v>
      </c>
      <c r="O43" s="1082"/>
      <c r="P43" s="1082"/>
    </row>
    <row r="44" spans="1:16">
      <c r="A44" s="1082" t="s">
        <v>43</v>
      </c>
      <c r="B44" s="1082">
        <f>'実質公債費比率（分子）の構造'!K$50</f>
        <v>2</v>
      </c>
      <c r="C44" s="1082"/>
      <c r="D44" s="1082"/>
      <c r="E44" s="1082" t="str">
        <f>'実質公債費比率（分子）の構造'!L$50</f>
        <v>-</v>
      </c>
      <c r="F44" s="1082"/>
      <c r="G44" s="1082"/>
      <c r="H44" s="1082" t="str">
        <f>'実質公債費比率（分子）の構造'!M$50</f>
        <v>-</v>
      </c>
      <c r="I44" s="1082"/>
      <c r="J44" s="1082"/>
      <c r="K44" s="1082" t="str">
        <f>'実質公債費比率（分子）の構造'!N$50</f>
        <v>-</v>
      </c>
      <c r="L44" s="1082"/>
      <c r="M44" s="1082"/>
      <c r="N44" s="1082" t="str">
        <f>'実質公債費比率（分子）の構造'!O$50</f>
        <v>-</v>
      </c>
      <c r="O44" s="1082"/>
      <c r="P44" s="1082"/>
    </row>
    <row r="45" spans="1:16">
      <c r="A45" s="1082" t="s">
        <v>2</v>
      </c>
      <c r="B45" s="1082">
        <f>'実質公債費比率（分子）の構造'!K$49</f>
        <v>47</v>
      </c>
      <c r="C45" s="1082"/>
      <c r="D45" s="1082"/>
      <c r="E45" s="1082">
        <f>'実質公債費比率（分子）の構造'!L$49</f>
        <v>24</v>
      </c>
      <c r="F45" s="1082"/>
      <c r="G45" s="1082"/>
      <c r="H45" s="1082">
        <f>'実質公債費比率（分子）の構造'!M$49</f>
        <v>24</v>
      </c>
      <c r="I45" s="1082"/>
      <c r="J45" s="1082"/>
      <c r="K45" s="1082">
        <f>'実質公債費比率（分子）の構造'!N$49</f>
        <v>23</v>
      </c>
      <c r="L45" s="1082"/>
      <c r="M45" s="1082"/>
      <c r="N45" s="1082">
        <f>'実質公債費比率（分子）の構造'!O$49</f>
        <v>24</v>
      </c>
      <c r="O45" s="1082"/>
      <c r="P45" s="1082"/>
    </row>
    <row r="46" spans="1:16">
      <c r="A46" s="1082" t="s">
        <v>41</v>
      </c>
      <c r="B46" s="1082">
        <f>'実質公債費比率（分子）の構造'!K$48</f>
        <v>62</v>
      </c>
      <c r="C46" s="1082"/>
      <c r="D46" s="1082"/>
      <c r="E46" s="1082">
        <f>'実質公債費比率（分子）の構造'!L$48</f>
        <v>62</v>
      </c>
      <c r="F46" s="1082"/>
      <c r="G46" s="1082"/>
      <c r="H46" s="1082">
        <f>'実質公債費比率（分子）の構造'!M$48</f>
        <v>61</v>
      </c>
      <c r="I46" s="1082"/>
      <c r="J46" s="1082"/>
      <c r="K46" s="1082">
        <f>'実質公債費比率（分子）の構造'!N$48</f>
        <v>62</v>
      </c>
      <c r="L46" s="1082"/>
      <c r="M46" s="1082"/>
      <c r="N46" s="1082">
        <f>'実質公債費比率（分子）の構造'!O$48</f>
        <v>63</v>
      </c>
      <c r="O46" s="1082"/>
      <c r="P46" s="1082"/>
    </row>
    <row r="47" spans="1:16">
      <c r="A47" s="1082" t="s">
        <v>35</v>
      </c>
      <c r="B47" s="1082" t="str">
        <f>'実質公債費比率（分子）の構造'!K$47</f>
        <v>-</v>
      </c>
      <c r="C47" s="1082"/>
      <c r="D47" s="1082"/>
      <c r="E47" s="1082" t="str">
        <f>'実質公債費比率（分子）の構造'!L$47</f>
        <v>-</v>
      </c>
      <c r="F47" s="1082"/>
      <c r="G47" s="1082"/>
      <c r="H47" s="1082" t="str">
        <f>'実質公債費比率（分子）の構造'!M$47</f>
        <v>-</v>
      </c>
      <c r="I47" s="1082"/>
      <c r="J47" s="1082"/>
      <c r="K47" s="1082" t="str">
        <f>'実質公債費比率（分子）の構造'!N$47</f>
        <v>-</v>
      </c>
      <c r="L47" s="1082"/>
      <c r="M47" s="1082"/>
      <c r="N47" s="1082" t="str">
        <f>'実質公債費比率（分子）の構造'!O$47</f>
        <v>-</v>
      </c>
      <c r="O47" s="1082"/>
      <c r="P47" s="1082"/>
    </row>
    <row r="48" spans="1:16">
      <c r="A48" s="1082" t="s">
        <v>29</v>
      </c>
      <c r="B48" s="1082" t="str">
        <f>'実質公債費比率（分子）の構造'!K$46</f>
        <v>-</v>
      </c>
      <c r="C48" s="1082"/>
      <c r="D48" s="1082"/>
      <c r="E48" s="1082" t="str">
        <f>'実質公債費比率（分子）の構造'!L$46</f>
        <v>-</v>
      </c>
      <c r="F48" s="1082"/>
      <c r="G48" s="1082"/>
      <c r="H48" s="1082" t="str">
        <f>'実質公債費比率（分子）の構造'!M$46</f>
        <v>-</v>
      </c>
      <c r="I48" s="1082"/>
      <c r="J48" s="1082"/>
      <c r="K48" s="1082" t="str">
        <f>'実質公債費比率（分子）の構造'!N$46</f>
        <v>-</v>
      </c>
      <c r="L48" s="1082"/>
      <c r="M48" s="1082"/>
      <c r="N48" s="1082" t="str">
        <f>'実質公債費比率（分子）の構造'!O$46</f>
        <v>-</v>
      </c>
      <c r="O48" s="1082"/>
      <c r="P48" s="1082"/>
    </row>
    <row r="49" spans="1:16">
      <c r="A49" s="1082" t="s">
        <v>26</v>
      </c>
      <c r="B49" s="1082">
        <f>'実質公債費比率（分子）の構造'!K$45</f>
        <v>1285</v>
      </c>
      <c r="C49" s="1082"/>
      <c r="D49" s="1082"/>
      <c r="E49" s="1082">
        <f>'実質公債費比率（分子）の構造'!L$45</f>
        <v>1418</v>
      </c>
      <c r="F49" s="1082"/>
      <c r="G49" s="1082"/>
      <c r="H49" s="1082">
        <f>'実質公債費比率（分子）の構造'!M$45</f>
        <v>1496</v>
      </c>
      <c r="I49" s="1082"/>
      <c r="J49" s="1082"/>
      <c r="K49" s="1082">
        <f>'実質公債費比率（分子）の構造'!N$45</f>
        <v>1615</v>
      </c>
      <c r="L49" s="1082"/>
      <c r="M49" s="1082"/>
      <c r="N49" s="1082">
        <f>'実質公債費比率（分子）の構造'!O$45</f>
        <v>1623</v>
      </c>
      <c r="O49" s="1082"/>
      <c r="P49" s="1082"/>
    </row>
    <row r="50" spans="1:16">
      <c r="A50" s="1082" t="s">
        <v>57</v>
      </c>
      <c r="B50" s="1082" t="e">
        <f>NA()</f>
        <v>#N/A</v>
      </c>
      <c r="C50" s="1082">
        <f>IF(ISNUMBER('実質公債費比率（分子）の構造'!K$53),'実質公債費比率（分子）の構造'!K$53,NA())</f>
        <v>197</v>
      </c>
      <c r="D50" s="1082" t="e">
        <f>NA()</f>
        <v>#N/A</v>
      </c>
      <c r="E50" s="1082" t="e">
        <f>NA()</f>
        <v>#N/A</v>
      </c>
      <c r="F50" s="1082">
        <f>IF(ISNUMBER('実質公債費比率（分子）の構造'!L$53),'実質公債費比率（分子）の構造'!L$53,NA())</f>
        <v>307</v>
      </c>
      <c r="G50" s="1082" t="e">
        <f>NA()</f>
        <v>#N/A</v>
      </c>
      <c r="H50" s="1082" t="e">
        <f>NA()</f>
        <v>#N/A</v>
      </c>
      <c r="I50" s="1082">
        <f>IF(ISNUMBER('実質公債費比率（分子）の構造'!M$53),'実質公債費比率（分子）の構造'!M$53,NA())</f>
        <v>383</v>
      </c>
      <c r="J50" s="1082" t="e">
        <f>NA()</f>
        <v>#N/A</v>
      </c>
      <c r="K50" s="1082" t="e">
        <f>NA()</f>
        <v>#N/A</v>
      </c>
      <c r="L50" s="1082">
        <f>IF(ISNUMBER('実質公債費比率（分子）の構造'!N$53),'実質公債費比率（分子）の構造'!N$53,NA())</f>
        <v>399</v>
      </c>
      <c r="M50" s="1082" t="e">
        <f>NA()</f>
        <v>#N/A</v>
      </c>
      <c r="N50" s="1082" t="e">
        <f>NA()</f>
        <v>#N/A</v>
      </c>
      <c r="O50" s="1082">
        <f>IF(ISNUMBER('実質公債費比率（分子）の構造'!O$53),'実質公債費比率（分子）の構造'!O$53,NA())</f>
        <v>394</v>
      </c>
      <c r="P50" s="1082" t="e">
        <f>NA()</f>
        <v>#N/A</v>
      </c>
    </row>
    <row r="53" spans="1:16">
      <c r="A53" s="1079" t="s">
        <v>59</v>
      </c>
    </row>
    <row r="54" spans="1:16">
      <c r="A54" s="1081"/>
      <c r="B54" s="1081" t="str">
        <f>'将来負担比率（分子）の構造'!I$40</f>
        <v>H29</v>
      </c>
      <c r="C54" s="1081"/>
      <c r="D54" s="1081"/>
      <c r="E54" s="1081" t="str">
        <f>'将来負担比率（分子）の構造'!J$40</f>
        <v>H30</v>
      </c>
      <c r="F54" s="1081"/>
      <c r="G54" s="1081"/>
      <c r="H54" s="1081" t="str">
        <f>'将来負担比率（分子）の構造'!K$40</f>
        <v>R01</v>
      </c>
      <c r="I54" s="1081"/>
      <c r="J54" s="1081"/>
      <c r="K54" s="1081" t="str">
        <f>'将来負担比率（分子）の構造'!L$40</f>
        <v>R02</v>
      </c>
      <c r="L54" s="1081"/>
      <c r="M54" s="1081"/>
      <c r="N54" s="1081" t="str">
        <f>'将来負担比率（分子）の構造'!M$40</f>
        <v>R03</v>
      </c>
      <c r="O54" s="1081"/>
      <c r="P54" s="1081"/>
    </row>
    <row r="55" spans="1:16">
      <c r="A55" s="1081"/>
      <c r="B55" s="1081" t="s">
        <v>119</v>
      </c>
      <c r="C55" s="1081"/>
      <c r="D55" s="1081" t="s">
        <v>133</v>
      </c>
      <c r="E55" s="1081" t="s">
        <v>119</v>
      </c>
      <c r="F55" s="1081"/>
      <c r="G55" s="1081" t="s">
        <v>133</v>
      </c>
      <c r="H55" s="1081" t="s">
        <v>119</v>
      </c>
      <c r="I55" s="1081"/>
      <c r="J55" s="1081" t="s">
        <v>133</v>
      </c>
      <c r="K55" s="1081" t="s">
        <v>119</v>
      </c>
      <c r="L55" s="1081"/>
      <c r="M55" s="1081" t="s">
        <v>133</v>
      </c>
      <c r="N55" s="1081" t="s">
        <v>119</v>
      </c>
      <c r="O55" s="1081"/>
      <c r="P55" s="1081" t="s">
        <v>133</v>
      </c>
    </row>
    <row r="56" spans="1:16">
      <c r="A56" s="1081" t="s">
        <v>45</v>
      </c>
      <c r="B56" s="1081"/>
      <c r="C56" s="1081"/>
      <c r="D56" s="1081">
        <f>'将来負担比率（分子）の構造'!I$52</f>
        <v>12448</v>
      </c>
      <c r="E56" s="1081"/>
      <c r="F56" s="1081"/>
      <c r="G56" s="1081">
        <f>'将来負担比率（分子）の構造'!J$52</f>
        <v>12004</v>
      </c>
      <c r="H56" s="1081"/>
      <c r="I56" s="1081"/>
      <c r="J56" s="1081">
        <f>'将来負担比率（分子）の構造'!K$52</f>
        <v>11503</v>
      </c>
      <c r="K56" s="1081"/>
      <c r="L56" s="1081"/>
      <c r="M56" s="1081">
        <f>'将来負担比率（分子）の構造'!L$52</f>
        <v>10922</v>
      </c>
      <c r="N56" s="1081"/>
      <c r="O56" s="1081"/>
      <c r="P56" s="1081">
        <f>'将来負担比率（分子）の構造'!M$52</f>
        <v>10274</v>
      </c>
    </row>
    <row r="57" spans="1:16">
      <c r="A57" s="1081" t="s">
        <v>106</v>
      </c>
      <c r="B57" s="1081"/>
      <c r="C57" s="1081"/>
      <c r="D57" s="1081">
        <f>'将来負担比率（分子）の構造'!I$51</f>
        <v>116</v>
      </c>
      <c r="E57" s="1081"/>
      <c r="F57" s="1081"/>
      <c r="G57" s="1081">
        <f>'将来負担比率（分子）の構造'!J$51</f>
        <v>88</v>
      </c>
      <c r="H57" s="1081"/>
      <c r="I57" s="1081"/>
      <c r="J57" s="1081">
        <f>'将来負担比率（分子）の構造'!K$51</f>
        <v>55</v>
      </c>
      <c r="K57" s="1081"/>
      <c r="L57" s="1081"/>
      <c r="M57" s="1081">
        <f>'将来負担比率（分子）の構造'!L$51</f>
        <v>34</v>
      </c>
      <c r="N57" s="1081"/>
      <c r="O57" s="1081"/>
      <c r="P57" s="1081">
        <f>'将来負担比率（分子）の構造'!M$51</f>
        <v>20</v>
      </c>
    </row>
    <row r="58" spans="1:16">
      <c r="A58" s="1081" t="s">
        <v>103</v>
      </c>
      <c r="B58" s="1081"/>
      <c r="C58" s="1081"/>
      <c r="D58" s="1081">
        <f>'将来負担比率（分子）の構造'!I$50</f>
        <v>4392</v>
      </c>
      <c r="E58" s="1081"/>
      <c r="F58" s="1081"/>
      <c r="G58" s="1081">
        <f>'将来負担比率（分子）の構造'!J$50</f>
        <v>4572</v>
      </c>
      <c r="H58" s="1081"/>
      <c r="I58" s="1081"/>
      <c r="J58" s="1081">
        <f>'将来負担比率（分子）の構造'!K$50</f>
        <v>4323</v>
      </c>
      <c r="K58" s="1081"/>
      <c r="L58" s="1081"/>
      <c r="M58" s="1081">
        <f>'将来負担比率（分子）の構造'!L$50</f>
        <v>4268</v>
      </c>
      <c r="N58" s="1081"/>
      <c r="O58" s="1081"/>
      <c r="P58" s="1081">
        <f>'将来負担比率（分子）の構造'!M$50</f>
        <v>4577</v>
      </c>
    </row>
    <row r="59" spans="1:16">
      <c r="A59" s="1081" t="s">
        <v>99</v>
      </c>
      <c r="B59" s="1081" t="str">
        <f>'将来負担比率（分子）の構造'!I$49</f>
        <v>-</v>
      </c>
      <c r="C59" s="1081"/>
      <c r="D59" s="1081"/>
      <c r="E59" s="1081" t="str">
        <f>'将来負担比率（分子）の構造'!J$49</f>
        <v>-</v>
      </c>
      <c r="F59" s="1081"/>
      <c r="G59" s="1081"/>
      <c r="H59" s="1081" t="str">
        <f>'将来負担比率（分子）の構造'!K$49</f>
        <v>-</v>
      </c>
      <c r="I59" s="1081"/>
      <c r="J59" s="1081"/>
      <c r="K59" s="1081" t="str">
        <f>'将来負担比率（分子）の構造'!L$49</f>
        <v>-</v>
      </c>
      <c r="L59" s="1081"/>
      <c r="M59" s="1081"/>
      <c r="N59" s="1081" t="str">
        <f>'将来負担比率（分子）の構造'!M$49</f>
        <v>-</v>
      </c>
      <c r="O59" s="1081"/>
      <c r="P59" s="1081"/>
    </row>
    <row r="60" spans="1:16">
      <c r="A60" s="1081" t="s">
        <v>93</v>
      </c>
      <c r="B60" s="1081" t="str">
        <f>'将来負担比率（分子）の構造'!I$48</f>
        <v>-</v>
      </c>
      <c r="C60" s="1081"/>
      <c r="D60" s="1081"/>
      <c r="E60" s="1081" t="str">
        <f>'将来負担比率（分子）の構造'!J$48</f>
        <v>-</v>
      </c>
      <c r="F60" s="1081"/>
      <c r="G60" s="1081"/>
      <c r="H60" s="1081" t="str">
        <f>'将来負担比率（分子）の構造'!K$48</f>
        <v>-</v>
      </c>
      <c r="I60" s="1081"/>
      <c r="J60" s="1081"/>
      <c r="K60" s="1081" t="str">
        <f>'将来負担比率（分子）の構造'!L$48</f>
        <v>-</v>
      </c>
      <c r="L60" s="1081"/>
      <c r="M60" s="1081"/>
      <c r="N60" s="1081" t="str">
        <f>'将来負担比率（分子）の構造'!M$48</f>
        <v>-</v>
      </c>
      <c r="O60" s="1081"/>
      <c r="P60" s="1081"/>
    </row>
    <row r="61" spans="1:16">
      <c r="A61" s="1081" t="s">
        <v>85</v>
      </c>
      <c r="B61" s="1081">
        <f>'将来負担比率（分子）の構造'!I$46</f>
        <v>36</v>
      </c>
      <c r="C61" s="1081"/>
      <c r="D61" s="1081"/>
      <c r="E61" s="1081" t="str">
        <f>'将来負担比率（分子）の構造'!J$46</f>
        <v>-</v>
      </c>
      <c r="F61" s="1081"/>
      <c r="G61" s="1081"/>
      <c r="H61" s="1081" t="str">
        <f>'将来負担比率（分子）の構造'!K$46</f>
        <v>-</v>
      </c>
      <c r="I61" s="1081"/>
      <c r="J61" s="1081"/>
      <c r="K61" s="1081" t="str">
        <f>'将来負担比率（分子）の構造'!L$46</f>
        <v>-</v>
      </c>
      <c r="L61" s="1081"/>
      <c r="M61" s="1081"/>
      <c r="N61" s="1081" t="str">
        <f>'将来負担比率（分子）の構造'!M$46</f>
        <v>-</v>
      </c>
      <c r="O61" s="1081"/>
      <c r="P61" s="1081"/>
    </row>
    <row r="62" spans="1:16">
      <c r="A62" s="1081" t="s">
        <v>86</v>
      </c>
      <c r="B62" s="1081">
        <f>'将来負担比率（分子）の構造'!I$45</f>
        <v>1517</v>
      </c>
      <c r="C62" s="1081"/>
      <c r="D62" s="1081"/>
      <c r="E62" s="1081">
        <f>'将来負担比率（分子）の構造'!J$45</f>
        <v>1407</v>
      </c>
      <c r="F62" s="1081"/>
      <c r="G62" s="1081"/>
      <c r="H62" s="1081">
        <f>'将来負担比率（分子）の構造'!K$45</f>
        <v>1332</v>
      </c>
      <c r="I62" s="1081"/>
      <c r="J62" s="1081"/>
      <c r="K62" s="1081">
        <f>'将来負担比率（分子）の構造'!L$45</f>
        <v>1263</v>
      </c>
      <c r="L62" s="1081"/>
      <c r="M62" s="1081"/>
      <c r="N62" s="1081">
        <f>'将来負担比率（分子）の構造'!M$45</f>
        <v>1209</v>
      </c>
      <c r="O62" s="1081"/>
      <c r="P62" s="1081"/>
    </row>
    <row r="63" spans="1:16">
      <c r="A63" s="1081" t="s">
        <v>84</v>
      </c>
      <c r="B63" s="1081">
        <f>'将来負担比率（分子）の構造'!I$44</f>
        <v>199</v>
      </c>
      <c r="C63" s="1081"/>
      <c r="D63" s="1081"/>
      <c r="E63" s="1081">
        <f>'将来負担比率（分子）の構造'!J$44</f>
        <v>183</v>
      </c>
      <c r="F63" s="1081"/>
      <c r="G63" s="1081"/>
      <c r="H63" s="1081">
        <f>'将来負担比率（分子）の構造'!K$44</f>
        <v>161</v>
      </c>
      <c r="I63" s="1081"/>
      <c r="J63" s="1081"/>
      <c r="K63" s="1081">
        <f>'将来負担比率（分子）の構造'!L$44</f>
        <v>137</v>
      </c>
      <c r="L63" s="1081"/>
      <c r="M63" s="1081"/>
      <c r="N63" s="1081">
        <f>'将来負担比率（分子）の構造'!M$44</f>
        <v>116</v>
      </c>
      <c r="O63" s="1081"/>
      <c r="P63" s="1081"/>
    </row>
    <row r="64" spans="1:16">
      <c r="A64" s="1081" t="s">
        <v>80</v>
      </c>
      <c r="B64" s="1081">
        <f>'将来負担比率（分子）の構造'!I$43</f>
        <v>755</v>
      </c>
      <c r="C64" s="1081"/>
      <c r="D64" s="1081"/>
      <c r="E64" s="1081">
        <f>'将来負担比率（分子）の構造'!J$43</f>
        <v>731</v>
      </c>
      <c r="F64" s="1081"/>
      <c r="G64" s="1081"/>
      <c r="H64" s="1081">
        <f>'将来負担比率（分子）の構造'!K$43</f>
        <v>695</v>
      </c>
      <c r="I64" s="1081"/>
      <c r="J64" s="1081"/>
      <c r="K64" s="1081">
        <f>'将来負担比率（分子）の構造'!L$43</f>
        <v>652</v>
      </c>
      <c r="L64" s="1081"/>
      <c r="M64" s="1081"/>
      <c r="N64" s="1081">
        <f>'将来負担比率（分子）の構造'!M$43</f>
        <v>616</v>
      </c>
      <c r="O64" s="1081"/>
      <c r="P64" s="1081"/>
    </row>
    <row r="65" spans="1:16">
      <c r="A65" s="1081" t="s">
        <v>78</v>
      </c>
      <c r="B65" s="1081" t="str">
        <f>'将来負担比率（分子）の構造'!I$42</f>
        <v>-</v>
      </c>
      <c r="C65" s="1081"/>
      <c r="D65" s="1081"/>
      <c r="E65" s="1081" t="str">
        <f>'将来負担比率（分子）の構造'!J$42</f>
        <v>-</v>
      </c>
      <c r="F65" s="1081"/>
      <c r="G65" s="1081"/>
      <c r="H65" s="1081" t="str">
        <f>'将来負担比率（分子）の構造'!K$42</f>
        <v>-</v>
      </c>
      <c r="I65" s="1081"/>
      <c r="J65" s="1081"/>
      <c r="K65" s="1081" t="str">
        <f>'将来負担比率（分子）の構造'!L$42</f>
        <v>-</v>
      </c>
      <c r="L65" s="1081"/>
      <c r="M65" s="1081"/>
      <c r="N65" s="1081" t="str">
        <f>'将来負担比率（分子）の構造'!M$42</f>
        <v>-</v>
      </c>
      <c r="O65" s="1081"/>
      <c r="P65" s="1081"/>
    </row>
    <row r="66" spans="1:16">
      <c r="A66" s="1081" t="s">
        <v>71</v>
      </c>
      <c r="B66" s="1081">
        <f>'将来負担比率（分子）の構造'!I$41</f>
        <v>14022</v>
      </c>
      <c r="C66" s="1081"/>
      <c r="D66" s="1081"/>
      <c r="E66" s="1081">
        <f>'将来負担比率（分子）の構造'!J$41</f>
        <v>13717</v>
      </c>
      <c r="F66" s="1081"/>
      <c r="G66" s="1081"/>
      <c r="H66" s="1081">
        <f>'将来負担比率（分子）の構造'!K$41</f>
        <v>13021</v>
      </c>
      <c r="I66" s="1081"/>
      <c r="J66" s="1081"/>
      <c r="K66" s="1081">
        <f>'将来負担比率（分子）の構造'!L$41</f>
        <v>12197</v>
      </c>
      <c r="L66" s="1081"/>
      <c r="M66" s="1081"/>
      <c r="N66" s="1081">
        <f>'将来負担比率（分子）の構造'!M$41</f>
        <v>11491</v>
      </c>
      <c r="O66" s="1081"/>
      <c r="P66" s="1081"/>
    </row>
    <row r="67" spans="1:16">
      <c r="A67" s="1081" t="s">
        <v>109</v>
      </c>
      <c r="B67" s="1081" t="e">
        <f>NA()</f>
        <v>#N/A</v>
      </c>
      <c r="C67" s="1081">
        <f>IF(ISNUMBER('将来負担比率（分子）の構造'!I$53),IF('将来負担比率（分子）の構造'!I$53&lt;0,0,'将来負担比率（分子）の構造'!I$53),NA())</f>
        <v>0</v>
      </c>
      <c r="D67" s="1081" t="e">
        <f>NA()</f>
        <v>#N/A</v>
      </c>
      <c r="E67" s="1081" t="e">
        <f>NA()</f>
        <v>#N/A</v>
      </c>
      <c r="F67" s="1081">
        <f>IF(ISNUMBER('将来負担比率（分子）の構造'!J$53),IF('将来負担比率（分子）の構造'!J$53&lt;0,0,'将来負担比率（分子）の構造'!J$53),NA())</f>
        <v>0</v>
      </c>
      <c r="G67" s="1081" t="e">
        <f>NA()</f>
        <v>#N/A</v>
      </c>
      <c r="H67" s="1081" t="e">
        <f>NA()</f>
        <v>#N/A</v>
      </c>
      <c r="I67" s="1081">
        <f>IF(ISNUMBER('将来負担比率（分子）の構造'!K$53),IF('将来負担比率（分子）の構造'!K$53&lt;0,0,'将来負担比率（分子）の構造'!K$53),NA())</f>
        <v>0</v>
      </c>
      <c r="J67" s="1081" t="e">
        <f>NA()</f>
        <v>#N/A</v>
      </c>
      <c r="K67" s="1081" t="e">
        <f>NA()</f>
        <v>#N/A</v>
      </c>
      <c r="L67" s="1081">
        <f>IF(ISNUMBER('将来負担比率（分子）の構造'!L$53),IF('将来負担比率（分子）の構造'!L$53&lt;0,0,'将来負担比率（分子）の構造'!L$53),NA())</f>
        <v>0</v>
      </c>
      <c r="M67" s="1081" t="e">
        <f>NA()</f>
        <v>#N/A</v>
      </c>
      <c r="N67" s="1081" t="e">
        <f>NA()</f>
        <v>#N/A</v>
      </c>
      <c r="O67" s="1081">
        <f>IF(ISNUMBER('将来負担比率（分子）の構造'!M$53),IF('将来負担比率（分子）の構造'!M$53&lt;0,0,'将来負担比率（分子）の構造'!M$53),NA())</f>
        <v>0</v>
      </c>
      <c r="P67" s="1081" t="e">
        <f>NA()</f>
        <v>#N/A</v>
      </c>
    </row>
    <row r="70" spans="1:16">
      <c r="A70" s="1084" t="s">
        <v>134</v>
      </c>
      <c r="B70" s="1084"/>
      <c r="C70" s="1084"/>
      <c r="D70" s="1084"/>
      <c r="E70" s="1084"/>
      <c r="F70" s="1084"/>
    </row>
    <row r="71" spans="1:16">
      <c r="A71" s="1083"/>
      <c r="B71" s="1083" t="str">
        <f>基金残高に係る経年分析!F54</f>
        <v>R01</v>
      </c>
      <c r="C71" s="1083" t="str">
        <f>基金残高に係る経年分析!G54</f>
        <v>R02</v>
      </c>
      <c r="D71" s="1083" t="str">
        <f>基金残高に係る経年分析!H54</f>
        <v>R03</v>
      </c>
    </row>
    <row r="72" spans="1:16">
      <c r="A72" s="1083" t="s">
        <v>135</v>
      </c>
      <c r="B72" s="1085">
        <f>基金残高に係る経年分析!F55</f>
        <v>866</v>
      </c>
      <c r="C72" s="1085">
        <f>基金残高に係る経年分析!G55</f>
        <v>1017</v>
      </c>
      <c r="D72" s="1085">
        <f>基金残高に係る経年分析!H55</f>
        <v>1118</v>
      </c>
    </row>
    <row r="73" spans="1:16">
      <c r="A73" s="1083" t="s">
        <v>136</v>
      </c>
      <c r="B73" s="1085">
        <f>基金残高に係る経年分析!F56</f>
        <v>552</v>
      </c>
      <c r="C73" s="1085">
        <f>基金残高に係る経年分析!G56</f>
        <v>433</v>
      </c>
      <c r="D73" s="1085">
        <f>基金残高に係る経年分析!H56</f>
        <v>515</v>
      </c>
    </row>
    <row r="74" spans="1:16">
      <c r="A74" s="1083" t="s">
        <v>138</v>
      </c>
      <c r="B74" s="1085">
        <f>基金残高に係る経年分析!F57</f>
        <v>3617</v>
      </c>
      <c r="C74" s="1085">
        <f>基金残高に係る経年分析!G57</f>
        <v>3469</v>
      </c>
      <c r="D74" s="1085">
        <f>基金残高に係る経年分析!H57</f>
        <v>3550</v>
      </c>
    </row>
  </sheetData>
  <sheetProtection algorithmName="SHA-512" hashValue="q6EGFUH/zV8roxHsHkXf6FSR6btd0C2Pv+fdMvUOPJBGgqGxHf306QNHnoObj3ZzJJIELyMnSp6+NaflAuUonw==" saltValue="5/22kmKcySxZUtz3AZuKk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8"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311</v>
      </c>
      <c r="DI1" s="355"/>
      <c r="DJ1" s="355"/>
      <c r="DK1" s="355"/>
      <c r="DL1" s="355"/>
      <c r="DM1" s="355"/>
      <c r="DN1" s="362"/>
      <c r="DO1" s="1"/>
      <c r="DP1" s="354" t="s">
        <v>313</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318</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319</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320</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8</v>
      </c>
      <c r="C4" s="140"/>
      <c r="D4" s="140"/>
      <c r="E4" s="140"/>
      <c r="F4" s="140"/>
      <c r="G4" s="140"/>
      <c r="H4" s="140"/>
      <c r="I4" s="140"/>
      <c r="J4" s="140"/>
      <c r="K4" s="140"/>
      <c r="L4" s="140"/>
      <c r="M4" s="140"/>
      <c r="N4" s="140"/>
      <c r="O4" s="140"/>
      <c r="P4" s="140"/>
      <c r="Q4" s="145"/>
      <c r="R4" s="183" t="s">
        <v>323</v>
      </c>
      <c r="S4" s="140"/>
      <c r="T4" s="140"/>
      <c r="U4" s="140"/>
      <c r="V4" s="140"/>
      <c r="W4" s="140"/>
      <c r="X4" s="140"/>
      <c r="Y4" s="145"/>
      <c r="Z4" s="183" t="s">
        <v>326</v>
      </c>
      <c r="AA4" s="140"/>
      <c r="AB4" s="140"/>
      <c r="AC4" s="145"/>
      <c r="AD4" s="183" t="s">
        <v>268</v>
      </c>
      <c r="AE4" s="140"/>
      <c r="AF4" s="140"/>
      <c r="AG4" s="140"/>
      <c r="AH4" s="140"/>
      <c r="AI4" s="140"/>
      <c r="AJ4" s="140"/>
      <c r="AK4" s="145"/>
      <c r="AL4" s="183" t="s">
        <v>326</v>
      </c>
      <c r="AM4" s="140"/>
      <c r="AN4" s="140"/>
      <c r="AO4" s="145"/>
      <c r="AP4" s="305" t="s">
        <v>329</v>
      </c>
      <c r="AQ4" s="305"/>
      <c r="AR4" s="305"/>
      <c r="AS4" s="305"/>
      <c r="AT4" s="305"/>
      <c r="AU4" s="305"/>
      <c r="AV4" s="305"/>
      <c r="AW4" s="305"/>
      <c r="AX4" s="305"/>
      <c r="AY4" s="305"/>
      <c r="AZ4" s="305"/>
      <c r="BA4" s="305"/>
      <c r="BB4" s="305"/>
      <c r="BC4" s="305"/>
      <c r="BD4" s="305"/>
      <c r="BE4" s="305"/>
      <c r="BF4" s="305"/>
      <c r="BG4" s="305" t="s">
        <v>301</v>
      </c>
      <c r="BH4" s="305"/>
      <c r="BI4" s="305"/>
      <c r="BJ4" s="305"/>
      <c r="BK4" s="305"/>
      <c r="BL4" s="305"/>
      <c r="BM4" s="305"/>
      <c r="BN4" s="305"/>
      <c r="BO4" s="305" t="s">
        <v>326</v>
      </c>
      <c r="BP4" s="305"/>
      <c r="BQ4" s="305"/>
      <c r="BR4" s="305"/>
      <c r="BS4" s="305" t="s">
        <v>330</v>
      </c>
      <c r="BT4" s="305"/>
      <c r="BU4" s="305"/>
      <c r="BV4" s="305"/>
      <c r="BW4" s="305"/>
      <c r="BX4" s="305"/>
      <c r="BY4" s="305"/>
      <c r="BZ4" s="305"/>
      <c r="CA4" s="305"/>
      <c r="CB4" s="305"/>
      <c r="CD4" s="183" t="s">
        <v>331</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325</v>
      </c>
      <c r="C5" s="270"/>
      <c r="D5" s="270"/>
      <c r="E5" s="270"/>
      <c r="F5" s="270"/>
      <c r="G5" s="270"/>
      <c r="H5" s="270"/>
      <c r="I5" s="270"/>
      <c r="J5" s="270"/>
      <c r="K5" s="270"/>
      <c r="L5" s="270"/>
      <c r="M5" s="270"/>
      <c r="N5" s="270"/>
      <c r="O5" s="270"/>
      <c r="P5" s="270"/>
      <c r="Q5" s="273"/>
      <c r="R5" s="278">
        <v>837615</v>
      </c>
      <c r="S5" s="281"/>
      <c r="T5" s="281"/>
      <c r="U5" s="281"/>
      <c r="V5" s="281"/>
      <c r="W5" s="281"/>
      <c r="X5" s="281"/>
      <c r="Y5" s="284"/>
      <c r="Z5" s="287">
        <v>7.2</v>
      </c>
      <c r="AA5" s="287"/>
      <c r="AB5" s="287"/>
      <c r="AC5" s="287"/>
      <c r="AD5" s="293">
        <v>837615</v>
      </c>
      <c r="AE5" s="293"/>
      <c r="AF5" s="293"/>
      <c r="AG5" s="293"/>
      <c r="AH5" s="293"/>
      <c r="AI5" s="293"/>
      <c r="AJ5" s="293"/>
      <c r="AK5" s="293"/>
      <c r="AL5" s="298">
        <v>15.2</v>
      </c>
      <c r="AM5" s="300"/>
      <c r="AN5" s="300"/>
      <c r="AO5" s="302"/>
      <c r="AP5" s="262" t="s">
        <v>332</v>
      </c>
      <c r="AQ5" s="270"/>
      <c r="AR5" s="270"/>
      <c r="AS5" s="270"/>
      <c r="AT5" s="270"/>
      <c r="AU5" s="270"/>
      <c r="AV5" s="270"/>
      <c r="AW5" s="270"/>
      <c r="AX5" s="270"/>
      <c r="AY5" s="270"/>
      <c r="AZ5" s="270"/>
      <c r="BA5" s="270"/>
      <c r="BB5" s="270"/>
      <c r="BC5" s="270"/>
      <c r="BD5" s="270"/>
      <c r="BE5" s="270"/>
      <c r="BF5" s="273"/>
      <c r="BG5" s="279">
        <v>837615</v>
      </c>
      <c r="BH5" s="282"/>
      <c r="BI5" s="282"/>
      <c r="BJ5" s="282"/>
      <c r="BK5" s="282"/>
      <c r="BL5" s="282"/>
      <c r="BM5" s="282"/>
      <c r="BN5" s="285"/>
      <c r="BO5" s="288">
        <v>100</v>
      </c>
      <c r="BP5" s="288"/>
      <c r="BQ5" s="288"/>
      <c r="BR5" s="288"/>
      <c r="BS5" s="294">
        <v>1266</v>
      </c>
      <c r="BT5" s="294"/>
      <c r="BU5" s="294"/>
      <c r="BV5" s="294"/>
      <c r="BW5" s="294"/>
      <c r="BX5" s="294"/>
      <c r="BY5" s="294"/>
      <c r="BZ5" s="294"/>
      <c r="CA5" s="294"/>
      <c r="CB5" s="337"/>
      <c r="CC5" s="259"/>
      <c r="CD5" s="183" t="s">
        <v>329</v>
      </c>
      <c r="CE5" s="140"/>
      <c r="CF5" s="140"/>
      <c r="CG5" s="140"/>
      <c r="CH5" s="140"/>
      <c r="CI5" s="140"/>
      <c r="CJ5" s="140"/>
      <c r="CK5" s="140"/>
      <c r="CL5" s="140"/>
      <c r="CM5" s="140"/>
      <c r="CN5" s="140"/>
      <c r="CO5" s="140"/>
      <c r="CP5" s="140"/>
      <c r="CQ5" s="145"/>
      <c r="CR5" s="183" t="s">
        <v>335</v>
      </c>
      <c r="CS5" s="140"/>
      <c r="CT5" s="140"/>
      <c r="CU5" s="140"/>
      <c r="CV5" s="140"/>
      <c r="CW5" s="140"/>
      <c r="CX5" s="140"/>
      <c r="CY5" s="145"/>
      <c r="CZ5" s="183" t="s">
        <v>326</v>
      </c>
      <c r="DA5" s="140"/>
      <c r="DB5" s="140"/>
      <c r="DC5" s="145"/>
      <c r="DD5" s="183" t="s">
        <v>336</v>
      </c>
      <c r="DE5" s="140"/>
      <c r="DF5" s="140"/>
      <c r="DG5" s="140"/>
      <c r="DH5" s="140"/>
      <c r="DI5" s="140"/>
      <c r="DJ5" s="140"/>
      <c r="DK5" s="140"/>
      <c r="DL5" s="140"/>
      <c r="DM5" s="140"/>
      <c r="DN5" s="140"/>
      <c r="DO5" s="140"/>
      <c r="DP5" s="145"/>
      <c r="DQ5" s="183" t="s">
        <v>338</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339</v>
      </c>
      <c r="C6" s="259"/>
      <c r="D6" s="259"/>
      <c r="E6" s="259"/>
      <c r="F6" s="259"/>
      <c r="G6" s="259"/>
      <c r="H6" s="259"/>
      <c r="I6" s="259"/>
      <c r="J6" s="259"/>
      <c r="K6" s="259"/>
      <c r="L6" s="259"/>
      <c r="M6" s="259"/>
      <c r="N6" s="259"/>
      <c r="O6" s="259"/>
      <c r="P6" s="259"/>
      <c r="Q6" s="274"/>
      <c r="R6" s="279">
        <v>85206</v>
      </c>
      <c r="S6" s="282"/>
      <c r="T6" s="282"/>
      <c r="U6" s="282"/>
      <c r="V6" s="282"/>
      <c r="W6" s="282"/>
      <c r="X6" s="282"/>
      <c r="Y6" s="285"/>
      <c r="Z6" s="288">
        <v>0.7</v>
      </c>
      <c r="AA6" s="288"/>
      <c r="AB6" s="288"/>
      <c r="AC6" s="288"/>
      <c r="AD6" s="294">
        <v>85206</v>
      </c>
      <c r="AE6" s="294"/>
      <c r="AF6" s="294"/>
      <c r="AG6" s="294"/>
      <c r="AH6" s="294"/>
      <c r="AI6" s="294"/>
      <c r="AJ6" s="294"/>
      <c r="AK6" s="294"/>
      <c r="AL6" s="289">
        <v>1.5</v>
      </c>
      <c r="AM6" s="291"/>
      <c r="AN6" s="291"/>
      <c r="AO6" s="303"/>
      <c r="AP6" s="263" t="s">
        <v>118</v>
      </c>
      <c r="AQ6" s="259"/>
      <c r="AR6" s="259"/>
      <c r="AS6" s="259"/>
      <c r="AT6" s="259"/>
      <c r="AU6" s="259"/>
      <c r="AV6" s="259"/>
      <c r="AW6" s="259"/>
      <c r="AX6" s="259"/>
      <c r="AY6" s="259"/>
      <c r="AZ6" s="259"/>
      <c r="BA6" s="259"/>
      <c r="BB6" s="259"/>
      <c r="BC6" s="259"/>
      <c r="BD6" s="259"/>
      <c r="BE6" s="259"/>
      <c r="BF6" s="274"/>
      <c r="BG6" s="279">
        <v>837615</v>
      </c>
      <c r="BH6" s="282"/>
      <c r="BI6" s="282"/>
      <c r="BJ6" s="282"/>
      <c r="BK6" s="282"/>
      <c r="BL6" s="282"/>
      <c r="BM6" s="282"/>
      <c r="BN6" s="285"/>
      <c r="BO6" s="288">
        <v>100</v>
      </c>
      <c r="BP6" s="288"/>
      <c r="BQ6" s="288"/>
      <c r="BR6" s="288"/>
      <c r="BS6" s="294">
        <v>1266</v>
      </c>
      <c r="BT6" s="294"/>
      <c r="BU6" s="294"/>
      <c r="BV6" s="294"/>
      <c r="BW6" s="294"/>
      <c r="BX6" s="294"/>
      <c r="BY6" s="294"/>
      <c r="BZ6" s="294"/>
      <c r="CA6" s="294"/>
      <c r="CB6" s="337"/>
      <c r="CD6" s="262" t="s">
        <v>340</v>
      </c>
      <c r="CE6" s="270"/>
      <c r="CF6" s="270"/>
      <c r="CG6" s="270"/>
      <c r="CH6" s="270"/>
      <c r="CI6" s="270"/>
      <c r="CJ6" s="270"/>
      <c r="CK6" s="270"/>
      <c r="CL6" s="270"/>
      <c r="CM6" s="270"/>
      <c r="CN6" s="270"/>
      <c r="CO6" s="270"/>
      <c r="CP6" s="270"/>
      <c r="CQ6" s="273"/>
      <c r="CR6" s="279">
        <v>67048</v>
      </c>
      <c r="CS6" s="282"/>
      <c r="CT6" s="282"/>
      <c r="CU6" s="282"/>
      <c r="CV6" s="282"/>
      <c r="CW6" s="282"/>
      <c r="CX6" s="282"/>
      <c r="CY6" s="285"/>
      <c r="CZ6" s="298">
        <v>0.6</v>
      </c>
      <c r="DA6" s="300"/>
      <c r="DB6" s="300"/>
      <c r="DC6" s="348"/>
      <c r="DD6" s="295" t="s">
        <v>212</v>
      </c>
      <c r="DE6" s="282"/>
      <c r="DF6" s="282"/>
      <c r="DG6" s="282"/>
      <c r="DH6" s="282"/>
      <c r="DI6" s="282"/>
      <c r="DJ6" s="282"/>
      <c r="DK6" s="282"/>
      <c r="DL6" s="282"/>
      <c r="DM6" s="282"/>
      <c r="DN6" s="282"/>
      <c r="DO6" s="282"/>
      <c r="DP6" s="285"/>
      <c r="DQ6" s="295">
        <v>67048</v>
      </c>
      <c r="DR6" s="282"/>
      <c r="DS6" s="282"/>
      <c r="DT6" s="282"/>
      <c r="DU6" s="282"/>
      <c r="DV6" s="282"/>
      <c r="DW6" s="282"/>
      <c r="DX6" s="282"/>
      <c r="DY6" s="282"/>
      <c r="DZ6" s="282"/>
      <c r="EA6" s="282"/>
      <c r="EB6" s="282"/>
      <c r="EC6" s="338"/>
    </row>
    <row r="7" spans="2:143" ht="11.25" customHeight="1">
      <c r="B7" s="263" t="s">
        <v>46</v>
      </c>
      <c r="C7" s="259"/>
      <c r="D7" s="259"/>
      <c r="E7" s="259"/>
      <c r="F7" s="259"/>
      <c r="G7" s="259"/>
      <c r="H7" s="259"/>
      <c r="I7" s="259"/>
      <c r="J7" s="259"/>
      <c r="K7" s="259"/>
      <c r="L7" s="259"/>
      <c r="M7" s="259"/>
      <c r="N7" s="259"/>
      <c r="O7" s="259"/>
      <c r="P7" s="259"/>
      <c r="Q7" s="274"/>
      <c r="R7" s="279">
        <v>1698</v>
      </c>
      <c r="S7" s="282"/>
      <c r="T7" s="282"/>
      <c r="U7" s="282"/>
      <c r="V7" s="282"/>
      <c r="W7" s="282"/>
      <c r="X7" s="282"/>
      <c r="Y7" s="285"/>
      <c r="Z7" s="288">
        <v>0</v>
      </c>
      <c r="AA7" s="288"/>
      <c r="AB7" s="288"/>
      <c r="AC7" s="288"/>
      <c r="AD7" s="294">
        <v>1698</v>
      </c>
      <c r="AE7" s="294"/>
      <c r="AF7" s="294"/>
      <c r="AG7" s="294"/>
      <c r="AH7" s="294"/>
      <c r="AI7" s="294"/>
      <c r="AJ7" s="294"/>
      <c r="AK7" s="294"/>
      <c r="AL7" s="289">
        <v>0</v>
      </c>
      <c r="AM7" s="291"/>
      <c r="AN7" s="291"/>
      <c r="AO7" s="303"/>
      <c r="AP7" s="263" t="s">
        <v>341</v>
      </c>
      <c r="AQ7" s="259"/>
      <c r="AR7" s="259"/>
      <c r="AS7" s="259"/>
      <c r="AT7" s="259"/>
      <c r="AU7" s="259"/>
      <c r="AV7" s="259"/>
      <c r="AW7" s="259"/>
      <c r="AX7" s="259"/>
      <c r="AY7" s="259"/>
      <c r="AZ7" s="259"/>
      <c r="BA7" s="259"/>
      <c r="BB7" s="259"/>
      <c r="BC7" s="259"/>
      <c r="BD7" s="259"/>
      <c r="BE7" s="259"/>
      <c r="BF7" s="274"/>
      <c r="BG7" s="279">
        <v>345137</v>
      </c>
      <c r="BH7" s="282"/>
      <c r="BI7" s="282"/>
      <c r="BJ7" s="282"/>
      <c r="BK7" s="282"/>
      <c r="BL7" s="282"/>
      <c r="BM7" s="282"/>
      <c r="BN7" s="285"/>
      <c r="BO7" s="288">
        <v>41.2</v>
      </c>
      <c r="BP7" s="288"/>
      <c r="BQ7" s="288"/>
      <c r="BR7" s="288"/>
      <c r="BS7" s="294">
        <v>1266</v>
      </c>
      <c r="BT7" s="294"/>
      <c r="BU7" s="294"/>
      <c r="BV7" s="294"/>
      <c r="BW7" s="294"/>
      <c r="BX7" s="294"/>
      <c r="BY7" s="294"/>
      <c r="BZ7" s="294"/>
      <c r="CA7" s="294"/>
      <c r="CB7" s="337"/>
      <c r="CD7" s="263" t="s">
        <v>344</v>
      </c>
      <c r="CE7" s="259"/>
      <c r="CF7" s="259"/>
      <c r="CG7" s="259"/>
      <c r="CH7" s="259"/>
      <c r="CI7" s="259"/>
      <c r="CJ7" s="259"/>
      <c r="CK7" s="259"/>
      <c r="CL7" s="259"/>
      <c r="CM7" s="259"/>
      <c r="CN7" s="259"/>
      <c r="CO7" s="259"/>
      <c r="CP7" s="259"/>
      <c r="CQ7" s="274"/>
      <c r="CR7" s="279">
        <v>2493689</v>
      </c>
      <c r="CS7" s="282"/>
      <c r="CT7" s="282"/>
      <c r="CU7" s="282"/>
      <c r="CV7" s="282"/>
      <c r="CW7" s="282"/>
      <c r="CX7" s="282"/>
      <c r="CY7" s="285"/>
      <c r="CZ7" s="288">
        <v>22.4</v>
      </c>
      <c r="DA7" s="288"/>
      <c r="DB7" s="288"/>
      <c r="DC7" s="288"/>
      <c r="DD7" s="295">
        <v>234240</v>
      </c>
      <c r="DE7" s="282"/>
      <c r="DF7" s="282"/>
      <c r="DG7" s="282"/>
      <c r="DH7" s="282"/>
      <c r="DI7" s="282"/>
      <c r="DJ7" s="282"/>
      <c r="DK7" s="282"/>
      <c r="DL7" s="282"/>
      <c r="DM7" s="282"/>
      <c r="DN7" s="282"/>
      <c r="DO7" s="282"/>
      <c r="DP7" s="285"/>
      <c r="DQ7" s="295">
        <v>2139280</v>
      </c>
      <c r="DR7" s="282"/>
      <c r="DS7" s="282"/>
      <c r="DT7" s="282"/>
      <c r="DU7" s="282"/>
      <c r="DV7" s="282"/>
      <c r="DW7" s="282"/>
      <c r="DX7" s="282"/>
      <c r="DY7" s="282"/>
      <c r="DZ7" s="282"/>
      <c r="EA7" s="282"/>
      <c r="EB7" s="282"/>
      <c r="EC7" s="338"/>
    </row>
    <row r="8" spans="2:143" ht="11.25" customHeight="1">
      <c r="B8" s="263" t="s">
        <v>345</v>
      </c>
      <c r="C8" s="259"/>
      <c r="D8" s="259"/>
      <c r="E8" s="259"/>
      <c r="F8" s="259"/>
      <c r="G8" s="259"/>
      <c r="H8" s="259"/>
      <c r="I8" s="259"/>
      <c r="J8" s="259"/>
      <c r="K8" s="259"/>
      <c r="L8" s="259"/>
      <c r="M8" s="259"/>
      <c r="N8" s="259"/>
      <c r="O8" s="259"/>
      <c r="P8" s="259"/>
      <c r="Q8" s="274"/>
      <c r="R8" s="279">
        <v>4908</v>
      </c>
      <c r="S8" s="282"/>
      <c r="T8" s="282"/>
      <c r="U8" s="282"/>
      <c r="V8" s="282"/>
      <c r="W8" s="282"/>
      <c r="X8" s="282"/>
      <c r="Y8" s="285"/>
      <c r="Z8" s="288">
        <v>0</v>
      </c>
      <c r="AA8" s="288"/>
      <c r="AB8" s="288"/>
      <c r="AC8" s="288"/>
      <c r="AD8" s="294">
        <v>4908</v>
      </c>
      <c r="AE8" s="294"/>
      <c r="AF8" s="294"/>
      <c r="AG8" s="294"/>
      <c r="AH8" s="294"/>
      <c r="AI8" s="294"/>
      <c r="AJ8" s="294"/>
      <c r="AK8" s="294"/>
      <c r="AL8" s="289">
        <v>0.1</v>
      </c>
      <c r="AM8" s="291"/>
      <c r="AN8" s="291"/>
      <c r="AO8" s="303"/>
      <c r="AP8" s="263" t="s">
        <v>120</v>
      </c>
      <c r="AQ8" s="259"/>
      <c r="AR8" s="259"/>
      <c r="AS8" s="259"/>
      <c r="AT8" s="259"/>
      <c r="AU8" s="259"/>
      <c r="AV8" s="259"/>
      <c r="AW8" s="259"/>
      <c r="AX8" s="259"/>
      <c r="AY8" s="259"/>
      <c r="AZ8" s="259"/>
      <c r="BA8" s="259"/>
      <c r="BB8" s="259"/>
      <c r="BC8" s="259"/>
      <c r="BD8" s="259"/>
      <c r="BE8" s="259"/>
      <c r="BF8" s="274"/>
      <c r="BG8" s="279">
        <v>16317</v>
      </c>
      <c r="BH8" s="282"/>
      <c r="BI8" s="282"/>
      <c r="BJ8" s="282"/>
      <c r="BK8" s="282"/>
      <c r="BL8" s="282"/>
      <c r="BM8" s="282"/>
      <c r="BN8" s="285"/>
      <c r="BO8" s="288">
        <v>1.9</v>
      </c>
      <c r="BP8" s="288"/>
      <c r="BQ8" s="288"/>
      <c r="BR8" s="288"/>
      <c r="BS8" s="294" t="s">
        <v>212</v>
      </c>
      <c r="BT8" s="294"/>
      <c r="BU8" s="294"/>
      <c r="BV8" s="294"/>
      <c r="BW8" s="294"/>
      <c r="BX8" s="294"/>
      <c r="BY8" s="294"/>
      <c r="BZ8" s="294"/>
      <c r="CA8" s="294"/>
      <c r="CB8" s="337"/>
      <c r="CD8" s="263" t="s">
        <v>348</v>
      </c>
      <c r="CE8" s="259"/>
      <c r="CF8" s="259"/>
      <c r="CG8" s="259"/>
      <c r="CH8" s="259"/>
      <c r="CI8" s="259"/>
      <c r="CJ8" s="259"/>
      <c r="CK8" s="259"/>
      <c r="CL8" s="259"/>
      <c r="CM8" s="259"/>
      <c r="CN8" s="259"/>
      <c r="CO8" s="259"/>
      <c r="CP8" s="259"/>
      <c r="CQ8" s="274"/>
      <c r="CR8" s="279">
        <v>2428246</v>
      </c>
      <c r="CS8" s="282"/>
      <c r="CT8" s="282"/>
      <c r="CU8" s="282"/>
      <c r="CV8" s="282"/>
      <c r="CW8" s="282"/>
      <c r="CX8" s="282"/>
      <c r="CY8" s="285"/>
      <c r="CZ8" s="288">
        <v>21.8</v>
      </c>
      <c r="DA8" s="288"/>
      <c r="DB8" s="288"/>
      <c r="DC8" s="288"/>
      <c r="DD8" s="295">
        <v>28858</v>
      </c>
      <c r="DE8" s="282"/>
      <c r="DF8" s="282"/>
      <c r="DG8" s="282"/>
      <c r="DH8" s="282"/>
      <c r="DI8" s="282"/>
      <c r="DJ8" s="282"/>
      <c r="DK8" s="282"/>
      <c r="DL8" s="282"/>
      <c r="DM8" s="282"/>
      <c r="DN8" s="282"/>
      <c r="DO8" s="282"/>
      <c r="DP8" s="285"/>
      <c r="DQ8" s="295">
        <v>1341122</v>
      </c>
      <c r="DR8" s="282"/>
      <c r="DS8" s="282"/>
      <c r="DT8" s="282"/>
      <c r="DU8" s="282"/>
      <c r="DV8" s="282"/>
      <c r="DW8" s="282"/>
      <c r="DX8" s="282"/>
      <c r="DY8" s="282"/>
      <c r="DZ8" s="282"/>
      <c r="EA8" s="282"/>
      <c r="EB8" s="282"/>
      <c r="EC8" s="338"/>
    </row>
    <row r="9" spans="2:143" ht="11.25" customHeight="1">
      <c r="B9" s="263" t="s">
        <v>347</v>
      </c>
      <c r="C9" s="259"/>
      <c r="D9" s="259"/>
      <c r="E9" s="259"/>
      <c r="F9" s="259"/>
      <c r="G9" s="259"/>
      <c r="H9" s="259"/>
      <c r="I9" s="259"/>
      <c r="J9" s="259"/>
      <c r="K9" s="259"/>
      <c r="L9" s="259"/>
      <c r="M9" s="259"/>
      <c r="N9" s="259"/>
      <c r="O9" s="259"/>
      <c r="P9" s="259"/>
      <c r="Q9" s="274"/>
      <c r="R9" s="279">
        <v>6536</v>
      </c>
      <c r="S9" s="282"/>
      <c r="T9" s="282"/>
      <c r="U9" s="282"/>
      <c r="V9" s="282"/>
      <c r="W9" s="282"/>
      <c r="X9" s="282"/>
      <c r="Y9" s="285"/>
      <c r="Z9" s="288">
        <v>0.1</v>
      </c>
      <c r="AA9" s="288"/>
      <c r="AB9" s="288"/>
      <c r="AC9" s="288"/>
      <c r="AD9" s="294">
        <v>6536</v>
      </c>
      <c r="AE9" s="294"/>
      <c r="AF9" s="294"/>
      <c r="AG9" s="294"/>
      <c r="AH9" s="294"/>
      <c r="AI9" s="294"/>
      <c r="AJ9" s="294"/>
      <c r="AK9" s="294"/>
      <c r="AL9" s="289">
        <v>0.1</v>
      </c>
      <c r="AM9" s="291"/>
      <c r="AN9" s="291"/>
      <c r="AO9" s="303"/>
      <c r="AP9" s="263" t="s">
        <v>349</v>
      </c>
      <c r="AQ9" s="259"/>
      <c r="AR9" s="259"/>
      <c r="AS9" s="259"/>
      <c r="AT9" s="259"/>
      <c r="AU9" s="259"/>
      <c r="AV9" s="259"/>
      <c r="AW9" s="259"/>
      <c r="AX9" s="259"/>
      <c r="AY9" s="259"/>
      <c r="AZ9" s="259"/>
      <c r="BA9" s="259"/>
      <c r="BB9" s="259"/>
      <c r="BC9" s="259"/>
      <c r="BD9" s="259"/>
      <c r="BE9" s="259"/>
      <c r="BF9" s="274"/>
      <c r="BG9" s="279">
        <v>302630</v>
      </c>
      <c r="BH9" s="282"/>
      <c r="BI9" s="282"/>
      <c r="BJ9" s="282"/>
      <c r="BK9" s="282"/>
      <c r="BL9" s="282"/>
      <c r="BM9" s="282"/>
      <c r="BN9" s="285"/>
      <c r="BO9" s="288">
        <v>36.1</v>
      </c>
      <c r="BP9" s="288"/>
      <c r="BQ9" s="288"/>
      <c r="BR9" s="288"/>
      <c r="BS9" s="294" t="s">
        <v>212</v>
      </c>
      <c r="BT9" s="294"/>
      <c r="BU9" s="294"/>
      <c r="BV9" s="294"/>
      <c r="BW9" s="294"/>
      <c r="BX9" s="294"/>
      <c r="BY9" s="294"/>
      <c r="BZ9" s="294"/>
      <c r="CA9" s="294"/>
      <c r="CB9" s="337"/>
      <c r="CD9" s="263" t="s">
        <v>352</v>
      </c>
      <c r="CE9" s="259"/>
      <c r="CF9" s="259"/>
      <c r="CG9" s="259"/>
      <c r="CH9" s="259"/>
      <c r="CI9" s="259"/>
      <c r="CJ9" s="259"/>
      <c r="CK9" s="259"/>
      <c r="CL9" s="259"/>
      <c r="CM9" s="259"/>
      <c r="CN9" s="259"/>
      <c r="CO9" s="259"/>
      <c r="CP9" s="259"/>
      <c r="CQ9" s="274"/>
      <c r="CR9" s="279">
        <v>589935</v>
      </c>
      <c r="CS9" s="282"/>
      <c r="CT9" s="282"/>
      <c r="CU9" s="282"/>
      <c r="CV9" s="282"/>
      <c r="CW9" s="282"/>
      <c r="CX9" s="282"/>
      <c r="CY9" s="285"/>
      <c r="CZ9" s="288">
        <v>5.3</v>
      </c>
      <c r="DA9" s="288"/>
      <c r="DB9" s="288"/>
      <c r="DC9" s="288"/>
      <c r="DD9" s="295">
        <v>12119</v>
      </c>
      <c r="DE9" s="282"/>
      <c r="DF9" s="282"/>
      <c r="DG9" s="282"/>
      <c r="DH9" s="282"/>
      <c r="DI9" s="282"/>
      <c r="DJ9" s="282"/>
      <c r="DK9" s="282"/>
      <c r="DL9" s="282"/>
      <c r="DM9" s="282"/>
      <c r="DN9" s="282"/>
      <c r="DO9" s="282"/>
      <c r="DP9" s="285"/>
      <c r="DQ9" s="295">
        <v>482974</v>
      </c>
      <c r="DR9" s="282"/>
      <c r="DS9" s="282"/>
      <c r="DT9" s="282"/>
      <c r="DU9" s="282"/>
      <c r="DV9" s="282"/>
      <c r="DW9" s="282"/>
      <c r="DX9" s="282"/>
      <c r="DY9" s="282"/>
      <c r="DZ9" s="282"/>
      <c r="EA9" s="282"/>
      <c r="EB9" s="282"/>
      <c r="EC9" s="338"/>
    </row>
    <row r="10" spans="2:143" ht="11.25" customHeight="1">
      <c r="B10" s="263" t="s">
        <v>137</v>
      </c>
      <c r="C10" s="259"/>
      <c r="D10" s="259"/>
      <c r="E10" s="259"/>
      <c r="F10" s="259"/>
      <c r="G10" s="259"/>
      <c r="H10" s="259"/>
      <c r="I10" s="259"/>
      <c r="J10" s="259"/>
      <c r="K10" s="259"/>
      <c r="L10" s="259"/>
      <c r="M10" s="259"/>
      <c r="N10" s="259"/>
      <c r="O10" s="259"/>
      <c r="P10" s="259"/>
      <c r="Q10" s="274"/>
      <c r="R10" s="279" t="s">
        <v>212</v>
      </c>
      <c r="S10" s="282"/>
      <c r="T10" s="282"/>
      <c r="U10" s="282"/>
      <c r="V10" s="282"/>
      <c r="W10" s="282"/>
      <c r="X10" s="282"/>
      <c r="Y10" s="285"/>
      <c r="Z10" s="288" t="s">
        <v>212</v>
      </c>
      <c r="AA10" s="288"/>
      <c r="AB10" s="288"/>
      <c r="AC10" s="288"/>
      <c r="AD10" s="294" t="s">
        <v>212</v>
      </c>
      <c r="AE10" s="294"/>
      <c r="AF10" s="294"/>
      <c r="AG10" s="294"/>
      <c r="AH10" s="294"/>
      <c r="AI10" s="294"/>
      <c r="AJ10" s="294"/>
      <c r="AK10" s="294"/>
      <c r="AL10" s="289" t="s">
        <v>212</v>
      </c>
      <c r="AM10" s="291"/>
      <c r="AN10" s="291"/>
      <c r="AO10" s="303"/>
      <c r="AP10" s="263" t="s">
        <v>202</v>
      </c>
      <c r="AQ10" s="259"/>
      <c r="AR10" s="259"/>
      <c r="AS10" s="259"/>
      <c r="AT10" s="259"/>
      <c r="AU10" s="259"/>
      <c r="AV10" s="259"/>
      <c r="AW10" s="259"/>
      <c r="AX10" s="259"/>
      <c r="AY10" s="259"/>
      <c r="AZ10" s="259"/>
      <c r="BA10" s="259"/>
      <c r="BB10" s="259"/>
      <c r="BC10" s="259"/>
      <c r="BD10" s="259"/>
      <c r="BE10" s="259"/>
      <c r="BF10" s="274"/>
      <c r="BG10" s="279">
        <v>14068</v>
      </c>
      <c r="BH10" s="282"/>
      <c r="BI10" s="282"/>
      <c r="BJ10" s="282"/>
      <c r="BK10" s="282"/>
      <c r="BL10" s="282"/>
      <c r="BM10" s="282"/>
      <c r="BN10" s="285"/>
      <c r="BO10" s="288">
        <v>1.7</v>
      </c>
      <c r="BP10" s="288"/>
      <c r="BQ10" s="288"/>
      <c r="BR10" s="288"/>
      <c r="BS10" s="294" t="s">
        <v>212</v>
      </c>
      <c r="BT10" s="294"/>
      <c r="BU10" s="294"/>
      <c r="BV10" s="294"/>
      <c r="BW10" s="294"/>
      <c r="BX10" s="294"/>
      <c r="BY10" s="294"/>
      <c r="BZ10" s="294"/>
      <c r="CA10" s="294"/>
      <c r="CB10" s="337"/>
      <c r="CD10" s="263" t="s">
        <v>47</v>
      </c>
      <c r="CE10" s="259"/>
      <c r="CF10" s="259"/>
      <c r="CG10" s="259"/>
      <c r="CH10" s="259"/>
      <c r="CI10" s="259"/>
      <c r="CJ10" s="259"/>
      <c r="CK10" s="259"/>
      <c r="CL10" s="259"/>
      <c r="CM10" s="259"/>
      <c r="CN10" s="259"/>
      <c r="CO10" s="259"/>
      <c r="CP10" s="259"/>
      <c r="CQ10" s="274"/>
      <c r="CR10" s="279">
        <v>5500</v>
      </c>
      <c r="CS10" s="282"/>
      <c r="CT10" s="282"/>
      <c r="CU10" s="282"/>
      <c r="CV10" s="282"/>
      <c r="CW10" s="282"/>
      <c r="CX10" s="282"/>
      <c r="CY10" s="285"/>
      <c r="CZ10" s="288">
        <v>0</v>
      </c>
      <c r="DA10" s="288"/>
      <c r="DB10" s="288"/>
      <c r="DC10" s="288"/>
      <c r="DD10" s="295" t="s">
        <v>212</v>
      </c>
      <c r="DE10" s="282"/>
      <c r="DF10" s="282"/>
      <c r="DG10" s="282"/>
      <c r="DH10" s="282"/>
      <c r="DI10" s="282"/>
      <c r="DJ10" s="282"/>
      <c r="DK10" s="282"/>
      <c r="DL10" s="282"/>
      <c r="DM10" s="282"/>
      <c r="DN10" s="282"/>
      <c r="DO10" s="282"/>
      <c r="DP10" s="285"/>
      <c r="DQ10" s="295">
        <v>5500</v>
      </c>
      <c r="DR10" s="282"/>
      <c r="DS10" s="282"/>
      <c r="DT10" s="282"/>
      <c r="DU10" s="282"/>
      <c r="DV10" s="282"/>
      <c r="DW10" s="282"/>
      <c r="DX10" s="282"/>
      <c r="DY10" s="282"/>
      <c r="DZ10" s="282"/>
      <c r="EA10" s="282"/>
      <c r="EB10" s="282"/>
      <c r="EC10" s="338"/>
    </row>
    <row r="11" spans="2:143" ht="11.25" customHeight="1">
      <c r="B11" s="263" t="s">
        <v>115</v>
      </c>
      <c r="C11" s="259"/>
      <c r="D11" s="259"/>
      <c r="E11" s="259"/>
      <c r="F11" s="259"/>
      <c r="G11" s="259"/>
      <c r="H11" s="259"/>
      <c r="I11" s="259"/>
      <c r="J11" s="259"/>
      <c r="K11" s="259"/>
      <c r="L11" s="259"/>
      <c r="M11" s="259"/>
      <c r="N11" s="259"/>
      <c r="O11" s="259"/>
      <c r="P11" s="259"/>
      <c r="Q11" s="274"/>
      <c r="R11" s="279">
        <v>246269</v>
      </c>
      <c r="S11" s="282"/>
      <c r="T11" s="282"/>
      <c r="U11" s="282"/>
      <c r="V11" s="282"/>
      <c r="W11" s="282"/>
      <c r="X11" s="282"/>
      <c r="Y11" s="285"/>
      <c r="Z11" s="289">
        <v>2.1</v>
      </c>
      <c r="AA11" s="291"/>
      <c r="AB11" s="291"/>
      <c r="AC11" s="292"/>
      <c r="AD11" s="295">
        <v>246269</v>
      </c>
      <c r="AE11" s="282"/>
      <c r="AF11" s="282"/>
      <c r="AG11" s="282"/>
      <c r="AH11" s="282"/>
      <c r="AI11" s="282"/>
      <c r="AJ11" s="282"/>
      <c r="AK11" s="285"/>
      <c r="AL11" s="289">
        <v>4.5</v>
      </c>
      <c r="AM11" s="291"/>
      <c r="AN11" s="291"/>
      <c r="AO11" s="303"/>
      <c r="AP11" s="263" t="s">
        <v>355</v>
      </c>
      <c r="AQ11" s="259"/>
      <c r="AR11" s="259"/>
      <c r="AS11" s="259"/>
      <c r="AT11" s="259"/>
      <c r="AU11" s="259"/>
      <c r="AV11" s="259"/>
      <c r="AW11" s="259"/>
      <c r="AX11" s="259"/>
      <c r="AY11" s="259"/>
      <c r="AZ11" s="259"/>
      <c r="BA11" s="259"/>
      <c r="BB11" s="259"/>
      <c r="BC11" s="259"/>
      <c r="BD11" s="259"/>
      <c r="BE11" s="259"/>
      <c r="BF11" s="274"/>
      <c r="BG11" s="279">
        <v>12122</v>
      </c>
      <c r="BH11" s="282"/>
      <c r="BI11" s="282"/>
      <c r="BJ11" s="282"/>
      <c r="BK11" s="282"/>
      <c r="BL11" s="282"/>
      <c r="BM11" s="282"/>
      <c r="BN11" s="285"/>
      <c r="BO11" s="288">
        <v>1.4</v>
      </c>
      <c r="BP11" s="288"/>
      <c r="BQ11" s="288"/>
      <c r="BR11" s="288"/>
      <c r="BS11" s="294">
        <v>1266</v>
      </c>
      <c r="BT11" s="294"/>
      <c r="BU11" s="294"/>
      <c r="BV11" s="294"/>
      <c r="BW11" s="294"/>
      <c r="BX11" s="294"/>
      <c r="BY11" s="294"/>
      <c r="BZ11" s="294"/>
      <c r="CA11" s="294"/>
      <c r="CB11" s="337"/>
      <c r="CD11" s="263" t="s">
        <v>358</v>
      </c>
      <c r="CE11" s="259"/>
      <c r="CF11" s="259"/>
      <c r="CG11" s="259"/>
      <c r="CH11" s="259"/>
      <c r="CI11" s="259"/>
      <c r="CJ11" s="259"/>
      <c r="CK11" s="259"/>
      <c r="CL11" s="259"/>
      <c r="CM11" s="259"/>
      <c r="CN11" s="259"/>
      <c r="CO11" s="259"/>
      <c r="CP11" s="259"/>
      <c r="CQ11" s="274"/>
      <c r="CR11" s="279">
        <v>661100</v>
      </c>
      <c r="CS11" s="282"/>
      <c r="CT11" s="282"/>
      <c r="CU11" s="282"/>
      <c r="CV11" s="282"/>
      <c r="CW11" s="282"/>
      <c r="CX11" s="282"/>
      <c r="CY11" s="285"/>
      <c r="CZ11" s="288">
        <v>5.9</v>
      </c>
      <c r="DA11" s="288"/>
      <c r="DB11" s="288"/>
      <c r="DC11" s="288"/>
      <c r="DD11" s="295">
        <v>205185</v>
      </c>
      <c r="DE11" s="282"/>
      <c r="DF11" s="282"/>
      <c r="DG11" s="282"/>
      <c r="DH11" s="282"/>
      <c r="DI11" s="282"/>
      <c r="DJ11" s="282"/>
      <c r="DK11" s="282"/>
      <c r="DL11" s="282"/>
      <c r="DM11" s="282"/>
      <c r="DN11" s="282"/>
      <c r="DO11" s="282"/>
      <c r="DP11" s="285"/>
      <c r="DQ11" s="295">
        <v>324875</v>
      </c>
      <c r="DR11" s="282"/>
      <c r="DS11" s="282"/>
      <c r="DT11" s="282"/>
      <c r="DU11" s="282"/>
      <c r="DV11" s="282"/>
      <c r="DW11" s="282"/>
      <c r="DX11" s="282"/>
      <c r="DY11" s="282"/>
      <c r="DZ11" s="282"/>
      <c r="EA11" s="282"/>
      <c r="EB11" s="282"/>
      <c r="EC11" s="338"/>
    </row>
    <row r="12" spans="2:143" ht="11.25" customHeight="1">
      <c r="B12" s="263" t="s">
        <v>154</v>
      </c>
      <c r="C12" s="259"/>
      <c r="D12" s="259"/>
      <c r="E12" s="259"/>
      <c r="F12" s="259"/>
      <c r="G12" s="259"/>
      <c r="H12" s="259"/>
      <c r="I12" s="259"/>
      <c r="J12" s="259"/>
      <c r="K12" s="259"/>
      <c r="L12" s="259"/>
      <c r="M12" s="259"/>
      <c r="N12" s="259"/>
      <c r="O12" s="259"/>
      <c r="P12" s="259"/>
      <c r="Q12" s="274"/>
      <c r="R12" s="279">
        <v>9733</v>
      </c>
      <c r="S12" s="282"/>
      <c r="T12" s="282"/>
      <c r="U12" s="282"/>
      <c r="V12" s="282"/>
      <c r="W12" s="282"/>
      <c r="X12" s="282"/>
      <c r="Y12" s="285"/>
      <c r="Z12" s="288">
        <v>0.1</v>
      </c>
      <c r="AA12" s="288"/>
      <c r="AB12" s="288"/>
      <c r="AC12" s="288"/>
      <c r="AD12" s="294">
        <v>9733</v>
      </c>
      <c r="AE12" s="294"/>
      <c r="AF12" s="294"/>
      <c r="AG12" s="294"/>
      <c r="AH12" s="294"/>
      <c r="AI12" s="294"/>
      <c r="AJ12" s="294"/>
      <c r="AK12" s="294"/>
      <c r="AL12" s="289">
        <v>0.2</v>
      </c>
      <c r="AM12" s="291"/>
      <c r="AN12" s="291"/>
      <c r="AO12" s="303"/>
      <c r="AP12" s="263" t="s">
        <v>359</v>
      </c>
      <c r="AQ12" s="259"/>
      <c r="AR12" s="259"/>
      <c r="AS12" s="259"/>
      <c r="AT12" s="259"/>
      <c r="AU12" s="259"/>
      <c r="AV12" s="259"/>
      <c r="AW12" s="259"/>
      <c r="AX12" s="259"/>
      <c r="AY12" s="259"/>
      <c r="AZ12" s="259"/>
      <c r="BA12" s="259"/>
      <c r="BB12" s="259"/>
      <c r="BC12" s="259"/>
      <c r="BD12" s="259"/>
      <c r="BE12" s="259"/>
      <c r="BF12" s="274"/>
      <c r="BG12" s="279">
        <v>381071</v>
      </c>
      <c r="BH12" s="282"/>
      <c r="BI12" s="282"/>
      <c r="BJ12" s="282"/>
      <c r="BK12" s="282"/>
      <c r="BL12" s="282"/>
      <c r="BM12" s="282"/>
      <c r="BN12" s="285"/>
      <c r="BO12" s="288">
        <v>45.5</v>
      </c>
      <c r="BP12" s="288"/>
      <c r="BQ12" s="288"/>
      <c r="BR12" s="288"/>
      <c r="BS12" s="294" t="s">
        <v>212</v>
      </c>
      <c r="BT12" s="294"/>
      <c r="BU12" s="294"/>
      <c r="BV12" s="294"/>
      <c r="BW12" s="294"/>
      <c r="BX12" s="294"/>
      <c r="BY12" s="294"/>
      <c r="BZ12" s="294"/>
      <c r="CA12" s="294"/>
      <c r="CB12" s="337"/>
      <c r="CD12" s="263" t="s">
        <v>100</v>
      </c>
      <c r="CE12" s="259"/>
      <c r="CF12" s="259"/>
      <c r="CG12" s="259"/>
      <c r="CH12" s="259"/>
      <c r="CI12" s="259"/>
      <c r="CJ12" s="259"/>
      <c r="CK12" s="259"/>
      <c r="CL12" s="259"/>
      <c r="CM12" s="259"/>
      <c r="CN12" s="259"/>
      <c r="CO12" s="259"/>
      <c r="CP12" s="259"/>
      <c r="CQ12" s="274"/>
      <c r="CR12" s="279">
        <v>301486</v>
      </c>
      <c r="CS12" s="282"/>
      <c r="CT12" s="282"/>
      <c r="CU12" s="282"/>
      <c r="CV12" s="282"/>
      <c r="CW12" s="282"/>
      <c r="CX12" s="282"/>
      <c r="CY12" s="285"/>
      <c r="CZ12" s="288">
        <v>2.7</v>
      </c>
      <c r="DA12" s="288"/>
      <c r="DB12" s="288"/>
      <c r="DC12" s="288"/>
      <c r="DD12" s="295">
        <v>9116</v>
      </c>
      <c r="DE12" s="282"/>
      <c r="DF12" s="282"/>
      <c r="DG12" s="282"/>
      <c r="DH12" s="282"/>
      <c r="DI12" s="282"/>
      <c r="DJ12" s="282"/>
      <c r="DK12" s="282"/>
      <c r="DL12" s="282"/>
      <c r="DM12" s="282"/>
      <c r="DN12" s="282"/>
      <c r="DO12" s="282"/>
      <c r="DP12" s="285"/>
      <c r="DQ12" s="295">
        <v>257569</v>
      </c>
      <c r="DR12" s="282"/>
      <c r="DS12" s="282"/>
      <c r="DT12" s="282"/>
      <c r="DU12" s="282"/>
      <c r="DV12" s="282"/>
      <c r="DW12" s="282"/>
      <c r="DX12" s="282"/>
      <c r="DY12" s="282"/>
      <c r="DZ12" s="282"/>
      <c r="EA12" s="282"/>
      <c r="EB12" s="282"/>
      <c r="EC12" s="338"/>
    </row>
    <row r="13" spans="2:143" ht="11.25" customHeight="1">
      <c r="B13" s="263" t="s">
        <v>360</v>
      </c>
      <c r="C13" s="259"/>
      <c r="D13" s="259"/>
      <c r="E13" s="259"/>
      <c r="F13" s="259"/>
      <c r="G13" s="259"/>
      <c r="H13" s="259"/>
      <c r="I13" s="259"/>
      <c r="J13" s="259"/>
      <c r="K13" s="259"/>
      <c r="L13" s="259"/>
      <c r="M13" s="259"/>
      <c r="N13" s="259"/>
      <c r="O13" s="259"/>
      <c r="P13" s="259"/>
      <c r="Q13" s="274"/>
      <c r="R13" s="279" t="s">
        <v>212</v>
      </c>
      <c r="S13" s="282"/>
      <c r="T13" s="282"/>
      <c r="U13" s="282"/>
      <c r="V13" s="282"/>
      <c r="W13" s="282"/>
      <c r="X13" s="282"/>
      <c r="Y13" s="285"/>
      <c r="Z13" s="288" t="s">
        <v>212</v>
      </c>
      <c r="AA13" s="288"/>
      <c r="AB13" s="288"/>
      <c r="AC13" s="288"/>
      <c r="AD13" s="294" t="s">
        <v>212</v>
      </c>
      <c r="AE13" s="294"/>
      <c r="AF13" s="294"/>
      <c r="AG13" s="294"/>
      <c r="AH13" s="294"/>
      <c r="AI13" s="294"/>
      <c r="AJ13" s="294"/>
      <c r="AK13" s="294"/>
      <c r="AL13" s="289" t="s">
        <v>212</v>
      </c>
      <c r="AM13" s="291"/>
      <c r="AN13" s="291"/>
      <c r="AO13" s="303"/>
      <c r="AP13" s="263" t="s">
        <v>362</v>
      </c>
      <c r="AQ13" s="259"/>
      <c r="AR13" s="259"/>
      <c r="AS13" s="259"/>
      <c r="AT13" s="259"/>
      <c r="AU13" s="259"/>
      <c r="AV13" s="259"/>
      <c r="AW13" s="259"/>
      <c r="AX13" s="259"/>
      <c r="AY13" s="259"/>
      <c r="AZ13" s="259"/>
      <c r="BA13" s="259"/>
      <c r="BB13" s="259"/>
      <c r="BC13" s="259"/>
      <c r="BD13" s="259"/>
      <c r="BE13" s="259"/>
      <c r="BF13" s="274"/>
      <c r="BG13" s="279">
        <v>376185</v>
      </c>
      <c r="BH13" s="282"/>
      <c r="BI13" s="282"/>
      <c r="BJ13" s="282"/>
      <c r="BK13" s="282"/>
      <c r="BL13" s="282"/>
      <c r="BM13" s="282"/>
      <c r="BN13" s="285"/>
      <c r="BO13" s="288">
        <v>44.9</v>
      </c>
      <c r="BP13" s="288"/>
      <c r="BQ13" s="288"/>
      <c r="BR13" s="288"/>
      <c r="BS13" s="294" t="s">
        <v>212</v>
      </c>
      <c r="BT13" s="294"/>
      <c r="BU13" s="294"/>
      <c r="BV13" s="294"/>
      <c r="BW13" s="294"/>
      <c r="BX13" s="294"/>
      <c r="BY13" s="294"/>
      <c r="BZ13" s="294"/>
      <c r="CA13" s="294"/>
      <c r="CB13" s="337"/>
      <c r="CD13" s="263" t="s">
        <v>363</v>
      </c>
      <c r="CE13" s="259"/>
      <c r="CF13" s="259"/>
      <c r="CG13" s="259"/>
      <c r="CH13" s="259"/>
      <c r="CI13" s="259"/>
      <c r="CJ13" s="259"/>
      <c r="CK13" s="259"/>
      <c r="CL13" s="259"/>
      <c r="CM13" s="259"/>
      <c r="CN13" s="259"/>
      <c r="CO13" s="259"/>
      <c r="CP13" s="259"/>
      <c r="CQ13" s="274"/>
      <c r="CR13" s="279">
        <v>1333067</v>
      </c>
      <c r="CS13" s="282"/>
      <c r="CT13" s="282"/>
      <c r="CU13" s="282"/>
      <c r="CV13" s="282"/>
      <c r="CW13" s="282"/>
      <c r="CX13" s="282"/>
      <c r="CY13" s="285"/>
      <c r="CZ13" s="288">
        <v>12</v>
      </c>
      <c r="DA13" s="288"/>
      <c r="DB13" s="288"/>
      <c r="DC13" s="288"/>
      <c r="DD13" s="295">
        <v>1197998</v>
      </c>
      <c r="DE13" s="282"/>
      <c r="DF13" s="282"/>
      <c r="DG13" s="282"/>
      <c r="DH13" s="282"/>
      <c r="DI13" s="282"/>
      <c r="DJ13" s="282"/>
      <c r="DK13" s="282"/>
      <c r="DL13" s="282"/>
      <c r="DM13" s="282"/>
      <c r="DN13" s="282"/>
      <c r="DO13" s="282"/>
      <c r="DP13" s="285"/>
      <c r="DQ13" s="295">
        <v>508956</v>
      </c>
      <c r="DR13" s="282"/>
      <c r="DS13" s="282"/>
      <c r="DT13" s="282"/>
      <c r="DU13" s="282"/>
      <c r="DV13" s="282"/>
      <c r="DW13" s="282"/>
      <c r="DX13" s="282"/>
      <c r="DY13" s="282"/>
      <c r="DZ13" s="282"/>
      <c r="EA13" s="282"/>
      <c r="EB13" s="282"/>
      <c r="EC13" s="338"/>
    </row>
    <row r="14" spans="2:143" ht="11.25" customHeight="1">
      <c r="B14" s="263" t="s">
        <v>365</v>
      </c>
      <c r="C14" s="259"/>
      <c r="D14" s="259"/>
      <c r="E14" s="259"/>
      <c r="F14" s="259"/>
      <c r="G14" s="259"/>
      <c r="H14" s="259"/>
      <c r="I14" s="259"/>
      <c r="J14" s="259"/>
      <c r="K14" s="259"/>
      <c r="L14" s="259"/>
      <c r="M14" s="259"/>
      <c r="N14" s="259"/>
      <c r="O14" s="259"/>
      <c r="P14" s="259"/>
      <c r="Q14" s="274"/>
      <c r="R14" s="279" t="s">
        <v>212</v>
      </c>
      <c r="S14" s="282"/>
      <c r="T14" s="282"/>
      <c r="U14" s="282"/>
      <c r="V14" s="282"/>
      <c r="W14" s="282"/>
      <c r="X14" s="282"/>
      <c r="Y14" s="285"/>
      <c r="Z14" s="288" t="s">
        <v>212</v>
      </c>
      <c r="AA14" s="288"/>
      <c r="AB14" s="288"/>
      <c r="AC14" s="288"/>
      <c r="AD14" s="294" t="s">
        <v>212</v>
      </c>
      <c r="AE14" s="294"/>
      <c r="AF14" s="294"/>
      <c r="AG14" s="294"/>
      <c r="AH14" s="294"/>
      <c r="AI14" s="294"/>
      <c r="AJ14" s="294"/>
      <c r="AK14" s="294"/>
      <c r="AL14" s="289" t="s">
        <v>212</v>
      </c>
      <c r="AM14" s="291"/>
      <c r="AN14" s="291"/>
      <c r="AO14" s="303"/>
      <c r="AP14" s="263" t="s">
        <v>229</v>
      </c>
      <c r="AQ14" s="259"/>
      <c r="AR14" s="259"/>
      <c r="AS14" s="259"/>
      <c r="AT14" s="259"/>
      <c r="AU14" s="259"/>
      <c r="AV14" s="259"/>
      <c r="AW14" s="259"/>
      <c r="AX14" s="259"/>
      <c r="AY14" s="259"/>
      <c r="AZ14" s="259"/>
      <c r="BA14" s="259"/>
      <c r="BB14" s="259"/>
      <c r="BC14" s="259"/>
      <c r="BD14" s="259"/>
      <c r="BE14" s="259"/>
      <c r="BF14" s="274"/>
      <c r="BG14" s="279">
        <v>49199</v>
      </c>
      <c r="BH14" s="282"/>
      <c r="BI14" s="282"/>
      <c r="BJ14" s="282"/>
      <c r="BK14" s="282"/>
      <c r="BL14" s="282"/>
      <c r="BM14" s="282"/>
      <c r="BN14" s="285"/>
      <c r="BO14" s="288">
        <v>5.9</v>
      </c>
      <c r="BP14" s="288"/>
      <c r="BQ14" s="288"/>
      <c r="BR14" s="288"/>
      <c r="BS14" s="294" t="s">
        <v>212</v>
      </c>
      <c r="BT14" s="294"/>
      <c r="BU14" s="294"/>
      <c r="BV14" s="294"/>
      <c r="BW14" s="294"/>
      <c r="BX14" s="294"/>
      <c r="BY14" s="294"/>
      <c r="BZ14" s="294"/>
      <c r="CA14" s="294"/>
      <c r="CB14" s="337"/>
      <c r="CD14" s="263" t="s">
        <v>366</v>
      </c>
      <c r="CE14" s="259"/>
      <c r="CF14" s="259"/>
      <c r="CG14" s="259"/>
      <c r="CH14" s="259"/>
      <c r="CI14" s="259"/>
      <c r="CJ14" s="259"/>
      <c r="CK14" s="259"/>
      <c r="CL14" s="259"/>
      <c r="CM14" s="259"/>
      <c r="CN14" s="259"/>
      <c r="CO14" s="259"/>
      <c r="CP14" s="259"/>
      <c r="CQ14" s="274"/>
      <c r="CR14" s="279">
        <v>815492</v>
      </c>
      <c r="CS14" s="282"/>
      <c r="CT14" s="282"/>
      <c r="CU14" s="282"/>
      <c r="CV14" s="282"/>
      <c r="CW14" s="282"/>
      <c r="CX14" s="282"/>
      <c r="CY14" s="285"/>
      <c r="CZ14" s="288">
        <v>7.3</v>
      </c>
      <c r="DA14" s="288"/>
      <c r="DB14" s="288"/>
      <c r="DC14" s="288"/>
      <c r="DD14" s="295">
        <v>390060</v>
      </c>
      <c r="DE14" s="282"/>
      <c r="DF14" s="282"/>
      <c r="DG14" s="282"/>
      <c r="DH14" s="282"/>
      <c r="DI14" s="282"/>
      <c r="DJ14" s="282"/>
      <c r="DK14" s="282"/>
      <c r="DL14" s="282"/>
      <c r="DM14" s="282"/>
      <c r="DN14" s="282"/>
      <c r="DO14" s="282"/>
      <c r="DP14" s="285"/>
      <c r="DQ14" s="295">
        <v>469766</v>
      </c>
      <c r="DR14" s="282"/>
      <c r="DS14" s="282"/>
      <c r="DT14" s="282"/>
      <c r="DU14" s="282"/>
      <c r="DV14" s="282"/>
      <c r="DW14" s="282"/>
      <c r="DX14" s="282"/>
      <c r="DY14" s="282"/>
      <c r="DZ14" s="282"/>
      <c r="EA14" s="282"/>
      <c r="EB14" s="282"/>
      <c r="EC14" s="338"/>
    </row>
    <row r="15" spans="2:143" ht="11.25" customHeight="1">
      <c r="B15" s="263" t="s">
        <v>333</v>
      </c>
      <c r="C15" s="259"/>
      <c r="D15" s="259"/>
      <c r="E15" s="259"/>
      <c r="F15" s="259"/>
      <c r="G15" s="259"/>
      <c r="H15" s="259"/>
      <c r="I15" s="259"/>
      <c r="J15" s="259"/>
      <c r="K15" s="259"/>
      <c r="L15" s="259"/>
      <c r="M15" s="259"/>
      <c r="N15" s="259"/>
      <c r="O15" s="259"/>
      <c r="P15" s="259"/>
      <c r="Q15" s="274"/>
      <c r="R15" s="279" t="s">
        <v>212</v>
      </c>
      <c r="S15" s="282"/>
      <c r="T15" s="282"/>
      <c r="U15" s="282"/>
      <c r="V15" s="282"/>
      <c r="W15" s="282"/>
      <c r="X15" s="282"/>
      <c r="Y15" s="285"/>
      <c r="Z15" s="288" t="s">
        <v>212</v>
      </c>
      <c r="AA15" s="288"/>
      <c r="AB15" s="288"/>
      <c r="AC15" s="288"/>
      <c r="AD15" s="294" t="s">
        <v>212</v>
      </c>
      <c r="AE15" s="294"/>
      <c r="AF15" s="294"/>
      <c r="AG15" s="294"/>
      <c r="AH15" s="294"/>
      <c r="AI15" s="294"/>
      <c r="AJ15" s="294"/>
      <c r="AK15" s="294"/>
      <c r="AL15" s="289" t="s">
        <v>212</v>
      </c>
      <c r="AM15" s="291"/>
      <c r="AN15" s="291"/>
      <c r="AO15" s="303"/>
      <c r="AP15" s="263" t="s">
        <v>146</v>
      </c>
      <c r="AQ15" s="259"/>
      <c r="AR15" s="259"/>
      <c r="AS15" s="259"/>
      <c r="AT15" s="259"/>
      <c r="AU15" s="259"/>
      <c r="AV15" s="259"/>
      <c r="AW15" s="259"/>
      <c r="AX15" s="259"/>
      <c r="AY15" s="259"/>
      <c r="AZ15" s="259"/>
      <c r="BA15" s="259"/>
      <c r="BB15" s="259"/>
      <c r="BC15" s="259"/>
      <c r="BD15" s="259"/>
      <c r="BE15" s="259"/>
      <c r="BF15" s="274"/>
      <c r="BG15" s="279">
        <v>62208</v>
      </c>
      <c r="BH15" s="282"/>
      <c r="BI15" s="282"/>
      <c r="BJ15" s="282"/>
      <c r="BK15" s="282"/>
      <c r="BL15" s="282"/>
      <c r="BM15" s="282"/>
      <c r="BN15" s="285"/>
      <c r="BO15" s="288">
        <v>7.4</v>
      </c>
      <c r="BP15" s="288"/>
      <c r="BQ15" s="288"/>
      <c r="BR15" s="288"/>
      <c r="BS15" s="294" t="s">
        <v>212</v>
      </c>
      <c r="BT15" s="294"/>
      <c r="BU15" s="294"/>
      <c r="BV15" s="294"/>
      <c r="BW15" s="294"/>
      <c r="BX15" s="294"/>
      <c r="BY15" s="294"/>
      <c r="BZ15" s="294"/>
      <c r="CA15" s="294"/>
      <c r="CB15" s="337"/>
      <c r="CD15" s="263" t="s">
        <v>367</v>
      </c>
      <c r="CE15" s="259"/>
      <c r="CF15" s="259"/>
      <c r="CG15" s="259"/>
      <c r="CH15" s="259"/>
      <c r="CI15" s="259"/>
      <c r="CJ15" s="259"/>
      <c r="CK15" s="259"/>
      <c r="CL15" s="259"/>
      <c r="CM15" s="259"/>
      <c r="CN15" s="259"/>
      <c r="CO15" s="259"/>
      <c r="CP15" s="259"/>
      <c r="CQ15" s="274"/>
      <c r="CR15" s="279">
        <v>672180</v>
      </c>
      <c r="CS15" s="282"/>
      <c r="CT15" s="282"/>
      <c r="CU15" s="282"/>
      <c r="CV15" s="282"/>
      <c r="CW15" s="282"/>
      <c r="CX15" s="282"/>
      <c r="CY15" s="285"/>
      <c r="CZ15" s="288">
        <v>6</v>
      </c>
      <c r="DA15" s="288"/>
      <c r="DB15" s="288"/>
      <c r="DC15" s="288"/>
      <c r="DD15" s="295">
        <v>125832</v>
      </c>
      <c r="DE15" s="282"/>
      <c r="DF15" s="282"/>
      <c r="DG15" s="282"/>
      <c r="DH15" s="282"/>
      <c r="DI15" s="282"/>
      <c r="DJ15" s="282"/>
      <c r="DK15" s="282"/>
      <c r="DL15" s="282"/>
      <c r="DM15" s="282"/>
      <c r="DN15" s="282"/>
      <c r="DO15" s="282"/>
      <c r="DP15" s="285"/>
      <c r="DQ15" s="295">
        <v>601068</v>
      </c>
      <c r="DR15" s="282"/>
      <c r="DS15" s="282"/>
      <c r="DT15" s="282"/>
      <c r="DU15" s="282"/>
      <c r="DV15" s="282"/>
      <c r="DW15" s="282"/>
      <c r="DX15" s="282"/>
      <c r="DY15" s="282"/>
      <c r="DZ15" s="282"/>
      <c r="EA15" s="282"/>
      <c r="EB15" s="282"/>
      <c r="EC15" s="338"/>
    </row>
    <row r="16" spans="2:143" ht="11.25" customHeight="1">
      <c r="B16" s="263" t="s">
        <v>368</v>
      </c>
      <c r="C16" s="259"/>
      <c r="D16" s="259"/>
      <c r="E16" s="259"/>
      <c r="F16" s="259"/>
      <c r="G16" s="259"/>
      <c r="H16" s="259"/>
      <c r="I16" s="259"/>
      <c r="J16" s="259"/>
      <c r="K16" s="259"/>
      <c r="L16" s="259"/>
      <c r="M16" s="259"/>
      <c r="N16" s="259"/>
      <c r="O16" s="259"/>
      <c r="P16" s="259"/>
      <c r="Q16" s="274"/>
      <c r="R16" s="279">
        <v>3414</v>
      </c>
      <c r="S16" s="282"/>
      <c r="T16" s="282"/>
      <c r="U16" s="282"/>
      <c r="V16" s="282"/>
      <c r="W16" s="282"/>
      <c r="X16" s="282"/>
      <c r="Y16" s="285"/>
      <c r="Z16" s="288">
        <v>0</v>
      </c>
      <c r="AA16" s="288"/>
      <c r="AB16" s="288"/>
      <c r="AC16" s="288"/>
      <c r="AD16" s="294">
        <v>3414</v>
      </c>
      <c r="AE16" s="294"/>
      <c r="AF16" s="294"/>
      <c r="AG16" s="294"/>
      <c r="AH16" s="294"/>
      <c r="AI16" s="294"/>
      <c r="AJ16" s="294"/>
      <c r="AK16" s="294"/>
      <c r="AL16" s="289">
        <v>0.1</v>
      </c>
      <c r="AM16" s="291"/>
      <c r="AN16" s="291"/>
      <c r="AO16" s="303"/>
      <c r="AP16" s="263" t="s">
        <v>369</v>
      </c>
      <c r="AQ16" s="259"/>
      <c r="AR16" s="259"/>
      <c r="AS16" s="259"/>
      <c r="AT16" s="259"/>
      <c r="AU16" s="259"/>
      <c r="AV16" s="259"/>
      <c r="AW16" s="259"/>
      <c r="AX16" s="259"/>
      <c r="AY16" s="259"/>
      <c r="AZ16" s="259"/>
      <c r="BA16" s="259"/>
      <c r="BB16" s="259"/>
      <c r="BC16" s="259"/>
      <c r="BD16" s="259"/>
      <c r="BE16" s="259"/>
      <c r="BF16" s="274"/>
      <c r="BG16" s="279" t="s">
        <v>212</v>
      </c>
      <c r="BH16" s="282"/>
      <c r="BI16" s="282"/>
      <c r="BJ16" s="282"/>
      <c r="BK16" s="282"/>
      <c r="BL16" s="282"/>
      <c r="BM16" s="282"/>
      <c r="BN16" s="285"/>
      <c r="BO16" s="288" t="s">
        <v>212</v>
      </c>
      <c r="BP16" s="288"/>
      <c r="BQ16" s="288"/>
      <c r="BR16" s="288"/>
      <c r="BS16" s="294" t="s">
        <v>212</v>
      </c>
      <c r="BT16" s="294"/>
      <c r="BU16" s="294"/>
      <c r="BV16" s="294"/>
      <c r="BW16" s="294"/>
      <c r="BX16" s="294"/>
      <c r="BY16" s="294"/>
      <c r="BZ16" s="294"/>
      <c r="CA16" s="294"/>
      <c r="CB16" s="337"/>
      <c r="CD16" s="263" t="s">
        <v>370</v>
      </c>
      <c r="CE16" s="259"/>
      <c r="CF16" s="259"/>
      <c r="CG16" s="259"/>
      <c r="CH16" s="259"/>
      <c r="CI16" s="259"/>
      <c r="CJ16" s="259"/>
      <c r="CK16" s="259"/>
      <c r="CL16" s="259"/>
      <c r="CM16" s="259"/>
      <c r="CN16" s="259"/>
      <c r="CO16" s="259"/>
      <c r="CP16" s="259"/>
      <c r="CQ16" s="274"/>
      <c r="CR16" s="279">
        <v>137219</v>
      </c>
      <c r="CS16" s="282"/>
      <c r="CT16" s="282"/>
      <c r="CU16" s="282"/>
      <c r="CV16" s="282"/>
      <c r="CW16" s="282"/>
      <c r="CX16" s="282"/>
      <c r="CY16" s="285"/>
      <c r="CZ16" s="288">
        <v>1.2</v>
      </c>
      <c r="DA16" s="288"/>
      <c r="DB16" s="288"/>
      <c r="DC16" s="288"/>
      <c r="DD16" s="295" t="s">
        <v>212</v>
      </c>
      <c r="DE16" s="282"/>
      <c r="DF16" s="282"/>
      <c r="DG16" s="282"/>
      <c r="DH16" s="282"/>
      <c r="DI16" s="282"/>
      <c r="DJ16" s="282"/>
      <c r="DK16" s="282"/>
      <c r="DL16" s="282"/>
      <c r="DM16" s="282"/>
      <c r="DN16" s="282"/>
      <c r="DO16" s="282"/>
      <c r="DP16" s="285"/>
      <c r="DQ16" s="295">
        <v>30593</v>
      </c>
      <c r="DR16" s="282"/>
      <c r="DS16" s="282"/>
      <c r="DT16" s="282"/>
      <c r="DU16" s="282"/>
      <c r="DV16" s="282"/>
      <c r="DW16" s="282"/>
      <c r="DX16" s="282"/>
      <c r="DY16" s="282"/>
      <c r="DZ16" s="282"/>
      <c r="EA16" s="282"/>
      <c r="EB16" s="282"/>
      <c r="EC16" s="338"/>
    </row>
    <row r="17" spans="2:133" ht="11.25" customHeight="1">
      <c r="B17" s="263" t="s">
        <v>371</v>
      </c>
      <c r="C17" s="259"/>
      <c r="D17" s="259"/>
      <c r="E17" s="259"/>
      <c r="F17" s="259"/>
      <c r="G17" s="259"/>
      <c r="H17" s="259"/>
      <c r="I17" s="259"/>
      <c r="J17" s="259"/>
      <c r="K17" s="259"/>
      <c r="L17" s="259"/>
      <c r="M17" s="259"/>
      <c r="N17" s="259"/>
      <c r="O17" s="259"/>
      <c r="P17" s="259"/>
      <c r="Q17" s="274"/>
      <c r="R17" s="279">
        <v>6842</v>
      </c>
      <c r="S17" s="282"/>
      <c r="T17" s="282"/>
      <c r="U17" s="282"/>
      <c r="V17" s="282"/>
      <c r="W17" s="282"/>
      <c r="X17" s="282"/>
      <c r="Y17" s="285"/>
      <c r="Z17" s="288">
        <v>0.1</v>
      </c>
      <c r="AA17" s="288"/>
      <c r="AB17" s="288"/>
      <c r="AC17" s="288"/>
      <c r="AD17" s="294">
        <v>6842</v>
      </c>
      <c r="AE17" s="294"/>
      <c r="AF17" s="294"/>
      <c r="AG17" s="294"/>
      <c r="AH17" s="294"/>
      <c r="AI17" s="294"/>
      <c r="AJ17" s="294"/>
      <c r="AK17" s="294"/>
      <c r="AL17" s="289">
        <v>0.1</v>
      </c>
      <c r="AM17" s="291"/>
      <c r="AN17" s="291"/>
      <c r="AO17" s="303"/>
      <c r="AP17" s="263" t="s">
        <v>372</v>
      </c>
      <c r="AQ17" s="259"/>
      <c r="AR17" s="259"/>
      <c r="AS17" s="259"/>
      <c r="AT17" s="259"/>
      <c r="AU17" s="259"/>
      <c r="AV17" s="259"/>
      <c r="AW17" s="259"/>
      <c r="AX17" s="259"/>
      <c r="AY17" s="259"/>
      <c r="AZ17" s="259"/>
      <c r="BA17" s="259"/>
      <c r="BB17" s="259"/>
      <c r="BC17" s="259"/>
      <c r="BD17" s="259"/>
      <c r="BE17" s="259"/>
      <c r="BF17" s="274"/>
      <c r="BG17" s="279" t="s">
        <v>212</v>
      </c>
      <c r="BH17" s="282"/>
      <c r="BI17" s="282"/>
      <c r="BJ17" s="282"/>
      <c r="BK17" s="282"/>
      <c r="BL17" s="282"/>
      <c r="BM17" s="282"/>
      <c r="BN17" s="285"/>
      <c r="BO17" s="288" t="s">
        <v>212</v>
      </c>
      <c r="BP17" s="288"/>
      <c r="BQ17" s="288"/>
      <c r="BR17" s="288"/>
      <c r="BS17" s="294" t="s">
        <v>212</v>
      </c>
      <c r="BT17" s="294"/>
      <c r="BU17" s="294"/>
      <c r="BV17" s="294"/>
      <c r="BW17" s="294"/>
      <c r="BX17" s="294"/>
      <c r="BY17" s="294"/>
      <c r="BZ17" s="294"/>
      <c r="CA17" s="294"/>
      <c r="CB17" s="337"/>
      <c r="CD17" s="263" t="s">
        <v>374</v>
      </c>
      <c r="CE17" s="259"/>
      <c r="CF17" s="259"/>
      <c r="CG17" s="259"/>
      <c r="CH17" s="259"/>
      <c r="CI17" s="259"/>
      <c r="CJ17" s="259"/>
      <c r="CK17" s="259"/>
      <c r="CL17" s="259"/>
      <c r="CM17" s="259"/>
      <c r="CN17" s="259"/>
      <c r="CO17" s="259"/>
      <c r="CP17" s="259"/>
      <c r="CQ17" s="274"/>
      <c r="CR17" s="279">
        <v>1622892</v>
      </c>
      <c r="CS17" s="282"/>
      <c r="CT17" s="282"/>
      <c r="CU17" s="282"/>
      <c r="CV17" s="282"/>
      <c r="CW17" s="282"/>
      <c r="CX17" s="282"/>
      <c r="CY17" s="285"/>
      <c r="CZ17" s="288">
        <v>14.6</v>
      </c>
      <c r="DA17" s="288"/>
      <c r="DB17" s="288"/>
      <c r="DC17" s="288"/>
      <c r="DD17" s="295" t="s">
        <v>212</v>
      </c>
      <c r="DE17" s="282"/>
      <c r="DF17" s="282"/>
      <c r="DG17" s="282"/>
      <c r="DH17" s="282"/>
      <c r="DI17" s="282"/>
      <c r="DJ17" s="282"/>
      <c r="DK17" s="282"/>
      <c r="DL17" s="282"/>
      <c r="DM17" s="282"/>
      <c r="DN17" s="282"/>
      <c r="DO17" s="282"/>
      <c r="DP17" s="285"/>
      <c r="DQ17" s="295">
        <v>1603222</v>
      </c>
      <c r="DR17" s="282"/>
      <c r="DS17" s="282"/>
      <c r="DT17" s="282"/>
      <c r="DU17" s="282"/>
      <c r="DV17" s="282"/>
      <c r="DW17" s="282"/>
      <c r="DX17" s="282"/>
      <c r="DY17" s="282"/>
      <c r="DZ17" s="282"/>
      <c r="EA17" s="282"/>
      <c r="EB17" s="282"/>
      <c r="EC17" s="338"/>
    </row>
    <row r="18" spans="2:133" ht="11.25" customHeight="1">
      <c r="B18" s="263" t="s">
        <v>375</v>
      </c>
      <c r="C18" s="259"/>
      <c r="D18" s="259"/>
      <c r="E18" s="259"/>
      <c r="F18" s="259"/>
      <c r="G18" s="259"/>
      <c r="H18" s="259"/>
      <c r="I18" s="259"/>
      <c r="J18" s="259"/>
      <c r="K18" s="259"/>
      <c r="L18" s="259"/>
      <c r="M18" s="259"/>
      <c r="N18" s="259"/>
      <c r="O18" s="259"/>
      <c r="P18" s="259"/>
      <c r="Q18" s="274"/>
      <c r="R18" s="279">
        <v>9331</v>
      </c>
      <c r="S18" s="282"/>
      <c r="T18" s="282"/>
      <c r="U18" s="282"/>
      <c r="V18" s="282"/>
      <c r="W18" s="282"/>
      <c r="X18" s="282"/>
      <c r="Y18" s="285"/>
      <c r="Z18" s="288">
        <v>0.1</v>
      </c>
      <c r="AA18" s="288"/>
      <c r="AB18" s="288"/>
      <c r="AC18" s="288"/>
      <c r="AD18" s="294">
        <v>9331</v>
      </c>
      <c r="AE18" s="294"/>
      <c r="AF18" s="294"/>
      <c r="AG18" s="294"/>
      <c r="AH18" s="294"/>
      <c r="AI18" s="294"/>
      <c r="AJ18" s="294"/>
      <c r="AK18" s="294"/>
      <c r="AL18" s="289">
        <v>0.20000000298023224</v>
      </c>
      <c r="AM18" s="291"/>
      <c r="AN18" s="291"/>
      <c r="AO18" s="303"/>
      <c r="AP18" s="263" t="s">
        <v>112</v>
      </c>
      <c r="AQ18" s="259"/>
      <c r="AR18" s="259"/>
      <c r="AS18" s="259"/>
      <c r="AT18" s="259"/>
      <c r="AU18" s="259"/>
      <c r="AV18" s="259"/>
      <c r="AW18" s="259"/>
      <c r="AX18" s="259"/>
      <c r="AY18" s="259"/>
      <c r="AZ18" s="259"/>
      <c r="BA18" s="259"/>
      <c r="BB18" s="259"/>
      <c r="BC18" s="259"/>
      <c r="BD18" s="259"/>
      <c r="BE18" s="259"/>
      <c r="BF18" s="274"/>
      <c r="BG18" s="279" t="s">
        <v>212</v>
      </c>
      <c r="BH18" s="282"/>
      <c r="BI18" s="282"/>
      <c r="BJ18" s="282"/>
      <c r="BK18" s="282"/>
      <c r="BL18" s="282"/>
      <c r="BM18" s="282"/>
      <c r="BN18" s="285"/>
      <c r="BO18" s="288" t="s">
        <v>212</v>
      </c>
      <c r="BP18" s="288"/>
      <c r="BQ18" s="288"/>
      <c r="BR18" s="288"/>
      <c r="BS18" s="294" t="s">
        <v>212</v>
      </c>
      <c r="BT18" s="294"/>
      <c r="BU18" s="294"/>
      <c r="BV18" s="294"/>
      <c r="BW18" s="294"/>
      <c r="BX18" s="294"/>
      <c r="BY18" s="294"/>
      <c r="BZ18" s="294"/>
      <c r="CA18" s="294"/>
      <c r="CB18" s="337"/>
      <c r="CD18" s="263" t="s">
        <v>376</v>
      </c>
      <c r="CE18" s="259"/>
      <c r="CF18" s="259"/>
      <c r="CG18" s="259"/>
      <c r="CH18" s="259"/>
      <c r="CI18" s="259"/>
      <c r="CJ18" s="259"/>
      <c r="CK18" s="259"/>
      <c r="CL18" s="259"/>
      <c r="CM18" s="259"/>
      <c r="CN18" s="259"/>
      <c r="CO18" s="259"/>
      <c r="CP18" s="259"/>
      <c r="CQ18" s="274"/>
      <c r="CR18" s="279" t="s">
        <v>212</v>
      </c>
      <c r="CS18" s="282"/>
      <c r="CT18" s="282"/>
      <c r="CU18" s="282"/>
      <c r="CV18" s="282"/>
      <c r="CW18" s="282"/>
      <c r="CX18" s="282"/>
      <c r="CY18" s="285"/>
      <c r="CZ18" s="288" t="s">
        <v>212</v>
      </c>
      <c r="DA18" s="288"/>
      <c r="DB18" s="288"/>
      <c r="DC18" s="288"/>
      <c r="DD18" s="295" t="s">
        <v>212</v>
      </c>
      <c r="DE18" s="282"/>
      <c r="DF18" s="282"/>
      <c r="DG18" s="282"/>
      <c r="DH18" s="282"/>
      <c r="DI18" s="282"/>
      <c r="DJ18" s="282"/>
      <c r="DK18" s="282"/>
      <c r="DL18" s="282"/>
      <c r="DM18" s="282"/>
      <c r="DN18" s="282"/>
      <c r="DO18" s="282"/>
      <c r="DP18" s="285"/>
      <c r="DQ18" s="295" t="s">
        <v>212</v>
      </c>
      <c r="DR18" s="282"/>
      <c r="DS18" s="282"/>
      <c r="DT18" s="282"/>
      <c r="DU18" s="282"/>
      <c r="DV18" s="282"/>
      <c r="DW18" s="282"/>
      <c r="DX18" s="282"/>
      <c r="DY18" s="282"/>
      <c r="DZ18" s="282"/>
      <c r="EA18" s="282"/>
      <c r="EB18" s="282"/>
      <c r="EC18" s="338"/>
    </row>
    <row r="19" spans="2:133" ht="11.25" customHeight="1">
      <c r="B19" s="263" t="s">
        <v>377</v>
      </c>
      <c r="C19" s="259"/>
      <c r="D19" s="259"/>
      <c r="E19" s="259"/>
      <c r="F19" s="259"/>
      <c r="G19" s="259"/>
      <c r="H19" s="259"/>
      <c r="I19" s="259"/>
      <c r="J19" s="259"/>
      <c r="K19" s="259"/>
      <c r="L19" s="259"/>
      <c r="M19" s="259"/>
      <c r="N19" s="259"/>
      <c r="O19" s="259"/>
      <c r="P19" s="259"/>
      <c r="Q19" s="274"/>
      <c r="R19" s="279">
        <v>2997</v>
      </c>
      <c r="S19" s="282"/>
      <c r="T19" s="282"/>
      <c r="U19" s="282"/>
      <c r="V19" s="282"/>
      <c r="W19" s="282"/>
      <c r="X19" s="282"/>
      <c r="Y19" s="285"/>
      <c r="Z19" s="288">
        <v>0</v>
      </c>
      <c r="AA19" s="288"/>
      <c r="AB19" s="288"/>
      <c r="AC19" s="288"/>
      <c r="AD19" s="294">
        <v>2997</v>
      </c>
      <c r="AE19" s="294"/>
      <c r="AF19" s="294"/>
      <c r="AG19" s="294"/>
      <c r="AH19" s="294"/>
      <c r="AI19" s="294"/>
      <c r="AJ19" s="294"/>
      <c r="AK19" s="294"/>
      <c r="AL19" s="289">
        <v>0.1</v>
      </c>
      <c r="AM19" s="291"/>
      <c r="AN19" s="291"/>
      <c r="AO19" s="303"/>
      <c r="AP19" s="263" t="s">
        <v>265</v>
      </c>
      <c r="AQ19" s="259"/>
      <c r="AR19" s="259"/>
      <c r="AS19" s="259"/>
      <c r="AT19" s="259"/>
      <c r="AU19" s="259"/>
      <c r="AV19" s="259"/>
      <c r="AW19" s="259"/>
      <c r="AX19" s="259"/>
      <c r="AY19" s="259"/>
      <c r="AZ19" s="259"/>
      <c r="BA19" s="259"/>
      <c r="BB19" s="259"/>
      <c r="BC19" s="259"/>
      <c r="BD19" s="259"/>
      <c r="BE19" s="259"/>
      <c r="BF19" s="274"/>
      <c r="BG19" s="279" t="s">
        <v>212</v>
      </c>
      <c r="BH19" s="282"/>
      <c r="BI19" s="282"/>
      <c r="BJ19" s="282"/>
      <c r="BK19" s="282"/>
      <c r="BL19" s="282"/>
      <c r="BM19" s="282"/>
      <c r="BN19" s="285"/>
      <c r="BO19" s="288" t="s">
        <v>212</v>
      </c>
      <c r="BP19" s="288"/>
      <c r="BQ19" s="288"/>
      <c r="BR19" s="288"/>
      <c r="BS19" s="294" t="s">
        <v>212</v>
      </c>
      <c r="BT19" s="294"/>
      <c r="BU19" s="294"/>
      <c r="BV19" s="294"/>
      <c r="BW19" s="294"/>
      <c r="BX19" s="294"/>
      <c r="BY19" s="294"/>
      <c r="BZ19" s="294"/>
      <c r="CA19" s="294"/>
      <c r="CB19" s="337"/>
      <c r="CD19" s="263" t="s">
        <v>378</v>
      </c>
      <c r="CE19" s="259"/>
      <c r="CF19" s="259"/>
      <c r="CG19" s="259"/>
      <c r="CH19" s="259"/>
      <c r="CI19" s="259"/>
      <c r="CJ19" s="259"/>
      <c r="CK19" s="259"/>
      <c r="CL19" s="259"/>
      <c r="CM19" s="259"/>
      <c r="CN19" s="259"/>
      <c r="CO19" s="259"/>
      <c r="CP19" s="259"/>
      <c r="CQ19" s="274"/>
      <c r="CR19" s="279" t="s">
        <v>212</v>
      </c>
      <c r="CS19" s="282"/>
      <c r="CT19" s="282"/>
      <c r="CU19" s="282"/>
      <c r="CV19" s="282"/>
      <c r="CW19" s="282"/>
      <c r="CX19" s="282"/>
      <c r="CY19" s="285"/>
      <c r="CZ19" s="288" t="s">
        <v>212</v>
      </c>
      <c r="DA19" s="288"/>
      <c r="DB19" s="288"/>
      <c r="DC19" s="288"/>
      <c r="DD19" s="295" t="s">
        <v>212</v>
      </c>
      <c r="DE19" s="282"/>
      <c r="DF19" s="282"/>
      <c r="DG19" s="282"/>
      <c r="DH19" s="282"/>
      <c r="DI19" s="282"/>
      <c r="DJ19" s="282"/>
      <c r="DK19" s="282"/>
      <c r="DL19" s="282"/>
      <c r="DM19" s="282"/>
      <c r="DN19" s="282"/>
      <c r="DO19" s="282"/>
      <c r="DP19" s="285"/>
      <c r="DQ19" s="295" t="s">
        <v>212</v>
      </c>
      <c r="DR19" s="282"/>
      <c r="DS19" s="282"/>
      <c r="DT19" s="282"/>
      <c r="DU19" s="282"/>
      <c r="DV19" s="282"/>
      <c r="DW19" s="282"/>
      <c r="DX19" s="282"/>
      <c r="DY19" s="282"/>
      <c r="DZ19" s="282"/>
      <c r="EA19" s="282"/>
      <c r="EB19" s="282"/>
      <c r="EC19" s="338"/>
    </row>
    <row r="20" spans="2:133" ht="11.25" customHeight="1">
      <c r="B20" s="263" t="s">
        <v>87</v>
      </c>
      <c r="C20" s="259"/>
      <c r="D20" s="259"/>
      <c r="E20" s="259"/>
      <c r="F20" s="259"/>
      <c r="G20" s="259"/>
      <c r="H20" s="259"/>
      <c r="I20" s="259"/>
      <c r="J20" s="259"/>
      <c r="K20" s="259"/>
      <c r="L20" s="259"/>
      <c r="M20" s="259"/>
      <c r="N20" s="259"/>
      <c r="O20" s="259"/>
      <c r="P20" s="259"/>
      <c r="Q20" s="274"/>
      <c r="R20" s="279">
        <v>1102</v>
      </c>
      <c r="S20" s="282"/>
      <c r="T20" s="282"/>
      <c r="U20" s="282"/>
      <c r="V20" s="282"/>
      <c r="W20" s="282"/>
      <c r="X20" s="282"/>
      <c r="Y20" s="285"/>
      <c r="Z20" s="288">
        <v>0</v>
      </c>
      <c r="AA20" s="288"/>
      <c r="AB20" s="288"/>
      <c r="AC20" s="288"/>
      <c r="AD20" s="294">
        <v>1102</v>
      </c>
      <c r="AE20" s="294"/>
      <c r="AF20" s="294"/>
      <c r="AG20" s="294"/>
      <c r="AH20" s="294"/>
      <c r="AI20" s="294"/>
      <c r="AJ20" s="294"/>
      <c r="AK20" s="294"/>
      <c r="AL20" s="289">
        <v>0</v>
      </c>
      <c r="AM20" s="291"/>
      <c r="AN20" s="291"/>
      <c r="AO20" s="303"/>
      <c r="AP20" s="263" t="s">
        <v>379</v>
      </c>
      <c r="AQ20" s="259"/>
      <c r="AR20" s="259"/>
      <c r="AS20" s="259"/>
      <c r="AT20" s="259"/>
      <c r="AU20" s="259"/>
      <c r="AV20" s="259"/>
      <c r="AW20" s="259"/>
      <c r="AX20" s="259"/>
      <c r="AY20" s="259"/>
      <c r="AZ20" s="259"/>
      <c r="BA20" s="259"/>
      <c r="BB20" s="259"/>
      <c r="BC20" s="259"/>
      <c r="BD20" s="259"/>
      <c r="BE20" s="259"/>
      <c r="BF20" s="274"/>
      <c r="BG20" s="279" t="s">
        <v>212</v>
      </c>
      <c r="BH20" s="282"/>
      <c r="BI20" s="282"/>
      <c r="BJ20" s="282"/>
      <c r="BK20" s="282"/>
      <c r="BL20" s="282"/>
      <c r="BM20" s="282"/>
      <c r="BN20" s="285"/>
      <c r="BO20" s="288" t="s">
        <v>212</v>
      </c>
      <c r="BP20" s="288"/>
      <c r="BQ20" s="288"/>
      <c r="BR20" s="288"/>
      <c r="BS20" s="294" t="s">
        <v>212</v>
      </c>
      <c r="BT20" s="294"/>
      <c r="BU20" s="294"/>
      <c r="BV20" s="294"/>
      <c r="BW20" s="294"/>
      <c r="BX20" s="294"/>
      <c r="BY20" s="294"/>
      <c r="BZ20" s="294"/>
      <c r="CA20" s="294"/>
      <c r="CB20" s="337"/>
      <c r="CD20" s="263" t="s">
        <v>203</v>
      </c>
      <c r="CE20" s="259"/>
      <c r="CF20" s="259"/>
      <c r="CG20" s="259"/>
      <c r="CH20" s="259"/>
      <c r="CI20" s="259"/>
      <c r="CJ20" s="259"/>
      <c r="CK20" s="259"/>
      <c r="CL20" s="259"/>
      <c r="CM20" s="259"/>
      <c r="CN20" s="259"/>
      <c r="CO20" s="259"/>
      <c r="CP20" s="259"/>
      <c r="CQ20" s="274"/>
      <c r="CR20" s="279">
        <v>11127854</v>
      </c>
      <c r="CS20" s="282"/>
      <c r="CT20" s="282"/>
      <c r="CU20" s="282"/>
      <c r="CV20" s="282"/>
      <c r="CW20" s="282"/>
      <c r="CX20" s="282"/>
      <c r="CY20" s="285"/>
      <c r="CZ20" s="288">
        <v>100</v>
      </c>
      <c r="DA20" s="288"/>
      <c r="DB20" s="288"/>
      <c r="DC20" s="288"/>
      <c r="DD20" s="295">
        <v>2203408</v>
      </c>
      <c r="DE20" s="282"/>
      <c r="DF20" s="282"/>
      <c r="DG20" s="282"/>
      <c r="DH20" s="282"/>
      <c r="DI20" s="282"/>
      <c r="DJ20" s="282"/>
      <c r="DK20" s="282"/>
      <c r="DL20" s="282"/>
      <c r="DM20" s="282"/>
      <c r="DN20" s="282"/>
      <c r="DO20" s="282"/>
      <c r="DP20" s="285"/>
      <c r="DQ20" s="295">
        <v>7831973</v>
      </c>
      <c r="DR20" s="282"/>
      <c r="DS20" s="282"/>
      <c r="DT20" s="282"/>
      <c r="DU20" s="282"/>
      <c r="DV20" s="282"/>
      <c r="DW20" s="282"/>
      <c r="DX20" s="282"/>
      <c r="DY20" s="282"/>
      <c r="DZ20" s="282"/>
      <c r="EA20" s="282"/>
      <c r="EB20" s="282"/>
      <c r="EC20" s="338"/>
    </row>
    <row r="21" spans="2:133" ht="11.25" customHeight="1">
      <c r="B21" s="263" t="s">
        <v>381</v>
      </c>
      <c r="C21" s="259"/>
      <c r="D21" s="259"/>
      <c r="E21" s="259"/>
      <c r="F21" s="259"/>
      <c r="G21" s="259"/>
      <c r="H21" s="259"/>
      <c r="I21" s="259"/>
      <c r="J21" s="259"/>
      <c r="K21" s="259"/>
      <c r="L21" s="259"/>
      <c r="M21" s="259"/>
      <c r="N21" s="259"/>
      <c r="O21" s="259"/>
      <c r="P21" s="259"/>
      <c r="Q21" s="274"/>
      <c r="R21" s="279">
        <v>647</v>
      </c>
      <c r="S21" s="282"/>
      <c r="T21" s="282"/>
      <c r="U21" s="282"/>
      <c r="V21" s="282"/>
      <c r="W21" s="282"/>
      <c r="X21" s="282"/>
      <c r="Y21" s="285"/>
      <c r="Z21" s="288">
        <v>0</v>
      </c>
      <c r="AA21" s="288"/>
      <c r="AB21" s="288"/>
      <c r="AC21" s="288"/>
      <c r="AD21" s="294">
        <v>647</v>
      </c>
      <c r="AE21" s="294"/>
      <c r="AF21" s="294"/>
      <c r="AG21" s="294"/>
      <c r="AH21" s="294"/>
      <c r="AI21" s="294"/>
      <c r="AJ21" s="294"/>
      <c r="AK21" s="294"/>
      <c r="AL21" s="289">
        <v>0</v>
      </c>
      <c r="AM21" s="291"/>
      <c r="AN21" s="291"/>
      <c r="AO21" s="303"/>
      <c r="AP21" s="306" t="s">
        <v>382</v>
      </c>
      <c r="AQ21" s="309"/>
      <c r="AR21" s="309"/>
      <c r="AS21" s="309"/>
      <c r="AT21" s="309"/>
      <c r="AU21" s="309"/>
      <c r="AV21" s="309"/>
      <c r="AW21" s="309"/>
      <c r="AX21" s="309"/>
      <c r="AY21" s="309"/>
      <c r="AZ21" s="309"/>
      <c r="BA21" s="309"/>
      <c r="BB21" s="309"/>
      <c r="BC21" s="309"/>
      <c r="BD21" s="309"/>
      <c r="BE21" s="309"/>
      <c r="BF21" s="325"/>
      <c r="BG21" s="279" t="s">
        <v>212</v>
      </c>
      <c r="BH21" s="282"/>
      <c r="BI21" s="282"/>
      <c r="BJ21" s="282"/>
      <c r="BK21" s="282"/>
      <c r="BL21" s="282"/>
      <c r="BM21" s="282"/>
      <c r="BN21" s="285"/>
      <c r="BO21" s="288" t="s">
        <v>212</v>
      </c>
      <c r="BP21" s="288"/>
      <c r="BQ21" s="288"/>
      <c r="BR21" s="288"/>
      <c r="BS21" s="294" t="s">
        <v>212</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156</v>
      </c>
      <c r="C22" s="271"/>
      <c r="D22" s="271"/>
      <c r="E22" s="271"/>
      <c r="F22" s="271"/>
      <c r="G22" s="271"/>
      <c r="H22" s="271"/>
      <c r="I22" s="271"/>
      <c r="J22" s="271"/>
      <c r="K22" s="271"/>
      <c r="L22" s="271"/>
      <c r="M22" s="271"/>
      <c r="N22" s="271"/>
      <c r="O22" s="271"/>
      <c r="P22" s="271"/>
      <c r="Q22" s="275"/>
      <c r="R22" s="279">
        <v>4585</v>
      </c>
      <c r="S22" s="282"/>
      <c r="T22" s="282"/>
      <c r="U22" s="282"/>
      <c r="V22" s="282"/>
      <c r="W22" s="282"/>
      <c r="X22" s="282"/>
      <c r="Y22" s="285"/>
      <c r="Z22" s="288">
        <v>0</v>
      </c>
      <c r="AA22" s="288"/>
      <c r="AB22" s="288"/>
      <c r="AC22" s="288"/>
      <c r="AD22" s="294">
        <v>4585</v>
      </c>
      <c r="AE22" s="294"/>
      <c r="AF22" s="294"/>
      <c r="AG22" s="294"/>
      <c r="AH22" s="294"/>
      <c r="AI22" s="294"/>
      <c r="AJ22" s="294"/>
      <c r="AK22" s="294"/>
      <c r="AL22" s="289">
        <v>0.10000000149011612</v>
      </c>
      <c r="AM22" s="291"/>
      <c r="AN22" s="291"/>
      <c r="AO22" s="303"/>
      <c r="AP22" s="306" t="s">
        <v>151</v>
      </c>
      <c r="AQ22" s="309"/>
      <c r="AR22" s="309"/>
      <c r="AS22" s="309"/>
      <c r="AT22" s="309"/>
      <c r="AU22" s="309"/>
      <c r="AV22" s="309"/>
      <c r="AW22" s="309"/>
      <c r="AX22" s="309"/>
      <c r="AY22" s="309"/>
      <c r="AZ22" s="309"/>
      <c r="BA22" s="309"/>
      <c r="BB22" s="309"/>
      <c r="BC22" s="309"/>
      <c r="BD22" s="309"/>
      <c r="BE22" s="309"/>
      <c r="BF22" s="325"/>
      <c r="BG22" s="279" t="s">
        <v>212</v>
      </c>
      <c r="BH22" s="282"/>
      <c r="BI22" s="282"/>
      <c r="BJ22" s="282"/>
      <c r="BK22" s="282"/>
      <c r="BL22" s="282"/>
      <c r="BM22" s="282"/>
      <c r="BN22" s="285"/>
      <c r="BO22" s="288" t="s">
        <v>212</v>
      </c>
      <c r="BP22" s="288"/>
      <c r="BQ22" s="288"/>
      <c r="BR22" s="288"/>
      <c r="BS22" s="294" t="s">
        <v>212</v>
      </c>
      <c r="BT22" s="294"/>
      <c r="BU22" s="294"/>
      <c r="BV22" s="294"/>
      <c r="BW22" s="294"/>
      <c r="BX22" s="294"/>
      <c r="BY22" s="294"/>
      <c r="BZ22" s="294"/>
      <c r="CA22" s="294"/>
      <c r="CB22" s="337"/>
      <c r="CD22" s="183" t="s">
        <v>383</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356</v>
      </c>
      <c r="C23" s="259"/>
      <c r="D23" s="259"/>
      <c r="E23" s="259"/>
      <c r="F23" s="259"/>
      <c r="G23" s="259"/>
      <c r="H23" s="259"/>
      <c r="I23" s="259"/>
      <c r="J23" s="259"/>
      <c r="K23" s="259"/>
      <c r="L23" s="259"/>
      <c r="M23" s="259"/>
      <c r="N23" s="259"/>
      <c r="O23" s="259"/>
      <c r="P23" s="259"/>
      <c r="Q23" s="274"/>
      <c r="R23" s="279">
        <v>4667865</v>
      </c>
      <c r="S23" s="282"/>
      <c r="T23" s="282"/>
      <c r="U23" s="282"/>
      <c r="V23" s="282"/>
      <c r="W23" s="282"/>
      <c r="X23" s="282"/>
      <c r="Y23" s="285"/>
      <c r="Z23" s="288">
        <v>40</v>
      </c>
      <c r="AA23" s="288"/>
      <c r="AB23" s="288"/>
      <c r="AC23" s="288"/>
      <c r="AD23" s="294">
        <v>4276620</v>
      </c>
      <c r="AE23" s="294"/>
      <c r="AF23" s="294"/>
      <c r="AG23" s="294"/>
      <c r="AH23" s="294"/>
      <c r="AI23" s="294"/>
      <c r="AJ23" s="294"/>
      <c r="AK23" s="294"/>
      <c r="AL23" s="289">
        <v>77.7</v>
      </c>
      <c r="AM23" s="291"/>
      <c r="AN23" s="291"/>
      <c r="AO23" s="303"/>
      <c r="AP23" s="306" t="s">
        <v>62</v>
      </c>
      <c r="AQ23" s="309"/>
      <c r="AR23" s="309"/>
      <c r="AS23" s="309"/>
      <c r="AT23" s="309"/>
      <c r="AU23" s="309"/>
      <c r="AV23" s="309"/>
      <c r="AW23" s="309"/>
      <c r="AX23" s="309"/>
      <c r="AY23" s="309"/>
      <c r="AZ23" s="309"/>
      <c r="BA23" s="309"/>
      <c r="BB23" s="309"/>
      <c r="BC23" s="309"/>
      <c r="BD23" s="309"/>
      <c r="BE23" s="309"/>
      <c r="BF23" s="325"/>
      <c r="BG23" s="279" t="s">
        <v>212</v>
      </c>
      <c r="BH23" s="282"/>
      <c r="BI23" s="282"/>
      <c r="BJ23" s="282"/>
      <c r="BK23" s="282"/>
      <c r="BL23" s="282"/>
      <c r="BM23" s="282"/>
      <c r="BN23" s="285"/>
      <c r="BO23" s="288" t="s">
        <v>212</v>
      </c>
      <c r="BP23" s="288"/>
      <c r="BQ23" s="288"/>
      <c r="BR23" s="288"/>
      <c r="BS23" s="294" t="s">
        <v>212</v>
      </c>
      <c r="BT23" s="294"/>
      <c r="BU23" s="294"/>
      <c r="BV23" s="294"/>
      <c r="BW23" s="294"/>
      <c r="BX23" s="294"/>
      <c r="BY23" s="294"/>
      <c r="BZ23" s="294"/>
      <c r="CA23" s="294"/>
      <c r="CB23" s="337"/>
      <c r="CD23" s="183" t="s">
        <v>329</v>
      </c>
      <c r="CE23" s="140"/>
      <c r="CF23" s="140"/>
      <c r="CG23" s="140"/>
      <c r="CH23" s="140"/>
      <c r="CI23" s="140"/>
      <c r="CJ23" s="140"/>
      <c r="CK23" s="140"/>
      <c r="CL23" s="140"/>
      <c r="CM23" s="140"/>
      <c r="CN23" s="140"/>
      <c r="CO23" s="140"/>
      <c r="CP23" s="140"/>
      <c r="CQ23" s="145"/>
      <c r="CR23" s="183" t="s">
        <v>297</v>
      </c>
      <c r="CS23" s="140"/>
      <c r="CT23" s="140"/>
      <c r="CU23" s="140"/>
      <c r="CV23" s="140"/>
      <c r="CW23" s="140"/>
      <c r="CX23" s="140"/>
      <c r="CY23" s="145"/>
      <c r="CZ23" s="183" t="s">
        <v>385</v>
      </c>
      <c r="DA23" s="140"/>
      <c r="DB23" s="140"/>
      <c r="DC23" s="145"/>
      <c r="DD23" s="183" t="s">
        <v>309</v>
      </c>
      <c r="DE23" s="140"/>
      <c r="DF23" s="140"/>
      <c r="DG23" s="140"/>
      <c r="DH23" s="140"/>
      <c r="DI23" s="140"/>
      <c r="DJ23" s="140"/>
      <c r="DK23" s="145"/>
      <c r="DL23" s="356" t="s">
        <v>387</v>
      </c>
      <c r="DM23" s="359"/>
      <c r="DN23" s="359"/>
      <c r="DO23" s="359"/>
      <c r="DP23" s="359"/>
      <c r="DQ23" s="359"/>
      <c r="DR23" s="359"/>
      <c r="DS23" s="359"/>
      <c r="DT23" s="359"/>
      <c r="DU23" s="359"/>
      <c r="DV23" s="363"/>
      <c r="DW23" s="183" t="s">
        <v>389</v>
      </c>
      <c r="DX23" s="140"/>
      <c r="DY23" s="140"/>
      <c r="DZ23" s="140"/>
      <c r="EA23" s="140"/>
      <c r="EB23" s="140"/>
      <c r="EC23" s="145"/>
    </row>
    <row r="24" spans="2:133" ht="11.25" customHeight="1">
      <c r="B24" s="263" t="s">
        <v>306</v>
      </c>
      <c r="C24" s="259"/>
      <c r="D24" s="259"/>
      <c r="E24" s="259"/>
      <c r="F24" s="259"/>
      <c r="G24" s="259"/>
      <c r="H24" s="259"/>
      <c r="I24" s="259"/>
      <c r="J24" s="259"/>
      <c r="K24" s="259"/>
      <c r="L24" s="259"/>
      <c r="M24" s="259"/>
      <c r="N24" s="259"/>
      <c r="O24" s="259"/>
      <c r="P24" s="259"/>
      <c r="Q24" s="274"/>
      <c r="R24" s="279">
        <v>4276620</v>
      </c>
      <c r="S24" s="282"/>
      <c r="T24" s="282"/>
      <c r="U24" s="282"/>
      <c r="V24" s="282"/>
      <c r="W24" s="282"/>
      <c r="X24" s="282"/>
      <c r="Y24" s="285"/>
      <c r="Z24" s="288">
        <v>36.6</v>
      </c>
      <c r="AA24" s="288"/>
      <c r="AB24" s="288"/>
      <c r="AC24" s="288"/>
      <c r="AD24" s="294">
        <v>4276620</v>
      </c>
      <c r="AE24" s="294"/>
      <c r="AF24" s="294"/>
      <c r="AG24" s="294"/>
      <c r="AH24" s="294"/>
      <c r="AI24" s="294"/>
      <c r="AJ24" s="294"/>
      <c r="AK24" s="294"/>
      <c r="AL24" s="289">
        <v>77.7</v>
      </c>
      <c r="AM24" s="291"/>
      <c r="AN24" s="291"/>
      <c r="AO24" s="303"/>
      <c r="AP24" s="306" t="s">
        <v>390</v>
      </c>
      <c r="AQ24" s="309"/>
      <c r="AR24" s="309"/>
      <c r="AS24" s="309"/>
      <c r="AT24" s="309"/>
      <c r="AU24" s="309"/>
      <c r="AV24" s="309"/>
      <c r="AW24" s="309"/>
      <c r="AX24" s="309"/>
      <c r="AY24" s="309"/>
      <c r="AZ24" s="309"/>
      <c r="BA24" s="309"/>
      <c r="BB24" s="309"/>
      <c r="BC24" s="309"/>
      <c r="BD24" s="309"/>
      <c r="BE24" s="309"/>
      <c r="BF24" s="325"/>
      <c r="BG24" s="279" t="s">
        <v>212</v>
      </c>
      <c r="BH24" s="282"/>
      <c r="BI24" s="282"/>
      <c r="BJ24" s="282"/>
      <c r="BK24" s="282"/>
      <c r="BL24" s="282"/>
      <c r="BM24" s="282"/>
      <c r="BN24" s="285"/>
      <c r="BO24" s="288" t="s">
        <v>212</v>
      </c>
      <c r="BP24" s="288"/>
      <c r="BQ24" s="288"/>
      <c r="BR24" s="288"/>
      <c r="BS24" s="294" t="s">
        <v>212</v>
      </c>
      <c r="BT24" s="294"/>
      <c r="BU24" s="294"/>
      <c r="BV24" s="294"/>
      <c r="BW24" s="294"/>
      <c r="BX24" s="294"/>
      <c r="BY24" s="294"/>
      <c r="BZ24" s="294"/>
      <c r="CA24" s="294"/>
      <c r="CB24" s="337"/>
      <c r="CD24" s="262" t="s">
        <v>391</v>
      </c>
      <c r="CE24" s="270"/>
      <c r="CF24" s="270"/>
      <c r="CG24" s="270"/>
      <c r="CH24" s="270"/>
      <c r="CI24" s="270"/>
      <c r="CJ24" s="270"/>
      <c r="CK24" s="270"/>
      <c r="CL24" s="270"/>
      <c r="CM24" s="270"/>
      <c r="CN24" s="270"/>
      <c r="CO24" s="270"/>
      <c r="CP24" s="270"/>
      <c r="CQ24" s="273"/>
      <c r="CR24" s="278">
        <v>4216474</v>
      </c>
      <c r="CS24" s="281"/>
      <c r="CT24" s="281"/>
      <c r="CU24" s="281"/>
      <c r="CV24" s="281"/>
      <c r="CW24" s="281"/>
      <c r="CX24" s="281"/>
      <c r="CY24" s="284"/>
      <c r="CZ24" s="298">
        <v>37.9</v>
      </c>
      <c r="DA24" s="300"/>
      <c r="DB24" s="300"/>
      <c r="DC24" s="348"/>
      <c r="DD24" s="352">
        <v>3309138</v>
      </c>
      <c r="DE24" s="281"/>
      <c r="DF24" s="281"/>
      <c r="DG24" s="281"/>
      <c r="DH24" s="281"/>
      <c r="DI24" s="281"/>
      <c r="DJ24" s="281"/>
      <c r="DK24" s="284"/>
      <c r="DL24" s="352">
        <v>2721414</v>
      </c>
      <c r="DM24" s="281"/>
      <c r="DN24" s="281"/>
      <c r="DO24" s="281"/>
      <c r="DP24" s="281"/>
      <c r="DQ24" s="281"/>
      <c r="DR24" s="281"/>
      <c r="DS24" s="281"/>
      <c r="DT24" s="281"/>
      <c r="DU24" s="281"/>
      <c r="DV24" s="284"/>
      <c r="DW24" s="298">
        <v>47.8</v>
      </c>
      <c r="DX24" s="300"/>
      <c r="DY24" s="300"/>
      <c r="DZ24" s="300"/>
      <c r="EA24" s="300"/>
      <c r="EB24" s="300"/>
      <c r="EC24" s="302"/>
    </row>
    <row r="25" spans="2:133" ht="11.25" customHeight="1">
      <c r="B25" s="263" t="s">
        <v>303</v>
      </c>
      <c r="C25" s="259"/>
      <c r="D25" s="259"/>
      <c r="E25" s="259"/>
      <c r="F25" s="259"/>
      <c r="G25" s="259"/>
      <c r="H25" s="259"/>
      <c r="I25" s="259"/>
      <c r="J25" s="259"/>
      <c r="K25" s="259"/>
      <c r="L25" s="259"/>
      <c r="M25" s="259"/>
      <c r="N25" s="259"/>
      <c r="O25" s="259"/>
      <c r="P25" s="259"/>
      <c r="Q25" s="274"/>
      <c r="R25" s="279">
        <v>391245</v>
      </c>
      <c r="S25" s="282"/>
      <c r="T25" s="282"/>
      <c r="U25" s="282"/>
      <c r="V25" s="282"/>
      <c r="W25" s="282"/>
      <c r="X25" s="282"/>
      <c r="Y25" s="285"/>
      <c r="Z25" s="288">
        <v>3.4</v>
      </c>
      <c r="AA25" s="288"/>
      <c r="AB25" s="288"/>
      <c r="AC25" s="288"/>
      <c r="AD25" s="294" t="s">
        <v>212</v>
      </c>
      <c r="AE25" s="294"/>
      <c r="AF25" s="294"/>
      <c r="AG25" s="294"/>
      <c r="AH25" s="294"/>
      <c r="AI25" s="294"/>
      <c r="AJ25" s="294"/>
      <c r="AK25" s="294"/>
      <c r="AL25" s="289" t="s">
        <v>212</v>
      </c>
      <c r="AM25" s="291"/>
      <c r="AN25" s="291"/>
      <c r="AO25" s="303"/>
      <c r="AP25" s="306" t="s">
        <v>284</v>
      </c>
      <c r="AQ25" s="309"/>
      <c r="AR25" s="309"/>
      <c r="AS25" s="309"/>
      <c r="AT25" s="309"/>
      <c r="AU25" s="309"/>
      <c r="AV25" s="309"/>
      <c r="AW25" s="309"/>
      <c r="AX25" s="309"/>
      <c r="AY25" s="309"/>
      <c r="AZ25" s="309"/>
      <c r="BA25" s="309"/>
      <c r="BB25" s="309"/>
      <c r="BC25" s="309"/>
      <c r="BD25" s="309"/>
      <c r="BE25" s="309"/>
      <c r="BF25" s="325"/>
      <c r="BG25" s="279" t="s">
        <v>212</v>
      </c>
      <c r="BH25" s="282"/>
      <c r="BI25" s="282"/>
      <c r="BJ25" s="282"/>
      <c r="BK25" s="282"/>
      <c r="BL25" s="282"/>
      <c r="BM25" s="282"/>
      <c r="BN25" s="285"/>
      <c r="BO25" s="288" t="s">
        <v>212</v>
      </c>
      <c r="BP25" s="288"/>
      <c r="BQ25" s="288"/>
      <c r="BR25" s="288"/>
      <c r="BS25" s="294" t="s">
        <v>212</v>
      </c>
      <c r="BT25" s="294"/>
      <c r="BU25" s="294"/>
      <c r="BV25" s="294"/>
      <c r="BW25" s="294"/>
      <c r="BX25" s="294"/>
      <c r="BY25" s="294"/>
      <c r="BZ25" s="294"/>
      <c r="CA25" s="294"/>
      <c r="CB25" s="337"/>
      <c r="CD25" s="263" t="s">
        <v>210</v>
      </c>
      <c r="CE25" s="259"/>
      <c r="CF25" s="259"/>
      <c r="CG25" s="259"/>
      <c r="CH25" s="259"/>
      <c r="CI25" s="259"/>
      <c r="CJ25" s="259"/>
      <c r="CK25" s="259"/>
      <c r="CL25" s="259"/>
      <c r="CM25" s="259"/>
      <c r="CN25" s="259"/>
      <c r="CO25" s="259"/>
      <c r="CP25" s="259"/>
      <c r="CQ25" s="274"/>
      <c r="CR25" s="279">
        <v>1654308</v>
      </c>
      <c r="CS25" s="324"/>
      <c r="CT25" s="324"/>
      <c r="CU25" s="324"/>
      <c r="CV25" s="324"/>
      <c r="CW25" s="324"/>
      <c r="CX25" s="324"/>
      <c r="CY25" s="343"/>
      <c r="CZ25" s="289">
        <v>14.9</v>
      </c>
      <c r="DA25" s="346"/>
      <c r="DB25" s="346"/>
      <c r="DC25" s="349"/>
      <c r="DD25" s="295">
        <v>1490159</v>
      </c>
      <c r="DE25" s="324"/>
      <c r="DF25" s="324"/>
      <c r="DG25" s="324"/>
      <c r="DH25" s="324"/>
      <c r="DI25" s="324"/>
      <c r="DJ25" s="324"/>
      <c r="DK25" s="343"/>
      <c r="DL25" s="295">
        <v>913019</v>
      </c>
      <c r="DM25" s="324"/>
      <c r="DN25" s="324"/>
      <c r="DO25" s="324"/>
      <c r="DP25" s="324"/>
      <c r="DQ25" s="324"/>
      <c r="DR25" s="324"/>
      <c r="DS25" s="324"/>
      <c r="DT25" s="324"/>
      <c r="DU25" s="324"/>
      <c r="DV25" s="343"/>
      <c r="DW25" s="289">
        <v>16</v>
      </c>
      <c r="DX25" s="346"/>
      <c r="DY25" s="346"/>
      <c r="DZ25" s="346"/>
      <c r="EA25" s="346"/>
      <c r="EB25" s="346"/>
      <c r="EC25" s="371"/>
    </row>
    <row r="26" spans="2:133" ht="11.25" customHeight="1">
      <c r="B26" s="263" t="s">
        <v>394</v>
      </c>
      <c r="C26" s="259"/>
      <c r="D26" s="259"/>
      <c r="E26" s="259"/>
      <c r="F26" s="259"/>
      <c r="G26" s="259"/>
      <c r="H26" s="259"/>
      <c r="I26" s="259"/>
      <c r="J26" s="259"/>
      <c r="K26" s="259"/>
      <c r="L26" s="259"/>
      <c r="M26" s="259"/>
      <c r="N26" s="259"/>
      <c r="O26" s="259"/>
      <c r="P26" s="259"/>
      <c r="Q26" s="274"/>
      <c r="R26" s="279" t="s">
        <v>212</v>
      </c>
      <c r="S26" s="282"/>
      <c r="T26" s="282"/>
      <c r="U26" s="282"/>
      <c r="V26" s="282"/>
      <c r="W26" s="282"/>
      <c r="X26" s="282"/>
      <c r="Y26" s="285"/>
      <c r="Z26" s="288" t="s">
        <v>212</v>
      </c>
      <c r="AA26" s="288"/>
      <c r="AB26" s="288"/>
      <c r="AC26" s="288"/>
      <c r="AD26" s="294" t="s">
        <v>212</v>
      </c>
      <c r="AE26" s="294"/>
      <c r="AF26" s="294"/>
      <c r="AG26" s="294"/>
      <c r="AH26" s="294"/>
      <c r="AI26" s="294"/>
      <c r="AJ26" s="294"/>
      <c r="AK26" s="294"/>
      <c r="AL26" s="289" t="s">
        <v>212</v>
      </c>
      <c r="AM26" s="291"/>
      <c r="AN26" s="291"/>
      <c r="AO26" s="303"/>
      <c r="AP26" s="306" t="s">
        <v>396</v>
      </c>
      <c r="AQ26" s="308"/>
      <c r="AR26" s="308"/>
      <c r="AS26" s="308"/>
      <c r="AT26" s="308"/>
      <c r="AU26" s="308"/>
      <c r="AV26" s="308"/>
      <c r="AW26" s="308"/>
      <c r="AX26" s="308"/>
      <c r="AY26" s="308"/>
      <c r="AZ26" s="308"/>
      <c r="BA26" s="308"/>
      <c r="BB26" s="308"/>
      <c r="BC26" s="308"/>
      <c r="BD26" s="308"/>
      <c r="BE26" s="308"/>
      <c r="BF26" s="325"/>
      <c r="BG26" s="279" t="s">
        <v>212</v>
      </c>
      <c r="BH26" s="282"/>
      <c r="BI26" s="282"/>
      <c r="BJ26" s="282"/>
      <c r="BK26" s="282"/>
      <c r="BL26" s="282"/>
      <c r="BM26" s="282"/>
      <c r="BN26" s="285"/>
      <c r="BO26" s="288" t="s">
        <v>212</v>
      </c>
      <c r="BP26" s="288"/>
      <c r="BQ26" s="288"/>
      <c r="BR26" s="288"/>
      <c r="BS26" s="294" t="s">
        <v>212</v>
      </c>
      <c r="BT26" s="294"/>
      <c r="BU26" s="294"/>
      <c r="BV26" s="294"/>
      <c r="BW26" s="294"/>
      <c r="BX26" s="294"/>
      <c r="BY26" s="294"/>
      <c r="BZ26" s="294"/>
      <c r="CA26" s="294"/>
      <c r="CB26" s="337"/>
      <c r="CD26" s="263" t="s">
        <v>121</v>
      </c>
      <c r="CE26" s="259"/>
      <c r="CF26" s="259"/>
      <c r="CG26" s="259"/>
      <c r="CH26" s="259"/>
      <c r="CI26" s="259"/>
      <c r="CJ26" s="259"/>
      <c r="CK26" s="259"/>
      <c r="CL26" s="259"/>
      <c r="CM26" s="259"/>
      <c r="CN26" s="259"/>
      <c r="CO26" s="259"/>
      <c r="CP26" s="259"/>
      <c r="CQ26" s="274"/>
      <c r="CR26" s="279">
        <v>1012659</v>
      </c>
      <c r="CS26" s="282"/>
      <c r="CT26" s="282"/>
      <c r="CU26" s="282"/>
      <c r="CV26" s="282"/>
      <c r="CW26" s="282"/>
      <c r="CX26" s="282"/>
      <c r="CY26" s="285"/>
      <c r="CZ26" s="289">
        <v>9.1</v>
      </c>
      <c r="DA26" s="346"/>
      <c r="DB26" s="346"/>
      <c r="DC26" s="349"/>
      <c r="DD26" s="295">
        <v>896993</v>
      </c>
      <c r="DE26" s="282"/>
      <c r="DF26" s="282"/>
      <c r="DG26" s="282"/>
      <c r="DH26" s="282"/>
      <c r="DI26" s="282"/>
      <c r="DJ26" s="282"/>
      <c r="DK26" s="285"/>
      <c r="DL26" s="295" t="s">
        <v>212</v>
      </c>
      <c r="DM26" s="282"/>
      <c r="DN26" s="282"/>
      <c r="DO26" s="282"/>
      <c r="DP26" s="282"/>
      <c r="DQ26" s="282"/>
      <c r="DR26" s="282"/>
      <c r="DS26" s="282"/>
      <c r="DT26" s="282"/>
      <c r="DU26" s="282"/>
      <c r="DV26" s="285"/>
      <c r="DW26" s="289" t="s">
        <v>212</v>
      </c>
      <c r="DX26" s="346"/>
      <c r="DY26" s="346"/>
      <c r="DZ26" s="346"/>
      <c r="EA26" s="346"/>
      <c r="EB26" s="346"/>
      <c r="EC26" s="371"/>
    </row>
    <row r="27" spans="2:133" ht="11.25" customHeight="1">
      <c r="B27" s="263" t="s">
        <v>92</v>
      </c>
      <c r="C27" s="259"/>
      <c r="D27" s="259"/>
      <c r="E27" s="259"/>
      <c r="F27" s="259"/>
      <c r="G27" s="259"/>
      <c r="H27" s="259"/>
      <c r="I27" s="259"/>
      <c r="J27" s="259"/>
      <c r="K27" s="259"/>
      <c r="L27" s="259"/>
      <c r="M27" s="259"/>
      <c r="N27" s="259"/>
      <c r="O27" s="259"/>
      <c r="P27" s="259"/>
      <c r="Q27" s="274"/>
      <c r="R27" s="279">
        <v>5879417</v>
      </c>
      <c r="S27" s="282"/>
      <c r="T27" s="282"/>
      <c r="U27" s="282"/>
      <c r="V27" s="282"/>
      <c r="W27" s="282"/>
      <c r="X27" s="282"/>
      <c r="Y27" s="285"/>
      <c r="Z27" s="288">
        <v>50.4</v>
      </c>
      <c r="AA27" s="288"/>
      <c r="AB27" s="288"/>
      <c r="AC27" s="288"/>
      <c r="AD27" s="294">
        <v>5488172</v>
      </c>
      <c r="AE27" s="294"/>
      <c r="AF27" s="294"/>
      <c r="AG27" s="294"/>
      <c r="AH27" s="294"/>
      <c r="AI27" s="294"/>
      <c r="AJ27" s="294"/>
      <c r="AK27" s="294"/>
      <c r="AL27" s="289">
        <v>99.699996948242188</v>
      </c>
      <c r="AM27" s="291"/>
      <c r="AN27" s="291"/>
      <c r="AO27" s="303"/>
      <c r="AP27" s="263" t="s">
        <v>397</v>
      </c>
      <c r="AQ27" s="259"/>
      <c r="AR27" s="259"/>
      <c r="AS27" s="259"/>
      <c r="AT27" s="259"/>
      <c r="AU27" s="259"/>
      <c r="AV27" s="259"/>
      <c r="AW27" s="259"/>
      <c r="AX27" s="259"/>
      <c r="AY27" s="259"/>
      <c r="AZ27" s="259"/>
      <c r="BA27" s="259"/>
      <c r="BB27" s="259"/>
      <c r="BC27" s="259"/>
      <c r="BD27" s="259"/>
      <c r="BE27" s="259"/>
      <c r="BF27" s="274"/>
      <c r="BG27" s="279">
        <v>837615</v>
      </c>
      <c r="BH27" s="282"/>
      <c r="BI27" s="282"/>
      <c r="BJ27" s="282"/>
      <c r="BK27" s="282"/>
      <c r="BL27" s="282"/>
      <c r="BM27" s="282"/>
      <c r="BN27" s="285"/>
      <c r="BO27" s="288">
        <v>100</v>
      </c>
      <c r="BP27" s="288"/>
      <c r="BQ27" s="288"/>
      <c r="BR27" s="288"/>
      <c r="BS27" s="294">
        <v>1266</v>
      </c>
      <c r="BT27" s="294"/>
      <c r="BU27" s="294"/>
      <c r="BV27" s="294"/>
      <c r="BW27" s="294"/>
      <c r="BX27" s="294"/>
      <c r="BY27" s="294"/>
      <c r="BZ27" s="294"/>
      <c r="CA27" s="294"/>
      <c r="CB27" s="337"/>
      <c r="CD27" s="263" t="s">
        <v>236</v>
      </c>
      <c r="CE27" s="259"/>
      <c r="CF27" s="259"/>
      <c r="CG27" s="259"/>
      <c r="CH27" s="259"/>
      <c r="CI27" s="259"/>
      <c r="CJ27" s="259"/>
      <c r="CK27" s="259"/>
      <c r="CL27" s="259"/>
      <c r="CM27" s="259"/>
      <c r="CN27" s="259"/>
      <c r="CO27" s="259"/>
      <c r="CP27" s="259"/>
      <c r="CQ27" s="274"/>
      <c r="CR27" s="279">
        <v>939274</v>
      </c>
      <c r="CS27" s="324"/>
      <c r="CT27" s="324"/>
      <c r="CU27" s="324"/>
      <c r="CV27" s="324"/>
      <c r="CW27" s="324"/>
      <c r="CX27" s="324"/>
      <c r="CY27" s="343"/>
      <c r="CZ27" s="289">
        <v>8.4</v>
      </c>
      <c r="DA27" s="346"/>
      <c r="DB27" s="346"/>
      <c r="DC27" s="349"/>
      <c r="DD27" s="295">
        <v>215757</v>
      </c>
      <c r="DE27" s="324"/>
      <c r="DF27" s="324"/>
      <c r="DG27" s="324"/>
      <c r="DH27" s="324"/>
      <c r="DI27" s="324"/>
      <c r="DJ27" s="324"/>
      <c r="DK27" s="343"/>
      <c r="DL27" s="295">
        <v>205173</v>
      </c>
      <c r="DM27" s="324"/>
      <c r="DN27" s="324"/>
      <c r="DO27" s="324"/>
      <c r="DP27" s="324"/>
      <c r="DQ27" s="324"/>
      <c r="DR27" s="324"/>
      <c r="DS27" s="324"/>
      <c r="DT27" s="324"/>
      <c r="DU27" s="324"/>
      <c r="DV27" s="343"/>
      <c r="DW27" s="289">
        <v>3.6</v>
      </c>
      <c r="DX27" s="346"/>
      <c r="DY27" s="346"/>
      <c r="DZ27" s="346"/>
      <c r="EA27" s="346"/>
      <c r="EB27" s="346"/>
      <c r="EC27" s="371"/>
    </row>
    <row r="28" spans="2:133" ht="11.25" customHeight="1">
      <c r="B28" s="263" t="s">
        <v>399</v>
      </c>
      <c r="C28" s="259"/>
      <c r="D28" s="259"/>
      <c r="E28" s="259"/>
      <c r="F28" s="259"/>
      <c r="G28" s="259"/>
      <c r="H28" s="259"/>
      <c r="I28" s="259"/>
      <c r="J28" s="259"/>
      <c r="K28" s="259"/>
      <c r="L28" s="259"/>
      <c r="M28" s="259"/>
      <c r="N28" s="259"/>
      <c r="O28" s="259"/>
      <c r="P28" s="259"/>
      <c r="Q28" s="274"/>
      <c r="R28" s="279">
        <v>1017</v>
      </c>
      <c r="S28" s="282"/>
      <c r="T28" s="282"/>
      <c r="U28" s="282"/>
      <c r="V28" s="282"/>
      <c r="W28" s="282"/>
      <c r="X28" s="282"/>
      <c r="Y28" s="285"/>
      <c r="Z28" s="288">
        <v>0</v>
      </c>
      <c r="AA28" s="288"/>
      <c r="AB28" s="288"/>
      <c r="AC28" s="288"/>
      <c r="AD28" s="294">
        <v>1017</v>
      </c>
      <c r="AE28" s="294"/>
      <c r="AF28" s="294"/>
      <c r="AG28" s="294"/>
      <c r="AH28" s="294"/>
      <c r="AI28" s="294"/>
      <c r="AJ28" s="294"/>
      <c r="AK28" s="294"/>
      <c r="AL28" s="289">
        <v>0</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392</v>
      </c>
      <c r="CE28" s="259"/>
      <c r="CF28" s="259"/>
      <c r="CG28" s="259"/>
      <c r="CH28" s="259"/>
      <c r="CI28" s="259"/>
      <c r="CJ28" s="259"/>
      <c r="CK28" s="259"/>
      <c r="CL28" s="259"/>
      <c r="CM28" s="259"/>
      <c r="CN28" s="259"/>
      <c r="CO28" s="259"/>
      <c r="CP28" s="259"/>
      <c r="CQ28" s="274"/>
      <c r="CR28" s="279">
        <v>1622892</v>
      </c>
      <c r="CS28" s="282"/>
      <c r="CT28" s="282"/>
      <c r="CU28" s="282"/>
      <c r="CV28" s="282"/>
      <c r="CW28" s="282"/>
      <c r="CX28" s="282"/>
      <c r="CY28" s="285"/>
      <c r="CZ28" s="289">
        <v>14.6</v>
      </c>
      <c r="DA28" s="346"/>
      <c r="DB28" s="346"/>
      <c r="DC28" s="349"/>
      <c r="DD28" s="295">
        <v>1603222</v>
      </c>
      <c r="DE28" s="282"/>
      <c r="DF28" s="282"/>
      <c r="DG28" s="282"/>
      <c r="DH28" s="282"/>
      <c r="DI28" s="282"/>
      <c r="DJ28" s="282"/>
      <c r="DK28" s="285"/>
      <c r="DL28" s="295">
        <v>1603222</v>
      </c>
      <c r="DM28" s="282"/>
      <c r="DN28" s="282"/>
      <c r="DO28" s="282"/>
      <c r="DP28" s="282"/>
      <c r="DQ28" s="282"/>
      <c r="DR28" s="282"/>
      <c r="DS28" s="282"/>
      <c r="DT28" s="282"/>
      <c r="DU28" s="282"/>
      <c r="DV28" s="285"/>
      <c r="DW28" s="289">
        <v>28.2</v>
      </c>
      <c r="DX28" s="346"/>
      <c r="DY28" s="346"/>
      <c r="DZ28" s="346"/>
      <c r="EA28" s="346"/>
      <c r="EB28" s="346"/>
      <c r="EC28" s="371"/>
    </row>
    <row r="29" spans="2:133" ht="11.25" customHeight="1">
      <c r="B29" s="263" t="s">
        <v>166</v>
      </c>
      <c r="C29" s="259"/>
      <c r="D29" s="259"/>
      <c r="E29" s="259"/>
      <c r="F29" s="259"/>
      <c r="G29" s="259"/>
      <c r="H29" s="259"/>
      <c r="I29" s="259"/>
      <c r="J29" s="259"/>
      <c r="K29" s="259"/>
      <c r="L29" s="259"/>
      <c r="M29" s="259"/>
      <c r="N29" s="259"/>
      <c r="O29" s="259"/>
      <c r="P29" s="259"/>
      <c r="Q29" s="274"/>
      <c r="R29" s="279">
        <v>19159</v>
      </c>
      <c r="S29" s="282"/>
      <c r="T29" s="282"/>
      <c r="U29" s="282"/>
      <c r="V29" s="282"/>
      <c r="W29" s="282"/>
      <c r="X29" s="282"/>
      <c r="Y29" s="285"/>
      <c r="Z29" s="288">
        <v>0.2</v>
      </c>
      <c r="AA29" s="288"/>
      <c r="AB29" s="288"/>
      <c r="AC29" s="288"/>
      <c r="AD29" s="294" t="s">
        <v>212</v>
      </c>
      <c r="AE29" s="294"/>
      <c r="AF29" s="294"/>
      <c r="AG29" s="294"/>
      <c r="AH29" s="294"/>
      <c r="AI29" s="294"/>
      <c r="AJ29" s="294"/>
      <c r="AK29" s="294"/>
      <c r="AL29" s="289" t="s">
        <v>212</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186</v>
      </c>
      <c r="CE29" s="41"/>
      <c r="CF29" s="263" t="s">
        <v>26</v>
      </c>
      <c r="CG29" s="259"/>
      <c r="CH29" s="259"/>
      <c r="CI29" s="259"/>
      <c r="CJ29" s="259"/>
      <c r="CK29" s="259"/>
      <c r="CL29" s="259"/>
      <c r="CM29" s="259"/>
      <c r="CN29" s="259"/>
      <c r="CO29" s="259"/>
      <c r="CP29" s="259"/>
      <c r="CQ29" s="274"/>
      <c r="CR29" s="279">
        <v>1622874</v>
      </c>
      <c r="CS29" s="324"/>
      <c r="CT29" s="324"/>
      <c r="CU29" s="324"/>
      <c r="CV29" s="324"/>
      <c r="CW29" s="324"/>
      <c r="CX29" s="324"/>
      <c r="CY29" s="343"/>
      <c r="CZ29" s="289">
        <v>14.6</v>
      </c>
      <c r="DA29" s="346"/>
      <c r="DB29" s="346"/>
      <c r="DC29" s="349"/>
      <c r="DD29" s="295">
        <v>1603204</v>
      </c>
      <c r="DE29" s="324"/>
      <c r="DF29" s="324"/>
      <c r="DG29" s="324"/>
      <c r="DH29" s="324"/>
      <c r="DI29" s="324"/>
      <c r="DJ29" s="324"/>
      <c r="DK29" s="343"/>
      <c r="DL29" s="295">
        <v>1603204</v>
      </c>
      <c r="DM29" s="324"/>
      <c r="DN29" s="324"/>
      <c r="DO29" s="324"/>
      <c r="DP29" s="324"/>
      <c r="DQ29" s="324"/>
      <c r="DR29" s="324"/>
      <c r="DS29" s="324"/>
      <c r="DT29" s="324"/>
      <c r="DU29" s="324"/>
      <c r="DV29" s="343"/>
      <c r="DW29" s="289">
        <v>28.2</v>
      </c>
      <c r="DX29" s="346"/>
      <c r="DY29" s="346"/>
      <c r="DZ29" s="346"/>
      <c r="EA29" s="346"/>
      <c r="EB29" s="346"/>
      <c r="EC29" s="371"/>
    </row>
    <row r="30" spans="2:133" ht="11.25" customHeight="1">
      <c r="B30" s="263" t="s">
        <v>327</v>
      </c>
      <c r="C30" s="259"/>
      <c r="D30" s="259"/>
      <c r="E30" s="259"/>
      <c r="F30" s="259"/>
      <c r="G30" s="259"/>
      <c r="H30" s="259"/>
      <c r="I30" s="259"/>
      <c r="J30" s="259"/>
      <c r="K30" s="259"/>
      <c r="L30" s="259"/>
      <c r="M30" s="259"/>
      <c r="N30" s="259"/>
      <c r="O30" s="259"/>
      <c r="P30" s="259"/>
      <c r="Q30" s="274"/>
      <c r="R30" s="279">
        <v>216117</v>
      </c>
      <c r="S30" s="282"/>
      <c r="T30" s="282"/>
      <c r="U30" s="282"/>
      <c r="V30" s="282"/>
      <c r="W30" s="282"/>
      <c r="X30" s="282"/>
      <c r="Y30" s="285"/>
      <c r="Z30" s="288">
        <v>1.9</v>
      </c>
      <c r="AA30" s="288"/>
      <c r="AB30" s="288"/>
      <c r="AC30" s="288"/>
      <c r="AD30" s="294">
        <v>2490</v>
      </c>
      <c r="AE30" s="294"/>
      <c r="AF30" s="294"/>
      <c r="AG30" s="294"/>
      <c r="AH30" s="294"/>
      <c r="AI30" s="294"/>
      <c r="AJ30" s="294"/>
      <c r="AK30" s="294"/>
      <c r="AL30" s="289">
        <v>0</v>
      </c>
      <c r="AM30" s="291"/>
      <c r="AN30" s="291"/>
      <c r="AO30" s="303"/>
      <c r="AP30" s="183" t="s">
        <v>329</v>
      </c>
      <c r="AQ30" s="140"/>
      <c r="AR30" s="140"/>
      <c r="AS30" s="140"/>
      <c r="AT30" s="140"/>
      <c r="AU30" s="140"/>
      <c r="AV30" s="140"/>
      <c r="AW30" s="140"/>
      <c r="AX30" s="140"/>
      <c r="AY30" s="140"/>
      <c r="AZ30" s="140"/>
      <c r="BA30" s="140"/>
      <c r="BB30" s="140"/>
      <c r="BC30" s="140"/>
      <c r="BD30" s="140"/>
      <c r="BE30" s="140"/>
      <c r="BF30" s="145"/>
      <c r="BG30" s="183" t="s">
        <v>401</v>
      </c>
      <c r="BH30" s="332"/>
      <c r="BI30" s="332"/>
      <c r="BJ30" s="332"/>
      <c r="BK30" s="332"/>
      <c r="BL30" s="332"/>
      <c r="BM30" s="332"/>
      <c r="BN30" s="332"/>
      <c r="BO30" s="332"/>
      <c r="BP30" s="332"/>
      <c r="BQ30" s="335"/>
      <c r="BR30" s="183" t="s">
        <v>402</v>
      </c>
      <c r="BS30" s="332"/>
      <c r="BT30" s="332"/>
      <c r="BU30" s="332"/>
      <c r="BV30" s="332"/>
      <c r="BW30" s="332"/>
      <c r="BX30" s="332"/>
      <c r="BY30" s="332"/>
      <c r="BZ30" s="332"/>
      <c r="CA30" s="332"/>
      <c r="CB30" s="335"/>
      <c r="CD30" s="135"/>
      <c r="CE30" s="42"/>
      <c r="CF30" s="263" t="s">
        <v>403</v>
      </c>
      <c r="CG30" s="259"/>
      <c r="CH30" s="259"/>
      <c r="CI30" s="259"/>
      <c r="CJ30" s="259"/>
      <c r="CK30" s="259"/>
      <c r="CL30" s="259"/>
      <c r="CM30" s="259"/>
      <c r="CN30" s="259"/>
      <c r="CO30" s="259"/>
      <c r="CP30" s="259"/>
      <c r="CQ30" s="274"/>
      <c r="CR30" s="279">
        <v>1579254</v>
      </c>
      <c r="CS30" s="282"/>
      <c r="CT30" s="282"/>
      <c r="CU30" s="282"/>
      <c r="CV30" s="282"/>
      <c r="CW30" s="282"/>
      <c r="CX30" s="282"/>
      <c r="CY30" s="285"/>
      <c r="CZ30" s="289">
        <v>14.2</v>
      </c>
      <c r="DA30" s="346"/>
      <c r="DB30" s="346"/>
      <c r="DC30" s="349"/>
      <c r="DD30" s="295">
        <v>1560078</v>
      </c>
      <c r="DE30" s="282"/>
      <c r="DF30" s="282"/>
      <c r="DG30" s="282"/>
      <c r="DH30" s="282"/>
      <c r="DI30" s="282"/>
      <c r="DJ30" s="282"/>
      <c r="DK30" s="285"/>
      <c r="DL30" s="295">
        <v>1560078</v>
      </c>
      <c r="DM30" s="282"/>
      <c r="DN30" s="282"/>
      <c r="DO30" s="282"/>
      <c r="DP30" s="282"/>
      <c r="DQ30" s="282"/>
      <c r="DR30" s="282"/>
      <c r="DS30" s="282"/>
      <c r="DT30" s="282"/>
      <c r="DU30" s="282"/>
      <c r="DV30" s="285"/>
      <c r="DW30" s="289">
        <v>27.4</v>
      </c>
      <c r="DX30" s="346"/>
      <c r="DY30" s="346"/>
      <c r="DZ30" s="346"/>
      <c r="EA30" s="346"/>
      <c r="EB30" s="346"/>
      <c r="EC30" s="371"/>
    </row>
    <row r="31" spans="2:133" ht="11.25" customHeight="1">
      <c r="B31" s="263" t="s">
        <v>22</v>
      </c>
      <c r="C31" s="259"/>
      <c r="D31" s="259"/>
      <c r="E31" s="259"/>
      <c r="F31" s="259"/>
      <c r="G31" s="259"/>
      <c r="H31" s="259"/>
      <c r="I31" s="259"/>
      <c r="J31" s="259"/>
      <c r="K31" s="259"/>
      <c r="L31" s="259"/>
      <c r="M31" s="259"/>
      <c r="N31" s="259"/>
      <c r="O31" s="259"/>
      <c r="P31" s="259"/>
      <c r="Q31" s="274"/>
      <c r="R31" s="279">
        <v>33217</v>
      </c>
      <c r="S31" s="282"/>
      <c r="T31" s="282"/>
      <c r="U31" s="282"/>
      <c r="V31" s="282"/>
      <c r="W31" s="282"/>
      <c r="X31" s="282"/>
      <c r="Y31" s="285"/>
      <c r="Z31" s="288">
        <v>0.3</v>
      </c>
      <c r="AA31" s="288"/>
      <c r="AB31" s="288"/>
      <c r="AC31" s="288"/>
      <c r="AD31" s="294" t="s">
        <v>212</v>
      </c>
      <c r="AE31" s="294"/>
      <c r="AF31" s="294"/>
      <c r="AG31" s="294"/>
      <c r="AH31" s="294"/>
      <c r="AI31" s="294"/>
      <c r="AJ31" s="294"/>
      <c r="AK31" s="294"/>
      <c r="AL31" s="289" t="s">
        <v>212</v>
      </c>
      <c r="AM31" s="291"/>
      <c r="AN31" s="291"/>
      <c r="AO31" s="303"/>
      <c r="AP31" s="164" t="s">
        <v>9</v>
      </c>
      <c r="AQ31" s="179"/>
      <c r="AR31" s="179"/>
      <c r="AS31" s="179"/>
      <c r="AT31" s="317" t="s">
        <v>404</v>
      </c>
      <c r="AU31" s="270"/>
      <c r="AV31" s="270"/>
      <c r="AW31" s="270"/>
      <c r="AX31" s="262" t="s">
        <v>285</v>
      </c>
      <c r="AY31" s="270"/>
      <c r="AZ31" s="270"/>
      <c r="BA31" s="270"/>
      <c r="BB31" s="270"/>
      <c r="BC31" s="270"/>
      <c r="BD31" s="270"/>
      <c r="BE31" s="270"/>
      <c r="BF31" s="273"/>
      <c r="BG31" s="329">
        <v>99.5</v>
      </c>
      <c r="BH31" s="333"/>
      <c r="BI31" s="333"/>
      <c r="BJ31" s="333"/>
      <c r="BK31" s="333"/>
      <c r="BL31" s="333"/>
      <c r="BM31" s="300">
        <v>98.1</v>
      </c>
      <c r="BN31" s="333"/>
      <c r="BO31" s="333"/>
      <c r="BP31" s="333"/>
      <c r="BQ31" s="336"/>
      <c r="BR31" s="329">
        <v>99.1</v>
      </c>
      <c r="BS31" s="333"/>
      <c r="BT31" s="333"/>
      <c r="BU31" s="333"/>
      <c r="BV31" s="333"/>
      <c r="BW31" s="333"/>
      <c r="BX31" s="300">
        <v>97.6</v>
      </c>
      <c r="BY31" s="333"/>
      <c r="BZ31" s="333"/>
      <c r="CA31" s="333"/>
      <c r="CB31" s="336"/>
      <c r="CD31" s="135"/>
      <c r="CE31" s="42"/>
      <c r="CF31" s="263" t="s">
        <v>328</v>
      </c>
      <c r="CG31" s="259"/>
      <c r="CH31" s="259"/>
      <c r="CI31" s="259"/>
      <c r="CJ31" s="259"/>
      <c r="CK31" s="259"/>
      <c r="CL31" s="259"/>
      <c r="CM31" s="259"/>
      <c r="CN31" s="259"/>
      <c r="CO31" s="259"/>
      <c r="CP31" s="259"/>
      <c r="CQ31" s="274"/>
      <c r="CR31" s="279">
        <v>43620</v>
      </c>
      <c r="CS31" s="324"/>
      <c r="CT31" s="324"/>
      <c r="CU31" s="324"/>
      <c r="CV31" s="324"/>
      <c r="CW31" s="324"/>
      <c r="CX31" s="324"/>
      <c r="CY31" s="343"/>
      <c r="CZ31" s="289">
        <v>0.4</v>
      </c>
      <c r="DA31" s="346"/>
      <c r="DB31" s="346"/>
      <c r="DC31" s="349"/>
      <c r="DD31" s="295">
        <v>43126</v>
      </c>
      <c r="DE31" s="324"/>
      <c r="DF31" s="324"/>
      <c r="DG31" s="324"/>
      <c r="DH31" s="324"/>
      <c r="DI31" s="324"/>
      <c r="DJ31" s="324"/>
      <c r="DK31" s="343"/>
      <c r="DL31" s="295">
        <v>43126</v>
      </c>
      <c r="DM31" s="324"/>
      <c r="DN31" s="324"/>
      <c r="DO31" s="324"/>
      <c r="DP31" s="324"/>
      <c r="DQ31" s="324"/>
      <c r="DR31" s="324"/>
      <c r="DS31" s="324"/>
      <c r="DT31" s="324"/>
      <c r="DU31" s="324"/>
      <c r="DV31" s="343"/>
      <c r="DW31" s="289">
        <v>0.8</v>
      </c>
      <c r="DX31" s="346"/>
      <c r="DY31" s="346"/>
      <c r="DZ31" s="346"/>
      <c r="EA31" s="346"/>
      <c r="EB31" s="346"/>
      <c r="EC31" s="371"/>
    </row>
    <row r="32" spans="2:133" ht="11.25" customHeight="1">
      <c r="B32" s="263" t="s">
        <v>357</v>
      </c>
      <c r="C32" s="259"/>
      <c r="D32" s="259"/>
      <c r="E32" s="259"/>
      <c r="F32" s="259"/>
      <c r="G32" s="259"/>
      <c r="H32" s="259"/>
      <c r="I32" s="259"/>
      <c r="J32" s="259"/>
      <c r="K32" s="259"/>
      <c r="L32" s="259"/>
      <c r="M32" s="259"/>
      <c r="N32" s="259"/>
      <c r="O32" s="259"/>
      <c r="P32" s="259"/>
      <c r="Q32" s="274"/>
      <c r="R32" s="279">
        <v>1911342</v>
      </c>
      <c r="S32" s="282"/>
      <c r="T32" s="282"/>
      <c r="U32" s="282"/>
      <c r="V32" s="282"/>
      <c r="W32" s="282"/>
      <c r="X32" s="282"/>
      <c r="Y32" s="285"/>
      <c r="Z32" s="288">
        <v>16.399999999999999</v>
      </c>
      <c r="AA32" s="288"/>
      <c r="AB32" s="288"/>
      <c r="AC32" s="288"/>
      <c r="AD32" s="294" t="s">
        <v>212</v>
      </c>
      <c r="AE32" s="294"/>
      <c r="AF32" s="294"/>
      <c r="AG32" s="294"/>
      <c r="AH32" s="294"/>
      <c r="AI32" s="294"/>
      <c r="AJ32" s="294"/>
      <c r="AK32" s="294"/>
      <c r="AL32" s="289" t="s">
        <v>212</v>
      </c>
      <c r="AM32" s="291"/>
      <c r="AN32" s="291"/>
      <c r="AO32" s="303"/>
      <c r="AP32" s="307"/>
      <c r="AQ32" s="310"/>
      <c r="AR32" s="310"/>
      <c r="AS32" s="310"/>
      <c r="AT32" s="318"/>
      <c r="AU32" s="259" t="s">
        <v>259</v>
      </c>
      <c r="AV32" s="259"/>
      <c r="AW32" s="259"/>
      <c r="AX32" s="263" t="s">
        <v>298</v>
      </c>
      <c r="AY32" s="259"/>
      <c r="AZ32" s="259"/>
      <c r="BA32" s="259"/>
      <c r="BB32" s="259"/>
      <c r="BC32" s="259"/>
      <c r="BD32" s="259"/>
      <c r="BE32" s="259"/>
      <c r="BF32" s="274"/>
      <c r="BG32" s="330">
        <v>99.6</v>
      </c>
      <c r="BH32" s="324"/>
      <c r="BI32" s="324"/>
      <c r="BJ32" s="324"/>
      <c r="BK32" s="324"/>
      <c r="BL32" s="324"/>
      <c r="BM32" s="291">
        <v>98.5</v>
      </c>
      <c r="BN32" s="334"/>
      <c r="BO32" s="334"/>
      <c r="BP32" s="334"/>
      <c r="BQ32" s="327"/>
      <c r="BR32" s="330">
        <v>99.2</v>
      </c>
      <c r="BS32" s="324"/>
      <c r="BT32" s="324"/>
      <c r="BU32" s="324"/>
      <c r="BV32" s="324"/>
      <c r="BW32" s="324"/>
      <c r="BX32" s="291">
        <v>98.1</v>
      </c>
      <c r="BY32" s="334"/>
      <c r="BZ32" s="334"/>
      <c r="CA32" s="334"/>
      <c r="CB32" s="327"/>
      <c r="CD32" s="136"/>
      <c r="CE32" s="143"/>
      <c r="CF32" s="263" t="s">
        <v>406</v>
      </c>
      <c r="CG32" s="259"/>
      <c r="CH32" s="259"/>
      <c r="CI32" s="259"/>
      <c r="CJ32" s="259"/>
      <c r="CK32" s="259"/>
      <c r="CL32" s="259"/>
      <c r="CM32" s="259"/>
      <c r="CN32" s="259"/>
      <c r="CO32" s="259"/>
      <c r="CP32" s="259"/>
      <c r="CQ32" s="274"/>
      <c r="CR32" s="279">
        <v>18</v>
      </c>
      <c r="CS32" s="282"/>
      <c r="CT32" s="282"/>
      <c r="CU32" s="282"/>
      <c r="CV32" s="282"/>
      <c r="CW32" s="282"/>
      <c r="CX32" s="282"/>
      <c r="CY32" s="285"/>
      <c r="CZ32" s="289">
        <v>0</v>
      </c>
      <c r="DA32" s="346"/>
      <c r="DB32" s="346"/>
      <c r="DC32" s="349"/>
      <c r="DD32" s="295">
        <v>18</v>
      </c>
      <c r="DE32" s="282"/>
      <c r="DF32" s="282"/>
      <c r="DG32" s="282"/>
      <c r="DH32" s="282"/>
      <c r="DI32" s="282"/>
      <c r="DJ32" s="282"/>
      <c r="DK32" s="285"/>
      <c r="DL32" s="295">
        <v>18</v>
      </c>
      <c r="DM32" s="282"/>
      <c r="DN32" s="282"/>
      <c r="DO32" s="282"/>
      <c r="DP32" s="282"/>
      <c r="DQ32" s="282"/>
      <c r="DR32" s="282"/>
      <c r="DS32" s="282"/>
      <c r="DT32" s="282"/>
      <c r="DU32" s="282"/>
      <c r="DV32" s="285"/>
      <c r="DW32" s="289">
        <v>0</v>
      </c>
      <c r="DX32" s="346"/>
      <c r="DY32" s="346"/>
      <c r="DZ32" s="346"/>
      <c r="EA32" s="346"/>
      <c r="EB32" s="346"/>
      <c r="EC32" s="371"/>
    </row>
    <row r="33" spans="2:133" ht="11.25" customHeight="1">
      <c r="B33" s="264" t="s">
        <v>58</v>
      </c>
      <c r="C33" s="271"/>
      <c r="D33" s="271"/>
      <c r="E33" s="271"/>
      <c r="F33" s="271"/>
      <c r="G33" s="271"/>
      <c r="H33" s="271"/>
      <c r="I33" s="271"/>
      <c r="J33" s="271"/>
      <c r="K33" s="271"/>
      <c r="L33" s="271"/>
      <c r="M33" s="271"/>
      <c r="N33" s="271"/>
      <c r="O33" s="271"/>
      <c r="P33" s="271"/>
      <c r="Q33" s="275"/>
      <c r="R33" s="279" t="s">
        <v>212</v>
      </c>
      <c r="S33" s="282"/>
      <c r="T33" s="282"/>
      <c r="U33" s="282"/>
      <c r="V33" s="282"/>
      <c r="W33" s="282"/>
      <c r="X33" s="282"/>
      <c r="Y33" s="285"/>
      <c r="Z33" s="288" t="s">
        <v>212</v>
      </c>
      <c r="AA33" s="288"/>
      <c r="AB33" s="288"/>
      <c r="AC33" s="288"/>
      <c r="AD33" s="294" t="s">
        <v>212</v>
      </c>
      <c r="AE33" s="294"/>
      <c r="AF33" s="294"/>
      <c r="AG33" s="294"/>
      <c r="AH33" s="294"/>
      <c r="AI33" s="294"/>
      <c r="AJ33" s="294"/>
      <c r="AK33" s="294"/>
      <c r="AL33" s="289" t="s">
        <v>212</v>
      </c>
      <c r="AM33" s="291"/>
      <c r="AN33" s="291"/>
      <c r="AO33" s="303"/>
      <c r="AP33" s="178"/>
      <c r="AQ33" s="180"/>
      <c r="AR33" s="180"/>
      <c r="AS33" s="180"/>
      <c r="AT33" s="319"/>
      <c r="AU33" s="272"/>
      <c r="AV33" s="272"/>
      <c r="AW33" s="272"/>
      <c r="AX33" s="265" t="s">
        <v>170</v>
      </c>
      <c r="AY33" s="272"/>
      <c r="AZ33" s="272"/>
      <c r="BA33" s="272"/>
      <c r="BB33" s="272"/>
      <c r="BC33" s="272"/>
      <c r="BD33" s="272"/>
      <c r="BE33" s="272"/>
      <c r="BF33" s="276"/>
      <c r="BG33" s="331">
        <v>99.4</v>
      </c>
      <c r="BH33" s="323"/>
      <c r="BI33" s="323"/>
      <c r="BJ33" s="323"/>
      <c r="BK33" s="323"/>
      <c r="BL33" s="323"/>
      <c r="BM33" s="301">
        <v>97.5</v>
      </c>
      <c r="BN33" s="323"/>
      <c r="BO33" s="323"/>
      <c r="BP33" s="323"/>
      <c r="BQ33" s="328"/>
      <c r="BR33" s="331">
        <v>98.7</v>
      </c>
      <c r="BS33" s="323"/>
      <c r="BT33" s="323"/>
      <c r="BU33" s="323"/>
      <c r="BV33" s="323"/>
      <c r="BW33" s="323"/>
      <c r="BX33" s="301">
        <v>96.7</v>
      </c>
      <c r="BY33" s="323"/>
      <c r="BZ33" s="323"/>
      <c r="CA33" s="323"/>
      <c r="CB33" s="328"/>
      <c r="CD33" s="263" t="s">
        <v>407</v>
      </c>
      <c r="CE33" s="259"/>
      <c r="CF33" s="259"/>
      <c r="CG33" s="259"/>
      <c r="CH33" s="259"/>
      <c r="CI33" s="259"/>
      <c r="CJ33" s="259"/>
      <c r="CK33" s="259"/>
      <c r="CL33" s="259"/>
      <c r="CM33" s="259"/>
      <c r="CN33" s="259"/>
      <c r="CO33" s="259"/>
      <c r="CP33" s="259"/>
      <c r="CQ33" s="274"/>
      <c r="CR33" s="279">
        <v>4570753</v>
      </c>
      <c r="CS33" s="324"/>
      <c r="CT33" s="324"/>
      <c r="CU33" s="324"/>
      <c r="CV33" s="324"/>
      <c r="CW33" s="324"/>
      <c r="CX33" s="324"/>
      <c r="CY33" s="343"/>
      <c r="CZ33" s="289">
        <v>41.1</v>
      </c>
      <c r="DA33" s="346"/>
      <c r="DB33" s="346"/>
      <c r="DC33" s="349"/>
      <c r="DD33" s="295">
        <v>3763821</v>
      </c>
      <c r="DE33" s="324"/>
      <c r="DF33" s="324"/>
      <c r="DG33" s="324"/>
      <c r="DH33" s="324"/>
      <c r="DI33" s="324"/>
      <c r="DJ33" s="324"/>
      <c r="DK33" s="343"/>
      <c r="DL33" s="295">
        <v>2329526</v>
      </c>
      <c r="DM33" s="324"/>
      <c r="DN33" s="324"/>
      <c r="DO33" s="324"/>
      <c r="DP33" s="324"/>
      <c r="DQ33" s="324"/>
      <c r="DR33" s="324"/>
      <c r="DS33" s="324"/>
      <c r="DT33" s="324"/>
      <c r="DU33" s="324"/>
      <c r="DV33" s="343"/>
      <c r="DW33" s="289">
        <v>40.9</v>
      </c>
      <c r="DX33" s="346"/>
      <c r="DY33" s="346"/>
      <c r="DZ33" s="346"/>
      <c r="EA33" s="346"/>
      <c r="EB33" s="346"/>
      <c r="EC33" s="371"/>
    </row>
    <row r="34" spans="2:133" ht="11.25" customHeight="1">
      <c r="B34" s="263" t="s">
        <v>411</v>
      </c>
      <c r="C34" s="259"/>
      <c r="D34" s="259"/>
      <c r="E34" s="259"/>
      <c r="F34" s="259"/>
      <c r="G34" s="259"/>
      <c r="H34" s="259"/>
      <c r="I34" s="259"/>
      <c r="J34" s="259"/>
      <c r="K34" s="259"/>
      <c r="L34" s="259"/>
      <c r="M34" s="259"/>
      <c r="N34" s="259"/>
      <c r="O34" s="259"/>
      <c r="P34" s="259"/>
      <c r="Q34" s="274"/>
      <c r="R34" s="279">
        <v>870600</v>
      </c>
      <c r="S34" s="282"/>
      <c r="T34" s="282"/>
      <c r="U34" s="282"/>
      <c r="V34" s="282"/>
      <c r="W34" s="282"/>
      <c r="X34" s="282"/>
      <c r="Y34" s="285"/>
      <c r="Z34" s="288">
        <v>7.5</v>
      </c>
      <c r="AA34" s="288"/>
      <c r="AB34" s="288"/>
      <c r="AC34" s="288"/>
      <c r="AD34" s="294" t="s">
        <v>212</v>
      </c>
      <c r="AE34" s="294"/>
      <c r="AF34" s="294"/>
      <c r="AG34" s="294"/>
      <c r="AH34" s="294"/>
      <c r="AI34" s="294"/>
      <c r="AJ34" s="294"/>
      <c r="AK34" s="294"/>
      <c r="AL34" s="289" t="s">
        <v>212</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412</v>
      </c>
      <c r="CE34" s="259"/>
      <c r="CF34" s="259"/>
      <c r="CG34" s="259"/>
      <c r="CH34" s="259"/>
      <c r="CI34" s="259"/>
      <c r="CJ34" s="259"/>
      <c r="CK34" s="259"/>
      <c r="CL34" s="259"/>
      <c r="CM34" s="259"/>
      <c r="CN34" s="259"/>
      <c r="CO34" s="259"/>
      <c r="CP34" s="259"/>
      <c r="CQ34" s="274"/>
      <c r="CR34" s="279">
        <v>2002763</v>
      </c>
      <c r="CS34" s="282"/>
      <c r="CT34" s="282"/>
      <c r="CU34" s="282"/>
      <c r="CV34" s="282"/>
      <c r="CW34" s="282"/>
      <c r="CX34" s="282"/>
      <c r="CY34" s="285"/>
      <c r="CZ34" s="289">
        <v>18</v>
      </c>
      <c r="DA34" s="346"/>
      <c r="DB34" s="346"/>
      <c r="DC34" s="349"/>
      <c r="DD34" s="295">
        <v>1650690</v>
      </c>
      <c r="DE34" s="282"/>
      <c r="DF34" s="282"/>
      <c r="DG34" s="282"/>
      <c r="DH34" s="282"/>
      <c r="DI34" s="282"/>
      <c r="DJ34" s="282"/>
      <c r="DK34" s="285"/>
      <c r="DL34" s="295">
        <v>1063990</v>
      </c>
      <c r="DM34" s="282"/>
      <c r="DN34" s="282"/>
      <c r="DO34" s="282"/>
      <c r="DP34" s="282"/>
      <c r="DQ34" s="282"/>
      <c r="DR34" s="282"/>
      <c r="DS34" s="282"/>
      <c r="DT34" s="282"/>
      <c r="DU34" s="282"/>
      <c r="DV34" s="285"/>
      <c r="DW34" s="289">
        <v>18.7</v>
      </c>
      <c r="DX34" s="346"/>
      <c r="DY34" s="346"/>
      <c r="DZ34" s="346"/>
      <c r="EA34" s="346"/>
      <c r="EB34" s="346"/>
      <c r="EC34" s="371"/>
    </row>
    <row r="35" spans="2:133" ht="11.25" customHeight="1">
      <c r="B35" s="263" t="s">
        <v>233</v>
      </c>
      <c r="C35" s="259"/>
      <c r="D35" s="259"/>
      <c r="E35" s="259"/>
      <c r="F35" s="259"/>
      <c r="G35" s="259"/>
      <c r="H35" s="259"/>
      <c r="I35" s="259"/>
      <c r="J35" s="259"/>
      <c r="K35" s="259"/>
      <c r="L35" s="259"/>
      <c r="M35" s="259"/>
      <c r="N35" s="259"/>
      <c r="O35" s="259"/>
      <c r="P35" s="259"/>
      <c r="Q35" s="274"/>
      <c r="R35" s="279">
        <v>16907</v>
      </c>
      <c r="S35" s="282"/>
      <c r="T35" s="282"/>
      <c r="U35" s="282"/>
      <c r="V35" s="282"/>
      <c r="W35" s="282"/>
      <c r="X35" s="282"/>
      <c r="Y35" s="285"/>
      <c r="Z35" s="288">
        <v>0.1</v>
      </c>
      <c r="AA35" s="288"/>
      <c r="AB35" s="288"/>
      <c r="AC35" s="288"/>
      <c r="AD35" s="294">
        <v>5990</v>
      </c>
      <c r="AE35" s="294"/>
      <c r="AF35" s="294"/>
      <c r="AG35" s="294"/>
      <c r="AH35" s="294"/>
      <c r="AI35" s="294"/>
      <c r="AJ35" s="294"/>
      <c r="AK35" s="294"/>
      <c r="AL35" s="289">
        <v>0.1</v>
      </c>
      <c r="AM35" s="291"/>
      <c r="AN35" s="291"/>
      <c r="AO35" s="303"/>
      <c r="AP35" s="96"/>
      <c r="AQ35" s="183" t="s">
        <v>414</v>
      </c>
      <c r="AR35" s="140"/>
      <c r="AS35" s="140"/>
      <c r="AT35" s="140"/>
      <c r="AU35" s="140"/>
      <c r="AV35" s="140"/>
      <c r="AW35" s="140"/>
      <c r="AX35" s="140"/>
      <c r="AY35" s="140"/>
      <c r="AZ35" s="140"/>
      <c r="BA35" s="140"/>
      <c r="BB35" s="140"/>
      <c r="BC35" s="140"/>
      <c r="BD35" s="140"/>
      <c r="BE35" s="140"/>
      <c r="BF35" s="145"/>
      <c r="BG35" s="183" t="s">
        <v>220</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416</v>
      </c>
      <c r="CE35" s="259"/>
      <c r="CF35" s="259"/>
      <c r="CG35" s="259"/>
      <c r="CH35" s="259"/>
      <c r="CI35" s="259"/>
      <c r="CJ35" s="259"/>
      <c r="CK35" s="259"/>
      <c r="CL35" s="259"/>
      <c r="CM35" s="259"/>
      <c r="CN35" s="259"/>
      <c r="CO35" s="259"/>
      <c r="CP35" s="259"/>
      <c r="CQ35" s="274"/>
      <c r="CR35" s="279">
        <v>10229</v>
      </c>
      <c r="CS35" s="324"/>
      <c r="CT35" s="324"/>
      <c r="CU35" s="324"/>
      <c r="CV35" s="324"/>
      <c r="CW35" s="324"/>
      <c r="CX35" s="324"/>
      <c r="CY35" s="343"/>
      <c r="CZ35" s="289">
        <v>0.1</v>
      </c>
      <c r="DA35" s="346"/>
      <c r="DB35" s="346"/>
      <c r="DC35" s="349"/>
      <c r="DD35" s="295">
        <v>2983</v>
      </c>
      <c r="DE35" s="324"/>
      <c r="DF35" s="324"/>
      <c r="DG35" s="324"/>
      <c r="DH35" s="324"/>
      <c r="DI35" s="324"/>
      <c r="DJ35" s="324"/>
      <c r="DK35" s="343"/>
      <c r="DL35" s="295">
        <v>1520</v>
      </c>
      <c r="DM35" s="324"/>
      <c r="DN35" s="324"/>
      <c r="DO35" s="324"/>
      <c r="DP35" s="324"/>
      <c r="DQ35" s="324"/>
      <c r="DR35" s="324"/>
      <c r="DS35" s="324"/>
      <c r="DT35" s="324"/>
      <c r="DU35" s="324"/>
      <c r="DV35" s="343"/>
      <c r="DW35" s="289">
        <v>0</v>
      </c>
      <c r="DX35" s="346"/>
      <c r="DY35" s="346"/>
      <c r="DZ35" s="346"/>
      <c r="EA35" s="346"/>
      <c r="EB35" s="346"/>
      <c r="EC35" s="371"/>
    </row>
    <row r="36" spans="2:133" ht="11.25" customHeight="1">
      <c r="B36" s="263" t="s">
        <v>155</v>
      </c>
      <c r="C36" s="259"/>
      <c r="D36" s="259"/>
      <c r="E36" s="259"/>
      <c r="F36" s="259"/>
      <c r="G36" s="259"/>
      <c r="H36" s="259"/>
      <c r="I36" s="259"/>
      <c r="J36" s="259"/>
      <c r="K36" s="259"/>
      <c r="L36" s="259"/>
      <c r="M36" s="259"/>
      <c r="N36" s="259"/>
      <c r="O36" s="259"/>
      <c r="P36" s="259"/>
      <c r="Q36" s="274"/>
      <c r="R36" s="279">
        <v>1181772</v>
      </c>
      <c r="S36" s="282"/>
      <c r="T36" s="282"/>
      <c r="U36" s="282"/>
      <c r="V36" s="282"/>
      <c r="W36" s="282"/>
      <c r="X36" s="282"/>
      <c r="Y36" s="285"/>
      <c r="Z36" s="288">
        <v>10.1</v>
      </c>
      <c r="AA36" s="288"/>
      <c r="AB36" s="288"/>
      <c r="AC36" s="288"/>
      <c r="AD36" s="294" t="s">
        <v>212</v>
      </c>
      <c r="AE36" s="294"/>
      <c r="AF36" s="294"/>
      <c r="AG36" s="294"/>
      <c r="AH36" s="294"/>
      <c r="AI36" s="294"/>
      <c r="AJ36" s="294"/>
      <c r="AK36" s="294"/>
      <c r="AL36" s="289" t="s">
        <v>212</v>
      </c>
      <c r="AM36" s="291"/>
      <c r="AN36" s="291"/>
      <c r="AO36" s="303"/>
      <c r="AP36" s="96"/>
      <c r="AQ36" s="311" t="s">
        <v>397</v>
      </c>
      <c r="AR36" s="314"/>
      <c r="AS36" s="314"/>
      <c r="AT36" s="314"/>
      <c r="AU36" s="314"/>
      <c r="AV36" s="314"/>
      <c r="AW36" s="314"/>
      <c r="AX36" s="314"/>
      <c r="AY36" s="320"/>
      <c r="AZ36" s="278">
        <v>824807</v>
      </c>
      <c r="BA36" s="281"/>
      <c r="BB36" s="281"/>
      <c r="BC36" s="281"/>
      <c r="BD36" s="281"/>
      <c r="BE36" s="281"/>
      <c r="BF36" s="326"/>
      <c r="BG36" s="262" t="s">
        <v>241</v>
      </c>
      <c r="BH36" s="270"/>
      <c r="BI36" s="270"/>
      <c r="BJ36" s="270"/>
      <c r="BK36" s="270"/>
      <c r="BL36" s="270"/>
      <c r="BM36" s="270"/>
      <c r="BN36" s="270"/>
      <c r="BO36" s="270"/>
      <c r="BP36" s="270"/>
      <c r="BQ36" s="270"/>
      <c r="BR36" s="270"/>
      <c r="BS36" s="270"/>
      <c r="BT36" s="270"/>
      <c r="BU36" s="273"/>
      <c r="BV36" s="278">
        <v>26926</v>
      </c>
      <c r="BW36" s="281"/>
      <c r="BX36" s="281"/>
      <c r="BY36" s="281"/>
      <c r="BZ36" s="281"/>
      <c r="CA36" s="281"/>
      <c r="CB36" s="326"/>
      <c r="CD36" s="263" t="s">
        <v>32</v>
      </c>
      <c r="CE36" s="259"/>
      <c r="CF36" s="259"/>
      <c r="CG36" s="259"/>
      <c r="CH36" s="259"/>
      <c r="CI36" s="259"/>
      <c r="CJ36" s="259"/>
      <c r="CK36" s="259"/>
      <c r="CL36" s="259"/>
      <c r="CM36" s="259"/>
      <c r="CN36" s="259"/>
      <c r="CO36" s="259"/>
      <c r="CP36" s="259"/>
      <c r="CQ36" s="274"/>
      <c r="CR36" s="279">
        <v>1371764</v>
      </c>
      <c r="CS36" s="282"/>
      <c r="CT36" s="282"/>
      <c r="CU36" s="282"/>
      <c r="CV36" s="282"/>
      <c r="CW36" s="282"/>
      <c r="CX36" s="282"/>
      <c r="CY36" s="285"/>
      <c r="CZ36" s="289">
        <v>12.3</v>
      </c>
      <c r="DA36" s="346"/>
      <c r="DB36" s="346"/>
      <c r="DC36" s="349"/>
      <c r="DD36" s="295">
        <v>1098656</v>
      </c>
      <c r="DE36" s="282"/>
      <c r="DF36" s="282"/>
      <c r="DG36" s="282"/>
      <c r="DH36" s="282"/>
      <c r="DI36" s="282"/>
      <c r="DJ36" s="282"/>
      <c r="DK36" s="285"/>
      <c r="DL36" s="295">
        <v>612419</v>
      </c>
      <c r="DM36" s="282"/>
      <c r="DN36" s="282"/>
      <c r="DO36" s="282"/>
      <c r="DP36" s="282"/>
      <c r="DQ36" s="282"/>
      <c r="DR36" s="282"/>
      <c r="DS36" s="282"/>
      <c r="DT36" s="282"/>
      <c r="DU36" s="282"/>
      <c r="DV36" s="285"/>
      <c r="DW36" s="289">
        <v>10.8</v>
      </c>
      <c r="DX36" s="346"/>
      <c r="DY36" s="346"/>
      <c r="DZ36" s="346"/>
      <c r="EA36" s="346"/>
      <c r="EB36" s="346"/>
      <c r="EC36" s="371"/>
    </row>
    <row r="37" spans="2:133" ht="11.25" customHeight="1">
      <c r="B37" s="263" t="s">
        <v>419</v>
      </c>
      <c r="C37" s="259"/>
      <c r="D37" s="259"/>
      <c r="E37" s="259"/>
      <c r="F37" s="259"/>
      <c r="G37" s="259"/>
      <c r="H37" s="259"/>
      <c r="I37" s="259"/>
      <c r="J37" s="259"/>
      <c r="K37" s="259"/>
      <c r="L37" s="259"/>
      <c r="M37" s="259"/>
      <c r="N37" s="259"/>
      <c r="O37" s="259"/>
      <c r="P37" s="259"/>
      <c r="Q37" s="274"/>
      <c r="R37" s="279">
        <v>307012</v>
      </c>
      <c r="S37" s="282"/>
      <c r="T37" s="282"/>
      <c r="U37" s="282"/>
      <c r="V37" s="282"/>
      <c r="W37" s="282"/>
      <c r="X37" s="282"/>
      <c r="Y37" s="285"/>
      <c r="Z37" s="288">
        <v>2.6</v>
      </c>
      <c r="AA37" s="288"/>
      <c r="AB37" s="288"/>
      <c r="AC37" s="288"/>
      <c r="AD37" s="294" t="s">
        <v>212</v>
      </c>
      <c r="AE37" s="294"/>
      <c r="AF37" s="294"/>
      <c r="AG37" s="294"/>
      <c r="AH37" s="294"/>
      <c r="AI37" s="294"/>
      <c r="AJ37" s="294"/>
      <c r="AK37" s="294"/>
      <c r="AL37" s="289" t="s">
        <v>212</v>
      </c>
      <c r="AM37" s="291"/>
      <c r="AN37" s="291"/>
      <c r="AO37" s="303"/>
      <c r="AQ37" s="312" t="s">
        <v>420</v>
      </c>
      <c r="AR37" s="315"/>
      <c r="AS37" s="315"/>
      <c r="AT37" s="315"/>
      <c r="AU37" s="315"/>
      <c r="AV37" s="315"/>
      <c r="AW37" s="315"/>
      <c r="AX37" s="315"/>
      <c r="AY37" s="321"/>
      <c r="AZ37" s="279">
        <v>39614</v>
      </c>
      <c r="BA37" s="282"/>
      <c r="BB37" s="282"/>
      <c r="BC37" s="282"/>
      <c r="BD37" s="324"/>
      <c r="BE37" s="324"/>
      <c r="BF37" s="327"/>
      <c r="BG37" s="263" t="s">
        <v>424</v>
      </c>
      <c r="BH37" s="259"/>
      <c r="BI37" s="259"/>
      <c r="BJ37" s="259"/>
      <c r="BK37" s="259"/>
      <c r="BL37" s="259"/>
      <c r="BM37" s="259"/>
      <c r="BN37" s="259"/>
      <c r="BO37" s="259"/>
      <c r="BP37" s="259"/>
      <c r="BQ37" s="259"/>
      <c r="BR37" s="259"/>
      <c r="BS37" s="259"/>
      <c r="BT37" s="259"/>
      <c r="BU37" s="274"/>
      <c r="BV37" s="279">
        <v>-1439</v>
      </c>
      <c r="BW37" s="282"/>
      <c r="BX37" s="282"/>
      <c r="BY37" s="282"/>
      <c r="BZ37" s="282"/>
      <c r="CA37" s="282"/>
      <c r="CB37" s="338"/>
      <c r="CD37" s="263" t="s">
        <v>169</v>
      </c>
      <c r="CE37" s="259"/>
      <c r="CF37" s="259"/>
      <c r="CG37" s="259"/>
      <c r="CH37" s="259"/>
      <c r="CI37" s="259"/>
      <c r="CJ37" s="259"/>
      <c r="CK37" s="259"/>
      <c r="CL37" s="259"/>
      <c r="CM37" s="259"/>
      <c r="CN37" s="259"/>
      <c r="CO37" s="259"/>
      <c r="CP37" s="259"/>
      <c r="CQ37" s="274"/>
      <c r="CR37" s="279">
        <v>416531</v>
      </c>
      <c r="CS37" s="324"/>
      <c r="CT37" s="324"/>
      <c r="CU37" s="324"/>
      <c r="CV37" s="324"/>
      <c r="CW37" s="324"/>
      <c r="CX37" s="324"/>
      <c r="CY37" s="343"/>
      <c r="CZ37" s="289">
        <v>3.7</v>
      </c>
      <c r="DA37" s="346"/>
      <c r="DB37" s="346"/>
      <c r="DC37" s="349"/>
      <c r="DD37" s="295">
        <v>416531</v>
      </c>
      <c r="DE37" s="324"/>
      <c r="DF37" s="324"/>
      <c r="DG37" s="324"/>
      <c r="DH37" s="324"/>
      <c r="DI37" s="324"/>
      <c r="DJ37" s="324"/>
      <c r="DK37" s="343"/>
      <c r="DL37" s="295">
        <v>416531</v>
      </c>
      <c r="DM37" s="324"/>
      <c r="DN37" s="324"/>
      <c r="DO37" s="324"/>
      <c r="DP37" s="324"/>
      <c r="DQ37" s="324"/>
      <c r="DR37" s="324"/>
      <c r="DS37" s="324"/>
      <c r="DT37" s="324"/>
      <c r="DU37" s="324"/>
      <c r="DV37" s="343"/>
      <c r="DW37" s="289">
        <v>7.3</v>
      </c>
      <c r="DX37" s="346"/>
      <c r="DY37" s="346"/>
      <c r="DZ37" s="346"/>
      <c r="EA37" s="346"/>
      <c r="EB37" s="346"/>
      <c r="EC37" s="371"/>
    </row>
    <row r="38" spans="2:133" ht="11.25" customHeight="1">
      <c r="B38" s="263" t="s">
        <v>299</v>
      </c>
      <c r="C38" s="259"/>
      <c r="D38" s="259"/>
      <c r="E38" s="259"/>
      <c r="F38" s="259"/>
      <c r="G38" s="259"/>
      <c r="H38" s="259"/>
      <c r="I38" s="259"/>
      <c r="J38" s="259"/>
      <c r="K38" s="259"/>
      <c r="L38" s="259"/>
      <c r="M38" s="259"/>
      <c r="N38" s="259"/>
      <c r="O38" s="259"/>
      <c r="P38" s="259"/>
      <c r="Q38" s="274"/>
      <c r="R38" s="279">
        <v>230366</v>
      </c>
      <c r="S38" s="282"/>
      <c r="T38" s="282"/>
      <c r="U38" s="282"/>
      <c r="V38" s="282"/>
      <c r="W38" s="282"/>
      <c r="X38" s="282"/>
      <c r="Y38" s="285"/>
      <c r="Z38" s="288">
        <v>2</v>
      </c>
      <c r="AA38" s="288"/>
      <c r="AB38" s="288"/>
      <c r="AC38" s="288"/>
      <c r="AD38" s="294" t="s">
        <v>212</v>
      </c>
      <c r="AE38" s="294"/>
      <c r="AF38" s="294"/>
      <c r="AG38" s="294"/>
      <c r="AH38" s="294"/>
      <c r="AI38" s="294"/>
      <c r="AJ38" s="294"/>
      <c r="AK38" s="294"/>
      <c r="AL38" s="289" t="s">
        <v>212</v>
      </c>
      <c r="AM38" s="291"/>
      <c r="AN38" s="291"/>
      <c r="AO38" s="303"/>
      <c r="AQ38" s="312" t="s">
        <v>321</v>
      </c>
      <c r="AR38" s="315"/>
      <c r="AS38" s="315"/>
      <c r="AT38" s="315"/>
      <c r="AU38" s="315"/>
      <c r="AV38" s="315"/>
      <c r="AW38" s="315"/>
      <c r="AX38" s="315"/>
      <c r="AY38" s="321"/>
      <c r="AZ38" s="279">
        <v>31711</v>
      </c>
      <c r="BA38" s="282"/>
      <c r="BB38" s="282"/>
      <c r="BC38" s="282"/>
      <c r="BD38" s="324"/>
      <c r="BE38" s="324"/>
      <c r="BF38" s="327"/>
      <c r="BG38" s="263" t="s">
        <v>425</v>
      </c>
      <c r="BH38" s="259"/>
      <c r="BI38" s="259"/>
      <c r="BJ38" s="259"/>
      <c r="BK38" s="259"/>
      <c r="BL38" s="259"/>
      <c r="BM38" s="259"/>
      <c r="BN38" s="259"/>
      <c r="BO38" s="259"/>
      <c r="BP38" s="259"/>
      <c r="BQ38" s="259"/>
      <c r="BR38" s="259"/>
      <c r="BS38" s="259"/>
      <c r="BT38" s="259"/>
      <c r="BU38" s="274"/>
      <c r="BV38" s="279">
        <v>2009</v>
      </c>
      <c r="BW38" s="282"/>
      <c r="BX38" s="282"/>
      <c r="BY38" s="282"/>
      <c r="BZ38" s="282"/>
      <c r="CA38" s="282"/>
      <c r="CB38" s="338"/>
      <c r="CD38" s="263" t="s">
        <v>426</v>
      </c>
      <c r="CE38" s="259"/>
      <c r="CF38" s="259"/>
      <c r="CG38" s="259"/>
      <c r="CH38" s="259"/>
      <c r="CI38" s="259"/>
      <c r="CJ38" s="259"/>
      <c r="CK38" s="259"/>
      <c r="CL38" s="259"/>
      <c r="CM38" s="259"/>
      <c r="CN38" s="259"/>
      <c r="CO38" s="259"/>
      <c r="CP38" s="259"/>
      <c r="CQ38" s="274"/>
      <c r="CR38" s="279">
        <v>793096</v>
      </c>
      <c r="CS38" s="282"/>
      <c r="CT38" s="282"/>
      <c r="CU38" s="282"/>
      <c r="CV38" s="282"/>
      <c r="CW38" s="282"/>
      <c r="CX38" s="282"/>
      <c r="CY38" s="285"/>
      <c r="CZ38" s="289">
        <v>7.1</v>
      </c>
      <c r="DA38" s="346"/>
      <c r="DB38" s="346"/>
      <c r="DC38" s="349"/>
      <c r="DD38" s="295">
        <v>648799</v>
      </c>
      <c r="DE38" s="282"/>
      <c r="DF38" s="282"/>
      <c r="DG38" s="282"/>
      <c r="DH38" s="282"/>
      <c r="DI38" s="282"/>
      <c r="DJ38" s="282"/>
      <c r="DK38" s="285"/>
      <c r="DL38" s="295">
        <v>640197</v>
      </c>
      <c r="DM38" s="282"/>
      <c r="DN38" s="282"/>
      <c r="DO38" s="282"/>
      <c r="DP38" s="282"/>
      <c r="DQ38" s="282"/>
      <c r="DR38" s="282"/>
      <c r="DS38" s="282"/>
      <c r="DT38" s="282"/>
      <c r="DU38" s="282"/>
      <c r="DV38" s="285"/>
      <c r="DW38" s="289">
        <v>11.2</v>
      </c>
      <c r="DX38" s="346"/>
      <c r="DY38" s="346"/>
      <c r="DZ38" s="346"/>
      <c r="EA38" s="346"/>
      <c r="EB38" s="346"/>
      <c r="EC38" s="371"/>
    </row>
    <row r="39" spans="2:133" ht="11.25" customHeight="1">
      <c r="B39" s="263" t="s">
        <v>408</v>
      </c>
      <c r="C39" s="259"/>
      <c r="D39" s="259"/>
      <c r="E39" s="259"/>
      <c r="F39" s="259"/>
      <c r="G39" s="259"/>
      <c r="H39" s="259"/>
      <c r="I39" s="259"/>
      <c r="J39" s="259"/>
      <c r="K39" s="259"/>
      <c r="L39" s="259"/>
      <c r="M39" s="259"/>
      <c r="N39" s="259"/>
      <c r="O39" s="259"/>
      <c r="P39" s="259"/>
      <c r="Q39" s="274"/>
      <c r="R39" s="279">
        <v>133971</v>
      </c>
      <c r="S39" s="282"/>
      <c r="T39" s="282"/>
      <c r="U39" s="282"/>
      <c r="V39" s="282"/>
      <c r="W39" s="282"/>
      <c r="X39" s="282"/>
      <c r="Y39" s="285"/>
      <c r="Z39" s="288">
        <v>1.1000000000000001</v>
      </c>
      <c r="AA39" s="288"/>
      <c r="AB39" s="288"/>
      <c r="AC39" s="288"/>
      <c r="AD39" s="294">
        <v>4928</v>
      </c>
      <c r="AE39" s="294"/>
      <c r="AF39" s="294"/>
      <c r="AG39" s="294"/>
      <c r="AH39" s="294"/>
      <c r="AI39" s="294"/>
      <c r="AJ39" s="294"/>
      <c r="AK39" s="294"/>
      <c r="AL39" s="289">
        <v>0.1</v>
      </c>
      <c r="AM39" s="291"/>
      <c r="AN39" s="291"/>
      <c r="AO39" s="303"/>
      <c r="AQ39" s="312" t="s">
        <v>427</v>
      </c>
      <c r="AR39" s="315"/>
      <c r="AS39" s="315"/>
      <c r="AT39" s="315"/>
      <c r="AU39" s="315"/>
      <c r="AV39" s="315"/>
      <c r="AW39" s="315"/>
      <c r="AX39" s="315"/>
      <c r="AY39" s="321"/>
      <c r="AZ39" s="279" t="s">
        <v>212</v>
      </c>
      <c r="BA39" s="282"/>
      <c r="BB39" s="282"/>
      <c r="BC39" s="282"/>
      <c r="BD39" s="324"/>
      <c r="BE39" s="324"/>
      <c r="BF39" s="327"/>
      <c r="BG39" s="263" t="s">
        <v>351</v>
      </c>
      <c r="BH39" s="259"/>
      <c r="BI39" s="259"/>
      <c r="BJ39" s="259"/>
      <c r="BK39" s="259"/>
      <c r="BL39" s="259"/>
      <c r="BM39" s="259"/>
      <c r="BN39" s="259"/>
      <c r="BO39" s="259"/>
      <c r="BP39" s="259"/>
      <c r="BQ39" s="259"/>
      <c r="BR39" s="259"/>
      <c r="BS39" s="259"/>
      <c r="BT39" s="259"/>
      <c r="BU39" s="274"/>
      <c r="BV39" s="279">
        <v>3117</v>
      </c>
      <c r="BW39" s="282"/>
      <c r="BX39" s="282"/>
      <c r="BY39" s="282"/>
      <c r="BZ39" s="282"/>
      <c r="CA39" s="282"/>
      <c r="CB39" s="338"/>
      <c r="CD39" s="263" t="s">
        <v>431</v>
      </c>
      <c r="CE39" s="259"/>
      <c r="CF39" s="259"/>
      <c r="CG39" s="259"/>
      <c r="CH39" s="259"/>
      <c r="CI39" s="259"/>
      <c r="CJ39" s="259"/>
      <c r="CK39" s="259"/>
      <c r="CL39" s="259"/>
      <c r="CM39" s="259"/>
      <c r="CN39" s="259"/>
      <c r="CO39" s="259"/>
      <c r="CP39" s="259"/>
      <c r="CQ39" s="274"/>
      <c r="CR39" s="279">
        <v>366501</v>
      </c>
      <c r="CS39" s="324"/>
      <c r="CT39" s="324"/>
      <c r="CU39" s="324"/>
      <c r="CV39" s="324"/>
      <c r="CW39" s="324"/>
      <c r="CX39" s="324"/>
      <c r="CY39" s="343"/>
      <c r="CZ39" s="289">
        <v>3.3</v>
      </c>
      <c r="DA39" s="346"/>
      <c r="DB39" s="346"/>
      <c r="DC39" s="349"/>
      <c r="DD39" s="295">
        <v>351293</v>
      </c>
      <c r="DE39" s="324"/>
      <c r="DF39" s="324"/>
      <c r="DG39" s="324"/>
      <c r="DH39" s="324"/>
      <c r="DI39" s="324"/>
      <c r="DJ39" s="324"/>
      <c r="DK39" s="343"/>
      <c r="DL39" s="295" t="s">
        <v>212</v>
      </c>
      <c r="DM39" s="324"/>
      <c r="DN39" s="324"/>
      <c r="DO39" s="324"/>
      <c r="DP39" s="324"/>
      <c r="DQ39" s="324"/>
      <c r="DR39" s="324"/>
      <c r="DS39" s="324"/>
      <c r="DT39" s="324"/>
      <c r="DU39" s="324"/>
      <c r="DV39" s="343"/>
      <c r="DW39" s="289" t="s">
        <v>212</v>
      </c>
      <c r="DX39" s="346"/>
      <c r="DY39" s="346"/>
      <c r="DZ39" s="346"/>
      <c r="EA39" s="346"/>
      <c r="EB39" s="346"/>
      <c r="EC39" s="371"/>
    </row>
    <row r="40" spans="2:133" ht="11.25" customHeight="1">
      <c r="B40" s="263" t="s">
        <v>432</v>
      </c>
      <c r="C40" s="259"/>
      <c r="D40" s="259"/>
      <c r="E40" s="259"/>
      <c r="F40" s="259"/>
      <c r="G40" s="259"/>
      <c r="H40" s="259"/>
      <c r="I40" s="259"/>
      <c r="J40" s="259"/>
      <c r="K40" s="259"/>
      <c r="L40" s="259"/>
      <c r="M40" s="259"/>
      <c r="N40" s="259"/>
      <c r="O40" s="259"/>
      <c r="P40" s="259"/>
      <c r="Q40" s="274"/>
      <c r="R40" s="279">
        <v>873113</v>
      </c>
      <c r="S40" s="282"/>
      <c r="T40" s="282"/>
      <c r="U40" s="282"/>
      <c r="V40" s="282"/>
      <c r="W40" s="282"/>
      <c r="X40" s="282"/>
      <c r="Y40" s="285"/>
      <c r="Z40" s="288">
        <v>7.5</v>
      </c>
      <c r="AA40" s="288"/>
      <c r="AB40" s="288"/>
      <c r="AC40" s="288"/>
      <c r="AD40" s="294" t="s">
        <v>212</v>
      </c>
      <c r="AE40" s="294"/>
      <c r="AF40" s="294"/>
      <c r="AG40" s="294"/>
      <c r="AH40" s="294"/>
      <c r="AI40" s="294"/>
      <c r="AJ40" s="294"/>
      <c r="AK40" s="294"/>
      <c r="AL40" s="289" t="s">
        <v>212</v>
      </c>
      <c r="AM40" s="291"/>
      <c r="AN40" s="291"/>
      <c r="AO40" s="303"/>
      <c r="AQ40" s="312" t="s">
        <v>19</v>
      </c>
      <c r="AR40" s="315"/>
      <c r="AS40" s="315"/>
      <c r="AT40" s="315"/>
      <c r="AU40" s="315"/>
      <c r="AV40" s="315"/>
      <c r="AW40" s="315"/>
      <c r="AX40" s="315"/>
      <c r="AY40" s="321"/>
      <c r="AZ40" s="279" t="s">
        <v>212</v>
      </c>
      <c r="BA40" s="282"/>
      <c r="BB40" s="282"/>
      <c r="BC40" s="282"/>
      <c r="BD40" s="324"/>
      <c r="BE40" s="324"/>
      <c r="BF40" s="327"/>
      <c r="BG40" s="307" t="s">
        <v>433</v>
      </c>
      <c r="BH40" s="310"/>
      <c r="BI40" s="310"/>
      <c r="BJ40" s="310"/>
      <c r="BK40" s="310"/>
      <c r="BL40" s="310"/>
      <c r="BM40" s="259" t="s">
        <v>434</v>
      </c>
      <c r="BN40" s="259"/>
      <c r="BO40" s="259"/>
      <c r="BP40" s="259"/>
      <c r="BQ40" s="259"/>
      <c r="BR40" s="259"/>
      <c r="BS40" s="259"/>
      <c r="BT40" s="259"/>
      <c r="BU40" s="274"/>
      <c r="BV40" s="279">
        <v>89</v>
      </c>
      <c r="BW40" s="282"/>
      <c r="BX40" s="282"/>
      <c r="BY40" s="282"/>
      <c r="BZ40" s="282"/>
      <c r="CA40" s="282"/>
      <c r="CB40" s="338"/>
      <c r="CD40" s="263" t="s">
        <v>150</v>
      </c>
      <c r="CE40" s="259"/>
      <c r="CF40" s="259"/>
      <c r="CG40" s="259"/>
      <c r="CH40" s="259"/>
      <c r="CI40" s="259"/>
      <c r="CJ40" s="259"/>
      <c r="CK40" s="259"/>
      <c r="CL40" s="259"/>
      <c r="CM40" s="259"/>
      <c r="CN40" s="259"/>
      <c r="CO40" s="259"/>
      <c r="CP40" s="259"/>
      <c r="CQ40" s="274"/>
      <c r="CR40" s="279">
        <v>26400</v>
      </c>
      <c r="CS40" s="282"/>
      <c r="CT40" s="282"/>
      <c r="CU40" s="282"/>
      <c r="CV40" s="282"/>
      <c r="CW40" s="282"/>
      <c r="CX40" s="282"/>
      <c r="CY40" s="285"/>
      <c r="CZ40" s="289">
        <v>0.2</v>
      </c>
      <c r="DA40" s="346"/>
      <c r="DB40" s="346"/>
      <c r="DC40" s="349"/>
      <c r="DD40" s="295">
        <v>11400</v>
      </c>
      <c r="DE40" s="282"/>
      <c r="DF40" s="282"/>
      <c r="DG40" s="282"/>
      <c r="DH40" s="282"/>
      <c r="DI40" s="282"/>
      <c r="DJ40" s="282"/>
      <c r="DK40" s="285"/>
      <c r="DL40" s="295">
        <v>11400</v>
      </c>
      <c r="DM40" s="282"/>
      <c r="DN40" s="282"/>
      <c r="DO40" s="282"/>
      <c r="DP40" s="282"/>
      <c r="DQ40" s="282"/>
      <c r="DR40" s="282"/>
      <c r="DS40" s="282"/>
      <c r="DT40" s="282"/>
      <c r="DU40" s="282"/>
      <c r="DV40" s="285"/>
      <c r="DW40" s="289">
        <v>0.2</v>
      </c>
      <c r="DX40" s="346"/>
      <c r="DY40" s="346"/>
      <c r="DZ40" s="346"/>
      <c r="EA40" s="346"/>
      <c r="EB40" s="346"/>
      <c r="EC40" s="371"/>
    </row>
    <row r="41" spans="2:133" ht="11.25" customHeight="1">
      <c r="B41" s="263" t="s">
        <v>435</v>
      </c>
      <c r="C41" s="259"/>
      <c r="D41" s="259"/>
      <c r="E41" s="259"/>
      <c r="F41" s="259"/>
      <c r="G41" s="259"/>
      <c r="H41" s="259"/>
      <c r="I41" s="259"/>
      <c r="J41" s="259"/>
      <c r="K41" s="259"/>
      <c r="L41" s="259"/>
      <c r="M41" s="259"/>
      <c r="N41" s="259"/>
      <c r="O41" s="259"/>
      <c r="P41" s="259"/>
      <c r="Q41" s="274"/>
      <c r="R41" s="279" t="s">
        <v>212</v>
      </c>
      <c r="S41" s="282"/>
      <c r="T41" s="282"/>
      <c r="U41" s="282"/>
      <c r="V41" s="282"/>
      <c r="W41" s="282"/>
      <c r="X41" s="282"/>
      <c r="Y41" s="285"/>
      <c r="Z41" s="288" t="s">
        <v>212</v>
      </c>
      <c r="AA41" s="288"/>
      <c r="AB41" s="288"/>
      <c r="AC41" s="288"/>
      <c r="AD41" s="294" t="s">
        <v>212</v>
      </c>
      <c r="AE41" s="294"/>
      <c r="AF41" s="294"/>
      <c r="AG41" s="294"/>
      <c r="AH41" s="294"/>
      <c r="AI41" s="294"/>
      <c r="AJ41" s="294"/>
      <c r="AK41" s="294"/>
      <c r="AL41" s="289" t="s">
        <v>212</v>
      </c>
      <c r="AM41" s="291"/>
      <c r="AN41" s="291"/>
      <c r="AO41" s="303"/>
      <c r="AQ41" s="312" t="s">
        <v>436</v>
      </c>
      <c r="AR41" s="315"/>
      <c r="AS41" s="315"/>
      <c r="AT41" s="315"/>
      <c r="AU41" s="315"/>
      <c r="AV41" s="315"/>
      <c r="AW41" s="315"/>
      <c r="AX41" s="315"/>
      <c r="AY41" s="321"/>
      <c r="AZ41" s="279">
        <v>190243</v>
      </c>
      <c r="BA41" s="282"/>
      <c r="BB41" s="282"/>
      <c r="BC41" s="282"/>
      <c r="BD41" s="324"/>
      <c r="BE41" s="324"/>
      <c r="BF41" s="327"/>
      <c r="BG41" s="307"/>
      <c r="BH41" s="310"/>
      <c r="BI41" s="310"/>
      <c r="BJ41" s="310"/>
      <c r="BK41" s="310"/>
      <c r="BL41" s="310"/>
      <c r="BM41" s="259" t="s">
        <v>357</v>
      </c>
      <c r="BN41" s="259"/>
      <c r="BO41" s="259"/>
      <c r="BP41" s="259"/>
      <c r="BQ41" s="259"/>
      <c r="BR41" s="259"/>
      <c r="BS41" s="259"/>
      <c r="BT41" s="259"/>
      <c r="BU41" s="274"/>
      <c r="BV41" s="279" t="s">
        <v>212</v>
      </c>
      <c r="BW41" s="282"/>
      <c r="BX41" s="282"/>
      <c r="BY41" s="282"/>
      <c r="BZ41" s="282"/>
      <c r="CA41" s="282"/>
      <c r="CB41" s="338"/>
      <c r="CD41" s="263" t="s">
        <v>294</v>
      </c>
      <c r="CE41" s="259"/>
      <c r="CF41" s="259"/>
      <c r="CG41" s="259"/>
      <c r="CH41" s="259"/>
      <c r="CI41" s="259"/>
      <c r="CJ41" s="259"/>
      <c r="CK41" s="259"/>
      <c r="CL41" s="259"/>
      <c r="CM41" s="259"/>
      <c r="CN41" s="259"/>
      <c r="CO41" s="259"/>
      <c r="CP41" s="259"/>
      <c r="CQ41" s="274"/>
      <c r="CR41" s="279" t="s">
        <v>212</v>
      </c>
      <c r="CS41" s="324"/>
      <c r="CT41" s="324"/>
      <c r="CU41" s="324"/>
      <c r="CV41" s="324"/>
      <c r="CW41" s="324"/>
      <c r="CX41" s="324"/>
      <c r="CY41" s="343"/>
      <c r="CZ41" s="289" t="s">
        <v>212</v>
      </c>
      <c r="DA41" s="346"/>
      <c r="DB41" s="346"/>
      <c r="DC41" s="349"/>
      <c r="DD41" s="295" t="s">
        <v>212</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437</v>
      </c>
      <c r="C42" s="259"/>
      <c r="D42" s="259"/>
      <c r="E42" s="259"/>
      <c r="F42" s="259"/>
      <c r="G42" s="259"/>
      <c r="H42" s="259"/>
      <c r="I42" s="259"/>
      <c r="J42" s="259"/>
      <c r="K42" s="259"/>
      <c r="L42" s="259"/>
      <c r="M42" s="259"/>
      <c r="N42" s="259"/>
      <c r="O42" s="259"/>
      <c r="P42" s="259"/>
      <c r="Q42" s="274"/>
      <c r="R42" s="279" t="s">
        <v>212</v>
      </c>
      <c r="S42" s="282"/>
      <c r="T42" s="282"/>
      <c r="U42" s="282"/>
      <c r="V42" s="282"/>
      <c r="W42" s="282"/>
      <c r="X42" s="282"/>
      <c r="Y42" s="285"/>
      <c r="Z42" s="288" t="s">
        <v>212</v>
      </c>
      <c r="AA42" s="288"/>
      <c r="AB42" s="288"/>
      <c r="AC42" s="288"/>
      <c r="AD42" s="294" t="s">
        <v>212</v>
      </c>
      <c r="AE42" s="294"/>
      <c r="AF42" s="294"/>
      <c r="AG42" s="294"/>
      <c r="AH42" s="294"/>
      <c r="AI42" s="294"/>
      <c r="AJ42" s="294"/>
      <c r="AK42" s="294"/>
      <c r="AL42" s="289" t="s">
        <v>212</v>
      </c>
      <c r="AM42" s="291"/>
      <c r="AN42" s="291"/>
      <c r="AO42" s="303"/>
      <c r="AQ42" s="313" t="s">
        <v>438</v>
      </c>
      <c r="AR42" s="316"/>
      <c r="AS42" s="316"/>
      <c r="AT42" s="316"/>
      <c r="AU42" s="316"/>
      <c r="AV42" s="316"/>
      <c r="AW42" s="316"/>
      <c r="AX42" s="316"/>
      <c r="AY42" s="322"/>
      <c r="AZ42" s="280">
        <v>563239</v>
      </c>
      <c r="BA42" s="283"/>
      <c r="BB42" s="283"/>
      <c r="BC42" s="283"/>
      <c r="BD42" s="323"/>
      <c r="BE42" s="323"/>
      <c r="BF42" s="328"/>
      <c r="BG42" s="178"/>
      <c r="BH42" s="180"/>
      <c r="BI42" s="180"/>
      <c r="BJ42" s="180"/>
      <c r="BK42" s="180"/>
      <c r="BL42" s="180"/>
      <c r="BM42" s="272" t="s">
        <v>215</v>
      </c>
      <c r="BN42" s="272"/>
      <c r="BO42" s="272"/>
      <c r="BP42" s="272"/>
      <c r="BQ42" s="272"/>
      <c r="BR42" s="272"/>
      <c r="BS42" s="272"/>
      <c r="BT42" s="272"/>
      <c r="BU42" s="276"/>
      <c r="BV42" s="280">
        <v>385</v>
      </c>
      <c r="BW42" s="283"/>
      <c r="BX42" s="283"/>
      <c r="BY42" s="283"/>
      <c r="BZ42" s="283"/>
      <c r="CA42" s="283"/>
      <c r="CB42" s="339"/>
      <c r="CD42" s="263" t="s">
        <v>289</v>
      </c>
      <c r="CE42" s="259"/>
      <c r="CF42" s="259"/>
      <c r="CG42" s="259"/>
      <c r="CH42" s="259"/>
      <c r="CI42" s="259"/>
      <c r="CJ42" s="259"/>
      <c r="CK42" s="259"/>
      <c r="CL42" s="259"/>
      <c r="CM42" s="259"/>
      <c r="CN42" s="259"/>
      <c r="CO42" s="259"/>
      <c r="CP42" s="259"/>
      <c r="CQ42" s="274"/>
      <c r="CR42" s="279">
        <v>2340627</v>
      </c>
      <c r="CS42" s="324"/>
      <c r="CT42" s="324"/>
      <c r="CU42" s="324"/>
      <c r="CV42" s="324"/>
      <c r="CW42" s="324"/>
      <c r="CX42" s="324"/>
      <c r="CY42" s="343"/>
      <c r="CZ42" s="289">
        <v>21</v>
      </c>
      <c r="DA42" s="346"/>
      <c r="DB42" s="346"/>
      <c r="DC42" s="349"/>
      <c r="DD42" s="295">
        <v>759014</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439</v>
      </c>
      <c r="C43" s="259"/>
      <c r="D43" s="259"/>
      <c r="E43" s="259"/>
      <c r="F43" s="259"/>
      <c r="G43" s="259"/>
      <c r="H43" s="259"/>
      <c r="I43" s="259"/>
      <c r="J43" s="259"/>
      <c r="K43" s="259"/>
      <c r="L43" s="259"/>
      <c r="M43" s="259"/>
      <c r="N43" s="259"/>
      <c r="O43" s="259"/>
      <c r="P43" s="259"/>
      <c r="Q43" s="274"/>
      <c r="R43" s="279">
        <v>188113</v>
      </c>
      <c r="S43" s="282"/>
      <c r="T43" s="282"/>
      <c r="U43" s="282"/>
      <c r="V43" s="282"/>
      <c r="W43" s="282"/>
      <c r="X43" s="282"/>
      <c r="Y43" s="285"/>
      <c r="Z43" s="288">
        <v>1.6</v>
      </c>
      <c r="AA43" s="288"/>
      <c r="AB43" s="288"/>
      <c r="AC43" s="288"/>
      <c r="AD43" s="294" t="s">
        <v>212</v>
      </c>
      <c r="AE43" s="294"/>
      <c r="AF43" s="294"/>
      <c r="AG43" s="294"/>
      <c r="AH43" s="294"/>
      <c r="AI43" s="294"/>
      <c r="AJ43" s="294"/>
      <c r="AK43" s="294"/>
      <c r="AL43" s="289" t="s">
        <v>212</v>
      </c>
      <c r="AM43" s="291"/>
      <c r="AN43" s="291"/>
      <c r="AO43" s="303"/>
      <c r="CD43" s="263" t="s">
        <v>95</v>
      </c>
      <c r="CE43" s="259"/>
      <c r="CF43" s="259"/>
      <c r="CG43" s="259"/>
      <c r="CH43" s="259"/>
      <c r="CI43" s="259"/>
      <c r="CJ43" s="259"/>
      <c r="CK43" s="259"/>
      <c r="CL43" s="259"/>
      <c r="CM43" s="259"/>
      <c r="CN43" s="259"/>
      <c r="CO43" s="259"/>
      <c r="CP43" s="259"/>
      <c r="CQ43" s="274"/>
      <c r="CR43" s="279">
        <v>25216</v>
      </c>
      <c r="CS43" s="324"/>
      <c r="CT43" s="324"/>
      <c r="CU43" s="324"/>
      <c r="CV43" s="324"/>
      <c r="CW43" s="324"/>
      <c r="CX43" s="324"/>
      <c r="CY43" s="343"/>
      <c r="CZ43" s="289">
        <v>0.2</v>
      </c>
      <c r="DA43" s="346"/>
      <c r="DB43" s="346"/>
      <c r="DC43" s="349"/>
      <c r="DD43" s="295">
        <v>13470</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440</v>
      </c>
      <c r="C44" s="272"/>
      <c r="D44" s="272"/>
      <c r="E44" s="272"/>
      <c r="F44" s="272"/>
      <c r="G44" s="272"/>
      <c r="H44" s="272"/>
      <c r="I44" s="272"/>
      <c r="J44" s="272"/>
      <c r="K44" s="272"/>
      <c r="L44" s="272"/>
      <c r="M44" s="272"/>
      <c r="N44" s="272"/>
      <c r="O44" s="272"/>
      <c r="P44" s="272"/>
      <c r="Q44" s="276"/>
      <c r="R44" s="280">
        <v>11674010</v>
      </c>
      <c r="S44" s="283"/>
      <c r="T44" s="283"/>
      <c r="U44" s="283"/>
      <c r="V44" s="283"/>
      <c r="W44" s="283"/>
      <c r="X44" s="283"/>
      <c r="Y44" s="286"/>
      <c r="Z44" s="290">
        <v>100</v>
      </c>
      <c r="AA44" s="290"/>
      <c r="AB44" s="290"/>
      <c r="AC44" s="290"/>
      <c r="AD44" s="296">
        <v>5502597</v>
      </c>
      <c r="AE44" s="296"/>
      <c r="AF44" s="296"/>
      <c r="AG44" s="296"/>
      <c r="AH44" s="296"/>
      <c r="AI44" s="296"/>
      <c r="AJ44" s="296"/>
      <c r="AK44" s="296"/>
      <c r="AL44" s="299">
        <v>100</v>
      </c>
      <c r="AM44" s="301"/>
      <c r="AN44" s="301"/>
      <c r="AO44" s="304"/>
      <c r="CD44" s="134" t="s">
        <v>186</v>
      </c>
      <c r="CE44" s="41"/>
      <c r="CF44" s="263" t="s">
        <v>441</v>
      </c>
      <c r="CG44" s="259"/>
      <c r="CH44" s="259"/>
      <c r="CI44" s="259"/>
      <c r="CJ44" s="259"/>
      <c r="CK44" s="259"/>
      <c r="CL44" s="259"/>
      <c r="CM44" s="259"/>
      <c r="CN44" s="259"/>
      <c r="CO44" s="259"/>
      <c r="CP44" s="259"/>
      <c r="CQ44" s="274"/>
      <c r="CR44" s="279">
        <v>2203408</v>
      </c>
      <c r="CS44" s="282"/>
      <c r="CT44" s="282"/>
      <c r="CU44" s="282"/>
      <c r="CV44" s="282"/>
      <c r="CW44" s="282"/>
      <c r="CX44" s="282"/>
      <c r="CY44" s="285"/>
      <c r="CZ44" s="289">
        <v>19.8</v>
      </c>
      <c r="DA44" s="291"/>
      <c r="DB44" s="291"/>
      <c r="DC44" s="292"/>
      <c r="DD44" s="295">
        <v>728421</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442</v>
      </c>
      <c r="CG45" s="259"/>
      <c r="CH45" s="259"/>
      <c r="CI45" s="259"/>
      <c r="CJ45" s="259"/>
      <c r="CK45" s="259"/>
      <c r="CL45" s="259"/>
      <c r="CM45" s="259"/>
      <c r="CN45" s="259"/>
      <c r="CO45" s="259"/>
      <c r="CP45" s="259"/>
      <c r="CQ45" s="274"/>
      <c r="CR45" s="279">
        <v>1407315</v>
      </c>
      <c r="CS45" s="324"/>
      <c r="CT45" s="324"/>
      <c r="CU45" s="324"/>
      <c r="CV45" s="324"/>
      <c r="CW45" s="324"/>
      <c r="CX45" s="324"/>
      <c r="CY45" s="343"/>
      <c r="CZ45" s="289">
        <v>12.6</v>
      </c>
      <c r="DA45" s="346"/>
      <c r="DB45" s="346"/>
      <c r="DC45" s="349"/>
      <c r="DD45" s="295">
        <v>371698</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55</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444</v>
      </c>
      <c r="CG46" s="259"/>
      <c r="CH46" s="259"/>
      <c r="CI46" s="259"/>
      <c r="CJ46" s="259"/>
      <c r="CK46" s="259"/>
      <c r="CL46" s="259"/>
      <c r="CM46" s="259"/>
      <c r="CN46" s="259"/>
      <c r="CO46" s="259"/>
      <c r="CP46" s="259"/>
      <c r="CQ46" s="274"/>
      <c r="CR46" s="279">
        <v>758114</v>
      </c>
      <c r="CS46" s="282"/>
      <c r="CT46" s="282"/>
      <c r="CU46" s="282"/>
      <c r="CV46" s="282"/>
      <c r="CW46" s="282"/>
      <c r="CX46" s="282"/>
      <c r="CY46" s="285"/>
      <c r="CZ46" s="289">
        <v>6.8</v>
      </c>
      <c r="DA46" s="291"/>
      <c r="DB46" s="291"/>
      <c r="DC46" s="292"/>
      <c r="DD46" s="295">
        <v>349354</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418</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446</v>
      </c>
      <c r="CG47" s="259"/>
      <c r="CH47" s="259"/>
      <c r="CI47" s="259"/>
      <c r="CJ47" s="259"/>
      <c r="CK47" s="259"/>
      <c r="CL47" s="259"/>
      <c r="CM47" s="259"/>
      <c r="CN47" s="259"/>
      <c r="CO47" s="259"/>
      <c r="CP47" s="259"/>
      <c r="CQ47" s="274"/>
      <c r="CR47" s="279">
        <v>137219</v>
      </c>
      <c r="CS47" s="324"/>
      <c r="CT47" s="324"/>
      <c r="CU47" s="324"/>
      <c r="CV47" s="324"/>
      <c r="CW47" s="324"/>
      <c r="CX47" s="324"/>
      <c r="CY47" s="343"/>
      <c r="CZ47" s="289">
        <v>1.2</v>
      </c>
      <c r="DA47" s="346"/>
      <c r="DB47" s="346"/>
      <c r="DC47" s="349"/>
      <c r="DD47" s="295">
        <v>30593</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277</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447</v>
      </c>
      <c r="CG48" s="259"/>
      <c r="CH48" s="259"/>
      <c r="CI48" s="259"/>
      <c r="CJ48" s="259"/>
      <c r="CK48" s="259"/>
      <c r="CL48" s="259"/>
      <c r="CM48" s="259"/>
      <c r="CN48" s="259"/>
      <c r="CO48" s="259"/>
      <c r="CP48" s="259"/>
      <c r="CQ48" s="274"/>
      <c r="CR48" s="279" t="s">
        <v>212</v>
      </c>
      <c r="CS48" s="282"/>
      <c r="CT48" s="282"/>
      <c r="CU48" s="282"/>
      <c r="CV48" s="282"/>
      <c r="CW48" s="282"/>
      <c r="CX48" s="282"/>
      <c r="CY48" s="285"/>
      <c r="CZ48" s="289" t="s">
        <v>212</v>
      </c>
      <c r="DA48" s="291"/>
      <c r="DB48" s="291"/>
      <c r="DC48" s="292"/>
      <c r="DD48" s="295" t="s">
        <v>212</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203</v>
      </c>
      <c r="CE49" s="272"/>
      <c r="CF49" s="272"/>
      <c r="CG49" s="272"/>
      <c r="CH49" s="272"/>
      <c r="CI49" s="272"/>
      <c r="CJ49" s="272"/>
      <c r="CK49" s="272"/>
      <c r="CL49" s="272"/>
      <c r="CM49" s="272"/>
      <c r="CN49" s="272"/>
      <c r="CO49" s="272"/>
      <c r="CP49" s="272"/>
      <c r="CQ49" s="276"/>
      <c r="CR49" s="280">
        <v>11127854</v>
      </c>
      <c r="CS49" s="323"/>
      <c r="CT49" s="323"/>
      <c r="CU49" s="323"/>
      <c r="CV49" s="323"/>
      <c r="CW49" s="323"/>
      <c r="CX49" s="323"/>
      <c r="CY49" s="344"/>
      <c r="CZ49" s="299">
        <v>100</v>
      </c>
      <c r="DA49" s="347"/>
      <c r="DB49" s="347"/>
      <c r="DC49" s="350"/>
      <c r="DD49" s="353">
        <v>7831973</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mzO7shw0ocYGilcW9+n/2VY0+/dmS22YLE90DfDPNfl8dqdXxjWDlQ7Tise8Th+HwhLLvConlQ9JLGIJdWko+g==" saltValue="OD0CkuVEqtZjf9YEjY5vi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showGridLines="0" topLeftCell="A73" zoomScale="85" zoomScaleNormal="85"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307</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311</v>
      </c>
      <c r="DK2" s="718"/>
      <c r="DL2" s="718"/>
      <c r="DM2" s="718"/>
      <c r="DN2" s="718"/>
      <c r="DO2" s="721"/>
      <c r="DP2" s="379"/>
      <c r="DQ2" s="717" t="s">
        <v>313</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448</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449</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450</v>
      </c>
      <c r="B5" s="408"/>
      <c r="C5" s="408"/>
      <c r="D5" s="408"/>
      <c r="E5" s="408"/>
      <c r="F5" s="408"/>
      <c r="G5" s="408"/>
      <c r="H5" s="408"/>
      <c r="I5" s="408"/>
      <c r="J5" s="408"/>
      <c r="K5" s="408"/>
      <c r="L5" s="408"/>
      <c r="M5" s="408"/>
      <c r="N5" s="408"/>
      <c r="O5" s="408"/>
      <c r="P5" s="440"/>
      <c r="Q5" s="446" t="s">
        <v>189</v>
      </c>
      <c r="R5" s="458"/>
      <c r="S5" s="458"/>
      <c r="T5" s="458"/>
      <c r="U5" s="469"/>
      <c r="V5" s="446" t="s">
        <v>452</v>
      </c>
      <c r="W5" s="458"/>
      <c r="X5" s="458"/>
      <c r="Y5" s="458"/>
      <c r="Z5" s="469"/>
      <c r="AA5" s="446" t="s">
        <v>453</v>
      </c>
      <c r="AB5" s="458"/>
      <c r="AC5" s="458"/>
      <c r="AD5" s="458"/>
      <c r="AE5" s="458"/>
      <c r="AF5" s="515" t="s">
        <v>187</v>
      </c>
      <c r="AG5" s="458"/>
      <c r="AH5" s="458"/>
      <c r="AI5" s="458"/>
      <c r="AJ5" s="533"/>
      <c r="AK5" s="458" t="s">
        <v>159</v>
      </c>
      <c r="AL5" s="458"/>
      <c r="AM5" s="458"/>
      <c r="AN5" s="458"/>
      <c r="AO5" s="469"/>
      <c r="AP5" s="446" t="s">
        <v>454</v>
      </c>
      <c r="AQ5" s="458"/>
      <c r="AR5" s="458"/>
      <c r="AS5" s="458"/>
      <c r="AT5" s="469"/>
      <c r="AU5" s="446" t="s">
        <v>456</v>
      </c>
      <c r="AV5" s="458"/>
      <c r="AW5" s="458"/>
      <c r="AX5" s="458"/>
      <c r="AY5" s="533"/>
      <c r="AZ5" s="389"/>
      <c r="BA5" s="389"/>
      <c r="BB5" s="389"/>
      <c r="BC5" s="389"/>
      <c r="BD5" s="389"/>
      <c r="BE5" s="587"/>
      <c r="BF5" s="587"/>
      <c r="BG5" s="587"/>
      <c r="BH5" s="587"/>
      <c r="BI5" s="587"/>
      <c r="BJ5" s="587"/>
      <c r="BK5" s="587"/>
      <c r="BL5" s="587"/>
      <c r="BM5" s="587"/>
      <c r="BN5" s="587"/>
      <c r="BO5" s="587"/>
      <c r="BP5" s="587"/>
      <c r="BQ5" s="381" t="s">
        <v>457</v>
      </c>
      <c r="BR5" s="408"/>
      <c r="BS5" s="408"/>
      <c r="BT5" s="408"/>
      <c r="BU5" s="408"/>
      <c r="BV5" s="408"/>
      <c r="BW5" s="408"/>
      <c r="BX5" s="408"/>
      <c r="BY5" s="408"/>
      <c r="BZ5" s="408"/>
      <c r="CA5" s="408"/>
      <c r="CB5" s="408"/>
      <c r="CC5" s="408"/>
      <c r="CD5" s="408"/>
      <c r="CE5" s="408"/>
      <c r="CF5" s="408"/>
      <c r="CG5" s="440"/>
      <c r="CH5" s="446" t="s">
        <v>380</v>
      </c>
      <c r="CI5" s="458"/>
      <c r="CJ5" s="458"/>
      <c r="CK5" s="458"/>
      <c r="CL5" s="469"/>
      <c r="CM5" s="446" t="s">
        <v>334</v>
      </c>
      <c r="CN5" s="458"/>
      <c r="CO5" s="458"/>
      <c r="CP5" s="458"/>
      <c r="CQ5" s="469"/>
      <c r="CR5" s="446" t="s">
        <v>252</v>
      </c>
      <c r="CS5" s="458"/>
      <c r="CT5" s="458"/>
      <c r="CU5" s="458"/>
      <c r="CV5" s="469"/>
      <c r="CW5" s="446" t="s">
        <v>56</v>
      </c>
      <c r="CX5" s="458"/>
      <c r="CY5" s="458"/>
      <c r="CZ5" s="458"/>
      <c r="DA5" s="469"/>
      <c r="DB5" s="446" t="s">
        <v>315</v>
      </c>
      <c r="DC5" s="458"/>
      <c r="DD5" s="458"/>
      <c r="DE5" s="458"/>
      <c r="DF5" s="469"/>
      <c r="DG5" s="711" t="s">
        <v>250</v>
      </c>
      <c r="DH5" s="714"/>
      <c r="DI5" s="714"/>
      <c r="DJ5" s="714"/>
      <c r="DK5" s="719"/>
      <c r="DL5" s="711" t="s">
        <v>458</v>
      </c>
      <c r="DM5" s="714"/>
      <c r="DN5" s="714"/>
      <c r="DO5" s="714"/>
      <c r="DP5" s="719"/>
      <c r="DQ5" s="446" t="s">
        <v>460</v>
      </c>
      <c r="DR5" s="458"/>
      <c r="DS5" s="458"/>
      <c r="DT5" s="458"/>
      <c r="DU5" s="469"/>
      <c r="DV5" s="446" t="s">
        <v>456</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461</v>
      </c>
      <c r="C7" s="430"/>
      <c r="D7" s="430"/>
      <c r="E7" s="430"/>
      <c r="F7" s="430"/>
      <c r="G7" s="430"/>
      <c r="H7" s="430"/>
      <c r="I7" s="430"/>
      <c r="J7" s="430"/>
      <c r="K7" s="430"/>
      <c r="L7" s="430"/>
      <c r="M7" s="430"/>
      <c r="N7" s="430"/>
      <c r="O7" s="430"/>
      <c r="P7" s="442"/>
      <c r="Q7" s="448">
        <v>11707</v>
      </c>
      <c r="R7" s="460"/>
      <c r="S7" s="460"/>
      <c r="T7" s="460"/>
      <c r="U7" s="460"/>
      <c r="V7" s="460">
        <v>11172</v>
      </c>
      <c r="W7" s="460"/>
      <c r="X7" s="460"/>
      <c r="Y7" s="460"/>
      <c r="Z7" s="460"/>
      <c r="AA7" s="460">
        <v>535</v>
      </c>
      <c r="AB7" s="460"/>
      <c r="AC7" s="460"/>
      <c r="AD7" s="460"/>
      <c r="AE7" s="503"/>
      <c r="AF7" s="517">
        <v>318</v>
      </c>
      <c r="AG7" s="530"/>
      <c r="AH7" s="530"/>
      <c r="AI7" s="530"/>
      <c r="AJ7" s="535"/>
      <c r="AK7" s="543">
        <v>309</v>
      </c>
      <c r="AL7" s="460"/>
      <c r="AM7" s="460"/>
      <c r="AN7" s="460"/>
      <c r="AO7" s="460"/>
      <c r="AP7" s="460">
        <v>11241</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551</v>
      </c>
      <c r="BT7" s="430"/>
      <c r="BU7" s="430"/>
      <c r="BV7" s="430"/>
      <c r="BW7" s="430"/>
      <c r="BX7" s="430"/>
      <c r="BY7" s="430"/>
      <c r="BZ7" s="430"/>
      <c r="CA7" s="430"/>
      <c r="CB7" s="430"/>
      <c r="CC7" s="430"/>
      <c r="CD7" s="430"/>
      <c r="CE7" s="430"/>
      <c r="CF7" s="430"/>
      <c r="CG7" s="442"/>
      <c r="CH7" s="674">
        <v>3</v>
      </c>
      <c r="CI7" s="677"/>
      <c r="CJ7" s="677"/>
      <c r="CK7" s="677"/>
      <c r="CL7" s="692"/>
      <c r="CM7" s="674">
        <v>30</v>
      </c>
      <c r="CN7" s="677"/>
      <c r="CO7" s="677"/>
      <c r="CP7" s="677"/>
      <c r="CQ7" s="692"/>
      <c r="CR7" s="674">
        <v>1</v>
      </c>
      <c r="CS7" s="677"/>
      <c r="CT7" s="677"/>
      <c r="CU7" s="677"/>
      <c r="CV7" s="692"/>
      <c r="CW7" s="674">
        <v>5</v>
      </c>
      <c r="CX7" s="677"/>
      <c r="CY7" s="677"/>
      <c r="CZ7" s="677"/>
      <c r="DA7" s="692"/>
      <c r="DB7" s="674" t="s">
        <v>212</v>
      </c>
      <c r="DC7" s="677"/>
      <c r="DD7" s="677"/>
      <c r="DE7" s="677"/>
      <c r="DF7" s="692"/>
      <c r="DG7" s="674" t="s">
        <v>212</v>
      </c>
      <c r="DH7" s="677"/>
      <c r="DI7" s="677"/>
      <c r="DJ7" s="677"/>
      <c r="DK7" s="692"/>
      <c r="DL7" s="674" t="s">
        <v>212</v>
      </c>
      <c r="DM7" s="677"/>
      <c r="DN7" s="677"/>
      <c r="DO7" s="677"/>
      <c r="DP7" s="692"/>
      <c r="DQ7" s="674" t="s">
        <v>212</v>
      </c>
      <c r="DR7" s="677"/>
      <c r="DS7" s="677"/>
      <c r="DT7" s="677"/>
      <c r="DU7" s="692"/>
      <c r="DV7" s="410"/>
      <c r="DW7" s="430"/>
      <c r="DX7" s="430"/>
      <c r="DY7" s="430"/>
      <c r="DZ7" s="728"/>
      <c r="EA7" s="587"/>
    </row>
    <row r="8" spans="1:131" s="375" customFormat="1" ht="26.25" customHeight="1">
      <c r="A8" s="384">
        <v>2</v>
      </c>
      <c r="B8" s="411" t="s">
        <v>463</v>
      </c>
      <c r="C8" s="431"/>
      <c r="D8" s="431"/>
      <c r="E8" s="431"/>
      <c r="F8" s="431"/>
      <c r="G8" s="431"/>
      <c r="H8" s="431"/>
      <c r="I8" s="431"/>
      <c r="J8" s="431"/>
      <c r="K8" s="431"/>
      <c r="L8" s="431"/>
      <c r="M8" s="431"/>
      <c r="N8" s="431"/>
      <c r="O8" s="431"/>
      <c r="P8" s="443"/>
      <c r="Q8" s="449">
        <v>8</v>
      </c>
      <c r="R8" s="461"/>
      <c r="S8" s="461"/>
      <c r="T8" s="461"/>
      <c r="U8" s="461"/>
      <c r="V8" s="461">
        <v>2</v>
      </c>
      <c r="W8" s="461"/>
      <c r="X8" s="461"/>
      <c r="Y8" s="461"/>
      <c r="Z8" s="461"/>
      <c r="AA8" s="461">
        <v>6</v>
      </c>
      <c r="AB8" s="461"/>
      <c r="AC8" s="461"/>
      <c r="AD8" s="461"/>
      <c r="AE8" s="472"/>
      <c r="AF8" s="518">
        <v>6</v>
      </c>
      <c r="AG8" s="467"/>
      <c r="AH8" s="467"/>
      <c r="AI8" s="467"/>
      <c r="AJ8" s="536"/>
      <c r="AK8" s="471" t="s">
        <v>212</v>
      </c>
      <c r="AL8" s="461"/>
      <c r="AM8" s="461"/>
      <c r="AN8" s="461"/>
      <c r="AO8" s="461"/>
      <c r="AP8" s="461" t="s">
        <v>212</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t="s">
        <v>552</v>
      </c>
      <c r="BT8" s="431"/>
      <c r="BU8" s="431"/>
      <c r="BV8" s="431"/>
      <c r="BW8" s="431"/>
      <c r="BX8" s="431"/>
      <c r="BY8" s="431"/>
      <c r="BZ8" s="431"/>
      <c r="CA8" s="431"/>
      <c r="CB8" s="431"/>
      <c r="CC8" s="431"/>
      <c r="CD8" s="431"/>
      <c r="CE8" s="431"/>
      <c r="CF8" s="431"/>
      <c r="CG8" s="443"/>
      <c r="CH8" s="455">
        <v>7</v>
      </c>
      <c r="CI8" s="467"/>
      <c r="CJ8" s="467"/>
      <c r="CK8" s="467"/>
      <c r="CL8" s="693"/>
      <c r="CM8" s="455">
        <v>36</v>
      </c>
      <c r="CN8" s="467"/>
      <c r="CO8" s="467"/>
      <c r="CP8" s="467"/>
      <c r="CQ8" s="693"/>
      <c r="CR8" s="455">
        <v>23</v>
      </c>
      <c r="CS8" s="467"/>
      <c r="CT8" s="467"/>
      <c r="CU8" s="467"/>
      <c r="CV8" s="693"/>
      <c r="CW8" s="455" t="s">
        <v>212</v>
      </c>
      <c r="CX8" s="467"/>
      <c r="CY8" s="467"/>
      <c r="CZ8" s="467"/>
      <c r="DA8" s="693"/>
      <c r="DB8" s="455">
        <v>10</v>
      </c>
      <c r="DC8" s="467"/>
      <c r="DD8" s="467"/>
      <c r="DE8" s="467"/>
      <c r="DF8" s="693"/>
      <c r="DG8" s="455" t="s">
        <v>212</v>
      </c>
      <c r="DH8" s="467"/>
      <c r="DI8" s="467"/>
      <c r="DJ8" s="467"/>
      <c r="DK8" s="693"/>
      <c r="DL8" s="455" t="s">
        <v>212</v>
      </c>
      <c r="DM8" s="467"/>
      <c r="DN8" s="467"/>
      <c r="DO8" s="467"/>
      <c r="DP8" s="693"/>
      <c r="DQ8" s="455" t="s">
        <v>212</v>
      </c>
      <c r="DR8" s="467"/>
      <c r="DS8" s="467"/>
      <c r="DT8" s="467"/>
      <c r="DU8" s="693"/>
      <c r="DV8" s="411"/>
      <c r="DW8" s="431"/>
      <c r="DX8" s="431"/>
      <c r="DY8" s="431"/>
      <c r="DZ8" s="729"/>
      <c r="EA8" s="587"/>
    </row>
    <row r="9" spans="1:131" s="375" customFormat="1" ht="26.25" customHeight="1">
      <c r="A9" s="384">
        <v>3</v>
      </c>
      <c r="B9" s="411" t="s">
        <v>388</v>
      </c>
      <c r="C9" s="431"/>
      <c r="D9" s="431"/>
      <c r="E9" s="431"/>
      <c r="F9" s="431"/>
      <c r="G9" s="431"/>
      <c r="H9" s="431"/>
      <c r="I9" s="431"/>
      <c r="J9" s="431"/>
      <c r="K9" s="431"/>
      <c r="L9" s="431"/>
      <c r="M9" s="431"/>
      <c r="N9" s="431"/>
      <c r="O9" s="431"/>
      <c r="P9" s="443"/>
      <c r="Q9" s="449">
        <v>27</v>
      </c>
      <c r="R9" s="461"/>
      <c r="S9" s="461"/>
      <c r="T9" s="461"/>
      <c r="U9" s="461"/>
      <c r="V9" s="461">
        <v>22</v>
      </c>
      <c r="W9" s="461"/>
      <c r="X9" s="461"/>
      <c r="Y9" s="461"/>
      <c r="Z9" s="461"/>
      <c r="AA9" s="461">
        <v>5</v>
      </c>
      <c r="AB9" s="461"/>
      <c r="AC9" s="461"/>
      <c r="AD9" s="461"/>
      <c r="AE9" s="472"/>
      <c r="AF9" s="518">
        <v>5</v>
      </c>
      <c r="AG9" s="467"/>
      <c r="AH9" s="467"/>
      <c r="AI9" s="467"/>
      <c r="AJ9" s="536"/>
      <c r="AK9" s="471" t="s">
        <v>212</v>
      </c>
      <c r="AL9" s="461"/>
      <c r="AM9" s="461"/>
      <c r="AN9" s="461"/>
      <c r="AO9" s="461"/>
      <c r="AP9" s="461" t="s">
        <v>212</v>
      </c>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t="s">
        <v>79</v>
      </c>
      <c r="BT9" s="431"/>
      <c r="BU9" s="431"/>
      <c r="BV9" s="431"/>
      <c r="BW9" s="431"/>
      <c r="BX9" s="431"/>
      <c r="BY9" s="431"/>
      <c r="BZ9" s="431"/>
      <c r="CA9" s="431"/>
      <c r="CB9" s="431"/>
      <c r="CC9" s="431"/>
      <c r="CD9" s="431"/>
      <c r="CE9" s="431"/>
      <c r="CF9" s="431"/>
      <c r="CG9" s="443"/>
      <c r="CH9" s="455">
        <v>12</v>
      </c>
      <c r="CI9" s="467"/>
      <c r="CJ9" s="467"/>
      <c r="CK9" s="467"/>
      <c r="CL9" s="693"/>
      <c r="CM9" s="455">
        <v>65</v>
      </c>
      <c r="CN9" s="467"/>
      <c r="CO9" s="467"/>
      <c r="CP9" s="467"/>
      <c r="CQ9" s="693"/>
      <c r="CR9" s="455">
        <v>13</v>
      </c>
      <c r="CS9" s="467"/>
      <c r="CT9" s="467"/>
      <c r="CU9" s="467"/>
      <c r="CV9" s="693"/>
      <c r="CW9" s="455" t="s">
        <v>212</v>
      </c>
      <c r="CX9" s="467"/>
      <c r="CY9" s="467"/>
      <c r="CZ9" s="467"/>
      <c r="DA9" s="693"/>
      <c r="DB9" s="455" t="s">
        <v>212</v>
      </c>
      <c r="DC9" s="467"/>
      <c r="DD9" s="467"/>
      <c r="DE9" s="467"/>
      <c r="DF9" s="693"/>
      <c r="DG9" s="455" t="s">
        <v>212</v>
      </c>
      <c r="DH9" s="467"/>
      <c r="DI9" s="467"/>
      <c r="DJ9" s="467"/>
      <c r="DK9" s="693"/>
      <c r="DL9" s="455" t="s">
        <v>212</v>
      </c>
      <c r="DM9" s="467"/>
      <c r="DN9" s="467"/>
      <c r="DO9" s="467"/>
      <c r="DP9" s="693"/>
      <c r="DQ9" s="455" t="s">
        <v>212</v>
      </c>
      <c r="DR9" s="467"/>
      <c r="DS9" s="467"/>
      <c r="DT9" s="467"/>
      <c r="DU9" s="693"/>
      <c r="DV9" s="411"/>
      <c r="DW9" s="431"/>
      <c r="DX9" s="431"/>
      <c r="DY9" s="431"/>
      <c r="DZ9" s="729"/>
      <c r="EA9" s="587"/>
    </row>
    <row r="10" spans="1:131" s="375" customFormat="1" ht="26.25" customHeight="1">
      <c r="A10" s="384">
        <v>4</v>
      </c>
      <c r="B10" s="411" t="s">
        <v>256</v>
      </c>
      <c r="C10" s="431"/>
      <c r="D10" s="431"/>
      <c r="E10" s="431"/>
      <c r="F10" s="431"/>
      <c r="G10" s="431"/>
      <c r="H10" s="431"/>
      <c r="I10" s="431"/>
      <c r="J10" s="431"/>
      <c r="K10" s="431"/>
      <c r="L10" s="431"/>
      <c r="M10" s="431"/>
      <c r="N10" s="431"/>
      <c r="O10" s="431"/>
      <c r="P10" s="443"/>
      <c r="Q10" s="449">
        <v>282</v>
      </c>
      <c r="R10" s="461"/>
      <c r="S10" s="461"/>
      <c r="T10" s="461"/>
      <c r="U10" s="461"/>
      <c r="V10" s="461">
        <v>282</v>
      </c>
      <c r="W10" s="461"/>
      <c r="X10" s="461"/>
      <c r="Y10" s="461"/>
      <c r="Z10" s="461"/>
      <c r="AA10" s="461">
        <v>0</v>
      </c>
      <c r="AB10" s="461"/>
      <c r="AC10" s="461"/>
      <c r="AD10" s="461"/>
      <c r="AE10" s="472"/>
      <c r="AF10" s="518">
        <v>0</v>
      </c>
      <c r="AG10" s="467"/>
      <c r="AH10" s="467"/>
      <c r="AI10" s="467"/>
      <c r="AJ10" s="536"/>
      <c r="AK10" s="471">
        <v>149</v>
      </c>
      <c r="AL10" s="461"/>
      <c r="AM10" s="461"/>
      <c r="AN10" s="461"/>
      <c r="AO10" s="461"/>
      <c r="AP10" s="461">
        <v>250</v>
      </c>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464</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261</v>
      </c>
      <c r="B23" s="412" t="s">
        <v>317</v>
      </c>
      <c r="C23" s="432"/>
      <c r="D23" s="432"/>
      <c r="E23" s="432"/>
      <c r="F23" s="432"/>
      <c r="G23" s="432"/>
      <c r="H23" s="432"/>
      <c r="I23" s="432"/>
      <c r="J23" s="432"/>
      <c r="K23" s="432"/>
      <c r="L23" s="432"/>
      <c r="M23" s="432"/>
      <c r="N23" s="432"/>
      <c r="O23" s="432"/>
      <c r="P23" s="444"/>
      <c r="Q23" s="451">
        <v>12024</v>
      </c>
      <c r="R23" s="463"/>
      <c r="S23" s="463"/>
      <c r="T23" s="463"/>
      <c r="U23" s="463"/>
      <c r="V23" s="463">
        <v>11478</v>
      </c>
      <c r="W23" s="463"/>
      <c r="X23" s="463"/>
      <c r="Y23" s="463"/>
      <c r="Z23" s="463"/>
      <c r="AA23" s="463">
        <v>546</v>
      </c>
      <c r="AB23" s="463"/>
      <c r="AC23" s="463"/>
      <c r="AD23" s="463"/>
      <c r="AE23" s="505"/>
      <c r="AF23" s="519">
        <v>329</v>
      </c>
      <c r="AG23" s="463"/>
      <c r="AH23" s="463"/>
      <c r="AI23" s="463"/>
      <c r="AJ23" s="537"/>
      <c r="AK23" s="545"/>
      <c r="AL23" s="466"/>
      <c r="AM23" s="466"/>
      <c r="AN23" s="466"/>
      <c r="AO23" s="466"/>
      <c r="AP23" s="463">
        <v>11491</v>
      </c>
      <c r="AQ23" s="463"/>
      <c r="AR23" s="463"/>
      <c r="AS23" s="463"/>
      <c r="AT23" s="463"/>
      <c r="AU23" s="578"/>
      <c r="AV23" s="578"/>
      <c r="AW23" s="578"/>
      <c r="AX23" s="578"/>
      <c r="AY23" s="601"/>
      <c r="AZ23" s="606" t="s">
        <v>212</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400</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428</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450</v>
      </c>
      <c r="B26" s="408"/>
      <c r="C26" s="408"/>
      <c r="D26" s="408"/>
      <c r="E26" s="408"/>
      <c r="F26" s="408"/>
      <c r="G26" s="408"/>
      <c r="H26" s="408"/>
      <c r="I26" s="408"/>
      <c r="J26" s="408"/>
      <c r="K26" s="408"/>
      <c r="L26" s="408"/>
      <c r="M26" s="408"/>
      <c r="N26" s="408"/>
      <c r="O26" s="408"/>
      <c r="P26" s="440"/>
      <c r="Q26" s="446" t="s">
        <v>466</v>
      </c>
      <c r="R26" s="458"/>
      <c r="S26" s="458"/>
      <c r="T26" s="458"/>
      <c r="U26" s="469"/>
      <c r="V26" s="446" t="s">
        <v>467</v>
      </c>
      <c r="W26" s="458"/>
      <c r="X26" s="458"/>
      <c r="Y26" s="458"/>
      <c r="Z26" s="469"/>
      <c r="AA26" s="446" t="s">
        <v>468</v>
      </c>
      <c r="AB26" s="458"/>
      <c r="AC26" s="458"/>
      <c r="AD26" s="458"/>
      <c r="AE26" s="458"/>
      <c r="AF26" s="520" t="s">
        <v>257</v>
      </c>
      <c r="AG26" s="531"/>
      <c r="AH26" s="531"/>
      <c r="AI26" s="531"/>
      <c r="AJ26" s="538"/>
      <c r="AK26" s="458" t="s">
        <v>398</v>
      </c>
      <c r="AL26" s="458"/>
      <c r="AM26" s="458"/>
      <c r="AN26" s="458"/>
      <c r="AO26" s="469"/>
      <c r="AP26" s="446" t="s">
        <v>373</v>
      </c>
      <c r="AQ26" s="458"/>
      <c r="AR26" s="458"/>
      <c r="AS26" s="458"/>
      <c r="AT26" s="469"/>
      <c r="AU26" s="446" t="s">
        <v>469</v>
      </c>
      <c r="AV26" s="458"/>
      <c r="AW26" s="458"/>
      <c r="AX26" s="458"/>
      <c r="AY26" s="469"/>
      <c r="AZ26" s="446" t="s">
        <v>470</v>
      </c>
      <c r="BA26" s="458"/>
      <c r="BB26" s="458"/>
      <c r="BC26" s="458"/>
      <c r="BD26" s="469"/>
      <c r="BE26" s="446" t="s">
        <v>456</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213</v>
      </c>
      <c r="C28" s="430"/>
      <c r="D28" s="430"/>
      <c r="E28" s="430"/>
      <c r="F28" s="430"/>
      <c r="G28" s="430"/>
      <c r="H28" s="430"/>
      <c r="I28" s="430"/>
      <c r="J28" s="430"/>
      <c r="K28" s="430"/>
      <c r="L28" s="430"/>
      <c r="M28" s="430"/>
      <c r="N28" s="430"/>
      <c r="O28" s="430"/>
      <c r="P28" s="442"/>
      <c r="Q28" s="452">
        <v>1699</v>
      </c>
      <c r="R28" s="464"/>
      <c r="S28" s="464"/>
      <c r="T28" s="464"/>
      <c r="U28" s="464"/>
      <c r="V28" s="464">
        <v>1672</v>
      </c>
      <c r="W28" s="464"/>
      <c r="X28" s="464"/>
      <c r="Y28" s="464"/>
      <c r="Z28" s="464"/>
      <c r="AA28" s="464">
        <v>27</v>
      </c>
      <c r="AB28" s="464"/>
      <c r="AC28" s="464"/>
      <c r="AD28" s="464"/>
      <c r="AE28" s="506"/>
      <c r="AF28" s="522">
        <v>27</v>
      </c>
      <c r="AG28" s="464"/>
      <c r="AH28" s="464"/>
      <c r="AI28" s="464"/>
      <c r="AJ28" s="540"/>
      <c r="AK28" s="546">
        <v>171</v>
      </c>
      <c r="AL28" s="464"/>
      <c r="AM28" s="464"/>
      <c r="AN28" s="464"/>
      <c r="AO28" s="464"/>
      <c r="AP28" s="464" t="s">
        <v>212</v>
      </c>
      <c r="AQ28" s="464"/>
      <c r="AR28" s="464"/>
      <c r="AS28" s="464"/>
      <c r="AT28" s="464"/>
      <c r="AU28" s="464" t="s">
        <v>212</v>
      </c>
      <c r="AV28" s="464"/>
      <c r="AW28" s="464"/>
      <c r="AX28" s="464"/>
      <c r="AY28" s="464"/>
      <c r="AZ28" s="607"/>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82</v>
      </c>
      <c r="C29" s="431"/>
      <c r="D29" s="431"/>
      <c r="E29" s="431"/>
      <c r="F29" s="431"/>
      <c r="G29" s="431"/>
      <c r="H29" s="431"/>
      <c r="I29" s="431"/>
      <c r="J29" s="431"/>
      <c r="K29" s="431"/>
      <c r="L29" s="431"/>
      <c r="M29" s="431"/>
      <c r="N29" s="431"/>
      <c r="O29" s="431"/>
      <c r="P29" s="443"/>
      <c r="Q29" s="449">
        <v>38</v>
      </c>
      <c r="R29" s="461"/>
      <c r="S29" s="461"/>
      <c r="T29" s="461"/>
      <c r="U29" s="461"/>
      <c r="V29" s="461">
        <v>38</v>
      </c>
      <c r="W29" s="461"/>
      <c r="X29" s="461"/>
      <c r="Y29" s="461"/>
      <c r="Z29" s="461"/>
      <c r="AA29" s="461">
        <v>0</v>
      </c>
      <c r="AB29" s="461"/>
      <c r="AC29" s="461"/>
      <c r="AD29" s="461"/>
      <c r="AE29" s="472"/>
      <c r="AF29" s="518">
        <v>0</v>
      </c>
      <c r="AG29" s="467"/>
      <c r="AH29" s="467"/>
      <c r="AI29" s="467"/>
      <c r="AJ29" s="536"/>
      <c r="AK29" s="471">
        <v>23</v>
      </c>
      <c r="AL29" s="461"/>
      <c r="AM29" s="461"/>
      <c r="AN29" s="461"/>
      <c r="AO29" s="461"/>
      <c r="AP29" s="461">
        <v>2</v>
      </c>
      <c r="AQ29" s="461"/>
      <c r="AR29" s="461"/>
      <c r="AS29" s="461"/>
      <c r="AT29" s="461"/>
      <c r="AU29" s="461">
        <v>2</v>
      </c>
      <c r="AV29" s="461"/>
      <c r="AW29" s="461"/>
      <c r="AX29" s="461"/>
      <c r="AY29" s="461"/>
      <c r="AZ29" s="608"/>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421</v>
      </c>
      <c r="C30" s="431"/>
      <c r="D30" s="431"/>
      <c r="E30" s="431"/>
      <c r="F30" s="431"/>
      <c r="G30" s="431"/>
      <c r="H30" s="431"/>
      <c r="I30" s="431"/>
      <c r="J30" s="431"/>
      <c r="K30" s="431"/>
      <c r="L30" s="431"/>
      <c r="M30" s="431"/>
      <c r="N30" s="431"/>
      <c r="O30" s="431"/>
      <c r="P30" s="443"/>
      <c r="Q30" s="449">
        <v>1715</v>
      </c>
      <c r="R30" s="461"/>
      <c r="S30" s="461"/>
      <c r="T30" s="461"/>
      <c r="U30" s="461"/>
      <c r="V30" s="461">
        <v>1681</v>
      </c>
      <c r="W30" s="461"/>
      <c r="X30" s="461"/>
      <c r="Y30" s="461"/>
      <c r="Z30" s="461"/>
      <c r="AA30" s="461">
        <v>34</v>
      </c>
      <c r="AB30" s="461"/>
      <c r="AC30" s="461"/>
      <c r="AD30" s="461"/>
      <c r="AE30" s="472"/>
      <c r="AF30" s="518">
        <v>22</v>
      </c>
      <c r="AG30" s="467"/>
      <c r="AH30" s="467"/>
      <c r="AI30" s="467"/>
      <c r="AJ30" s="536"/>
      <c r="AK30" s="471">
        <v>267</v>
      </c>
      <c r="AL30" s="461"/>
      <c r="AM30" s="461"/>
      <c r="AN30" s="461"/>
      <c r="AO30" s="461"/>
      <c r="AP30" s="461" t="s">
        <v>212</v>
      </c>
      <c r="AQ30" s="461"/>
      <c r="AR30" s="461"/>
      <c r="AS30" s="461"/>
      <c r="AT30" s="461"/>
      <c r="AU30" s="461" t="s">
        <v>212</v>
      </c>
      <c r="AV30" s="461"/>
      <c r="AW30" s="461"/>
      <c r="AX30" s="461"/>
      <c r="AY30" s="461"/>
      <c r="AZ30" s="608"/>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162</v>
      </c>
      <c r="C31" s="431"/>
      <c r="D31" s="431"/>
      <c r="E31" s="431"/>
      <c r="F31" s="431"/>
      <c r="G31" s="431"/>
      <c r="H31" s="431"/>
      <c r="I31" s="431"/>
      <c r="J31" s="431"/>
      <c r="K31" s="431"/>
      <c r="L31" s="431"/>
      <c r="M31" s="431"/>
      <c r="N31" s="431"/>
      <c r="O31" s="431"/>
      <c r="P31" s="443"/>
      <c r="Q31" s="449">
        <v>18</v>
      </c>
      <c r="R31" s="461"/>
      <c r="S31" s="461"/>
      <c r="T31" s="461"/>
      <c r="U31" s="461"/>
      <c r="V31" s="461">
        <v>18</v>
      </c>
      <c r="W31" s="461"/>
      <c r="X31" s="461"/>
      <c r="Y31" s="461"/>
      <c r="Z31" s="461"/>
      <c r="AA31" s="461">
        <v>0</v>
      </c>
      <c r="AB31" s="461"/>
      <c r="AC31" s="461"/>
      <c r="AD31" s="461"/>
      <c r="AE31" s="472"/>
      <c r="AF31" s="518">
        <v>0</v>
      </c>
      <c r="AG31" s="467"/>
      <c r="AH31" s="467"/>
      <c r="AI31" s="467"/>
      <c r="AJ31" s="536"/>
      <c r="AK31" s="471">
        <v>16</v>
      </c>
      <c r="AL31" s="461"/>
      <c r="AM31" s="461"/>
      <c r="AN31" s="461"/>
      <c r="AO31" s="461"/>
      <c r="AP31" s="461" t="s">
        <v>212</v>
      </c>
      <c r="AQ31" s="461"/>
      <c r="AR31" s="461"/>
      <c r="AS31" s="461"/>
      <c r="AT31" s="461"/>
      <c r="AU31" s="461" t="s">
        <v>212</v>
      </c>
      <c r="AV31" s="461"/>
      <c r="AW31" s="461"/>
      <c r="AX31" s="461"/>
      <c r="AY31" s="461"/>
      <c r="AZ31" s="608"/>
      <c r="BA31" s="608"/>
      <c r="BB31" s="608"/>
      <c r="BC31" s="608"/>
      <c r="BD31" s="608"/>
      <c r="BE31" s="576"/>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83</v>
      </c>
      <c r="C32" s="431"/>
      <c r="D32" s="431"/>
      <c r="E32" s="431"/>
      <c r="F32" s="431"/>
      <c r="G32" s="431"/>
      <c r="H32" s="431"/>
      <c r="I32" s="431"/>
      <c r="J32" s="431"/>
      <c r="K32" s="431"/>
      <c r="L32" s="431"/>
      <c r="M32" s="431"/>
      <c r="N32" s="431"/>
      <c r="O32" s="431"/>
      <c r="P32" s="443"/>
      <c r="Q32" s="449">
        <v>214</v>
      </c>
      <c r="R32" s="461"/>
      <c r="S32" s="461"/>
      <c r="T32" s="461"/>
      <c r="U32" s="461"/>
      <c r="V32" s="461">
        <v>209</v>
      </c>
      <c r="W32" s="461"/>
      <c r="X32" s="461"/>
      <c r="Y32" s="461"/>
      <c r="Z32" s="461"/>
      <c r="AA32" s="461">
        <v>5</v>
      </c>
      <c r="AB32" s="461"/>
      <c r="AC32" s="461"/>
      <c r="AD32" s="461"/>
      <c r="AE32" s="472"/>
      <c r="AF32" s="518">
        <v>5</v>
      </c>
      <c r="AG32" s="467"/>
      <c r="AH32" s="467"/>
      <c r="AI32" s="467"/>
      <c r="AJ32" s="536"/>
      <c r="AK32" s="471">
        <v>74</v>
      </c>
      <c r="AL32" s="461"/>
      <c r="AM32" s="461"/>
      <c r="AN32" s="461"/>
      <c r="AO32" s="461"/>
      <c r="AP32" s="461" t="s">
        <v>212</v>
      </c>
      <c r="AQ32" s="461"/>
      <c r="AR32" s="461"/>
      <c r="AS32" s="461"/>
      <c r="AT32" s="461"/>
      <c r="AU32" s="461" t="s">
        <v>212</v>
      </c>
      <c r="AV32" s="461"/>
      <c r="AW32" s="461"/>
      <c r="AX32" s="461"/>
      <c r="AY32" s="461"/>
      <c r="AZ32" s="608"/>
      <c r="BA32" s="608"/>
      <c r="BB32" s="608"/>
      <c r="BC32" s="608"/>
      <c r="BD32" s="608"/>
      <c r="BE32" s="576"/>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t="s">
        <v>116</v>
      </c>
      <c r="C33" s="431"/>
      <c r="D33" s="431"/>
      <c r="E33" s="431"/>
      <c r="F33" s="431"/>
      <c r="G33" s="431"/>
      <c r="H33" s="431"/>
      <c r="I33" s="431"/>
      <c r="J33" s="431"/>
      <c r="K33" s="431"/>
      <c r="L33" s="431"/>
      <c r="M33" s="431"/>
      <c r="N33" s="431"/>
      <c r="O33" s="431"/>
      <c r="P33" s="443"/>
      <c r="Q33" s="449">
        <v>252</v>
      </c>
      <c r="R33" s="461"/>
      <c r="S33" s="461"/>
      <c r="T33" s="461"/>
      <c r="U33" s="461"/>
      <c r="V33" s="461">
        <v>223</v>
      </c>
      <c r="W33" s="461"/>
      <c r="X33" s="461"/>
      <c r="Y33" s="461"/>
      <c r="Z33" s="461"/>
      <c r="AA33" s="461">
        <v>29</v>
      </c>
      <c r="AB33" s="461"/>
      <c r="AC33" s="461"/>
      <c r="AD33" s="461"/>
      <c r="AE33" s="472"/>
      <c r="AF33" s="518">
        <v>323</v>
      </c>
      <c r="AG33" s="467"/>
      <c r="AH33" s="467"/>
      <c r="AI33" s="467"/>
      <c r="AJ33" s="536"/>
      <c r="AK33" s="471">
        <v>32</v>
      </c>
      <c r="AL33" s="461"/>
      <c r="AM33" s="461"/>
      <c r="AN33" s="461"/>
      <c r="AO33" s="461"/>
      <c r="AP33" s="461">
        <v>1380</v>
      </c>
      <c r="AQ33" s="461"/>
      <c r="AR33" s="461"/>
      <c r="AS33" s="461"/>
      <c r="AT33" s="461"/>
      <c r="AU33" s="461">
        <v>364</v>
      </c>
      <c r="AV33" s="461"/>
      <c r="AW33" s="461"/>
      <c r="AX33" s="461"/>
      <c r="AY33" s="461"/>
      <c r="AZ33" s="608"/>
      <c r="BA33" s="608"/>
      <c r="BB33" s="608"/>
      <c r="BC33" s="608"/>
      <c r="BD33" s="608"/>
      <c r="BE33" s="576" t="s">
        <v>471</v>
      </c>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t="s">
        <v>200</v>
      </c>
      <c r="C34" s="431"/>
      <c r="D34" s="431"/>
      <c r="E34" s="431"/>
      <c r="F34" s="431"/>
      <c r="G34" s="431"/>
      <c r="H34" s="431"/>
      <c r="I34" s="431"/>
      <c r="J34" s="431"/>
      <c r="K34" s="431"/>
      <c r="L34" s="431"/>
      <c r="M34" s="431"/>
      <c r="N34" s="431"/>
      <c r="O34" s="431"/>
      <c r="P34" s="443"/>
      <c r="Q34" s="449">
        <v>48</v>
      </c>
      <c r="R34" s="461"/>
      <c r="S34" s="461"/>
      <c r="T34" s="461"/>
      <c r="U34" s="461"/>
      <c r="V34" s="461">
        <v>48</v>
      </c>
      <c r="W34" s="461"/>
      <c r="X34" s="461"/>
      <c r="Y34" s="461"/>
      <c r="Z34" s="461"/>
      <c r="AA34" s="461">
        <v>0</v>
      </c>
      <c r="AB34" s="461"/>
      <c r="AC34" s="461"/>
      <c r="AD34" s="461"/>
      <c r="AE34" s="472"/>
      <c r="AF34" s="518">
        <v>0</v>
      </c>
      <c r="AG34" s="467"/>
      <c r="AH34" s="467"/>
      <c r="AI34" s="467"/>
      <c r="AJ34" s="536"/>
      <c r="AK34" s="471">
        <v>36</v>
      </c>
      <c r="AL34" s="461"/>
      <c r="AM34" s="461"/>
      <c r="AN34" s="461"/>
      <c r="AO34" s="461"/>
      <c r="AP34" s="461">
        <v>231</v>
      </c>
      <c r="AQ34" s="461"/>
      <c r="AR34" s="461"/>
      <c r="AS34" s="461"/>
      <c r="AT34" s="461"/>
      <c r="AU34" s="461">
        <v>231</v>
      </c>
      <c r="AV34" s="461"/>
      <c r="AW34" s="461"/>
      <c r="AX34" s="461"/>
      <c r="AY34" s="461"/>
      <c r="AZ34" s="608"/>
      <c r="BA34" s="608"/>
      <c r="BB34" s="608"/>
      <c r="BC34" s="608"/>
      <c r="BD34" s="608"/>
      <c r="BE34" s="576" t="s">
        <v>25</v>
      </c>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t="s">
        <v>64</v>
      </c>
      <c r="C35" s="431"/>
      <c r="D35" s="431"/>
      <c r="E35" s="431"/>
      <c r="F35" s="431"/>
      <c r="G35" s="431"/>
      <c r="H35" s="431"/>
      <c r="I35" s="431"/>
      <c r="J35" s="431"/>
      <c r="K35" s="431"/>
      <c r="L35" s="431"/>
      <c r="M35" s="431"/>
      <c r="N35" s="431"/>
      <c r="O35" s="431"/>
      <c r="P35" s="443"/>
      <c r="Q35" s="449">
        <v>5</v>
      </c>
      <c r="R35" s="461"/>
      <c r="S35" s="461"/>
      <c r="T35" s="461"/>
      <c r="U35" s="461"/>
      <c r="V35" s="461">
        <v>5</v>
      </c>
      <c r="W35" s="461"/>
      <c r="X35" s="461"/>
      <c r="Y35" s="461"/>
      <c r="Z35" s="461"/>
      <c r="AA35" s="461">
        <v>0</v>
      </c>
      <c r="AB35" s="461"/>
      <c r="AC35" s="461"/>
      <c r="AD35" s="461"/>
      <c r="AE35" s="472"/>
      <c r="AF35" s="518">
        <v>0</v>
      </c>
      <c r="AG35" s="467"/>
      <c r="AH35" s="467"/>
      <c r="AI35" s="467"/>
      <c r="AJ35" s="536"/>
      <c r="AK35" s="471">
        <v>4</v>
      </c>
      <c r="AL35" s="461"/>
      <c r="AM35" s="461"/>
      <c r="AN35" s="461"/>
      <c r="AO35" s="461"/>
      <c r="AP35" s="461">
        <v>19</v>
      </c>
      <c r="AQ35" s="461"/>
      <c r="AR35" s="461"/>
      <c r="AS35" s="461"/>
      <c r="AT35" s="461"/>
      <c r="AU35" s="461">
        <v>19</v>
      </c>
      <c r="AV35" s="461"/>
      <c r="AW35" s="461"/>
      <c r="AX35" s="461"/>
      <c r="AY35" s="461"/>
      <c r="AZ35" s="608"/>
      <c r="BA35" s="608"/>
      <c r="BB35" s="608"/>
      <c r="BC35" s="608"/>
      <c r="BD35" s="608"/>
      <c r="BE35" s="576" t="s">
        <v>25</v>
      </c>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472</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261</v>
      </c>
      <c r="B63" s="412" t="s">
        <v>386</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378</v>
      </c>
      <c r="AG63" s="463"/>
      <c r="AH63" s="463"/>
      <c r="AI63" s="463"/>
      <c r="AJ63" s="537"/>
      <c r="AK63" s="545"/>
      <c r="AL63" s="466"/>
      <c r="AM63" s="466"/>
      <c r="AN63" s="466"/>
      <c r="AO63" s="466"/>
      <c r="AP63" s="463">
        <v>1632</v>
      </c>
      <c r="AQ63" s="463"/>
      <c r="AR63" s="463"/>
      <c r="AS63" s="463"/>
      <c r="AT63" s="463"/>
      <c r="AU63" s="463">
        <v>616</v>
      </c>
      <c r="AV63" s="463"/>
      <c r="AW63" s="463"/>
      <c r="AX63" s="463"/>
      <c r="AY63" s="463"/>
      <c r="AZ63" s="610"/>
      <c r="BA63" s="610"/>
      <c r="BB63" s="610"/>
      <c r="BC63" s="610"/>
      <c r="BD63" s="610"/>
      <c r="BE63" s="578"/>
      <c r="BF63" s="578"/>
      <c r="BG63" s="578"/>
      <c r="BH63" s="578"/>
      <c r="BI63" s="601"/>
      <c r="BJ63" s="606" t="s">
        <v>212</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462</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316</v>
      </c>
      <c r="B66" s="408"/>
      <c r="C66" s="408"/>
      <c r="D66" s="408"/>
      <c r="E66" s="408"/>
      <c r="F66" s="408"/>
      <c r="G66" s="408"/>
      <c r="H66" s="408"/>
      <c r="I66" s="408"/>
      <c r="J66" s="408"/>
      <c r="K66" s="408"/>
      <c r="L66" s="408"/>
      <c r="M66" s="408"/>
      <c r="N66" s="408"/>
      <c r="O66" s="408"/>
      <c r="P66" s="440"/>
      <c r="Q66" s="446" t="s">
        <v>466</v>
      </c>
      <c r="R66" s="458"/>
      <c r="S66" s="458"/>
      <c r="T66" s="458"/>
      <c r="U66" s="469"/>
      <c r="V66" s="446" t="s">
        <v>467</v>
      </c>
      <c r="W66" s="458"/>
      <c r="X66" s="458"/>
      <c r="Y66" s="458"/>
      <c r="Z66" s="469"/>
      <c r="AA66" s="446" t="s">
        <v>468</v>
      </c>
      <c r="AB66" s="458"/>
      <c r="AC66" s="458"/>
      <c r="AD66" s="458"/>
      <c r="AE66" s="469"/>
      <c r="AF66" s="523" t="s">
        <v>257</v>
      </c>
      <c r="AG66" s="531"/>
      <c r="AH66" s="531"/>
      <c r="AI66" s="531"/>
      <c r="AJ66" s="541"/>
      <c r="AK66" s="446" t="s">
        <v>398</v>
      </c>
      <c r="AL66" s="408"/>
      <c r="AM66" s="408"/>
      <c r="AN66" s="408"/>
      <c r="AO66" s="440"/>
      <c r="AP66" s="446" t="s">
        <v>373</v>
      </c>
      <c r="AQ66" s="458"/>
      <c r="AR66" s="458"/>
      <c r="AS66" s="458"/>
      <c r="AT66" s="469"/>
      <c r="AU66" s="446" t="s">
        <v>473</v>
      </c>
      <c r="AV66" s="458"/>
      <c r="AW66" s="458"/>
      <c r="AX66" s="458"/>
      <c r="AY66" s="469"/>
      <c r="AZ66" s="446" t="s">
        <v>456</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267</v>
      </c>
      <c r="C68" s="430"/>
      <c r="D68" s="430"/>
      <c r="E68" s="430"/>
      <c r="F68" s="430"/>
      <c r="G68" s="430"/>
      <c r="H68" s="430"/>
      <c r="I68" s="430"/>
      <c r="J68" s="430"/>
      <c r="K68" s="430"/>
      <c r="L68" s="430"/>
      <c r="M68" s="430"/>
      <c r="N68" s="430"/>
      <c r="O68" s="430"/>
      <c r="P68" s="442"/>
      <c r="Q68" s="448">
        <v>1071</v>
      </c>
      <c r="R68" s="460"/>
      <c r="S68" s="460"/>
      <c r="T68" s="460"/>
      <c r="U68" s="460"/>
      <c r="V68" s="460">
        <v>1071</v>
      </c>
      <c r="W68" s="460"/>
      <c r="X68" s="460"/>
      <c r="Y68" s="460"/>
      <c r="Z68" s="460"/>
      <c r="AA68" s="460">
        <v>0</v>
      </c>
      <c r="AB68" s="460"/>
      <c r="AC68" s="460"/>
      <c r="AD68" s="460"/>
      <c r="AE68" s="460"/>
      <c r="AF68" s="460">
        <v>0</v>
      </c>
      <c r="AG68" s="460"/>
      <c r="AH68" s="460"/>
      <c r="AI68" s="460"/>
      <c r="AJ68" s="460"/>
      <c r="AK68" s="460">
        <v>0</v>
      </c>
      <c r="AL68" s="460"/>
      <c r="AM68" s="460"/>
      <c r="AN68" s="460"/>
      <c r="AO68" s="460"/>
      <c r="AP68" s="460">
        <v>187</v>
      </c>
      <c r="AQ68" s="460"/>
      <c r="AR68" s="460"/>
      <c r="AS68" s="460"/>
      <c r="AT68" s="460"/>
      <c r="AU68" s="460">
        <v>100</v>
      </c>
      <c r="AV68" s="460"/>
      <c r="AW68" s="460"/>
      <c r="AX68" s="460"/>
      <c r="AY68" s="460"/>
      <c r="AZ68" s="575"/>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262</v>
      </c>
      <c r="C69" s="431"/>
      <c r="D69" s="431"/>
      <c r="E69" s="431"/>
      <c r="F69" s="431"/>
      <c r="G69" s="431"/>
      <c r="H69" s="431"/>
      <c r="I69" s="431"/>
      <c r="J69" s="431"/>
      <c r="K69" s="431"/>
      <c r="L69" s="431"/>
      <c r="M69" s="431"/>
      <c r="N69" s="431"/>
      <c r="O69" s="431"/>
      <c r="P69" s="443"/>
      <c r="Q69" s="449">
        <v>12</v>
      </c>
      <c r="R69" s="461"/>
      <c r="S69" s="461"/>
      <c r="T69" s="461"/>
      <c r="U69" s="461"/>
      <c r="V69" s="461">
        <v>5</v>
      </c>
      <c r="W69" s="461"/>
      <c r="X69" s="461"/>
      <c r="Y69" s="461"/>
      <c r="Z69" s="461"/>
      <c r="AA69" s="461">
        <v>7</v>
      </c>
      <c r="AB69" s="461"/>
      <c r="AC69" s="461"/>
      <c r="AD69" s="461"/>
      <c r="AE69" s="461"/>
      <c r="AF69" s="461">
        <v>7</v>
      </c>
      <c r="AG69" s="461"/>
      <c r="AH69" s="461"/>
      <c r="AI69" s="461"/>
      <c r="AJ69" s="461"/>
      <c r="AK69" s="461">
        <v>0</v>
      </c>
      <c r="AL69" s="461"/>
      <c r="AM69" s="461"/>
      <c r="AN69" s="461"/>
      <c r="AO69" s="461"/>
      <c r="AP69" s="461" t="s">
        <v>212</v>
      </c>
      <c r="AQ69" s="461"/>
      <c r="AR69" s="461"/>
      <c r="AS69" s="461"/>
      <c r="AT69" s="461"/>
      <c r="AU69" s="461" t="s">
        <v>212</v>
      </c>
      <c r="AV69" s="461"/>
      <c r="AW69" s="461"/>
      <c r="AX69" s="461"/>
      <c r="AY69" s="461"/>
      <c r="AZ69" s="576"/>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548</v>
      </c>
      <c r="C70" s="431"/>
      <c r="D70" s="431"/>
      <c r="E70" s="431"/>
      <c r="F70" s="431"/>
      <c r="G70" s="431"/>
      <c r="H70" s="431"/>
      <c r="I70" s="431"/>
      <c r="J70" s="431"/>
      <c r="K70" s="431"/>
      <c r="L70" s="431"/>
      <c r="M70" s="431"/>
      <c r="N70" s="431"/>
      <c r="O70" s="431"/>
      <c r="P70" s="443"/>
      <c r="Q70" s="449">
        <v>50</v>
      </c>
      <c r="R70" s="461"/>
      <c r="S70" s="461"/>
      <c r="T70" s="461"/>
      <c r="U70" s="461"/>
      <c r="V70" s="461">
        <v>50</v>
      </c>
      <c r="W70" s="461"/>
      <c r="X70" s="461"/>
      <c r="Y70" s="461"/>
      <c r="Z70" s="461"/>
      <c r="AA70" s="461">
        <v>0</v>
      </c>
      <c r="AB70" s="461"/>
      <c r="AC70" s="461"/>
      <c r="AD70" s="461"/>
      <c r="AE70" s="461"/>
      <c r="AF70" s="461">
        <v>0</v>
      </c>
      <c r="AG70" s="461"/>
      <c r="AH70" s="461"/>
      <c r="AI70" s="461"/>
      <c r="AJ70" s="461"/>
      <c r="AK70" s="461">
        <v>0</v>
      </c>
      <c r="AL70" s="461"/>
      <c r="AM70" s="461"/>
      <c r="AN70" s="461"/>
      <c r="AO70" s="461"/>
      <c r="AP70" s="461" t="s">
        <v>212</v>
      </c>
      <c r="AQ70" s="461"/>
      <c r="AR70" s="461"/>
      <c r="AS70" s="461"/>
      <c r="AT70" s="461"/>
      <c r="AU70" s="461" t="s">
        <v>212</v>
      </c>
      <c r="AV70" s="461"/>
      <c r="AW70" s="461"/>
      <c r="AX70" s="461"/>
      <c r="AY70" s="461"/>
      <c r="AZ70" s="576"/>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415</v>
      </c>
      <c r="C71" s="431"/>
      <c r="D71" s="431"/>
      <c r="E71" s="431"/>
      <c r="F71" s="431"/>
      <c r="G71" s="431"/>
      <c r="H71" s="431"/>
      <c r="I71" s="431"/>
      <c r="J71" s="431"/>
      <c r="K71" s="431"/>
      <c r="L71" s="431"/>
      <c r="M71" s="431"/>
      <c r="N71" s="431"/>
      <c r="O71" s="431"/>
      <c r="P71" s="443"/>
      <c r="Q71" s="449">
        <v>61</v>
      </c>
      <c r="R71" s="461"/>
      <c r="S71" s="461"/>
      <c r="T71" s="461"/>
      <c r="U71" s="461"/>
      <c r="V71" s="461">
        <v>61</v>
      </c>
      <c r="W71" s="461"/>
      <c r="X71" s="461"/>
      <c r="Y71" s="461"/>
      <c r="Z71" s="461"/>
      <c r="AA71" s="461">
        <v>0</v>
      </c>
      <c r="AB71" s="461"/>
      <c r="AC71" s="461"/>
      <c r="AD71" s="461"/>
      <c r="AE71" s="461"/>
      <c r="AF71" s="461">
        <v>0</v>
      </c>
      <c r="AG71" s="461"/>
      <c r="AH71" s="461"/>
      <c r="AI71" s="461"/>
      <c r="AJ71" s="461"/>
      <c r="AK71" s="461">
        <v>0</v>
      </c>
      <c r="AL71" s="461"/>
      <c r="AM71" s="461"/>
      <c r="AN71" s="461"/>
      <c r="AO71" s="461"/>
      <c r="AP71" s="461" t="s">
        <v>212</v>
      </c>
      <c r="AQ71" s="461"/>
      <c r="AR71" s="461"/>
      <c r="AS71" s="461"/>
      <c r="AT71" s="461"/>
      <c r="AU71" s="461" t="s">
        <v>212</v>
      </c>
      <c r="AV71" s="461"/>
      <c r="AW71" s="461"/>
      <c r="AX71" s="461"/>
      <c r="AY71" s="461"/>
      <c r="AZ71" s="576"/>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451</v>
      </c>
      <c r="C72" s="431"/>
      <c r="D72" s="431"/>
      <c r="E72" s="431"/>
      <c r="F72" s="431"/>
      <c r="G72" s="431"/>
      <c r="H72" s="431"/>
      <c r="I72" s="431"/>
      <c r="J72" s="431"/>
      <c r="K72" s="431"/>
      <c r="L72" s="431"/>
      <c r="M72" s="431"/>
      <c r="N72" s="431"/>
      <c r="O72" s="431"/>
      <c r="P72" s="443"/>
      <c r="Q72" s="449">
        <v>912</v>
      </c>
      <c r="R72" s="461"/>
      <c r="S72" s="461"/>
      <c r="T72" s="461"/>
      <c r="U72" s="461"/>
      <c r="V72" s="461">
        <v>912</v>
      </c>
      <c r="W72" s="461"/>
      <c r="X72" s="461"/>
      <c r="Y72" s="461"/>
      <c r="Z72" s="461"/>
      <c r="AA72" s="461">
        <v>0</v>
      </c>
      <c r="AB72" s="461"/>
      <c r="AC72" s="461"/>
      <c r="AD72" s="461"/>
      <c r="AE72" s="461"/>
      <c r="AF72" s="461">
        <v>0</v>
      </c>
      <c r="AG72" s="461"/>
      <c r="AH72" s="461"/>
      <c r="AI72" s="461"/>
      <c r="AJ72" s="461"/>
      <c r="AK72" s="461">
        <v>0</v>
      </c>
      <c r="AL72" s="461"/>
      <c r="AM72" s="461"/>
      <c r="AN72" s="461"/>
      <c r="AO72" s="461"/>
      <c r="AP72" s="461">
        <v>384</v>
      </c>
      <c r="AQ72" s="461"/>
      <c r="AR72" s="461"/>
      <c r="AS72" s="461"/>
      <c r="AT72" s="461"/>
      <c r="AU72" s="461">
        <v>16</v>
      </c>
      <c r="AV72" s="461"/>
      <c r="AW72" s="461"/>
      <c r="AX72" s="461"/>
      <c r="AY72" s="461"/>
      <c r="AZ72" s="576"/>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206</v>
      </c>
      <c r="C73" s="431"/>
      <c r="D73" s="431"/>
      <c r="E73" s="431"/>
      <c r="F73" s="431"/>
      <c r="G73" s="431"/>
      <c r="H73" s="431"/>
      <c r="I73" s="431"/>
      <c r="J73" s="431"/>
      <c r="K73" s="431"/>
      <c r="L73" s="431"/>
      <c r="M73" s="431"/>
      <c r="N73" s="431"/>
      <c r="O73" s="431"/>
      <c r="P73" s="443"/>
      <c r="Q73" s="449">
        <v>131</v>
      </c>
      <c r="R73" s="461"/>
      <c r="S73" s="461"/>
      <c r="T73" s="461"/>
      <c r="U73" s="461"/>
      <c r="V73" s="461">
        <v>122</v>
      </c>
      <c r="W73" s="461"/>
      <c r="X73" s="461"/>
      <c r="Y73" s="461"/>
      <c r="Z73" s="461"/>
      <c r="AA73" s="461">
        <v>9</v>
      </c>
      <c r="AB73" s="461"/>
      <c r="AC73" s="461"/>
      <c r="AD73" s="461"/>
      <c r="AE73" s="461"/>
      <c r="AF73" s="461">
        <v>9</v>
      </c>
      <c r="AG73" s="461"/>
      <c r="AH73" s="461"/>
      <c r="AI73" s="461"/>
      <c r="AJ73" s="461"/>
      <c r="AK73" s="461">
        <v>0</v>
      </c>
      <c r="AL73" s="461"/>
      <c r="AM73" s="461"/>
      <c r="AN73" s="461"/>
      <c r="AO73" s="461"/>
      <c r="AP73" s="461" t="s">
        <v>212</v>
      </c>
      <c r="AQ73" s="461"/>
      <c r="AR73" s="461"/>
      <c r="AS73" s="461"/>
      <c r="AT73" s="461"/>
      <c r="AU73" s="461" t="s">
        <v>212</v>
      </c>
      <c r="AV73" s="461"/>
      <c r="AW73" s="461"/>
      <c r="AX73" s="461"/>
      <c r="AY73" s="461"/>
      <c r="AZ73" s="576"/>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549</v>
      </c>
      <c r="C74" s="431"/>
      <c r="D74" s="431"/>
      <c r="E74" s="431"/>
      <c r="F74" s="431"/>
      <c r="G74" s="431"/>
      <c r="H74" s="431"/>
      <c r="I74" s="431"/>
      <c r="J74" s="431"/>
      <c r="K74" s="431"/>
      <c r="L74" s="431"/>
      <c r="M74" s="431"/>
      <c r="N74" s="431"/>
      <c r="O74" s="431"/>
      <c r="P74" s="443"/>
      <c r="Q74" s="449">
        <v>5084</v>
      </c>
      <c r="R74" s="461"/>
      <c r="S74" s="461"/>
      <c r="T74" s="461"/>
      <c r="U74" s="461"/>
      <c r="V74" s="461">
        <v>4696</v>
      </c>
      <c r="W74" s="461"/>
      <c r="X74" s="461"/>
      <c r="Y74" s="461"/>
      <c r="Z74" s="461"/>
      <c r="AA74" s="461">
        <v>388</v>
      </c>
      <c r="AB74" s="461"/>
      <c r="AC74" s="461"/>
      <c r="AD74" s="461"/>
      <c r="AE74" s="461"/>
      <c r="AF74" s="461">
        <v>388</v>
      </c>
      <c r="AG74" s="461"/>
      <c r="AH74" s="461"/>
      <c r="AI74" s="461"/>
      <c r="AJ74" s="461"/>
      <c r="AK74" s="461">
        <v>3</v>
      </c>
      <c r="AL74" s="461"/>
      <c r="AM74" s="461"/>
      <c r="AN74" s="461"/>
      <c r="AO74" s="461"/>
      <c r="AP74" s="461" t="s">
        <v>212</v>
      </c>
      <c r="AQ74" s="461"/>
      <c r="AR74" s="461"/>
      <c r="AS74" s="461"/>
      <c r="AT74" s="461"/>
      <c r="AU74" s="461" t="s">
        <v>212</v>
      </c>
      <c r="AV74" s="461"/>
      <c r="AW74" s="461"/>
      <c r="AX74" s="461"/>
      <c r="AY74" s="461"/>
      <c r="AZ74" s="576"/>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550</v>
      </c>
      <c r="C75" s="431"/>
      <c r="D75" s="431"/>
      <c r="E75" s="431"/>
      <c r="F75" s="431"/>
      <c r="G75" s="431"/>
      <c r="H75" s="431"/>
      <c r="I75" s="431"/>
      <c r="J75" s="431"/>
      <c r="K75" s="431"/>
      <c r="L75" s="431"/>
      <c r="M75" s="431"/>
      <c r="N75" s="431"/>
      <c r="O75" s="431"/>
      <c r="P75" s="443"/>
      <c r="Q75" s="455">
        <v>7</v>
      </c>
      <c r="R75" s="467"/>
      <c r="S75" s="467"/>
      <c r="T75" s="467"/>
      <c r="U75" s="471"/>
      <c r="V75" s="472">
        <v>7</v>
      </c>
      <c r="W75" s="467"/>
      <c r="X75" s="467"/>
      <c r="Y75" s="467"/>
      <c r="Z75" s="471"/>
      <c r="AA75" s="472">
        <v>0</v>
      </c>
      <c r="AB75" s="467"/>
      <c r="AC75" s="467"/>
      <c r="AD75" s="467"/>
      <c r="AE75" s="471"/>
      <c r="AF75" s="472">
        <v>0</v>
      </c>
      <c r="AG75" s="467"/>
      <c r="AH75" s="467"/>
      <c r="AI75" s="467"/>
      <c r="AJ75" s="471"/>
      <c r="AK75" s="472">
        <v>0</v>
      </c>
      <c r="AL75" s="467"/>
      <c r="AM75" s="467"/>
      <c r="AN75" s="467"/>
      <c r="AO75" s="471"/>
      <c r="AP75" s="472" t="s">
        <v>212</v>
      </c>
      <c r="AQ75" s="467"/>
      <c r="AR75" s="467"/>
      <c r="AS75" s="467"/>
      <c r="AT75" s="471"/>
      <c r="AU75" s="472" t="s">
        <v>212</v>
      </c>
      <c r="AV75" s="467"/>
      <c r="AW75" s="467"/>
      <c r="AX75" s="467"/>
      <c r="AY75" s="471"/>
      <c r="AZ75" s="576"/>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t="s">
        <v>108</v>
      </c>
      <c r="C76" s="431"/>
      <c r="D76" s="431"/>
      <c r="E76" s="431"/>
      <c r="F76" s="431"/>
      <c r="G76" s="431"/>
      <c r="H76" s="431"/>
      <c r="I76" s="431"/>
      <c r="J76" s="431"/>
      <c r="K76" s="431"/>
      <c r="L76" s="431"/>
      <c r="M76" s="431"/>
      <c r="N76" s="431"/>
      <c r="O76" s="431"/>
      <c r="P76" s="443"/>
      <c r="Q76" s="455">
        <v>61</v>
      </c>
      <c r="R76" s="467"/>
      <c r="S76" s="467"/>
      <c r="T76" s="467"/>
      <c r="U76" s="471"/>
      <c r="V76" s="472">
        <v>51</v>
      </c>
      <c r="W76" s="467"/>
      <c r="X76" s="467"/>
      <c r="Y76" s="467"/>
      <c r="Z76" s="471"/>
      <c r="AA76" s="472">
        <v>10</v>
      </c>
      <c r="AB76" s="467"/>
      <c r="AC76" s="467"/>
      <c r="AD76" s="467"/>
      <c r="AE76" s="471"/>
      <c r="AF76" s="472">
        <v>10</v>
      </c>
      <c r="AG76" s="467"/>
      <c r="AH76" s="467"/>
      <c r="AI76" s="467"/>
      <c r="AJ76" s="471"/>
      <c r="AK76" s="472">
        <v>0</v>
      </c>
      <c r="AL76" s="467"/>
      <c r="AM76" s="467"/>
      <c r="AN76" s="467"/>
      <c r="AO76" s="471"/>
      <c r="AP76" s="472" t="s">
        <v>212</v>
      </c>
      <c r="AQ76" s="467"/>
      <c r="AR76" s="467"/>
      <c r="AS76" s="467"/>
      <c r="AT76" s="471"/>
      <c r="AU76" s="472" t="s">
        <v>212</v>
      </c>
      <c r="AV76" s="467"/>
      <c r="AW76" s="467"/>
      <c r="AX76" s="467"/>
      <c r="AY76" s="471"/>
      <c r="AZ76" s="576"/>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t="s">
        <v>34</v>
      </c>
      <c r="C77" s="431"/>
      <c r="D77" s="431"/>
      <c r="E77" s="431"/>
      <c r="F77" s="431"/>
      <c r="G77" s="431"/>
      <c r="H77" s="431"/>
      <c r="I77" s="431"/>
      <c r="J77" s="431"/>
      <c r="K77" s="431"/>
      <c r="L77" s="431"/>
      <c r="M77" s="431"/>
      <c r="N77" s="431"/>
      <c r="O77" s="431"/>
      <c r="P77" s="443"/>
      <c r="Q77" s="455">
        <v>147690</v>
      </c>
      <c r="R77" s="467"/>
      <c r="S77" s="467"/>
      <c r="T77" s="467"/>
      <c r="U77" s="471"/>
      <c r="V77" s="472">
        <v>143296</v>
      </c>
      <c r="W77" s="467"/>
      <c r="X77" s="467"/>
      <c r="Y77" s="467"/>
      <c r="Z77" s="471"/>
      <c r="AA77" s="472">
        <v>4394</v>
      </c>
      <c r="AB77" s="467"/>
      <c r="AC77" s="467"/>
      <c r="AD77" s="467"/>
      <c r="AE77" s="471"/>
      <c r="AF77" s="472">
        <v>4394</v>
      </c>
      <c r="AG77" s="467"/>
      <c r="AH77" s="467"/>
      <c r="AI77" s="467"/>
      <c r="AJ77" s="471"/>
      <c r="AK77" s="472">
        <v>0</v>
      </c>
      <c r="AL77" s="467"/>
      <c r="AM77" s="467"/>
      <c r="AN77" s="467"/>
      <c r="AO77" s="471"/>
      <c r="AP77" s="472" t="s">
        <v>212</v>
      </c>
      <c r="AQ77" s="467"/>
      <c r="AR77" s="467"/>
      <c r="AS77" s="467"/>
      <c r="AT77" s="471"/>
      <c r="AU77" s="472" t="s">
        <v>212</v>
      </c>
      <c r="AV77" s="467"/>
      <c r="AW77" s="467"/>
      <c r="AX77" s="467"/>
      <c r="AY77" s="471"/>
      <c r="AZ77" s="576"/>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261</v>
      </c>
      <c r="B88" s="412" t="s">
        <v>193</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v>4808</v>
      </c>
      <c r="AG88" s="463"/>
      <c r="AH88" s="463"/>
      <c r="AI88" s="463"/>
      <c r="AJ88" s="463"/>
      <c r="AK88" s="466"/>
      <c r="AL88" s="466"/>
      <c r="AM88" s="466"/>
      <c r="AN88" s="466"/>
      <c r="AO88" s="466"/>
      <c r="AP88" s="463">
        <v>571</v>
      </c>
      <c r="AQ88" s="463"/>
      <c r="AR88" s="463"/>
      <c r="AS88" s="463"/>
      <c r="AT88" s="463"/>
      <c r="AU88" s="463">
        <v>116</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261</v>
      </c>
      <c r="BR102" s="412" t="s">
        <v>459</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v>37</v>
      </c>
      <c r="CS102" s="615"/>
      <c r="CT102" s="615"/>
      <c r="CU102" s="615"/>
      <c r="CV102" s="708"/>
      <c r="CW102" s="707">
        <v>5</v>
      </c>
      <c r="CX102" s="615"/>
      <c r="CY102" s="615"/>
      <c r="CZ102" s="615"/>
      <c r="DA102" s="708"/>
      <c r="DB102" s="707">
        <v>10</v>
      </c>
      <c r="DC102" s="615"/>
      <c r="DD102" s="615"/>
      <c r="DE102" s="615"/>
      <c r="DF102" s="708"/>
      <c r="DG102" s="707"/>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474</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475</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476</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291</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477</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63</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478</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12</v>
      </c>
      <c r="AB109" s="417"/>
      <c r="AC109" s="417"/>
      <c r="AD109" s="417"/>
      <c r="AE109" s="480"/>
      <c r="AF109" s="491" t="s">
        <v>443</v>
      </c>
      <c r="AG109" s="417"/>
      <c r="AH109" s="417"/>
      <c r="AI109" s="417"/>
      <c r="AJ109" s="480"/>
      <c r="AK109" s="491" t="s">
        <v>401</v>
      </c>
      <c r="AL109" s="417"/>
      <c r="AM109" s="417"/>
      <c r="AN109" s="417"/>
      <c r="AO109" s="480"/>
      <c r="AP109" s="491" t="s">
        <v>479</v>
      </c>
      <c r="AQ109" s="417"/>
      <c r="AR109" s="417"/>
      <c r="AS109" s="417"/>
      <c r="AT109" s="566"/>
      <c r="AU109" s="394" t="s">
        <v>478</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12</v>
      </c>
      <c r="BR109" s="417"/>
      <c r="BS109" s="417"/>
      <c r="BT109" s="417"/>
      <c r="BU109" s="480"/>
      <c r="BV109" s="491" t="s">
        <v>443</v>
      </c>
      <c r="BW109" s="417"/>
      <c r="BX109" s="417"/>
      <c r="BY109" s="417"/>
      <c r="BZ109" s="480"/>
      <c r="CA109" s="491" t="s">
        <v>401</v>
      </c>
      <c r="CB109" s="417"/>
      <c r="CC109" s="417"/>
      <c r="CD109" s="417"/>
      <c r="CE109" s="480"/>
      <c r="CF109" s="666" t="s">
        <v>479</v>
      </c>
      <c r="CG109" s="666"/>
      <c r="CH109" s="666"/>
      <c r="CI109" s="666"/>
      <c r="CJ109" s="666"/>
      <c r="CK109" s="491" t="s">
        <v>105</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12</v>
      </c>
      <c r="DH109" s="417"/>
      <c r="DI109" s="417"/>
      <c r="DJ109" s="417"/>
      <c r="DK109" s="480"/>
      <c r="DL109" s="491" t="s">
        <v>443</v>
      </c>
      <c r="DM109" s="417"/>
      <c r="DN109" s="417"/>
      <c r="DO109" s="417"/>
      <c r="DP109" s="480"/>
      <c r="DQ109" s="491" t="s">
        <v>401</v>
      </c>
      <c r="DR109" s="417"/>
      <c r="DS109" s="417"/>
      <c r="DT109" s="417"/>
      <c r="DU109" s="480"/>
      <c r="DV109" s="491" t="s">
        <v>479</v>
      </c>
      <c r="DW109" s="417"/>
      <c r="DX109" s="417"/>
      <c r="DY109" s="417"/>
      <c r="DZ109" s="566"/>
    </row>
    <row r="110" spans="1:131" s="376" customFormat="1" ht="26.25" customHeight="1">
      <c r="A110" s="395" t="s">
        <v>342</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1495801</v>
      </c>
      <c r="AB110" s="498"/>
      <c r="AC110" s="498"/>
      <c r="AD110" s="498"/>
      <c r="AE110" s="509"/>
      <c r="AF110" s="525">
        <v>1614860</v>
      </c>
      <c r="AG110" s="498"/>
      <c r="AH110" s="498"/>
      <c r="AI110" s="498"/>
      <c r="AJ110" s="509"/>
      <c r="AK110" s="525">
        <v>1622874</v>
      </c>
      <c r="AL110" s="498"/>
      <c r="AM110" s="498"/>
      <c r="AN110" s="498"/>
      <c r="AO110" s="509"/>
      <c r="AP110" s="549">
        <v>37.4</v>
      </c>
      <c r="AQ110" s="557"/>
      <c r="AR110" s="557"/>
      <c r="AS110" s="557"/>
      <c r="AT110" s="567"/>
      <c r="AU110" s="579" t="s">
        <v>119</v>
      </c>
      <c r="AV110" s="588"/>
      <c r="AW110" s="588"/>
      <c r="AX110" s="588"/>
      <c r="AY110" s="588"/>
      <c r="AZ110" s="435" t="s">
        <v>480</v>
      </c>
      <c r="BA110" s="418"/>
      <c r="BB110" s="418"/>
      <c r="BC110" s="418"/>
      <c r="BD110" s="418"/>
      <c r="BE110" s="418"/>
      <c r="BF110" s="418"/>
      <c r="BG110" s="418"/>
      <c r="BH110" s="418"/>
      <c r="BI110" s="418"/>
      <c r="BJ110" s="418"/>
      <c r="BK110" s="418"/>
      <c r="BL110" s="418"/>
      <c r="BM110" s="418"/>
      <c r="BN110" s="418"/>
      <c r="BO110" s="418"/>
      <c r="BP110" s="481"/>
      <c r="BQ110" s="643">
        <v>13020841</v>
      </c>
      <c r="BR110" s="651"/>
      <c r="BS110" s="651"/>
      <c r="BT110" s="651"/>
      <c r="BU110" s="651"/>
      <c r="BV110" s="651">
        <v>12196739</v>
      </c>
      <c r="BW110" s="651"/>
      <c r="BX110" s="651"/>
      <c r="BY110" s="651"/>
      <c r="BZ110" s="651"/>
      <c r="CA110" s="651">
        <v>11490598</v>
      </c>
      <c r="CB110" s="651"/>
      <c r="CC110" s="651"/>
      <c r="CD110" s="651"/>
      <c r="CE110" s="651"/>
      <c r="CF110" s="667">
        <v>265.10000000000002</v>
      </c>
      <c r="CG110" s="671"/>
      <c r="CH110" s="671"/>
      <c r="CI110" s="671"/>
      <c r="CJ110" s="671"/>
      <c r="CK110" s="683" t="s">
        <v>395</v>
      </c>
      <c r="CL110" s="423"/>
      <c r="CM110" s="435" t="s">
        <v>482</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212</v>
      </c>
      <c r="DH110" s="651"/>
      <c r="DI110" s="651"/>
      <c r="DJ110" s="651"/>
      <c r="DK110" s="651"/>
      <c r="DL110" s="651" t="s">
        <v>212</v>
      </c>
      <c r="DM110" s="651"/>
      <c r="DN110" s="651"/>
      <c r="DO110" s="651"/>
      <c r="DP110" s="651"/>
      <c r="DQ110" s="651" t="s">
        <v>212</v>
      </c>
      <c r="DR110" s="651"/>
      <c r="DS110" s="651"/>
      <c r="DT110" s="651"/>
      <c r="DU110" s="651"/>
      <c r="DV110" s="723" t="s">
        <v>212</v>
      </c>
      <c r="DW110" s="723"/>
      <c r="DX110" s="723"/>
      <c r="DY110" s="723"/>
      <c r="DZ110" s="732"/>
    </row>
    <row r="111" spans="1:131" s="376" customFormat="1" ht="26.25" customHeight="1">
      <c r="A111" s="396" t="s">
        <v>465</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212</v>
      </c>
      <c r="AB111" s="457"/>
      <c r="AC111" s="457"/>
      <c r="AD111" s="457"/>
      <c r="AE111" s="510"/>
      <c r="AF111" s="526" t="s">
        <v>212</v>
      </c>
      <c r="AG111" s="457"/>
      <c r="AH111" s="457"/>
      <c r="AI111" s="457"/>
      <c r="AJ111" s="510"/>
      <c r="AK111" s="526" t="s">
        <v>212</v>
      </c>
      <c r="AL111" s="457"/>
      <c r="AM111" s="457"/>
      <c r="AN111" s="457"/>
      <c r="AO111" s="510"/>
      <c r="AP111" s="550" t="s">
        <v>212</v>
      </c>
      <c r="AQ111" s="558"/>
      <c r="AR111" s="558"/>
      <c r="AS111" s="558"/>
      <c r="AT111" s="568"/>
      <c r="AU111" s="580"/>
      <c r="AV111" s="589"/>
      <c r="AW111" s="589"/>
      <c r="AX111" s="589"/>
      <c r="AY111" s="589"/>
      <c r="AZ111" s="436" t="s">
        <v>483</v>
      </c>
      <c r="BA111" s="389"/>
      <c r="BB111" s="389"/>
      <c r="BC111" s="389"/>
      <c r="BD111" s="389"/>
      <c r="BE111" s="389"/>
      <c r="BF111" s="389"/>
      <c r="BG111" s="389"/>
      <c r="BH111" s="389"/>
      <c r="BI111" s="389"/>
      <c r="BJ111" s="389"/>
      <c r="BK111" s="389"/>
      <c r="BL111" s="389"/>
      <c r="BM111" s="389"/>
      <c r="BN111" s="389"/>
      <c r="BO111" s="389"/>
      <c r="BP111" s="483"/>
      <c r="BQ111" s="644" t="s">
        <v>212</v>
      </c>
      <c r="BR111" s="652"/>
      <c r="BS111" s="652"/>
      <c r="BT111" s="652"/>
      <c r="BU111" s="652"/>
      <c r="BV111" s="652" t="s">
        <v>212</v>
      </c>
      <c r="BW111" s="652"/>
      <c r="BX111" s="652"/>
      <c r="BY111" s="652"/>
      <c r="BZ111" s="652"/>
      <c r="CA111" s="652" t="s">
        <v>212</v>
      </c>
      <c r="CB111" s="652"/>
      <c r="CC111" s="652"/>
      <c r="CD111" s="652"/>
      <c r="CE111" s="652"/>
      <c r="CF111" s="668" t="s">
        <v>212</v>
      </c>
      <c r="CG111" s="672"/>
      <c r="CH111" s="672"/>
      <c r="CI111" s="672"/>
      <c r="CJ111" s="672"/>
      <c r="CK111" s="684"/>
      <c r="CL111" s="424"/>
      <c r="CM111" s="436" t="s">
        <v>144</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212</v>
      </c>
      <c r="DH111" s="652"/>
      <c r="DI111" s="652"/>
      <c r="DJ111" s="652"/>
      <c r="DK111" s="652"/>
      <c r="DL111" s="652" t="s">
        <v>212</v>
      </c>
      <c r="DM111" s="652"/>
      <c r="DN111" s="652"/>
      <c r="DO111" s="652"/>
      <c r="DP111" s="652"/>
      <c r="DQ111" s="652" t="s">
        <v>212</v>
      </c>
      <c r="DR111" s="652"/>
      <c r="DS111" s="652"/>
      <c r="DT111" s="652"/>
      <c r="DU111" s="652"/>
      <c r="DV111" s="724" t="s">
        <v>212</v>
      </c>
      <c r="DW111" s="724"/>
      <c r="DX111" s="724"/>
      <c r="DY111" s="724"/>
      <c r="DZ111" s="733"/>
    </row>
    <row r="112" spans="1:131" s="376" customFormat="1" ht="26.25" customHeight="1">
      <c r="A112" s="397" t="s">
        <v>163</v>
      </c>
      <c r="B112" s="420"/>
      <c r="C112" s="389" t="s">
        <v>485</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212</v>
      </c>
      <c r="AB112" s="457"/>
      <c r="AC112" s="457"/>
      <c r="AD112" s="457"/>
      <c r="AE112" s="510"/>
      <c r="AF112" s="526" t="s">
        <v>212</v>
      </c>
      <c r="AG112" s="457"/>
      <c r="AH112" s="457"/>
      <c r="AI112" s="457"/>
      <c r="AJ112" s="510"/>
      <c r="AK112" s="526" t="s">
        <v>212</v>
      </c>
      <c r="AL112" s="457"/>
      <c r="AM112" s="457"/>
      <c r="AN112" s="457"/>
      <c r="AO112" s="510"/>
      <c r="AP112" s="550" t="s">
        <v>212</v>
      </c>
      <c r="AQ112" s="558"/>
      <c r="AR112" s="558"/>
      <c r="AS112" s="558"/>
      <c r="AT112" s="568"/>
      <c r="AU112" s="580"/>
      <c r="AV112" s="589"/>
      <c r="AW112" s="589"/>
      <c r="AX112" s="589"/>
      <c r="AY112" s="589"/>
      <c r="AZ112" s="436" t="s">
        <v>280</v>
      </c>
      <c r="BA112" s="389"/>
      <c r="BB112" s="389"/>
      <c r="BC112" s="389"/>
      <c r="BD112" s="389"/>
      <c r="BE112" s="389"/>
      <c r="BF112" s="389"/>
      <c r="BG112" s="389"/>
      <c r="BH112" s="389"/>
      <c r="BI112" s="389"/>
      <c r="BJ112" s="389"/>
      <c r="BK112" s="389"/>
      <c r="BL112" s="389"/>
      <c r="BM112" s="389"/>
      <c r="BN112" s="389"/>
      <c r="BO112" s="389"/>
      <c r="BP112" s="483"/>
      <c r="BQ112" s="644">
        <v>694735</v>
      </c>
      <c r="BR112" s="652"/>
      <c r="BS112" s="652"/>
      <c r="BT112" s="652"/>
      <c r="BU112" s="652"/>
      <c r="BV112" s="652">
        <v>652345</v>
      </c>
      <c r="BW112" s="652"/>
      <c r="BX112" s="652"/>
      <c r="BY112" s="652"/>
      <c r="BZ112" s="652"/>
      <c r="CA112" s="652">
        <v>615945</v>
      </c>
      <c r="CB112" s="652"/>
      <c r="CC112" s="652"/>
      <c r="CD112" s="652"/>
      <c r="CE112" s="652"/>
      <c r="CF112" s="668">
        <v>14.2</v>
      </c>
      <c r="CG112" s="672"/>
      <c r="CH112" s="672"/>
      <c r="CI112" s="672"/>
      <c r="CJ112" s="672"/>
      <c r="CK112" s="684"/>
      <c r="CL112" s="424"/>
      <c r="CM112" s="436" t="s">
        <v>405</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212</v>
      </c>
      <c r="DH112" s="652"/>
      <c r="DI112" s="652"/>
      <c r="DJ112" s="652"/>
      <c r="DK112" s="652"/>
      <c r="DL112" s="652" t="s">
        <v>212</v>
      </c>
      <c r="DM112" s="652"/>
      <c r="DN112" s="652"/>
      <c r="DO112" s="652"/>
      <c r="DP112" s="652"/>
      <c r="DQ112" s="652" t="s">
        <v>212</v>
      </c>
      <c r="DR112" s="652"/>
      <c r="DS112" s="652"/>
      <c r="DT112" s="652"/>
      <c r="DU112" s="652"/>
      <c r="DV112" s="724" t="s">
        <v>212</v>
      </c>
      <c r="DW112" s="724"/>
      <c r="DX112" s="724"/>
      <c r="DY112" s="724"/>
      <c r="DZ112" s="733"/>
    </row>
    <row r="113" spans="1:130" s="376" customFormat="1" ht="26.25" customHeight="1">
      <c r="A113" s="398"/>
      <c r="B113" s="421"/>
      <c r="C113" s="389" t="s">
        <v>487</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61447</v>
      </c>
      <c r="AB113" s="457"/>
      <c r="AC113" s="457"/>
      <c r="AD113" s="457"/>
      <c r="AE113" s="510"/>
      <c r="AF113" s="526">
        <v>62077</v>
      </c>
      <c r="AG113" s="457"/>
      <c r="AH113" s="457"/>
      <c r="AI113" s="457"/>
      <c r="AJ113" s="510"/>
      <c r="AK113" s="526">
        <v>62853</v>
      </c>
      <c r="AL113" s="457"/>
      <c r="AM113" s="457"/>
      <c r="AN113" s="457"/>
      <c r="AO113" s="510"/>
      <c r="AP113" s="550">
        <v>1.5</v>
      </c>
      <c r="AQ113" s="558"/>
      <c r="AR113" s="558"/>
      <c r="AS113" s="558"/>
      <c r="AT113" s="568"/>
      <c r="AU113" s="580"/>
      <c r="AV113" s="589"/>
      <c r="AW113" s="589"/>
      <c r="AX113" s="589"/>
      <c r="AY113" s="589"/>
      <c r="AZ113" s="436" t="s">
        <v>216</v>
      </c>
      <c r="BA113" s="389"/>
      <c r="BB113" s="389"/>
      <c r="BC113" s="389"/>
      <c r="BD113" s="389"/>
      <c r="BE113" s="389"/>
      <c r="BF113" s="389"/>
      <c r="BG113" s="389"/>
      <c r="BH113" s="389"/>
      <c r="BI113" s="389"/>
      <c r="BJ113" s="389"/>
      <c r="BK113" s="389"/>
      <c r="BL113" s="389"/>
      <c r="BM113" s="389"/>
      <c r="BN113" s="389"/>
      <c r="BO113" s="389"/>
      <c r="BP113" s="483"/>
      <c r="BQ113" s="644">
        <v>160858</v>
      </c>
      <c r="BR113" s="652"/>
      <c r="BS113" s="652"/>
      <c r="BT113" s="652"/>
      <c r="BU113" s="652"/>
      <c r="BV113" s="652">
        <v>136779</v>
      </c>
      <c r="BW113" s="652"/>
      <c r="BX113" s="652"/>
      <c r="BY113" s="652"/>
      <c r="BZ113" s="652"/>
      <c r="CA113" s="652">
        <v>116139</v>
      </c>
      <c r="CB113" s="652"/>
      <c r="CC113" s="652"/>
      <c r="CD113" s="652"/>
      <c r="CE113" s="652"/>
      <c r="CF113" s="668">
        <v>2.7</v>
      </c>
      <c r="CG113" s="672"/>
      <c r="CH113" s="672"/>
      <c r="CI113" s="672"/>
      <c r="CJ113" s="672"/>
      <c r="CK113" s="684"/>
      <c r="CL113" s="424"/>
      <c r="CM113" s="436" t="s">
        <v>417</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212</v>
      </c>
      <c r="DH113" s="457"/>
      <c r="DI113" s="457"/>
      <c r="DJ113" s="457"/>
      <c r="DK113" s="510"/>
      <c r="DL113" s="526" t="s">
        <v>212</v>
      </c>
      <c r="DM113" s="457"/>
      <c r="DN113" s="457"/>
      <c r="DO113" s="457"/>
      <c r="DP113" s="510"/>
      <c r="DQ113" s="526" t="s">
        <v>212</v>
      </c>
      <c r="DR113" s="457"/>
      <c r="DS113" s="457"/>
      <c r="DT113" s="457"/>
      <c r="DU113" s="510"/>
      <c r="DV113" s="550" t="s">
        <v>212</v>
      </c>
      <c r="DW113" s="558"/>
      <c r="DX113" s="558"/>
      <c r="DY113" s="558"/>
      <c r="DZ113" s="568"/>
    </row>
    <row r="114" spans="1:130" s="376" customFormat="1" ht="26.25" customHeight="1">
      <c r="A114" s="398"/>
      <c r="B114" s="421"/>
      <c r="C114" s="389" t="s">
        <v>488</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24260</v>
      </c>
      <c r="AB114" s="457"/>
      <c r="AC114" s="457"/>
      <c r="AD114" s="457"/>
      <c r="AE114" s="510"/>
      <c r="AF114" s="526">
        <v>22968</v>
      </c>
      <c r="AG114" s="457"/>
      <c r="AH114" s="457"/>
      <c r="AI114" s="457"/>
      <c r="AJ114" s="510"/>
      <c r="AK114" s="526">
        <v>24060</v>
      </c>
      <c r="AL114" s="457"/>
      <c r="AM114" s="457"/>
      <c r="AN114" s="457"/>
      <c r="AO114" s="510"/>
      <c r="AP114" s="550">
        <v>0.6</v>
      </c>
      <c r="AQ114" s="558"/>
      <c r="AR114" s="558"/>
      <c r="AS114" s="558"/>
      <c r="AT114" s="568"/>
      <c r="AU114" s="580"/>
      <c r="AV114" s="589"/>
      <c r="AW114" s="589"/>
      <c r="AX114" s="589"/>
      <c r="AY114" s="589"/>
      <c r="AZ114" s="436" t="s">
        <v>489</v>
      </c>
      <c r="BA114" s="389"/>
      <c r="BB114" s="389"/>
      <c r="BC114" s="389"/>
      <c r="BD114" s="389"/>
      <c r="BE114" s="389"/>
      <c r="BF114" s="389"/>
      <c r="BG114" s="389"/>
      <c r="BH114" s="389"/>
      <c r="BI114" s="389"/>
      <c r="BJ114" s="389"/>
      <c r="BK114" s="389"/>
      <c r="BL114" s="389"/>
      <c r="BM114" s="389"/>
      <c r="BN114" s="389"/>
      <c r="BO114" s="389"/>
      <c r="BP114" s="483"/>
      <c r="BQ114" s="644">
        <v>1331896</v>
      </c>
      <c r="BR114" s="652"/>
      <c r="BS114" s="652"/>
      <c r="BT114" s="652"/>
      <c r="BU114" s="652"/>
      <c r="BV114" s="652">
        <v>1262613</v>
      </c>
      <c r="BW114" s="652"/>
      <c r="BX114" s="652"/>
      <c r="BY114" s="652"/>
      <c r="BZ114" s="652"/>
      <c r="CA114" s="652">
        <v>1208742</v>
      </c>
      <c r="CB114" s="652"/>
      <c r="CC114" s="652"/>
      <c r="CD114" s="652"/>
      <c r="CE114" s="652"/>
      <c r="CF114" s="668">
        <v>27.9</v>
      </c>
      <c r="CG114" s="672"/>
      <c r="CH114" s="672"/>
      <c r="CI114" s="672"/>
      <c r="CJ114" s="672"/>
      <c r="CK114" s="684"/>
      <c r="CL114" s="424"/>
      <c r="CM114" s="436" t="s">
        <v>490</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212</v>
      </c>
      <c r="DH114" s="457"/>
      <c r="DI114" s="457"/>
      <c r="DJ114" s="457"/>
      <c r="DK114" s="510"/>
      <c r="DL114" s="526" t="s">
        <v>212</v>
      </c>
      <c r="DM114" s="457"/>
      <c r="DN114" s="457"/>
      <c r="DO114" s="457"/>
      <c r="DP114" s="510"/>
      <c r="DQ114" s="526" t="s">
        <v>212</v>
      </c>
      <c r="DR114" s="457"/>
      <c r="DS114" s="457"/>
      <c r="DT114" s="457"/>
      <c r="DU114" s="510"/>
      <c r="DV114" s="550" t="s">
        <v>212</v>
      </c>
      <c r="DW114" s="558"/>
      <c r="DX114" s="558"/>
      <c r="DY114" s="558"/>
      <c r="DZ114" s="568"/>
    </row>
    <row r="115" spans="1:130" s="376" customFormat="1" ht="26.25" customHeight="1">
      <c r="A115" s="398"/>
      <c r="B115" s="421"/>
      <c r="C115" s="389" t="s">
        <v>384</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t="s">
        <v>212</v>
      </c>
      <c r="AB115" s="457"/>
      <c r="AC115" s="457"/>
      <c r="AD115" s="457"/>
      <c r="AE115" s="510"/>
      <c r="AF115" s="526" t="s">
        <v>212</v>
      </c>
      <c r="AG115" s="457"/>
      <c r="AH115" s="457"/>
      <c r="AI115" s="457"/>
      <c r="AJ115" s="510"/>
      <c r="AK115" s="526" t="s">
        <v>212</v>
      </c>
      <c r="AL115" s="457"/>
      <c r="AM115" s="457"/>
      <c r="AN115" s="457"/>
      <c r="AO115" s="510"/>
      <c r="AP115" s="550" t="s">
        <v>212</v>
      </c>
      <c r="AQ115" s="558"/>
      <c r="AR115" s="558"/>
      <c r="AS115" s="558"/>
      <c r="AT115" s="568"/>
      <c r="AU115" s="580"/>
      <c r="AV115" s="589"/>
      <c r="AW115" s="589"/>
      <c r="AX115" s="589"/>
      <c r="AY115" s="589"/>
      <c r="AZ115" s="436" t="s">
        <v>361</v>
      </c>
      <c r="BA115" s="389"/>
      <c r="BB115" s="389"/>
      <c r="BC115" s="389"/>
      <c r="BD115" s="389"/>
      <c r="BE115" s="389"/>
      <c r="BF115" s="389"/>
      <c r="BG115" s="389"/>
      <c r="BH115" s="389"/>
      <c r="BI115" s="389"/>
      <c r="BJ115" s="389"/>
      <c r="BK115" s="389"/>
      <c r="BL115" s="389"/>
      <c r="BM115" s="389"/>
      <c r="BN115" s="389"/>
      <c r="BO115" s="389"/>
      <c r="BP115" s="483"/>
      <c r="BQ115" s="644" t="s">
        <v>212</v>
      </c>
      <c r="BR115" s="652"/>
      <c r="BS115" s="652"/>
      <c r="BT115" s="652"/>
      <c r="BU115" s="652"/>
      <c r="BV115" s="652" t="s">
        <v>212</v>
      </c>
      <c r="BW115" s="652"/>
      <c r="BX115" s="652"/>
      <c r="BY115" s="652"/>
      <c r="BZ115" s="652"/>
      <c r="CA115" s="652" t="s">
        <v>212</v>
      </c>
      <c r="CB115" s="652"/>
      <c r="CC115" s="652"/>
      <c r="CD115" s="652"/>
      <c r="CE115" s="652"/>
      <c r="CF115" s="668" t="s">
        <v>212</v>
      </c>
      <c r="CG115" s="672"/>
      <c r="CH115" s="672"/>
      <c r="CI115" s="672"/>
      <c r="CJ115" s="672"/>
      <c r="CK115" s="684"/>
      <c r="CL115" s="424"/>
      <c r="CM115" s="436" t="s">
        <v>33</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212</v>
      </c>
      <c r="DH115" s="457"/>
      <c r="DI115" s="457"/>
      <c r="DJ115" s="457"/>
      <c r="DK115" s="510"/>
      <c r="DL115" s="526" t="s">
        <v>212</v>
      </c>
      <c r="DM115" s="457"/>
      <c r="DN115" s="457"/>
      <c r="DO115" s="457"/>
      <c r="DP115" s="510"/>
      <c r="DQ115" s="526" t="s">
        <v>212</v>
      </c>
      <c r="DR115" s="457"/>
      <c r="DS115" s="457"/>
      <c r="DT115" s="457"/>
      <c r="DU115" s="510"/>
      <c r="DV115" s="550" t="s">
        <v>212</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v>4</v>
      </c>
      <c r="AB116" s="457"/>
      <c r="AC116" s="457"/>
      <c r="AD116" s="457"/>
      <c r="AE116" s="510"/>
      <c r="AF116" s="526" t="s">
        <v>212</v>
      </c>
      <c r="AG116" s="457"/>
      <c r="AH116" s="457"/>
      <c r="AI116" s="457"/>
      <c r="AJ116" s="510"/>
      <c r="AK116" s="526">
        <v>18</v>
      </c>
      <c r="AL116" s="457"/>
      <c r="AM116" s="457"/>
      <c r="AN116" s="457"/>
      <c r="AO116" s="510"/>
      <c r="AP116" s="550">
        <v>0</v>
      </c>
      <c r="AQ116" s="558"/>
      <c r="AR116" s="558"/>
      <c r="AS116" s="558"/>
      <c r="AT116" s="568"/>
      <c r="AU116" s="580"/>
      <c r="AV116" s="589"/>
      <c r="AW116" s="589"/>
      <c r="AX116" s="589"/>
      <c r="AY116" s="589"/>
      <c r="AZ116" s="613" t="s">
        <v>237</v>
      </c>
      <c r="BA116" s="616"/>
      <c r="BB116" s="616"/>
      <c r="BC116" s="616"/>
      <c r="BD116" s="616"/>
      <c r="BE116" s="616"/>
      <c r="BF116" s="616"/>
      <c r="BG116" s="616"/>
      <c r="BH116" s="616"/>
      <c r="BI116" s="616"/>
      <c r="BJ116" s="616"/>
      <c r="BK116" s="616"/>
      <c r="BL116" s="616"/>
      <c r="BM116" s="616"/>
      <c r="BN116" s="616"/>
      <c r="BO116" s="616"/>
      <c r="BP116" s="639"/>
      <c r="BQ116" s="644" t="s">
        <v>212</v>
      </c>
      <c r="BR116" s="652"/>
      <c r="BS116" s="652"/>
      <c r="BT116" s="652"/>
      <c r="BU116" s="652"/>
      <c r="BV116" s="652" t="s">
        <v>212</v>
      </c>
      <c r="BW116" s="652"/>
      <c r="BX116" s="652"/>
      <c r="BY116" s="652"/>
      <c r="BZ116" s="652"/>
      <c r="CA116" s="652" t="s">
        <v>212</v>
      </c>
      <c r="CB116" s="652"/>
      <c r="CC116" s="652"/>
      <c r="CD116" s="652"/>
      <c r="CE116" s="652"/>
      <c r="CF116" s="668" t="s">
        <v>212</v>
      </c>
      <c r="CG116" s="672"/>
      <c r="CH116" s="672"/>
      <c r="CI116" s="672"/>
      <c r="CJ116" s="672"/>
      <c r="CK116" s="684"/>
      <c r="CL116" s="424"/>
      <c r="CM116" s="436" t="s">
        <v>491</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212</v>
      </c>
      <c r="DH116" s="457"/>
      <c r="DI116" s="457"/>
      <c r="DJ116" s="457"/>
      <c r="DK116" s="510"/>
      <c r="DL116" s="526" t="s">
        <v>212</v>
      </c>
      <c r="DM116" s="457"/>
      <c r="DN116" s="457"/>
      <c r="DO116" s="457"/>
      <c r="DP116" s="510"/>
      <c r="DQ116" s="526" t="s">
        <v>212</v>
      </c>
      <c r="DR116" s="457"/>
      <c r="DS116" s="457"/>
      <c r="DT116" s="457"/>
      <c r="DU116" s="510"/>
      <c r="DV116" s="550" t="s">
        <v>212</v>
      </c>
      <c r="DW116" s="558"/>
      <c r="DX116" s="558"/>
      <c r="DY116" s="558"/>
      <c r="DZ116" s="568"/>
    </row>
    <row r="117" spans="1:130" s="376" customFormat="1" ht="26.25" customHeight="1">
      <c r="A117" s="394" t="s">
        <v>285</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337</v>
      </c>
      <c r="Z117" s="480"/>
      <c r="AA117" s="494">
        <v>1581512</v>
      </c>
      <c r="AB117" s="499"/>
      <c r="AC117" s="499"/>
      <c r="AD117" s="499"/>
      <c r="AE117" s="511"/>
      <c r="AF117" s="527">
        <v>1699905</v>
      </c>
      <c r="AG117" s="499"/>
      <c r="AH117" s="499"/>
      <c r="AI117" s="499"/>
      <c r="AJ117" s="511"/>
      <c r="AK117" s="527">
        <v>1709805</v>
      </c>
      <c r="AL117" s="499"/>
      <c r="AM117" s="499"/>
      <c r="AN117" s="499"/>
      <c r="AO117" s="511"/>
      <c r="AP117" s="551"/>
      <c r="AQ117" s="559"/>
      <c r="AR117" s="559"/>
      <c r="AS117" s="559"/>
      <c r="AT117" s="569"/>
      <c r="AU117" s="580"/>
      <c r="AV117" s="589"/>
      <c r="AW117" s="589"/>
      <c r="AX117" s="589"/>
      <c r="AY117" s="589"/>
      <c r="AZ117" s="437" t="s">
        <v>492</v>
      </c>
      <c r="BA117" s="439"/>
      <c r="BB117" s="439"/>
      <c r="BC117" s="439"/>
      <c r="BD117" s="439"/>
      <c r="BE117" s="439"/>
      <c r="BF117" s="439"/>
      <c r="BG117" s="439"/>
      <c r="BH117" s="439"/>
      <c r="BI117" s="439"/>
      <c r="BJ117" s="439"/>
      <c r="BK117" s="439"/>
      <c r="BL117" s="439"/>
      <c r="BM117" s="439"/>
      <c r="BN117" s="439"/>
      <c r="BO117" s="439"/>
      <c r="BP117" s="485"/>
      <c r="BQ117" s="644" t="s">
        <v>212</v>
      </c>
      <c r="BR117" s="652"/>
      <c r="BS117" s="652"/>
      <c r="BT117" s="652"/>
      <c r="BU117" s="652"/>
      <c r="BV117" s="652" t="s">
        <v>212</v>
      </c>
      <c r="BW117" s="652"/>
      <c r="BX117" s="652"/>
      <c r="BY117" s="652"/>
      <c r="BZ117" s="652"/>
      <c r="CA117" s="652" t="s">
        <v>212</v>
      </c>
      <c r="CB117" s="652"/>
      <c r="CC117" s="652"/>
      <c r="CD117" s="652"/>
      <c r="CE117" s="652"/>
      <c r="CF117" s="668" t="s">
        <v>212</v>
      </c>
      <c r="CG117" s="672"/>
      <c r="CH117" s="672"/>
      <c r="CI117" s="672"/>
      <c r="CJ117" s="672"/>
      <c r="CK117" s="684"/>
      <c r="CL117" s="424"/>
      <c r="CM117" s="436" t="s">
        <v>353</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212</v>
      </c>
      <c r="DH117" s="457"/>
      <c r="DI117" s="457"/>
      <c r="DJ117" s="457"/>
      <c r="DK117" s="510"/>
      <c r="DL117" s="526" t="s">
        <v>212</v>
      </c>
      <c r="DM117" s="457"/>
      <c r="DN117" s="457"/>
      <c r="DO117" s="457"/>
      <c r="DP117" s="510"/>
      <c r="DQ117" s="526" t="s">
        <v>212</v>
      </c>
      <c r="DR117" s="457"/>
      <c r="DS117" s="457"/>
      <c r="DT117" s="457"/>
      <c r="DU117" s="510"/>
      <c r="DV117" s="550" t="s">
        <v>212</v>
      </c>
      <c r="DW117" s="558"/>
      <c r="DX117" s="558"/>
      <c r="DY117" s="558"/>
      <c r="DZ117" s="568"/>
    </row>
    <row r="118" spans="1:130" s="376" customFormat="1" ht="26.25" customHeight="1">
      <c r="A118" s="394" t="s">
        <v>105</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12</v>
      </c>
      <c r="AB118" s="417"/>
      <c r="AC118" s="417"/>
      <c r="AD118" s="417"/>
      <c r="AE118" s="480"/>
      <c r="AF118" s="491" t="s">
        <v>443</v>
      </c>
      <c r="AG118" s="417"/>
      <c r="AH118" s="417"/>
      <c r="AI118" s="417"/>
      <c r="AJ118" s="480"/>
      <c r="AK118" s="491" t="s">
        <v>401</v>
      </c>
      <c r="AL118" s="417"/>
      <c r="AM118" s="417"/>
      <c r="AN118" s="417"/>
      <c r="AO118" s="480"/>
      <c r="AP118" s="491" t="s">
        <v>479</v>
      </c>
      <c r="AQ118" s="417"/>
      <c r="AR118" s="417"/>
      <c r="AS118" s="417"/>
      <c r="AT118" s="566"/>
      <c r="AU118" s="580"/>
      <c r="AV118" s="589"/>
      <c r="AW118" s="589"/>
      <c r="AX118" s="589"/>
      <c r="AY118" s="589"/>
      <c r="AZ118" s="438" t="s">
        <v>493</v>
      </c>
      <c r="BA118" s="434"/>
      <c r="BB118" s="434"/>
      <c r="BC118" s="434"/>
      <c r="BD118" s="434"/>
      <c r="BE118" s="434"/>
      <c r="BF118" s="434"/>
      <c r="BG118" s="434"/>
      <c r="BH118" s="434"/>
      <c r="BI118" s="434"/>
      <c r="BJ118" s="434"/>
      <c r="BK118" s="434"/>
      <c r="BL118" s="434"/>
      <c r="BM118" s="434"/>
      <c r="BN118" s="434"/>
      <c r="BO118" s="434"/>
      <c r="BP118" s="484"/>
      <c r="BQ118" s="645" t="s">
        <v>212</v>
      </c>
      <c r="BR118" s="653"/>
      <c r="BS118" s="653"/>
      <c r="BT118" s="653"/>
      <c r="BU118" s="653"/>
      <c r="BV118" s="653" t="s">
        <v>212</v>
      </c>
      <c r="BW118" s="653"/>
      <c r="BX118" s="653"/>
      <c r="BY118" s="653"/>
      <c r="BZ118" s="653"/>
      <c r="CA118" s="653" t="s">
        <v>212</v>
      </c>
      <c r="CB118" s="653"/>
      <c r="CC118" s="653"/>
      <c r="CD118" s="653"/>
      <c r="CE118" s="653"/>
      <c r="CF118" s="668" t="s">
        <v>212</v>
      </c>
      <c r="CG118" s="672"/>
      <c r="CH118" s="672"/>
      <c r="CI118" s="672"/>
      <c r="CJ118" s="672"/>
      <c r="CK118" s="684"/>
      <c r="CL118" s="424"/>
      <c r="CM118" s="436" t="s">
        <v>494</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212</v>
      </c>
      <c r="DH118" s="457"/>
      <c r="DI118" s="457"/>
      <c r="DJ118" s="457"/>
      <c r="DK118" s="510"/>
      <c r="DL118" s="526" t="s">
        <v>212</v>
      </c>
      <c r="DM118" s="457"/>
      <c r="DN118" s="457"/>
      <c r="DO118" s="457"/>
      <c r="DP118" s="510"/>
      <c r="DQ118" s="526" t="s">
        <v>212</v>
      </c>
      <c r="DR118" s="457"/>
      <c r="DS118" s="457"/>
      <c r="DT118" s="457"/>
      <c r="DU118" s="510"/>
      <c r="DV118" s="550" t="s">
        <v>212</v>
      </c>
      <c r="DW118" s="558"/>
      <c r="DX118" s="558"/>
      <c r="DY118" s="558"/>
      <c r="DZ118" s="568"/>
    </row>
    <row r="119" spans="1:130" s="376" customFormat="1" ht="26.25" customHeight="1">
      <c r="A119" s="400" t="s">
        <v>395</v>
      </c>
      <c r="B119" s="423"/>
      <c r="C119" s="435" t="s">
        <v>482</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212</v>
      </c>
      <c r="AB119" s="498"/>
      <c r="AC119" s="498"/>
      <c r="AD119" s="498"/>
      <c r="AE119" s="509"/>
      <c r="AF119" s="525" t="s">
        <v>212</v>
      </c>
      <c r="AG119" s="498"/>
      <c r="AH119" s="498"/>
      <c r="AI119" s="498"/>
      <c r="AJ119" s="509"/>
      <c r="AK119" s="525" t="s">
        <v>212</v>
      </c>
      <c r="AL119" s="498"/>
      <c r="AM119" s="498"/>
      <c r="AN119" s="498"/>
      <c r="AO119" s="509"/>
      <c r="AP119" s="549" t="s">
        <v>212</v>
      </c>
      <c r="AQ119" s="557"/>
      <c r="AR119" s="557"/>
      <c r="AS119" s="557"/>
      <c r="AT119" s="567"/>
      <c r="AU119" s="581"/>
      <c r="AV119" s="590"/>
      <c r="AW119" s="590"/>
      <c r="AX119" s="590"/>
      <c r="AY119" s="590"/>
      <c r="AZ119" s="614" t="s">
        <v>285</v>
      </c>
      <c r="BA119" s="614"/>
      <c r="BB119" s="614"/>
      <c r="BC119" s="614"/>
      <c r="BD119" s="614"/>
      <c r="BE119" s="614"/>
      <c r="BF119" s="614"/>
      <c r="BG119" s="614"/>
      <c r="BH119" s="614"/>
      <c r="BI119" s="614"/>
      <c r="BJ119" s="614"/>
      <c r="BK119" s="614"/>
      <c r="BL119" s="614"/>
      <c r="BM119" s="614"/>
      <c r="BN119" s="614"/>
      <c r="BO119" s="479" t="s">
        <v>178</v>
      </c>
      <c r="BP119" s="640"/>
      <c r="BQ119" s="645">
        <v>15208330</v>
      </c>
      <c r="BR119" s="653"/>
      <c r="BS119" s="653"/>
      <c r="BT119" s="653"/>
      <c r="BU119" s="653"/>
      <c r="BV119" s="653">
        <v>14248476</v>
      </c>
      <c r="BW119" s="653"/>
      <c r="BX119" s="653"/>
      <c r="BY119" s="653"/>
      <c r="BZ119" s="653"/>
      <c r="CA119" s="653">
        <v>13431424</v>
      </c>
      <c r="CB119" s="653"/>
      <c r="CC119" s="653"/>
      <c r="CD119" s="653"/>
      <c r="CE119" s="653"/>
      <c r="CF119" s="555"/>
      <c r="CG119" s="563"/>
      <c r="CH119" s="563"/>
      <c r="CI119" s="563"/>
      <c r="CJ119" s="680"/>
      <c r="CK119" s="685"/>
      <c r="CL119" s="425"/>
      <c r="CM119" s="438" t="s">
        <v>495</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212</v>
      </c>
      <c r="DH119" s="500"/>
      <c r="DI119" s="500"/>
      <c r="DJ119" s="500"/>
      <c r="DK119" s="512"/>
      <c r="DL119" s="528" t="s">
        <v>212</v>
      </c>
      <c r="DM119" s="500"/>
      <c r="DN119" s="500"/>
      <c r="DO119" s="500"/>
      <c r="DP119" s="512"/>
      <c r="DQ119" s="528" t="s">
        <v>212</v>
      </c>
      <c r="DR119" s="500"/>
      <c r="DS119" s="500"/>
      <c r="DT119" s="500"/>
      <c r="DU119" s="512"/>
      <c r="DV119" s="725" t="s">
        <v>212</v>
      </c>
      <c r="DW119" s="727"/>
      <c r="DX119" s="727"/>
      <c r="DY119" s="727"/>
      <c r="DZ119" s="734"/>
    </row>
    <row r="120" spans="1:130" s="376" customFormat="1" ht="26.25" customHeight="1">
      <c r="A120" s="401"/>
      <c r="B120" s="424"/>
      <c r="C120" s="436" t="s">
        <v>144</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212</v>
      </c>
      <c r="AB120" s="457"/>
      <c r="AC120" s="457"/>
      <c r="AD120" s="457"/>
      <c r="AE120" s="510"/>
      <c r="AF120" s="526" t="s">
        <v>212</v>
      </c>
      <c r="AG120" s="457"/>
      <c r="AH120" s="457"/>
      <c r="AI120" s="457"/>
      <c r="AJ120" s="510"/>
      <c r="AK120" s="526" t="s">
        <v>212</v>
      </c>
      <c r="AL120" s="457"/>
      <c r="AM120" s="457"/>
      <c r="AN120" s="457"/>
      <c r="AO120" s="510"/>
      <c r="AP120" s="550" t="s">
        <v>212</v>
      </c>
      <c r="AQ120" s="558"/>
      <c r="AR120" s="558"/>
      <c r="AS120" s="558"/>
      <c r="AT120" s="568"/>
      <c r="AU120" s="582" t="s">
        <v>484</v>
      </c>
      <c r="AV120" s="591"/>
      <c r="AW120" s="591"/>
      <c r="AX120" s="591"/>
      <c r="AY120" s="602"/>
      <c r="AZ120" s="435" t="s">
        <v>227</v>
      </c>
      <c r="BA120" s="418"/>
      <c r="BB120" s="418"/>
      <c r="BC120" s="418"/>
      <c r="BD120" s="418"/>
      <c r="BE120" s="418"/>
      <c r="BF120" s="418"/>
      <c r="BG120" s="418"/>
      <c r="BH120" s="418"/>
      <c r="BI120" s="418"/>
      <c r="BJ120" s="418"/>
      <c r="BK120" s="418"/>
      <c r="BL120" s="418"/>
      <c r="BM120" s="418"/>
      <c r="BN120" s="418"/>
      <c r="BO120" s="418"/>
      <c r="BP120" s="481"/>
      <c r="BQ120" s="643">
        <v>4323356</v>
      </c>
      <c r="BR120" s="651"/>
      <c r="BS120" s="651"/>
      <c r="BT120" s="651"/>
      <c r="BU120" s="651"/>
      <c r="BV120" s="651">
        <v>4268086</v>
      </c>
      <c r="BW120" s="651"/>
      <c r="BX120" s="651"/>
      <c r="BY120" s="651"/>
      <c r="BZ120" s="651"/>
      <c r="CA120" s="651">
        <v>4576975</v>
      </c>
      <c r="CB120" s="651"/>
      <c r="CC120" s="651"/>
      <c r="CD120" s="651"/>
      <c r="CE120" s="651"/>
      <c r="CF120" s="667">
        <v>105.6</v>
      </c>
      <c r="CG120" s="671"/>
      <c r="CH120" s="671"/>
      <c r="CI120" s="671"/>
      <c r="CJ120" s="671"/>
      <c r="CK120" s="686" t="s">
        <v>281</v>
      </c>
      <c r="CL120" s="696"/>
      <c r="CM120" s="696"/>
      <c r="CN120" s="696"/>
      <c r="CO120" s="699"/>
      <c r="CP120" s="703" t="s">
        <v>116</v>
      </c>
      <c r="CQ120" s="706"/>
      <c r="CR120" s="706"/>
      <c r="CS120" s="706"/>
      <c r="CT120" s="706"/>
      <c r="CU120" s="706"/>
      <c r="CV120" s="706"/>
      <c r="CW120" s="706"/>
      <c r="CX120" s="706"/>
      <c r="CY120" s="706"/>
      <c r="CZ120" s="706"/>
      <c r="DA120" s="706"/>
      <c r="DB120" s="706"/>
      <c r="DC120" s="706"/>
      <c r="DD120" s="706"/>
      <c r="DE120" s="706"/>
      <c r="DF120" s="709"/>
      <c r="DG120" s="643">
        <v>390291</v>
      </c>
      <c r="DH120" s="651"/>
      <c r="DI120" s="651"/>
      <c r="DJ120" s="651"/>
      <c r="DK120" s="651"/>
      <c r="DL120" s="651">
        <v>374319</v>
      </c>
      <c r="DM120" s="651"/>
      <c r="DN120" s="651"/>
      <c r="DO120" s="651"/>
      <c r="DP120" s="651"/>
      <c r="DQ120" s="651">
        <v>364273</v>
      </c>
      <c r="DR120" s="651"/>
      <c r="DS120" s="651"/>
      <c r="DT120" s="651"/>
      <c r="DU120" s="651"/>
      <c r="DV120" s="723">
        <v>8.4</v>
      </c>
      <c r="DW120" s="723"/>
      <c r="DX120" s="723"/>
      <c r="DY120" s="723"/>
      <c r="DZ120" s="732"/>
    </row>
    <row r="121" spans="1:130" s="376" customFormat="1" ht="26.25" customHeight="1">
      <c r="A121" s="401"/>
      <c r="B121" s="424"/>
      <c r="C121" s="437" t="s">
        <v>143</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212</v>
      </c>
      <c r="AB121" s="457"/>
      <c r="AC121" s="457"/>
      <c r="AD121" s="457"/>
      <c r="AE121" s="510"/>
      <c r="AF121" s="526" t="s">
        <v>212</v>
      </c>
      <c r="AG121" s="457"/>
      <c r="AH121" s="457"/>
      <c r="AI121" s="457"/>
      <c r="AJ121" s="510"/>
      <c r="AK121" s="526" t="s">
        <v>212</v>
      </c>
      <c r="AL121" s="457"/>
      <c r="AM121" s="457"/>
      <c r="AN121" s="457"/>
      <c r="AO121" s="510"/>
      <c r="AP121" s="550" t="s">
        <v>212</v>
      </c>
      <c r="AQ121" s="558"/>
      <c r="AR121" s="558"/>
      <c r="AS121" s="558"/>
      <c r="AT121" s="568"/>
      <c r="AU121" s="583"/>
      <c r="AV121" s="592"/>
      <c r="AW121" s="592"/>
      <c r="AX121" s="592"/>
      <c r="AY121" s="603"/>
      <c r="AZ121" s="436" t="s">
        <v>496</v>
      </c>
      <c r="BA121" s="389"/>
      <c r="BB121" s="389"/>
      <c r="BC121" s="389"/>
      <c r="BD121" s="389"/>
      <c r="BE121" s="389"/>
      <c r="BF121" s="389"/>
      <c r="BG121" s="389"/>
      <c r="BH121" s="389"/>
      <c r="BI121" s="389"/>
      <c r="BJ121" s="389"/>
      <c r="BK121" s="389"/>
      <c r="BL121" s="389"/>
      <c r="BM121" s="389"/>
      <c r="BN121" s="389"/>
      <c r="BO121" s="389"/>
      <c r="BP121" s="483"/>
      <c r="BQ121" s="644">
        <v>55111</v>
      </c>
      <c r="BR121" s="652"/>
      <c r="BS121" s="652"/>
      <c r="BT121" s="652"/>
      <c r="BU121" s="652"/>
      <c r="BV121" s="652">
        <v>33516</v>
      </c>
      <c r="BW121" s="652"/>
      <c r="BX121" s="652"/>
      <c r="BY121" s="652"/>
      <c r="BZ121" s="652"/>
      <c r="CA121" s="652">
        <v>20187</v>
      </c>
      <c r="CB121" s="652"/>
      <c r="CC121" s="652"/>
      <c r="CD121" s="652"/>
      <c r="CE121" s="652"/>
      <c r="CF121" s="668">
        <v>0.5</v>
      </c>
      <c r="CG121" s="672"/>
      <c r="CH121" s="672"/>
      <c r="CI121" s="672"/>
      <c r="CJ121" s="672"/>
      <c r="CK121" s="687"/>
      <c r="CL121" s="697"/>
      <c r="CM121" s="697"/>
      <c r="CN121" s="697"/>
      <c r="CO121" s="700"/>
      <c r="CP121" s="704" t="s">
        <v>200</v>
      </c>
      <c r="CQ121" s="414"/>
      <c r="CR121" s="414"/>
      <c r="CS121" s="414"/>
      <c r="CT121" s="414"/>
      <c r="CU121" s="414"/>
      <c r="CV121" s="414"/>
      <c r="CW121" s="414"/>
      <c r="CX121" s="414"/>
      <c r="CY121" s="414"/>
      <c r="CZ121" s="414"/>
      <c r="DA121" s="414"/>
      <c r="DB121" s="414"/>
      <c r="DC121" s="414"/>
      <c r="DD121" s="414"/>
      <c r="DE121" s="414"/>
      <c r="DF121" s="710"/>
      <c r="DG121" s="644">
        <v>276764</v>
      </c>
      <c r="DH121" s="652"/>
      <c r="DI121" s="652"/>
      <c r="DJ121" s="652"/>
      <c r="DK121" s="652"/>
      <c r="DL121" s="652">
        <v>254079</v>
      </c>
      <c r="DM121" s="652"/>
      <c r="DN121" s="652"/>
      <c r="DO121" s="652"/>
      <c r="DP121" s="652"/>
      <c r="DQ121" s="652">
        <v>230964</v>
      </c>
      <c r="DR121" s="652"/>
      <c r="DS121" s="652"/>
      <c r="DT121" s="652"/>
      <c r="DU121" s="652"/>
      <c r="DV121" s="724">
        <v>5.3</v>
      </c>
      <c r="DW121" s="724"/>
      <c r="DX121" s="724"/>
      <c r="DY121" s="724"/>
      <c r="DZ121" s="733"/>
    </row>
    <row r="122" spans="1:130" s="376" customFormat="1" ht="26.25" customHeight="1">
      <c r="A122" s="401"/>
      <c r="B122" s="424"/>
      <c r="C122" s="436" t="s">
        <v>490</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212</v>
      </c>
      <c r="AB122" s="457"/>
      <c r="AC122" s="457"/>
      <c r="AD122" s="457"/>
      <c r="AE122" s="510"/>
      <c r="AF122" s="526" t="s">
        <v>212</v>
      </c>
      <c r="AG122" s="457"/>
      <c r="AH122" s="457"/>
      <c r="AI122" s="457"/>
      <c r="AJ122" s="510"/>
      <c r="AK122" s="526" t="s">
        <v>212</v>
      </c>
      <c r="AL122" s="457"/>
      <c r="AM122" s="457"/>
      <c r="AN122" s="457"/>
      <c r="AO122" s="510"/>
      <c r="AP122" s="550" t="s">
        <v>212</v>
      </c>
      <c r="AQ122" s="558"/>
      <c r="AR122" s="558"/>
      <c r="AS122" s="558"/>
      <c r="AT122" s="568"/>
      <c r="AU122" s="583"/>
      <c r="AV122" s="592"/>
      <c r="AW122" s="592"/>
      <c r="AX122" s="592"/>
      <c r="AY122" s="603"/>
      <c r="AZ122" s="438" t="s">
        <v>498</v>
      </c>
      <c r="BA122" s="434"/>
      <c r="BB122" s="434"/>
      <c r="BC122" s="434"/>
      <c r="BD122" s="434"/>
      <c r="BE122" s="434"/>
      <c r="BF122" s="434"/>
      <c r="BG122" s="434"/>
      <c r="BH122" s="434"/>
      <c r="BI122" s="434"/>
      <c r="BJ122" s="434"/>
      <c r="BK122" s="434"/>
      <c r="BL122" s="434"/>
      <c r="BM122" s="434"/>
      <c r="BN122" s="434"/>
      <c r="BO122" s="434"/>
      <c r="BP122" s="484"/>
      <c r="BQ122" s="645">
        <v>11503472</v>
      </c>
      <c r="BR122" s="653"/>
      <c r="BS122" s="653"/>
      <c r="BT122" s="653"/>
      <c r="BU122" s="653"/>
      <c r="BV122" s="653">
        <v>10921861</v>
      </c>
      <c r="BW122" s="653"/>
      <c r="BX122" s="653"/>
      <c r="BY122" s="653"/>
      <c r="BZ122" s="653"/>
      <c r="CA122" s="653">
        <v>10274264</v>
      </c>
      <c r="CB122" s="653"/>
      <c r="CC122" s="653"/>
      <c r="CD122" s="653"/>
      <c r="CE122" s="653"/>
      <c r="CF122" s="669">
        <v>237.1</v>
      </c>
      <c r="CG122" s="673"/>
      <c r="CH122" s="673"/>
      <c r="CI122" s="673"/>
      <c r="CJ122" s="673"/>
      <c r="CK122" s="687"/>
      <c r="CL122" s="697"/>
      <c r="CM122" s="697"/>
      <c r="CN122" s="697"/>
      <c r="CO122" s="700"/>
      <c r="CP122" s="704" t="s">
        <v>64</v>
      </c>
      <c r="CQ122" s="414"/>
      <c r="CR122" s="414"/>
      <c r="CS122" s="414"/>
      <c r="CT122" s="414"/>
      <c r="CU122" s="414"/>
      <c r="CV122" s="414"/>
      <c r="CW122" s="414"/>
      <c r="CX122" s="414"/>
      <c r="CY122" s="414"/>
      <c r="CZ122" s="414"/>
      <c r="DA122" s="414"/>
      <c r="DB122" s="414"/>
      <c r="DC122" s="414"/>
      <c r="DD122" s="414"/>
      <c r="DE122" s="414"/>
      <c r="DF122" s="710"/>
      <c r="DG122" s="644">
        <v>24258</v>
      </c>
      <c r="DH122" s="652"/>
      <c r="DI122" s="652"/>
      <c r="DJ122" s="652"/>
      <c r="DK122" s="652"/>
      <c r="DL122" s="652">
        <v>21430</v>
      </c>
      <c r="DM122" s="652"/>
      <c r="DN122" s="652"/>
      <c r="DO122" s="652"/>
      <c r="DP122" s="652"/>
      <c r="DQ122" s="652">
        <v>18547</v>
      </c>
      <c r="DR122" s="652"/>
      <c r="DS122" s="652"/>
      <c r="DT122" s="652"/>
      <c r="DU122" s="652"/>
      <c r="DV122" s="724">
        <v>0.4</v>
      </c>
      <c r="DW122" s="724"/>
      <c r="DX122" s="724"/>
      <c r="DY122" s="724"/>
      <c r="DZ122" s="733"/>
    </row>
    <row r="123" spans="1:130" s="376" customFormat="1" ht="26.25" customHeight="1">
      <c r="A123" s="401"/>
      <c r="B123" s="424"/>
      <c r="C123" s="436" t="s">
        <v>491</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212</v>
      </c>
      <c r="AB123" s="457"/>
      <c r="AC123" s="457"/>
      <c r="AD123" s="457"/>
      <c r="AE123" s="510"/>
      <c r="AF123" s="526" t="s">
        <v>212</v>
      </c>
      <c r="AG123" s="457"/>
      <c r="AH123" s="457"/>
      <c r="AI123" s="457"/>
      <c r="AJ123" s="510"/>
      <c r="AK123" s="526" t="s">
        <v>212</v>
      </c>
      <c r="AL123" s="457"/>
      <c r="AM123" s="457"/>
      <c r="AN123" s="457"/>
      <c r="AO123" s="510"/>
      <c r="AP123" s="550" t="s">
        <v>212</v>
      </c>
      <c r="AQ123" s="558"/>
      <c r="AR123" s="558"/>
      <c r="AS123" s="558"/>
      <c r="AT123" s="568"/>
      <c r="AU123" s="584"/>
      <c r="AV123" s="593"/>
      <c r="AW123" s="593"/>
      <c r="AX123" s="593"/>
      <c r="AY123" s="593"/>
      <c r="AZ123" s="614" t="s">
        <v>285</v>
      </c>
      <c r="BA123" s="614"/>
      <c r="BB123" s="614"/>
      <c r="BC123" s="614"/>
      <c r="BD123" s="614"/>
      <c r="BE123" s="614"/>
      <c r="BF123" s="614"/>
      <c r="BG123" s="614"/>
      <c r="BH123" s="614"/>
      <c r="BI123" s="614"/>
      <c r="BJ123" s="614"/>
      <c r="BK123" s="614"/>
      <c r="BL123" s="614"/>
      <c r="BM123" s="614"/>
      <c r="BN123" s="614"/>
      <c r="BO123" s="479" t="s">
        <v>499</v>
      </c>
      <c r="BP123" s="640"/>
      <c r="BQ123" s="646">
        <v>15881939</v>
      </c>
      <c r="BR123" s="654"/>
      <c r="BS123" s="654"/>
      <c r="BT123" s="654"/>
      <c r="BU123" s="654"/>
      <c r="BV123" s="654">
        <v>15223463</v>
      </c>
      <c r="BW123" s="654"/>
      <c r="BX123" s="654"/>
      <c r="BY123" s="654"/>
      <c r="BZ123" s="654"/>
      <c r="CA123" s="654">
        <v>14871426</v>
      </c>
      <c r="CB123" s="654"/>
      <c r="CC123" s="654"/>
      <c r="CD123" s="654"/>
      <c r="CE123" s="654"/>
      <c r="CF123" s="555"/>
      <c r="CG123" s="563"/>
      <c r="CH123" s="563"/>
      <c r="CI123" s="563"/>
      <c r="CJ123" s="680"/>
      <c r="CK123" s="687"/>
      <c r="CL123" s="697"/>
      <c r="CM123" s="697"/>
      <c r="CN123" s="697"/>
      <c r="CO123" s="700"/>
      <c r="CP123" s="704" t="s">
        <v>82</v>
      </c>
      <c r="CQ123" s="414"/>
      <c r="CR123" s="414"/>
      <c r="CS123" s="414"/>
      <c r="CT123" s="414"/>
      <c r="CU123" s="414"/>
      <c r="CV123" s="414"/>
      <c r="CW123" s="414"/>
      <c r="CX123" s="414"/>
      <c r="CY123" s="414"/>
      <c r="CZ123" s="414"/>
      <c r="DA123" s="414"/>
      <c r="DB123" s="414"/>
      <c r="DC123" s="414"/>
      <c r="DD123" s="414"/>
      <c r="DE123" s="414"/>
      <c r="DF123" s="710"/>
      <c r="DG123" s="493">
        <v>3422</v>
      </c>
      <c r="DH123" s="457"/>
      <c r="DI123" s="457"/>
      <c r="DJ123" s="457"/>
      <c r="DK123" s="510"/>
      <c r="DL123" s="526">
        <v>2517</v>
      </c>
      <c r="DM123" s="457"/>
      <c r="DN123" s="457"/>
      <c r="DO123" s="457"/>
      <c r="DP123" s="510"/>
      <c r="DQ123" s="526">
        <v>2161</v>
      </c>
      <c r="DR123" s="457"/>
      <c r="DS123" s="457"/>
      <c r="DT123" s="457"/>
      <c r="DU123" s="510"/>
      <c r="DV123" s="550">
        <v>0</v>
      </c>
      <c r="DW123" s="558"/>
      <c r="DX123" s="558"/>
      <c r="DY123" s="558"/>
      <c r="DZ123" s="568"/>
    </row>
    <row r="124" spans="1:130" s="376" customFormat="1" ht="26.25" customHeight="1">
      <c r="A124" s="401"/>
      <c r="B124" s="424"/>
      <c r="C124" s="436" t="s">
        <v>353</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212</v>
      </c>
      <c r="AB124" s="457"/>
      <c r="AC124" s="457"/>
      <c r="AD124" s="457"/>
      <c r="AE124" s="510"/>
      <c r="AF124" s="526" t="s">
        <v>212</v>
      </c>
      <c r="AG124" s="457"/>
      <c r="AH124" s="457"/>
      <c r="AI124" s="457"/>
      <c r="AJ124" s="510"/>
      <c r="AK124" s="526" t="s">
        <v>212</v>
      </c>
      <c r="AL124" s="457"/>
      <c r="AM124" s="457"/>
      <c r="AN124" s="457"/>
      <c r="AO124" s="510"/>
      <c r="AP124" s="550" t="s">
        <v>212</v>
      </c>
      <c r="AQ124" s="558"/>
      <c r="AR124" s="558"/>
      <c r="AS124" s="558"/>
      <c r="AT124" s="568"/>
      <c r="AU124" s="585" t="s">
        <v>500</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t="s">
        <v>212</v>
      </c>
      <c r="BR124" s="655"/>
      <c r="BS124" s="655"/>
      <c r="BT124" s="655"/>
      <c r="BU124" s="655"/>
      <c r="BV124" s="655" t="s">
        <v>212</v>
      </c>
      <c r="BW124" s="655"/>
      <c r="BX124" s="655"/>
      <c r="BY124" s="655"/>
      <c r="BZ124" s="655"/>
      <c r="CA124" s="655" t="s">
        <v>212</v>
      </c>
      <c r="CB124" s="655"/>
      <c r="CC124" s="655"/>
      <c r="CD124" s="655"/>
      <c r="CE124" s="655"/>
      <c r="CF124" s="556"/>
      <c r="CG124" s="564"/>
      <c r="CH124" s="564"/>
      <c r="CI124" s="564"/>
      <c r="CJ124" s="681"/>
      <c r="CK124" s="688"/>
      <c r="CL124" s="688"/>
      <c r="CM124" s="688"/>
      <c r="CN124" s="688"/>
      <c r="CO124" s="701"/>
      <c r="CP124" s="704" t="s">
        <v>501</v>
      </c>
      <c r="CQ124" s="414"/>
      <c r="CR124" s="414"/>
      <c r="CS124" s="414"/>
      <c r="CT124" s="414"/>
      <c r="CU124" s="414"/>
      <c r="CV124" s="414"/>
      <c r="CW124" s="414"/>
      <c r="CX124" s="414"/>
      <c r="CY124" s="414"/>
      <c r="CZ124" s="414"/>
      <c r="DA124" s="414"/>
      <c r="DB124" s="414"/>
      <c r="DC124" s="414"/>
      <c r="DD124" s="414"/>
      <c r="DE124" s="414"/>
      <c r="DF124" s="710"/>
      <c r="DG124" s="495" t="s">
        <v>212</v>
      </c>
      <c r="DH124" s="500"/>
      <c r="DI124" s="500"/>
      <c r="DJ124" s="500"/>
      <c r="DK124" s="512"/>
      <c r="DL124" s="528" t="s">
        <v>212</v>
      </c>
      <c r="DM124" s="500"/>
      <c r="DN124" s="500"/>
      <c r="DO124" s="500"/>
      <c r="DP124" s="512"/>
      <c r="DQ124" s="528" t="s">
        <v>212</v>
      </c>
      <c r="DR124" s="500"/>
      <c r="DS124" s="500"/>
      <c r="DT124" s="500"/>
      <c r="DU124" s="512"/>
      <c r="DV124" s="725" t="s">
        <v>212</v>
      </c>
      <c r="DW124" s="727"/>
      <c r="DX124" s="727"/>
      <c r="DY124" s="727"/>
      <c r="DZ124" s="734"/>
    </row>
    <row r="125" spans="1:130" s="376" customFormat="1" ht="26.25" customHeight="1">
      <c r="A125" s="401"/>
      <c r="B125" s="424"/>
      <c r="C125" s="436" t="s">
        <v>494</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212</v>
      </c>
      <c r="AB125" s="457"/>
      <c r="AC125" s="457"/>
      <c r="AD125" s="457"/>
      <c r="AE125" s="510"/>
      <c r="AF125" s="526" t="s">
        <v>212</v>
      </c>
      <c r="AG125" s="457"/>
      <c r="AH125" s="457"/>
      <c r="AI125" s="457"/>
      <c r="AJ125" s="510"/>
      <c r="AK125" s="526" t="s">
        <v>212</v>
      </c>
      <c r="AL125" s="457"/>
      <c r="AM125" s="457"/>
      <c r="AN125" s="457"/>
      <c r="AO125" s="510"/>
      <c r="AP125" s="550" t="s">
        <v>212</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504</v>
      </c>
      <c r="CL125" s="696"/>
      <c r="CM125" s="696"/>
      <c r="CN125" s="696"/>
      <c r="CO125" s="699"/>
      <c r="CP125" s="435" t="s">
        <v>147</v>
      </c>
      <c r="CQ125" s="418"/>
      <c r="CR125" s="418"/>
      <c r="CS125" s="418"/>
      <c r="CT125" s="418"/>
      <c r="CU125" s="418"/>
      <c r="CV125" s="418"/>
      <c r="CW125" s="418"/>
      <c r="CX125" s="418"/>
      <c r="CY125" s="418"/>
      <c r="CZ125" s="418"/>
      <c r="DA125" s="418"/>
      <c r="DB125" s="418"/>
      <c r="DC125" s="418"/>
      <c r="DD125" s="418"/>
      <c r="DE125" s="418"/>
      <c r="DF125" s="481"/>
      <c r="DG125" s="643" t="s">
        <v>212</v>
      </c>
      <c r="DH125" s="651"/>
      <c r="DI125" s="651"/>
      <c r="DJ125" s="651"/>
      <c r="DK125" s="651"/>
      <c r="DL125" s="651" t="s">
        <v>212</v>
      </c>
      <c r="DM125" s="651"/>
      <c r="DN125" s="651"/>
      <c r="DO125" s="651"/>
      <c r="DP125" s="651"/>
      <c r="DQ125" s="651" t="s">
        <v>212</v>
      </c>
      <c r="DR125" s="651"/>
      <c r="DS125" s="651"/>
      <c r="DT125" s="651"/>
      <c r="DU125" s="651"/>
      <c r="DV125" s="723" t="s">
        <v>212</v>
      </c>
      <c r="DW125" s="723"/>
      <c r="DX125" s="723"/>
      <c r="DY125" s="723"/>
      <c r="DZ125" s="732"/>
    </row>
    <row r="126" spans="1:130" s="376" customFormat="1" ht="26.25" customHeight="1">
      <c r="A126" s="401"/>
      <c r="B126" s="424"/>
      <c r="C126" s="436" t="s">
        <v>495</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212</v>
      </c>
      <c r="AB126" s="457"/>
      <c r="AC126" s="457"/>
      <c r="AD126" s="457"/>
      <c r="AE126" s="510"/>
      <c r="AF126" s="526" t="s">
        <v>212</v>
      </c>
      <c r="AG126" s="457"/>
      <c r="AH126" s="457"/>
      <c r="AI126" s="457"/>
      <c r="AJ126" s="510"/>
      <c r="AK126" s="526" t="s">
        <v>212</v>
      </c>
      <c r="AL126" s="457"/>
      <c r="AM126" s="457"/>
      <c r="AN126" s="457"/>
      <c r="AO126" s="510"/>
      <c r="AP126" s="550" t="s">
        <v>212</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429</v>
      </c>
      <c r="CQ126" s="389"/>
      <c r="CR126" s="389"/>
      <c r="CS126" s="389"/>
      <c r="CT126" s="389"/>
      <c r="CU126" s="389"/>
      <c r="CV126" s="389"/>
      <c r="CW126" s="389"/>
      <c r="CX126" s="389"/>
      <c r="CY126" s="389"/>
      <c r="CZ126" s="389"/>
      <c r="DA126" s="389"/>
      <c r="DB126" s="389"/>
      <c r="DC126" s="389"/>
      <c r="DD126" s="389"/>
      <c r="DE126" s="389"/>
      <c r="DF126" s="483"/>
      <c r="DG126" s="644" t="s">
        <v>212</v>
      </c>
      <c r="DH126" s="652"/>
      <c r="DI126" s="652"/>
      <c r="DJ126" s="652"/>
      <c r="DK126" s="652"/>
      <c r="DL126" s="652" t="s">
        <v>212</v>
      </c>
      <c r="DM126" s="652"/>
      <c r="DN126" s="652"/>
      <c r="DO126" s="652"/>
      <c r="DP126" s="652"/>
      <c r="DQ126" s="652" t="s">
        <v>212</v>
      </c>
      <c r="DR126" s="652"/>
      <c r="DS126" s="652"/>
      <c r="DT126" s="652"/>
      <c r="DU126" s="652"/>
      <c r="DV126" s="724" t="s">
        <v>212</v>
      </c>
      <c r="DW126" s="724"/>
      <c r="DX126" s="724"/>
      <c r="DY126" s="724"/>
      <c r="DZ126" s="733"/>
    </row>
    <row r="127" spans="1:130" s="376" customFormat="1" ht="26.25" customHeight="1">
      <c r="A127" s="402"/>
      <c r="B127" s="425"/>
      <c r="C127" s="438" t="s">
        <v>88</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212</v>
      </c>
      <c r="AB127" s="457"/>
      <c r="AC127" s="457"/>
      <c r="AD127" s="457"/>
      <c r="AE127" s="510"/>
      <c r="AF127" s="526" t="s">
        <v>212</v>
      </c>
      <c r="AG127" s="457"/>
      <c r="AH127" s="457"/>
      <c r="AI127" s="457"/>
      <c r="AJ127" s="510"/>
      <c r="AK127" s="526" t="s">
        <v>212</v>
      </c>
      <c r="AL127" s="457"/>
      <c r="AM127" s="457"/>
      <c r="AN127" s="457"/>
      <c r="AO127" s="510"/>
      <c r="AP127" s="550" t="s">
        <v>212</v>
      </c>
      <c r="AQ127" s="558"/>
      <c r="AR127" s="558"/>
      <c r="AS127" s="558"/>
      <c r="AT127" s="568"/>
      <c r="AU127" s="389"/>
      <c r="AV127" s="389"/>
      <c r="AW127" s="389"/>
      <c r="AX127" s="595" t="s">
        <v>505</v>
      </c>
      <c r="AY127" s="604"/>
      <c r="AZ127" s="604"/>
      <c r="BA127" s="604"/>
      <c r="BB127" s="604"/>
      <c r="BC127" s="604"/>
      <c r="BD127" s="604"/>
      <c r="BE127" s="621"/>
      <c r="BF127" s="623" t="s">
        <v>506</v>
      </c>
      <c r="BG127" s="604"/>
      <c r="BH127" s="604"/>
      <c r="BI127" s="604"/>
      <c r="BJ127" s="604"/>
      <c r="BK127" s="604"/>
      <c r="BL127" s="621"/>
      <c r="BM127" s="623" t="s">
        <v>430</v>
      </c>
      <c r="BN127" s="604"/>
      <c r="BO127" s="604"/>
      <c r="BP127" s="604"/>
      <c r="BQ127" s="604"/>
      <c r="BR127" s="604"/>
      <c r="BS127" s="621"/>
      <c r="BT127" s="623" t="s">
        <v>422</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314</v>
      </c>
      <c r="CQ127" s="389"/>
      <c r="CR127" s="389"/>
      <c r="CS127" s="389"/>
      <c r="CT127" s="389"/>
      <c r="CU127" s="389"/>
      <c r="CV127" s="389"/>
      <c r="CW127" s="389"/>
      <c r="CX127" s="389"/>
      <c r="CY127" s="389"/>
      <c r="CZ127" s="389"/>
      <c r="DA127" s="389"/>
      <c r="DB127" s="389"/>
      <c r="DC127" s="389"/>
      <c r="DD127" s="389"/>
      <c r="DE127" s="389"/>
      <c r="DF127" s="483"/>
      <c r="DG127" s="644" t="s">
        <v>212</v>
      </c>
      <c r="DH127" s="652"/>
      <c r="DI127" s="652"/>
      <c r="DJ127" s="652"/>
      <c r="DK127" s="652"/>
      <c r="DL127" s="652" t="s">
        <v>212</v>
      </c>
      <c r="DM127" s="652"/>
      <c r="DN127" s="652"/>
      <c r="DO127" s="652"/>
      <c r="DP127" s="652"/>
      <c r="DQ127" s="652" t="s">
        <v>212</v>
      </c>
      <c r="DR127" s="652"/>
      <c r="DS127" s="652"/>
      <c r="DT127" s="652"/>
      <c r="DU127" s="652"/>
      <c r="DV127" s="724" t="s">
        <v>212</v>
      </c>
      <c r="DW127" s="724"/>
      <c r="DX127" s="724"/>
      <c r="DY127" s="724"/>
      <c r="DZ127" s="733"/>
    </row>
    <row r="128" spans="1:130" s="376" customFormat="1" ht="26.25" customHeight="1">
      <c r="A128" s="403" t="s">
        <v>507</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7</v>
      </c>
      <c r="X128" s="474"/>
      <c r="Y128" s="474"/>
      <c r="Z128" s="486"/>
      <c r="AA128" s="492">
        <v>26223</v>
      </c>
      <c r="AB128" s="498"/>
      <c r="AC128" s="498"/>
      <c r="AD128" s="498"/>
      <c r="AE128" s="509"/>
      <c r="AF128" s="525">
        <v>17275</v>
      </c>
      <c r="AG128" s="498"/>
      <c r="AH128" s="498"/>
      <c r="AI128" s="498"/>
      <c r="AJ128" s="509"/>
      <c r="AK128" s="525">
        <v>19670</v>
      </c>
      <c r="AL128" s="498"/>
      <c r="AM128" s="498"/>
      <c r="AN128" s="498"/>
      <c r="AO128" s="509"/>
      <c r="AP128" s="552"/>
      <c r="AQ128" s="560"/>
      <c r="AR128" s="560"/>
      <c r="AS128" s="560"/>
      <c r="AT128" s="570"/>
      <c r="AU128" s="389"/>
      <c r="AV128" s="389"/>
      <c r="AW128" s="389"/>
      <c r="AX128" s="395" t="s">
        <v>322</v>
      </c>
      <c r="AY128" s="418"/>
      <c r="AZ128" s="418"/>
      <c r="BA128" s="418"/>
      <c r="BB128" s="418"/>
      <c r="BC128" s="418"/>
      <c r="BD128" s="418"/>
      <c r="BE128" s="481"/>
      <c r="BF128" s="624" t="s">
        <v>212</v>
      </c>
      <c r="BG128" s="628"/>
      <c r="BH128" s="628"/>
      <c r="BI128" s="628"/>
      <c r="BJ128" s="628"/>
      <c r="BK128" s="628"/>
      <c r="BL128" s="634"/>
      <c r="BM128" s="624">
        <v>14.63</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413</v>
      </c>
      <c r="CQ128" s="392"/>
      <c r="CR128" s="392"/>
      <c r="CS128" s="392"/>
      <c r="CT128" s="392"/>
      <c r="CU128" s="392"/>
      <c r="CV128" s="392"/>
      <c r="CW128" s="392"/>
      <c r="CX128" s="392"/>
      <c r="CY128" s="392"/>
      <c r="CZ128" s="392"/>
      <c r="DA128" s="392"/>
      <c r="DB128" s="392"/>
      <c r="DC128" s="392"/>
      <c r="DD128" s="392"/>
      <c r="DE128" s="392"/>
      <c r="DF128" s="622"/>
      <c r="DG128" s="713" t="s">
        <v>212</v>
      </c>
      <c r="DH128" s="716"/>
      <c r="DI128" s="716"/>
      <c r="DJ128" s="716"/>
      <c r="DK128" s="716"/>
      <c r="DL128" s="716" t="s">
        <v>212</v>
      </c>
      <c r="DM128" s="716"/>
      <c r="DN128" s="716"/>
      <c r="DO128" s="716"/>
      <c r="DP128" s="716"/>
      <c r="DQ128" s="716" t="s">
        <v>212</v>
      </c>
      <c r="DR128" s="716"/>
      <c r="DS128" s="716"/>
      <c r="DT128" s="716"/>
      <c r="DU128" s="716"/>
      <c r="DV128" s="726" t="s">
        <v>212</v>
      </c>
      <c r="DW128" s="726"/>
      <c r="DX128" s="726"/>
      <c r="DY128" s="726"/>
      <c r="DZ128" s="735"/>
    </row>
    <row r="129" spans="1:131" s="376" customFormat="1" ht="26.25" customHeight="1">
      <c r="A129" s="396" t="s">
        <v>183</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246</v>
      </c>
      <c r="X129" s="477"/>
      <c r="Y129" s="477"/>
      <c r="Z129" s="487"/>
      <c r="AA129" s="493">
        <v>4993854</v>
      </c>
      <c r="AB129" s="457"/>
      <c r="AC129" s="457"/>
      <c r="AD129" s="457"/>
      <c r="AE129" s="510"/>
      <c r="AF129" s="526">
        <v>5374664</v>
      </c>
      <c r="AG129" s="457"/>
      <c r="AH129" s="457"/>
      <c r="AI129" s="457"/>
      <c r="AJ129" s="510"/>
      <c r="AK129" s="526">
        <v>5629824</v>
      </c>
      <c r="AL129" s="457"/>
      <c r="AM129" s="457"/>
      <c r="AN129" s="457"/>
      <c r="AO129" s="510"/>
      <c r="AP129" s="553"/>
      <c r="AQ129" s="561"/>
      <c r="AR129" s="561"/>
      <c r="AS129" s="561"/>
      <c r="AT129" s="571"/>
      <c r="AU129" s="587"/>
      <c r="AV129" s="587"/>
      <c r="AW129" s="587"/>
      <c r="AX129" s="596" t="s">
        <v>131</v>
      </c>
      <c r="AY129" s="389"/>
      <c r="AZ129" s="389"/>
      <c r="BA129" s="389"/>
      <c r="BB129" s="389"/>
      <c r="BC129" s="389"/>
      <c r="BD129" s="389"/>
      <c r="BE129" s="483"/>
      <c r="BF129" s="625" t="s">
        <v>212</v>
      </c>
      <c r="BG129" s="629"/>
      <c r="BH129" s="629"/>
      <c r="BI129" s="629"/>
      <c r="BJ129" s="629"/>
      <c r="BK129" s="629"/>
      <c r="BL129" s="635"/>
      <c r="BM129" s="625">
        <v>19.63</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508</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509</v>
      </c>
      <c r="X130" s="477"/>
      <c r="Y130" s="477"/>
      <c r="Z130" s="487"/>
      <c r="AA130" s="493">
        <v>1171005</v>
      </c>
      <c r="AB130" s="457"/>
      <c r="AC130" s="457"/>
      <c r="AD130" s="457"/>
      <c r="AE130" s="510"/>
      <c r="AF130" s="526">
        <v>1284253</v>
      </c>
      <c r="AG130" s="457"/>
      <c r="AH130" s="457"/>
      <c r="AI130" s="457"/>
      <c r="AJ130" s="510"/>
      <c r="AK130" s="526">
        <v>1295858</v>
      </c>
      <c r="AL130" s="457"/>
      <c r="AM130" s="457"/>
      <c r="AN130" s="457"/>
      <c r="AO130" s="510"/>
      <c r="AP130" s="553"/>
      <c r="AQ130" s="561"/>
      <c r="AR130" s="561"/>
      <c r="AS130" s="561"/>
      <c r="AT130" s="571"/>
      <c r="AU130" s="587"/>
      <c r="AV130" s="587"/>
      <c r="AW130" s="587"/>
      <c r="AX130" s="596" t="s">
        <v>445</v>
      </c>
      <c r="AY130" s="389"/>
      <c r="AZ130" s="389"/>
      <c r="BA130" s="389"/>
      <c r="BB130" s="389"/>
      <c r="BC130" s="389"/>
      <c r="BD130" s="389"/>
      <c r="BE130" s="483"/>
      <c r="BF130" s="626">
        <v>9.6</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185</v>
      </c>
      <c r="X131" s="478"/>
      <c r="Y131" s="478"/>
      <c r="Z131" s="488"/>
      <c r="AA131" s="495">
        <v>3822849</v>
      </c>
      <c r="AB131" s="500"/>
      <c r="AC131" s="500"/>
      <c r="AD131" s="500"/>
      <c r="AE131" s="512"/>
      <c r="AF131" s="528">
        <v>4090411</v>
      </c>
      <c r="AG131" s="500"/>
      <c r="AH131" s="500"/>
      <c r="AI131" s="500"/>
      <c r="AJ131" s="512"/>
      <c r="AK131" s="528">
        <v>4333966</v>
      </c>
      <c r="AL131" s="500"/>
      <c r="AM131" s="500"/>
      <c r="AN131" s="500"/>
      <c r="AO131" s="512"/>
      <c r="AP131" s="554"/>
      <c r="AQ131" s="562"/>
      <c r="AR131" s="562"/>
      <c r="AS131" s="562"/>
      <c r="AT131" s="572"/>
      <c r="AU131" s="587"/>
      <c r="AV131" s="587"/>
      <c r="AW131" s="587"/>
      <c r="AX131" s="597" t="s">
        <v>481</v>
      </c>
      <c r="AY131" s="392"/>
      <c r="AZ131" s="392"/>
      <c r="BA131" s="392"/>
      <c r="BB131" s="392"/>
      <c r="BC131" s="392"/>
      <c r="BD131" s="392"/>
      <c r="BE131" s="622"/>
      <c r="BF131" s="627" t="s">
        <v>212</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30</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510</v>
      </c>
      <c r="W132" s="473"/>
      <c r="X132" s="473"/>
      <c r="Y132" s="473"/>
      <c r="Z132" s="489"/>
      <c r="AA132" s="496">
        <v>10.05229346</v>
      </c>
      <c r="AB132" s="501"/>
      <c r="AC132" s="501"/>
      <c r="AD132" s="501"/>
      <c r="AE132" s="513"/>
      <c r="AF132" s="529">
        <v>9.7392902570000004</v>
      </c>
      <c r="AG132" s="501"/>
      <c r="AH132" s="501"/>
      <c r="AI132" s="501"/>
      <c r="AJ132" s="513"/>
      <c r="AK132" s="529">
        <v>9.0973717839999999</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96</v>
      </c>
      <c r="W133" s="415"/>
      <c r="X133" s="415"/>
      <c r="Y133" s="415"/>
      <c r="Z133" s="490"/>
      <c r="AA133" s="497">
        <v>7.6</v>
      </c>
      <c r="AB133" s="502"/>
      <c r="AC133" s="502"/>
      <c r="AD133" s="502"/>
      <c r="AE133" s="514"/>
      <c r="AF133" s="497">
        <v>9.1999999999999993</v>
      </c>
      <c r="AG133" s="502"/>
      <c r="AH133" s="502"/>
      <c r="AI133" s="502"/>
      <c r="AJ133" s="514"/>
      <c r="AK133" s="497">
        <v>9.6</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1UUaPv+Rr+vwa4mU4JAzE7CNCCgNnRjU9C0AOoqQEFzR4KF6R7pSYu0Cx8TL/W9ioGx3J2M3y8LB9DUJAcraAw==" saltValue="hQqjUEtdkkmsrQP8aF6S+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110</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f6dNVAvoR6AyaVPYSXhVI/j3HgYF9S6oiieK87aFWVdDc064joKe+YyMhg9YBQ4GbdR8bcAw4AzVuIxOAnSwEw==" saltValue="o6hZI2/BOFTywFA86etTh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511</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2" t="s">
        <v>346</v>
      </c>
      <c r="AL6" s="752"/>
      <c r="AM6" s="752"/>
      <c r="AN6" s="752"/>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97</v>
      </c>
      <c r="AP7" s="808"/>
      <c r="AQ7" s="819" t="s">
        <v>512</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513</v>
      </c>
      <c r="AQ8" s="820" t="s">
        <v>514</v>
      </c>
      <c r="AR8" s="834" t="s">
        <v>20</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515</v>
      </c>
      <c r="AL9" s="768"/>
      <c r="AM9" s="768"/>
      <c r="AN9" s="785"/>
      <c r="AO9" s="798">
        <v>1654308</v>
      </c>
      <c r="AP9" s="798">
        <v>156155</v>
      </c>
      <c r="AQ9" s="821">
        <v>118567</v>
      </c>
      <c r="AR9" s="835">
        <v>31.7</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219</v>
      </c>
      <c r="AL10" s="768"/>
      <c r="AM10" s="768"/>
      <c r="AN10" s="785"/>
      <c r="AO10" s="799">
        <v>215758</v>
      </c>
      <c r="AP10" s="799">
        <v>20366</v>
      </c>
      <c r="AQ10" s="822">
        <v>18618</v>
      </c>
      <c r="AR10" s="836">
        <v>9.4</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409</v>
      </c>
      <c r="AL11" s="768"/>
      <c r="AM11" s="768"/>
      <c r="AN11" s="785"/>
      <c r="AO11" s="799">
        <v>420</v>
      </c>
      <c r="AP11" s="799">
        <v>40</v>
      </c>
      <c r="AQ11" s="822">
        <v>3260</v>
      </c>
      <c r="AR11" s="836">
        <v>-98.8</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234</v>
      </c>
      <c r="AL12" s="768"/>
      <c r="AM12" s="768"/>
      <c r="AN12" s="785"/>
      <c r="AO12" s="799" t="s">
        <v>212</v>
      </c>
      <c r="AP12" s="799" t="s">
        <v>212</v>
      </c>
      <c r="AQ12" s="822" t="s">
        <v>212</v>
      </c>
      <c r="AR12" s="836" t="s">
        <v>212</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516</v>
      </c>
      <c r="AL13" s="768"/>
      <c r="AM13" s="768"/>
      <c r="AN13" s="785"/>
      <c r="AO13" s="799">
        <v>97003</v>
      </c>
      <c r="AP13" s="799">
        <v>9156</v>
      </c>
      <c r="AQ13" s="822">
        <v>6416</v>
      </c>
      <c r="AR13" s="836">
        <v>42.7</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517</v>
      </c>
      <c r="AL14" s="768"/>
      <c r="AM14" s="768"/>
      <c r="AN14" s="785"/>
      <c r="AO14" s="799">
        <v>25216</v>
      </c>
      <c r="AP14" s="799">
        <v>2380</v>
      </c>
      <c r="AQ14" s="822">
        <v>2560</v>
      </c>
      <c r="AR14" s="836">
        <v>-7</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324</v>
      </c>
      <c r="AL15" s="769"/>
      <c r="AM15" s="769"/>
      <c r="AN15" s="786"/>
      <c r="AO15" s="799">
        <v>-148464</v>
      </c>
      <c r="AP15" s="799">
        <v>-14014</v>
      </c>
      <c r="AQ15" s="822">
        <v>-9017</v>
      </c>
      <c r="AR15" s="836">
        <v>55.4</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285</v>
      </c>
      <c r="AL16" s="769"/>
      <c r="AM16" s="769"/>
      <c r="AN16" s="786"/>
      <c r="AO16" s="799">
        <v>1844241</v>
      </c>
      <c r="AP16" s="799">
        <v>174084</v>
      </c>
      <c r="AQ16" s="822">
        <v>140405</v>
      </c>
      <c r="AR16" s="836">
        <v>24</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197</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518</v>
      </c>
      <c r="AP20" s="810" t="s">
        <v>350</v>
      </c>
      <c r="AQ20" s="823" t="s">
        <v>44</v>
      </c>
      <c r="AR20" s="837"/>
    </row>
    <row r="21" spans="1:46" s="740" customFormat="1">
      <c r="A21" s="742"/>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58" t="s">
        <v>519</v>
      </c>
      <c r="AL21" s="771"/>
      <c r="AM21" s="771"/>
      <c r="AN21" s="788"/>
      <c r="AO21" s="801">
        <v>16.61</v>
      </c>
      <c r="AP21" s="811">
        <v>12.43</v>
      </c>
      <c r="AQ21" s="824">
        <v>4.18</v>
      </c>
      <c r="AR21" s="740"/>
      <c r="AS21" s="843"/>
      <c r="AT21" s="742"/>
    </row>
    <row r="22" spans="1:46" s="740" customFormat="1">
      <c r="A22" s="742"/>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58" t="s">
        <v>520</v>
      </c>
      <c r="AL22" s="771"/>
      <c r="AM22" s="771"/>
      <c r="AN22" s="788"/>
      <c r="AO22" s="802">
        <v>95.7</v>
      </c>
      <c r="AP22" s="812">
        <v>95.8</v>
      </c>
      <c r="AQ22" s="825">
        <v>-0.1</v>
      </c>
      <c r="AR22" s="813"/>
      <c r="AS22" s="843"/>
      <c r="AT22" s="742"/>
    </row>
    <row r="23" spans="1:46" s="740" customFormat="1">
      <c r="A23" s="742"/>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13"/>
      <c r="AQ23" s="813"/>
      <c r="AR23" s="813"/>
      <c r="AS23" s="843"/>
      <c r="AT23" s="742"/>
    </row>
    <row r="24" spans="1:46" s="740" customFormat="1">
      <c r="A24" s="742"/>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13"/>
      <c r="AQ24" s="813"/>
      <c r="AR24" s="813"/>
      <c r="AS24" s="843"/>
      <c r="AT24" s="742"/>
    </row>
    <row r="25" spans="1:46" s="740" customFormat="1">
      <c r="A25" s="743"/>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4"/>
      <c r="AQ25" s="814"/>
      <c r="AR25" s="814"/>
      <c r="AS25" s="844"/>
      <c r="AT25" s="742"/>
    </row>
    <row r="26" spans="1:46" s="740" customFormat="1">
      <c r="A26" s="744" t="s">
        <v>521</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2"/>
    </row>
    <row r="27" spans="1:46">
      <c r="A27" s="745"/>
      <c r="AO27" s="750"/>
      <c r="AP27" s="750"/>
      <c r="AQ27" s="750"/>
      <c r="AR27" s="750"/>
      <c r="AS27" s="750"/>
      <c r="AT27" s="750"/>
    </row>
    <row r="28" spans="1:46" ht="17.25">
      <c r="A28" s="741" t="s">
        <v>275</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t="s">
        <v>60</v>
      </c>
      <c r="AL29" s="752"/>
      <c r="AM29" s="752"/>
      <c r="AN29" s="752"/>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97</v>
      </c>
      <c r="AP30" s="808"/>
      <c r="AQ30" s="819" t="s">
        <v>512</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513</v>
      </c>
      <c r="AQ31" s="820" t="s">
        <v>514</v>
      </c>
      <c r="AR31" s="834" t="s">
        <v>20</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522</v>
      </c>
      <c r="AL32" s="772"/>
      <c r="AM32" s="772"/>
      <c r="AN32" s="789"/>
      <c r="AO32" s="799">
        <v>1622874</v>
      </c>
      <c r="AP32" s="799">
        <v>153188</v>
      </c>
      <c r="AQ32" s="826">
        <v>81678</v>
      </c>
      <c r="AR32" s="836">
        <v>87.6</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523</v>
      </c>
      <c r="AL33" s="772"/>
      <c r="AM33" s="772"/>
      <c r="AN33" s="789"/>
      <c r="AO33" s="799" t="s">
        <v>212</v>
      </c>
      <c r="AP33" s="799" t="s">
        <v>212</v>
      </c>
      <c r="AQ33" s="826" t="s">
        <v>212</v>
      </c>
      <c r="AR33" s="836" t="s">
        <v>212</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69</v>
      </c>
      <c r="AL34" s="772"/>
      <c r="AM34" s="772"/>
      <c r="AN34" s="789"/>
      <c r="AO34" s="799" t="s">
        <v>212</v>
      </c>
      <c r="AP34" s="799" t="s">
        <v>212</v>
      </c>
      <c r="AQ34" s="826" t="s">
        <v>212</v>
      </c>
      <c r="AR34" s="836" t="s">
        <v>212</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524</v>
      </c>
      <c r="AL35" s="772"/>
      <c r="AM35" s="772"/>
      <c r="AN35" s="789"/>
      <c r="AO35" s="799">
        <v>62853</v>
      </c>
      <c r="AP35" s="799">
        <v>5933</v>
      </c>
      <c r="AQ35" s="826">
        <v>27670</v>
      </c>
      <c r="AR35" s="836">
        <v>-78.599999999999994</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40</v>
      </c>
      <c r="AL36" s="772"/>
      <c r="AM36" s="772"/>
      <c r="AN36" s="789"/>
      <c r="AO36" s="799">
        <v>24060</v>
      </c>
      <c r="AP36" s="799">
        <v>2271</v>
      </c>
      <c r="AQ36" s="826">
        <v>3435</v>
      </c>
      <c r="AR36" s="836">
        <v>-33.9</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364</v>
      </c>
      <c r="AL37" s="772"/>
      <c r="AM37" s="772"/>
      <c r="AN37" s="789"/>
      <c r="AO37" s="799" t="s">
        <v>212</v>
      </c>
      <c r="AP37" s="799" t="s">
        <v>212</v>
      </c>
      <c r="AQ37" s="826">
        <v>958</v>
      </c>
      <c r="AR37" s="836" t="s">
        <v>212</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525</v>
      </c>
      <c r="AL38" s="773"/>
      <c r="AM38" s="773"/>
      <c r="AN38" s="790"/>
      <c r="AO38" s="803">
        <v>18</v>
      </c>
      <c r="AP38" s="803">
        <v>2</v>
      </c>
      <c r="AQ38" s="827">
        <v>13</v>
      </c>
      <c r="AR38" s="825">
        <v>-84.6</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94</v>
      </c>
      <c r="AL39" s="773"/>
      <c r="AM39" s="773"/>
      <c r="AN39" s="790"/>
      <c r="AO39" s="799">
        <v>-19670</v>
      </c>
      <c r="AP39" s="799">
        <v>-1857</v>
      </c>
      <c r="AQ39" s="826">
        <v>-3370</v>
      </c>
      <c r="AR39" s="836">
        <v>-44.9</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526</v>
      </c>
      <c r="AL40" s="772"/>
      <c r="AM40" s="772"/>
      <c r="AN40" s="789"/>
      <c r="AO40" s="799">
        <v>-1295858</v>
      </c>
      <c r="AP40" s="799">
        <v>-122320</v>
      </c>
      <c r="AQ40" s="826">
        <v>-74594</v>
      </c>
      <c r="AR40" s="836">
        <v>64</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397</v>
      </c>
      <c r="AL41" s="774"/>
      <c r="AM41" s="774"/>
      <c r="AN41" s="791"/>
      <c r="AO41" s="799">
        <v>394277</v>
      </c>
      <c r="AP41" s="799">
        <v>37217</v>
      </c>
      <c r="AQ41" s="826">
        <v>35790</v>
      </c>
      <c r="AR41" s="836">
        <v>4</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410</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527</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528</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97</v>
      </c>
      <c r="AN49" s="792" t="s">
        <v>455</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502</v>
      </c>
      <c r="AO50" s="805" t="s">
        <v>503</v>
      </c>
      <c r="AP50" s="816" t="s">
        <v>529</v>
      </c>
      <c r="AQ50" s="829" t="s">
        <v>393</v>
      </c>
      <c r="AR50" s="839" t="s">
        <v>530</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243</v>
      </c>
      <c r="AL51" s="775"/>
      <c r="AM51" s="781">
        <v>4032429</v>
      </c>
      <c r="AN51" s="794">
        <v>354032</v>
      </c>
      <c r="AO51" s="806">
        <v>6.3</v>
      </c>
      <c r="AP51" s="817">
        <v>113913</v>
      </c>
      <c r="AQ51" s="830">
        <v>5.9</v>
      </c>
      <c r="AR51" s="840">
        <v>0.4</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286</v>
      </c>
      <c r="AM52" s="782">
        <v>2554097</v>
      </c>
      <c r="AN52" s="795">
        <v>224240</v>
      </c>
      <c r="AO52" s="807">
        <v>5.9</v>
      </c>
      <c r="AP52" s="818">
        <v>53160</v>
      </c>
      <c r="AQ52" s="831">
        <v>-8.1999999999999993</v>
      </c>
      <c r="AR52" s="841">
        <v>14.1</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531</v>
      </c>
      <c r="AL53" s="775"/>
      <c r="AM53" s="781">
        <v>1667851</v>
      </c>
      <c r="AN53" s="794">
        <v>148227</v>
      </c>
      <c r="AO53" s="806">
        <v>-58.1</v>
      </c>
      <c r="AP53" s="817">
        <v>115050</v>
      </c>
      <c r="AQ53" s="830">
        <v>1</v>
      </c>
      <c r="AR53" s="840">
        <v>-59.1</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286</v>
      </c>
      <c r="AM54" s="782">
        <v>700720</v>
      </c>
      <c r="AN54" s="795">
        <v>62275</v>
      </c>
      <c r="AO54" s="807">
        <v>-72.2</v>
      </c>
      <c r="AP54" s="818">
        <v>53792</v>
      </c>
      <c r="AQ54" s="831">
        <v>1.2</v>
      </c>
      <c r="AR54" s="841">
        <v>-73.400000000000006</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533</v>
      </c>
      <c r="AL55" s="775"/>
      <c r="AM55" s="781">
        <v>1591415</v>
      </c>
      <c r="AN55" s="794">
        <v>143915</v>
      </c>
      <c r="AO55" s="806">
        <v>-2.9</v>
      </c>
      <c r="AP55" s="817">
        <v>118252</v>
      </c>
      <c r="AQ55" s="830">
        <v>2.8</v>
      </c>
      <c r="AR55" s="840">
        <v>-5.7</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286</v>
      </c>
      <c r="AM56" s="782">
        <v>555682</v>
      </c>
      <c r="AN56" s="795">
        <v>50252</v>
      </c>
      <c r="AO56" s="807">
        <v>-19.3</v>
      </c>
      <c r="AP56" s="818">
        <v>49994</v>
      </c>
      <c r="AQ56" s="831">
        <v>-7.1</v>
      </c>
      <c r="AR56" s="841">
        <v>-12.2</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486</v>
      </c>
      <c r="AL57" s="775"/>
      <c r="AM57" s="781">
        <v>1560398</v>
      </c>
      <c r="AN57" s="794">
        <v>143696</v>
      </c>
      <c r="AO57" s="806">
        <v>-0.2</v>
      </c>
      <c r="AP57" s="817">
        <v>120302</v>
      </c>
      <c r="AQ57" s="830">
        <v>1.7</v>
      </c>
      <c r="AR57" s="840">
        <v>-1.9</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286</v>
      </c>
      <c r="AM58" s="782">
        <v>403709</v>
      </c>
      <c r="AN58" s="795">
        <v>37177</v>
      </c>
      <c r="AO58" s="807">
        <v>-26</v>
      </c>
      <c r="AP58" s="818">
        <v>59328</v>
      </c>
      <c r="AQ58" s="831">
        <v>18.7</v>
      </c>
      <c r="AR58" s="841">
        <v>-44.7</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534</v>
      </c>
      <c r="AL59" s="775"/>
      <c r="AM59" s="781">
        <v>2203408</v>
      </c>
      <c r="AN59" s="794">
        <v>207986</v>
      </c>
      <c r="AO59" s="806">
        <v>44.7</v>
      </c>
      <c r="AP59" s="817">
        <v>114841</v>
      </c>
      <c r="AQ59" s="830">
        <v>-4.5</v>
      </c>
      <c r="AR59" s="840">
        <v>49.2</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286</v>
      </c>
      <c r="AM60" s="782">
        <v>758114</v>
      </c>
      <c r="AN60" s="795">
        <v>71561</v>
      </c>
      <c r="AO60" s="807">
        <v>92.5</v>
      </c>
      <c r="AP60" s="818">
        <v>51589</v>
      </c>
      <c r="AQ60" s="831">
        <v>-13</v>
      </c>
      <c r="AR60" s="841">
        <v>105.5</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535</v>
      </c>
      <c r="AL61" s="778"/>
      <c r="AM61" s="781">
        <v>2211100</v>
      </c>
      <c r="AN61" s="794">
        <v>199571</v>
      </c>
      <c r="AO61" s="806">
        <v>-2</v>
      </c>
      <c r="AP61" s="817">
        <v>116472</v>
      </c>
      <c r="AQ61" s="832">
        <v>1.4</v>
      </c>
      <c r="AR61" s="840">
        <v>-3.4</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286</v>
      </c>
      <c r="AM62" s="782">
        <v>994464</v>
      </c>
      <c r="AN62" s="795">
        <v>89101</v>
      </c>
      <c r="AO62" s="807">
        <v>-3.8</v>
      </c>
      <c r="AP62" s="818">
        <v>53573</v>
      </c>
      <c r="AQ62" s="831">
        <v>-1.7</v>
      </c>
      <c r="AR62" s="841">
        <v>-2.1</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NdgNw3kDg0vJAw3XMBg7ihG2pRQEPLbyLo8B1WYn9l5Lu0oafQmXSHk3EUotREMRhdrN3kQz7VGPr4pxUp69tQ==" saltValue="NpkHOweZxyQv7FAczkC6q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110</v>
      </c>
    </row>
    <row r="121" spans="125:125" ht="13.5" hidden="1" customHeight="1">
      <c r="DU121" s="737"/>
    </row>
  </sheetData>
  <sheetProtection algorithmName="SHA-512" hashValue="Im7zzHhL6vNvPtX4aurh+3LFZRVkTplidcL+5QvphR7pH4tuYZjiyRN9ggKZbMrE/1DDsoaarOknKr8yLRG0EQ==" saltValue="qJTtf3AiiQ5x6vDxD7pGV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110</v>
      </c>
    </row>
  </sheetData>
  <sheetProtection algorithmName="SHA-512" hashValue="lpcsZ0vxtlXFZc8r+wus/8a703YVvr/l8SxDp5chTZrz5vmfKqnp59CCRk5C/OtzUF6ux6POXNaqZUFqtZSoew==" saltValue="EBPfk0hZB4i2dBFvy2YP3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8</v>
      </c>
      <c r="C46" s="852"/>
      <c r="D46" s="852"/>
      <c r="E46" s="856" t="s">
        <v>17</v>
      </c>
      <c r="F46" s="860" t="s">
        <v>312</v>
      </c>
      <c r="G46" s="864" t="s">
        <v>537</v>
      </c>
      <c r="H46" s="864" t="s">
        <v>538</v>
      </c>
      <c r="I46" s="864" t="s">
        <v>539</v>
      </c>
      <c r="J46" s="869" t="s">
        <v>540</v>
      </c>
    </row>
    <row r="47" spans="2:10" ht="57.75" customHeight="1">
      <c r="B47" s="849"/>
      <c r="C47" s="853" t="s">
        <v>1</v>
      </c>
      <c r="D47" s="853"/>
      <c r="E47" s="857"/>
      <c r="F47" s="861">
        <v>16.7</v>
      </c>
      <c r="G47" s="865">
        <v>16.96</v>
      </c>
      <c r="H47" s="865">
        <v>17.34</v>
      </c>
      <c r="I47" s="865">
        <v>18.920000000000002</v>
      </c>
      <c r="J47" s="870">
        <v>19.850000000000001</v>
      </c>
    </row>
    <row r="48" spans="2:10" ht="57.75" customHeight="1">
      <c r="B48" s="850"/>
      <c r="C48" s="854" t="s">
        <v>10</v>
      </c>
      <c r="D48" s="854"/>
      <c r="E48" s="858"/>
      <c r="F48" s="862">
        <v>2.2200000000000002</v>
      </c>
      <c r="G48" s="866">
        <v>0.89</v>
      </c>
      <c r="H48" s="866">
        <v>3.58</v>
      </c>
      <c r="I48" s="866">
        <v>4.7300000000000004</v>
      </c>
      <c r="J48" s="871">
        <v>5.85</v>
      </c>
    </row>
    <row r="49" spans="2:10" ht="57.75" customHeight="1">
      <c r="B49" s="851"/>
      <c r="C49" s="855" t="s">
        <v>16</v>
      </c>
      <c r="D49" s="855"/>
      <c r="E49" s="859"/>
      <c r="F49" s="863">
        <v>9.9</v>
      </c>
      <c r="G49" s="867" t="s">
        <v>354</v>
      </c>
      <c r="H49" s="867">
        <v>2.73</v>
      </c>
      <c r="I49" s="867">
        <v>1.42</v>
      </c>
      <c r="J49" s="872">
        <v>1.35</v>
      </c>
    </row>
    <row r="50" spans="2:10"/>
  </sheetData>
  <sheetProtection algorithmName="SHA-512" hashValue="O7seiz4fFd+8vwHqnPIh+ikgkXOL2H70Sc948++EeyASaDIsPwRxkPV0NOqc373IyiR2p5FaDjaZYWvHlbO9Ig==" saltValue="2DsYuJ4H5YCKuLMqbCIce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2023-03-15T06:08:19Z</cp:lastPrinted>
  <dcterms:created xsi:type="dcterms:W3CDTF">2023-02-20T07:08:04Z</dcterms:created>
  <dcterms:modified xsi:type="dcterms:W3CDTF">2024-03-15T02:00:15Z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2024-03-15T02:00:15Z</vt:filetime>
  </property>
</Properties>
</file>