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財政室財政班\財政班\財政状況資料集\2022年分\"/>
    </mc:Choice>
  </mc:AlternateContent>
  <bookViews>
    <workbookView xWindow="0" yWindow="0" windowWidth="21570" windowHeight="71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<sst xmlns="http://schemas.openxmlformats.org/spreadsheetml/2006/main" count="1101" uniqueCount="587">
  <si>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</si>
  <si>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</si>
  <si>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</si>
  <si>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</si>
  <si>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</si>
  <si>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</si>
  <si>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</si>
  <si>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</si>
  <si>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</si>
  <si>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</si>
  <si>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</si>
  <si>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</si>
  <si>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</si>
  <si>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</si>
  <si>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</si>
  <si>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</si>
  <si>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</si>
  <si>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</si>
  <si>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</si>
  <si>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</si>
  <si>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</si>
  <si>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</si>
  <si>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</si>
  <si>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</si>
  <si>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</si>
  <si>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</si>
  <si>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</si>
  <si>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</si>
  <si>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</si>
  <si>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</si>
  <si>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</si>
  <si>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</si>
  <si>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</si>
  <si>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</si>
  <si>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</si>
  <si>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</si>
  <si>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</si>
  <si>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</si>
  <si>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</si>
  <si>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</si>
  <si>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</si>
  <si>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</si>
  <si>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</si>
  <si>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</si>
  <si>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</si>
  <si>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</si>
  <si>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</si>
  <si>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</si>
  <si>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</si>
  <si>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</si>
  <si>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</si>
  <si>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</si>
  <si>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</si>
  <si>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</si>
  <si>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</si>
  <si>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</si>
  <si>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</si>
  <si>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</si>
  <si>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</si>
  <si>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</si>
  <si>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</si>
  <si>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</si>
  <si>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</si>
  <si>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</si>
  <si>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</si>
  <si>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</si>
  <si>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</si>
  <si>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</si>
  <si>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</si>
  <si>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</si>
  <si>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</si>
  <si>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</si>
  <si>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</si>
  <si>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</si>
  <si>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</si>
  <si>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</si>
  <si>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</si>
  <si>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</si>
  <si>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</si>
  <si>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</si>
  <si>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</si>
  <si>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</si>
  <si>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</si>
  <si>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</si>
  <si>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</si>
  <si>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</si>
  <si>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</si>
  <si>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</si>
  <si>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</si>
  <si>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</si>
  <si>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</si>
  <si>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</si>
  <si>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</si>
  <si>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</si>
  <si>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</si>
  <si>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</si>
  <si>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</si>
  <si>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</si>
  <si>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</si>
  <si>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</si>
  <si>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</si>
  <si>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</si>
  <si>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</si>
  <si>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</si>
  <si>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</si>
  <si>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</si>
  <si>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</si>
  <si>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</si>
  <si>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</si>
  <si>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</si>
  <si>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</si>
  <si>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</si>
  <si>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</si>
  <si>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</si>
  <si>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</si>
  <si>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</si>
  <si>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</si>
  <si>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</si>
  <si>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</si>
  <si>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</si>
  <si>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</si>
  <si>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</si>
  <si>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</si>
  <si>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</si>
  <si>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</si>
  <si>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</si>
  <si>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</si>
  <si>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</si>
  <si>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</si>
  <si>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</si>
  <si>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</si>
  <si>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</si>
  <si>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</si>
  <si>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</si>
  <si>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</si>
  <si>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</si>
  <si>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</si>
  <si>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</si>
  <si>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</si>
  <si>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</si>
  <si>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</si>
  <si>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</si>
  <si>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</si>
  <si>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</si>
  <si>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</si>
  <si>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</si>
  <si>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</si>
  <si>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</si>
  <si>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</si>
  <si>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</si>
  <si>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</si>
  <si>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</si>
  <si>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</si>
  <si>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</si>
  <si>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</si>
  <si>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</si>
  <si>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</si>
  <si>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</si>
  <si>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</si>
  <si>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</si>
  <si>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</si>
  <si>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</si>
  <si>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</si>
  <si>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</si>
  <si>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</si>
  <si>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</si>
  <si>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</si>
  <si>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</si>
  <si>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</si>
  <si>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</si>
  <si>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</si>
  <si>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</si>
  <si>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</si>
  <si>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</si>
  <si>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</si>
  <si>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</si>
  <si>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</si>
  <si>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</si>
  <si>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</si>
  <si>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</si>
  <si>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</si>
  <si>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</si>
  <si>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</si>
  <si>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</si>
  <si>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</si>
  <si>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</si>
  <si>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</si>
  <si>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</si>
  <si>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</si>
  <si>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</si>
  <si>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</si>
  <si>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</si>
  <si>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</si>
  <si>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</si>
  <si>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</si>
  <si>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</si>
  <si>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</si>
  <si>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</si>
  <si>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</si>
  <si>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</si>
  <si>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</si>
  <si>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</si>
  <si>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</si>
  <si>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</si>
  <si>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</si>
  <si>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</si>
  <si>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</si>
  <si>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</si>
  <si>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</si>
  <si>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</si>
  <si>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</si>
  <si>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</si>
  <si>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</si>
  <si>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</si>
  <si>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</si>
  <si>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</si>
  <si>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高知県室戸市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</si>
  <si>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</si>
  <si>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</si>
  <si>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</si>
  <si>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</si>
  <si>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</si>
  <si>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</si>
  <si>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</si>
  <si>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</si>
  <si>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</si>
  <si>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</si>
  <si>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</si>
  <si>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</si>
  <si>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</si>
  <si>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</si>
  <si>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</si>
  <si>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</si>
  <si>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</si>
  <si>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</si>
  <si>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</si>
  <si>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</si>
  <si>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</si>
  <si>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</si>
  <si>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</si>
  <si>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</si>
  <si>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</si>
  <si>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</si>
  <si>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</si>
  <si>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</si>
  <si>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</si>
  <si>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</si>
  <si>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</si>
  <si>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</si>
  <si>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</si>
  <si>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</si>
  <si>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</si>
  <si>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</si>
  <si>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</si>
  <si>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</si>
  <si>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</si>
  <si>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</si>
  <si>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</si>
  <si>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</si>
  <si>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</si>
  <si>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</si>
  <si>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</si>
  <si>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</si>
  <si>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</si>
  <si>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</si>
  <si>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</si>
  <si>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</si>
  <si>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</si>
  <si>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</si>
  <si>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</si>
  <si>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</si>
  <si>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</si>
  <si>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</si>
  <si>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</si>
  <si>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</si>
  <si>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</si>
  <si>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</si>
  <si>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</si>
  <si>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</si>
  <si>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</si>
  <si>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</si>
  <si>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</si>
  <si>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</si>
  <si>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</si>
  <si>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</si>
  <si>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</si>
  <si>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</si>
  <si>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</si>
  <si>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</si>
  <si>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</si>
  <si>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</si>
  <si>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</si>
  <si>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</si>
  <si>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</si>
  <si>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</si>
  <si>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</si>
  <si>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</si>
  <si>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</si>
  <si>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</si>
  <si>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</si>
  <si>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</si>
  <si>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</si>
  <si>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</si>
  <si>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</si>
  <si>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</si>
  <si>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</si>
  <si>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</si>
  <si>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</si>
  <si>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</si>
  <si>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</si>
  <si>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</si>
  <si>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</si>
  <si>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</si>
  <si>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</si>
  <si>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</si>
  <si>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</si>
  <si>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</si>
  <si>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</si>
  <si>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</si>
  <si>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</si>
  <si>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</si>
  <si>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</si>
  <si>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</si>
  <si>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</si>
  <si>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</si>
  <si>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</si>
  <si>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</si>
  <si>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</si>
  <si>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</si>
  <si>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</si>
  <si>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</si>
  <si>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</si>
  <si>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</si>
  <si>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</si>
  <si>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</si>
  <si>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</si>
  <si>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</si>
  <si>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</si>
  <si>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</si>
  <si>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</si>
  <si>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</si>
  <si>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</si>
  <si>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</si>
  <si>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</si>
  <si>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</si>
  <si>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</si>
  <si>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</si>
  <si>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</si>
  <si>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</si>
  <si>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</si>
  <si>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</si>
  <si>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</si>
  <si>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</si>
  <si>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</si>
  <si>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</si>
  <si>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</si>
  <si>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</si>
  <si>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</si>
  <si>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</si>
  <si>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</si>
  <si>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</si>
  <si>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</si>
  <si>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</si>
  <si>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</si>
  <si>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</si>
  <si>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</si>
  <si>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</si>
  <si>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</si>
  <si>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</si>
  <si>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高知県室戸市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</si>
  <si>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</si>
  <si>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</si>
  <si>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</si>
  <si>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</si>
  <si>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</si>
  <si>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</si>
  <si>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</si>
  <si>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</si>
  <si>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</si>
  <si>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</si>
  <si>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</si>
  <si>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</si>
  <si>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</si>
  <si>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</si>
  <si>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</si>
  <si>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</si>
  <si>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</si>
  <si>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</si>
  <si>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</si>
  <si>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</si>
  <si>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</si>
  <si>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</si>
  <si>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</si>
  <si>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</si>
  <si>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</si>
  <si>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</si>
  <si>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</si>
  <si>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</si>
  <si>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</si>
  <si>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</si>
  <si>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</si>
  <si>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</si>
  <si>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</si>
  <si>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</si>
  <si>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</si>
  <si>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</si>
  <si>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</si>
  <si>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</si>
  <si>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</si>
  <si>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</si>
  <si>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</si>
  <si>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</si>
  <si>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</si>
  <si>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</si>
  <si>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</si>
  <si>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</si>
  <si>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</si>
  <si>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</si>
  <si>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</si>
  <si>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</si>
  <si>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</si>
  <si>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</si>
  <si>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</si>
  <si>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</si>
  <si>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</si>
  <si>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</si>
  <si>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</si>
  <si>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</si>
  <si>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</si>
  <si>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</si>
  <si>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</si>
  <si>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</si>
  <si>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</si>
  <si>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</si>
  <si>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</si>
  <si>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</si>
  <si>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</si>
  <si>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</si>
  <si>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</si>
  <si>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</si>
  <si>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</si>
  <si>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</si>
  <si>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</si>
  <si>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</si>
  <si>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</si>
  <si>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</si>
  <si>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</si>
  <si>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</si>
  <si>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</si>
  <si>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</si>
  <si>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</si>
  <si>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</si>
  <si>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</si>
  <si>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</si>
  <si>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</si>
  <si>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</si>
  <si>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</si>
  <si>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</si>
  <si>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</si>
  <si>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</si>
  <si>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</si>
  <si>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</si>
  <si>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</si>
  <si>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</si>
  <si>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</si>
  <si>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</si>
  <si>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</si>
  <si>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</si>
  <si>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</si>
  <si>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</si>
  <si>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</si>
  <si>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</si>
  <si>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</si>
  <si>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</si>
  <si>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</si>
  <si>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</si>
  <si>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</si>
  <si>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</si>
  <si>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</si>
  <si>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</si>
  <si>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</si>
  <si>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</si>
  <si>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</si>
  <si>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</si>
  <si>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</si>
  <si>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</si>
  <si>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</si>
  <si>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</si>
  <si>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</si>
  <si>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</si>
  <si>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</si>
  <si>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</si>
  <si>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</si>
  <si>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</si>
  <si>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</si>
  <si>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</si>
  <si>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</si>
  <si>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</si>
  <si>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</si>
  <si>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</si>
  <si>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</si>
  <si>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</si>
  <si>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</si>
  <si>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</si>
  <si>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</si>
  <si>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</si>
  <si>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</si>
  <si>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</si>
  <si>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</si>
  <si>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</si>
  <si>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</si>
  <si>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</si>
  <si>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</si>
  <si>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</si>
  <si>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</si>
  <si>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</si>
  <si>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</si>
  <si>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</si>
  <si>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</si>
  <si>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</si>
  <si>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</si>
  <si>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</si>
  <si>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</si>
  <si>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</si>
  <si>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</si>
  <si>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</si>
  <si>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</si>
  <si>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</si>
  <si>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</si>
  <si>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</si>
  <si>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</si>
  <si>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</si>
  <si>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</si>
  <si>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</si>
  <si>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</si>
  <si>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</si>
  <si>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</si>
  <si>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</si>
  <si>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</si>
  <si>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</si>
  <si>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</si>
  <si>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</si>
  <si>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</si>
  <si>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</si>
  <si>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</si>
  <si>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</si>
  <si>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</si>
  <si>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</si>
  <si>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</si>
  <si>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</si>
  <si>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</si>
  <si>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</si>
  <si>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</si>
  <si>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</si>
  <si>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2.84</t>
  </si>
  <si>
    <t>▲ 6.43</t>
  </si>
  <si>
    <t>一般会計</t>
  </si>
  <si>
    <t>水道事業会計</t>
  </si>
  <si>
    <t>介護保険事業特別会計</t>
  </si>
  <si>
    <t>後期高齢者医療事業特別会計</t>
  </si>
  <si>
    <t>海洋深層水給水事業特別会計</t>
  </si>
  <si>
    <t>障害支援区分認定審査会運営事業特別会計</t>
  </si>
  <si>
    <t>国民健康保険事業特別会計</t>
  </si>
  <si>
    <t>▲ 0.93</t>
  </si>
  <si>
    <t>介護認定審査会運営事業特別会計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</si>
  <si>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</si>
  <si>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</si>
  <si>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</si>
  <si>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</si>
  <si>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</si>
  <si>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</si>
  <si>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</si>
  <si>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</si>
  <si>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39"/>
  </si>
  <si>
    <t>高知県広域食肉センター事務組合</t>
    <rPh sb="0" eb="3">
      <t>コウチケン</t>
    </rPh>
    <rPh sb="3" eb="5">
      <t>コウイキ</t>
    </rPh>
    <rPh sb="5" eb="7">
      <t>ショクニク</t>
    </rPh>
    <rPh sb="11" eb="13">
      <t>ジム</t>
    </rPh>
    <rPh sb="13" eb="15">
      <t>クミアイ</t>
    </rPh>
    <phoneticPr fontId="39"/>
  </si>
  <si>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39"/>
  </si>
  <si>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9"/>
  </si>
  <si>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9"/>
  </si>
  <si>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39"/>
  </si>
  <si>
    <t>こうち人づくり広域連合</t>
    <rPh sb="3" eb="4">
      <t>ヒト</t>
    </rPh>
    <rPh sb="7" eb="9">
      <t>コウイキ</t>
    </rPh>
    <rPh sb="9" eb="11">
      <t>レンゴウ</t>
    </rPh>
    <phoneticPr fontId="39"/>
  </si>
  <si>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39"/>
  </si>
  <si>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9"/>
  </si>
  <si>
    <t>ふるさと室戸応援寄附金基金</t>
    <rPh sb="4" eb="6">
      <t>ムロト</t>
    </rPh>
    <rPh sb="6" eb="11">
      <t>オウエンキフキン</t>
    </rPh>
    <rPh sb="11" eb="13">
      <t>キキン</t>
    </rPh>
    <phoneticPr fontId="39"/>
  </si>
  <si>
    <t>庁舎建設事業基金</t>
    <rPh sb="0" eb="2">
      <t>チョウシャ</t>
    </rPh>
    <rPh sb="2" eb="4">
      <t>ケンセツ</t>
    </rPh>
    <rPh sb="4" eb="6">
      <t>ジギョウ</t>
    </rPh>
    <rPh sb="6" eb="8">
      <t>キキン</t>
    </rPh>
    <phoneticPr fontId="39"/>
  </si>
  <si>
    <t>地域医療対策基金</t>
    <phoneticPr fontId="39"/>
  </si>
  <si>
    <t>防災対策加速化基金</t>
    <rPh sb="0" eb="2">
      <t>ボウサイ</t>
    </rPh>
    <rPh sb="2" eb="4">
      <t>タイサク</t>
    </rPh>
    <rPh sb="4" eb="7">
      <t>カソクカ</t>
    </rPh>
    <rPh sb="7" eb="9">
      <t>キキン</t>
    </rPh>
    <phoneticPr fontId="39"/>
  </si>
  <si>
    <t>ふるさと創生基金</t>
    <rPh sb="4" eb="6">
      <t>ソウセイ</t>
    </rPh>
    <rPh sb="6" eb="8">
      <t>キキン</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</si>
</sst>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8" fillId="0" borderId="109" xfId="14" applyFont="1" applyBorder="1" applyAlignment="1" applyProtection="1">
      <alignment horizontal="left" vertical="center" shrinkToFit="1"/>
      <protection locked="0"/>
    </xf>
    <xf numFmtId="0" fontId="38" fillId="0" borderId="110" xfId="14" applyFont="1" applyBorder="1" applyAlignment="1" applyProtection="1">
      <alignment horizontal="left" vertical="center" shrinkToFit="1"/>
      <protection locked="0"/>
    </xf>
    <xf numFmtId="0" fontId="38" fillId="0" borderId="111" xfId="14"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85"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D99-451C-BE56-4AFFE32F1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173124</c:v>
                </c:pt>
                <c:pt idx="1">
                  <c:v>217944</c:v>
                </c:pt>
                <c:pt idx="2">
                  <c:v>165141</c:v>
                </c:pt>
                <c:pt idx="3">
                  <c:v>207035</c:v>
                </c:pt>
                <c:pt idx="4">
                  <c:v>168225</c:v>
                </c:pt>
              </c:numCache>
            </c:numRef>
          </c:val>
          <c:smooth val="0"/>
          <c:extLst>
            <c:ext xmlns:c16="http://schemas.microsoft.com/office/drawing/2014/chart" uri="{C3380CC4-5D6E-409C-BE32-E72D297353CC}">
              <c16:uniqueId val="{00000001-FD99-451C-BE56-4AFFE32F18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3.59</c:v>
                </c:pt>
                <c:pt idx="1">
                  <c:v>2.73</c:v>
                </c:pt>
                <c:pt idx="2">
                  <c:v>7.44</c:v>
                </c:pt>
                <c:pt idx="3">
                  <c:v>9.7200000000000006</c:v>
                </c:pt>
                <c:pt idx="4">
                  <c:v>7.97</c:v>
                </c:pt>
              </c:numCache>
            </c:numRef>
          </c:val>
          <c:extLst>
            <c:ext xmlns:c16="http://schemas.microsoft.com/office/drawing/2014/chart" uri="{C3380CC4-5D6E-409C-BE32-E72D297353CC}">
              <c16:uniqueId val="{00000000-0A62-4ED0-B8BA-8DCE753A0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38.28</c:v>
                </c:pt>
                <c:pt idx="1">
                  <c:v>32.130000000000003</c:v>
                </c:pt>
                <c:pt idx="2">
                  <c:v>31.18</c:v>
                </c:pt>
                <c:pt idx="3">
                  <c:v>36.72</c:v>
                </c:pt>
                <c:pt idx="4">
                  <c:v>42.73</c:v>
                </c:pt>
              </c:numCache>
            </c:numRef>
          </c:val>
          <c:extLst>
            <c:ext xmlns:c16="http://schemas.microsoft.com/office/drawing/2014/chart" uri="{C3380CC4-5D6E-409C-BE32-E72D297353CC}">
              <c16:uniqueId val="{00000001-0A62-4ED0-B8BA-8DCE753A06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-6.43</c:v>
                </c:pt>
                <c:pt idx="2">
                  <c:v>4.84</c:v>
                </c:pt>
                <c:pt idx="3">
                  <c:v>10.24</c:v>
                </c:pt>
                <c:pt idx="4">
                  <c:v>3.89</c:v>
                </c:pt>
              </c:numCache>
            </c:numRef>
          </c:val>
          <c:smooth val="0"/>
          <c:extLst>
            <c:ext xmlns:c16="http://schemas.microsoft.com/office/drawing/2014/chart" uri="{C3380CC4-5D6E-409C-BE32-E72D297353CC}">
              <c16:uniqueId val="{00000002-0A62-4ED0-B8BA-8DCE753A06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4E-4CEF-B1F2-98AD18B32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E-4CEF-B1F2-98AD18B32D3E}"/>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4E-4CEF-B1F2-98AD18B32D3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0.93</c:v>
                </c:pt>
                <c:pt idx="1">
                  <c:v>#N/A</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844E-4CEF-B1F2-98AD18B32D3E}"/>
            </c:ext>
          </c:extLst>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44E-4CEF-B1F2-98AD18B32D3E}"/>
            </c:ext>
          </c:extLst>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44E-4CEF-B1F2-98AD18B32D3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0.17</c:v>
                </c:pt>
                <c:pt idx="4">
                  <c:v>#N/A</c:v>
                </c:pt>
                <c:pt idx="5">
                  <c:v>0.15</c:v>
                </c:pt>
                <c:pt idx="6">
                  <c:v>#N/A</c:v>
                </c:pt>
                <c:pt idx="7">
                  <c:v>0.14000000000000001</c:v>
                </c:pt>
                <c:pt idx="8">
                  <c:v>#N/A</c:v>
                </c:pt>
                <c:pt idx="9">
                  <c:v>0.19</c:v>
                </c:pt>
              </c:numCache>
            </c:numRef>
          </c:val>
          <c:extLst>
            <c:ext xmlns:c16="http://schemas.microsoft.com/office/drawing/2014/chart" uri="{C3380CC4-5D6E-409C-BE32-E72D297353CC}">
              <c16:uniqueId val="{00000006-844E-4CEF-B1F2-98AD18B32D3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0.28000000000000003</c:v>
                </c:pt>
                <c:pt idx="2">
                  <c:v>#N/A</c:v>
                </c:pt>
                <c:pt idx="3">
                  <c:v>0</c:v>
                </c:pt>
                <c:pt idx="4">
                  <c:v>#N/A</c:v>
                </c:pt>
                <c:pt idx="5">
                  <c:v>0.44</c:v>
                </c:pt>
                <c:pt idx="6">
                  <c:v>#N/A</c:v>
                </c:pt>
                <c:pt idx="7">
                  <c:v>2.08</c:v>
                </c:pt>
                <c:pt idx="8">
                  <c:v>#N/A</c:v>
                </c:pt>
                <c:pt idx="9">
                  <c:v>1.41</c:v>
                </c:pt>
              </c:numCache>
            </c:numRef>
          </c:val>
          <c:extLst>
            <c:ext xmlns:c16="http://schemas.microsoft.com/office/drawing/2014/chart" uri="{C3380CC4-5D6E-409C-BE32-E72D297353CC}">
              <c16:uniqueId val="{00000007-844E-4CEF-B1F2-98AD18B32D3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6.81</c:v>
                </c:pt>
                <c:pt idx="2">
                  <c:v>#N/A</c:v>
                </c:pt>
                <c:pt idx="3">
                  <c:v>6.81</c:v>
                </c:pt>
                <c:pt idx="4">
                  <c:v>#N/A</c:v>
                </c:pt>
                <c:pt idx="5">
                  <c:v>7.55</c:v>
                </c:pt>
                <c:pt idx="6">
                  <c:v>#N/A</c:v>
                </c:pt>
                <c:pt idx="7">
                  <c:v>7.44</c:v>
                </c:pt>
                <c:pt idx="8">
                  <c:v>#N/A</c:v>
                </c:pt>
                <c:pt idx="9">
                  <c:v>7.58</c:v>
                </c:pt>
              </c:numCache>
            </c:numRef>
          </c:val>
          <c:extLst>
            <c:ext xmlns:c16="http://schemas.microsoft.com/office/drawing/2014/chart" uri="{C3380CC4-5D6E-409C-BE32-E72D297353CC}">
              <c16:uniqueId val="{00000008-844E-4CEF-B1F2-98AD18B32D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3.58</c:v>
                </c:pt>
                <c:pt idx="2">
                  <c:v>#N/A</c:v>
                </c:pt>
                <c:pt idx="3">
                  <c:v>2.72</c:v>
                </c:pt>
                <c:pt idx="4">
                  <c:v>#N/A</c:v>
                </c:pt>
                <c:pt idx="5">
                  <c:v>7.43</c:v>
                </c:pt>
                <c:pt idx="6">
                  <c:v>#N/A</c:v>
                </c:pt>
                <c:pt idx="7">
                  <c:v>9.7100000000000009</c:v>
                </c:pt>
                <c:pt idx="8">
                  <c:v>#N/A</c:v>
                </c:pt>
                <c:pt idx="9">
                  <c:v>7.97</c:v>
                </c:pt>
              </c:numCache>
            </c:numRef>
          </c:val>
          <c:extLst>
            <c:ext xmlns:c16="http://schemas.microsoft.com/office/drawing/2014/chart" uri="{C3380CC4-5D6E-409C-BE32-E72D297353CC}">
              <c16:uniqueId val="{00000009-844E-4CEF-B1F2-98AD18B32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766</c:v>
                </c:pt>
                <c:pt idx="5">
                  <c:v>852</c:v>
                </c:pt>
                <c:pt idx="8">
                  <c:v>860</c:v>
                </c:pt>
                <c:pt idx="11">
                  <c:v>904</c:v>
                </c:pt>
                <c:pt idx="14">
                  <c:v>955</c:v>
                </c:pt>
              </c:numCache>
            </c:numRef>
          </c:val>
          <c:extLst>
            <c:ext xmlns:c16="http://schemas.microsoft.com/office/drawing/2014/chart" uri="{C3380CC4-5D6E-409C-BE32-E72D297353CC}">
              <c16:uniqueId val="{00000000-AD65-4952-9561-08DD0F4FE0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5-4952-9561-08DD0F4FE0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AD65-4952-9561-08DD0F4FE0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89</c:v>
                </c:pt>
                <c:pt idx="6">
                  <c:v>60</c:v>
                </c:pt>
                <c:pt idx="9">
                  <c:v>0</c:v>
                </c:pt>
                <c:pt idx="12">
                  <c:v>0</c:v>
                </c:pt>
              </c:numCache>
            </c:numRef>
          </c:val>
          <c:extLst>
            <c:ext xmlns:c16="http://schemas.microsoft.com/office/drawing/2014/chart" uri="{C3380CC4-5D6E-409C-BE32-E72D297353CC}">
              <c16:uniqueId val="{00000003-AD65-4952-9561-08DD0F4FE0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18</c:v>
                </c:pt>
                <c:pt idx="6">
                  <c:v>18</c:v>
                </c:pt>
                <c:pt idx="9">
                  <c:v>18</c:v>
                </c:pt>
                <c:pt idx="12">
                  <c:v>18</c:v>
                </c:pt>
              </c:numCache>
            </c:numRef>
          </c:val>
          <c:extLst>
            <c:ext xmlns:c16="http://schemas.microsoft.com/office/drawing/2014/chart" uri="{C3380CC4-5D6E-409C-BE32-E72D297353CC}">
              <c16:uniqueId val="{00000004-AD65-4952-9561-08DD0F4FE0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5-4952-9561-08DD0F4FE0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5-4952-9561-08DD0F4FE0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1121</c:v>
                </c:pt>
                <c:pt idx="3">
                  <c:v>1244</c:v>
                </c:pt>
                <c:pt idx="6">
                  <c:v>1219</c:v>
                </c:pt>
                <c:pt idx="9">
                  <c:v>1285</c:v>
                </c:pt>
                <c:pt idx="12">
                  <c:v>1361</c:v>
                </c:pt>
              </c:numCache>
            </c:numRef>
          </c:val>
          <c:extLst>
            <c:ext xmlns:c16="http://schemas.microsoft.com/office/drawing/2014/chart" uri="{C3380CC4-5D6E-409C-BE32-E72D297353CC}">
              <c16:uniqueId val="{00000007-AD65-4952-9561-08DD0F4FE0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473</c:v>
                </c:pt>
                <c:pt idx="2">
                  <c:v>#N/A</c:v>
                </c:pt>
                <c:pt idx="3">
                  <c:v>#N/A</c:v>
                </c:pt>
                <c:pt idx="4">
                  <c:v>501</c:v>
                </c:pt>
                <c:pt idx="5">
                  <c:v>#N/A</c:v>
                </c:pt>
                <c:pt idx="6">
                  <c:v>#N/A</c:v>
                </c:pt>
                <c:pt idx="7">
                  <c:v>437</c:v>
                </c:pt>
                <c:pt idx="8">
                  <c:v>#N/A</c:v>
                </c:pt>
                <c:pt idx="9">
                  <c:v>#N/A</c:v>
                </c:pt>
                <c:pt idx="10">
                  <c:v>399</c:v>
                </c:pt>
                <c:pt idx="11">
                  <c:v>#N/A</c:v>
                </c:pt>
                <c:pt idx="12">
                  <c:v>#N/A</c:v>
                </c:pt>
                <c:pt idx="13">
                  <c:v>424</c:v>
                </c:pt>
                <c:pt idx="14">
                  <c:v>#N/A</c:v>
                </c:pt>
              </c:numCache>
            </c:numRef>
          </c:val>
          <c:smooth val="0"/>
          <c:extLst>
            <c:ext xmlns:c16="http://schemas.microsoft.com/office/drawing/2014/chart" uri="{C3380CC4-5D6E-409C-BE32-E72D297353CC}">
              <c16:uniqueId val="{00000008-AD65-4952-9561-08DD0F4FE0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9426</c:v>
                </c:pt>
                <c:pt idx="5">
                  <c:v>10003</c:v>
                </c:pt>
                <c:pt idx="8">
                  <c:v>10306</c:v>
                </c:pt>
                <c:pt idx="11">
                  <c:v>10931</c:v>
                </c:pt>
                <c:pt idx="14">
                  <c:v>10364</c:v>
                </c:pt>
              </c:numCache>
            </c:numRef>
          </c:val>
          <c:extLst>
            <c:ext xmlns:c16="http://schemas.microsoft.com/office/drawing/2014/chart" uri="{C3380CC4-5D6E-409C-BE32-E72D297353CC}">
              <c16:uniqueId val="{00000000-2067-4DD8-82D7-32B0D0EEB4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246</c:v>
                </c:pt>
                <c:pt idx="5">
                  <c:v>285</c:v>
                </c:pt>
                <c:pt idx="8">
                  <c:v>248</c:v>
                </c:pt>
                <c:pt idx="11">
                  <c:v>282</c:v>
                </c:pt>
                <c:pt idx="14">
                  <c:v>426</c:v>
                </c:pt>
              </c:numCache>
            </c:numRef>
          </c:val>
          <c:extLst>
            <c:ext xmlns:c16="http://schemas.microsoft.com/office/drawing/2014/chart" uri="{C3380CC4-5D6E-409C-BE32-E72D297353CC}">
              <c16:uniqueId val="{00000001-2067-4DD8-82D7-32B0D0EEB4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4061</c:v>
                </c:pt>
                <c:pt idx="5">
                  <c:v>4129</c:v>
                </c:pt>
                <c:pt idx="8">
                  <c:v>5029</c:v>
                </c:pt>
                <c:pt idx="11">
                  <c:v>6556</c:v>
                </c:pt>
                <c:pt idx="14">
                  <c:v>8054</c:v>
                </c:pt>
              </c:numCache>
            </c:numRef>
          </c:val>
          <c:extLst>
            <c:ext xmlns:c16="http://schemas.microsoft.com/office/drawing/2014/chart" uri="{C3380CC4-5D6E-409C-BE32-E72D297353CC}">
              <c16:uniqueId val="{00000002-2067-4DD8-82D7-32B0D0EEB4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7-4DD8-82D7-32B0D0EEB4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7-4DD8-82D7-32B0D0EEB4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7-4DD8-82D7-32B0D0EEB4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1295</c:v>
                </c:pt>
                <c:pt idx="3">
                  <c:v>1271</c:v>
                </c:pt>
                <c:pt idx="6">
                  <c:v>1305</c:v>
                </c:pt>
                <c:pt idx="9">
                  <c:v>1341</c:v>
                </c:pt>
                <c:pt idx="12">
                  <c:v>1388</c:v>
                </c:pt>
              </c:numCache>
            </c:numRef>
          </c:val>
          <c:extLst>
            <c:ext xmlns:c16="http://schemas.microsoft.com/office/drawing/2014/chart" uri="{C3380CC4-5D6E-409C-BE32-E72D297353CC}">
              <c16:uniqueId val="{00000006-2067-4DD8-82D7-32B0D0EEB4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147</c:v>
                </c:pt>
                <c:pt idx="3">
                  <c:v>59</c:v>
                </c:pt>
                <c:pt idx="6">
                  <c:v>0</c:v>
                </c:pt>
                <c:pt idx="9">
                  <c:v>0</c:v>
                </c:pt>
                <c:pt idx="12">
                  <c:v>0</c:v>
                </c:pt>
              </c:numCache>
            </c:numRef>
          </c:val>
          <c:extLst>
            <c:ext xmlns:c16="http://schemas.microsoft.com/office/drawing/2014/chart" uri="{C3380CC4-5D6E-409C-BE32-E72D297353CC}">
              <c16:uniqueId val="{00000007-2067-4DD8-82D7-32B0D0EEB4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c:v>
                </c:pt>
                <c:pt idx="3">
                  <c:v>241</c:v>
                </c:pt>
                <c:pt idx="6">
                  <c:v>263</c:v>
                </c:pt>
                <c:pt idx="9">
                  <c:v>277</c:v>
                </c:pt>
                <c:pt idx="12">
                  <c:v>283</c:v>
                </c:pt>
              </c:numCache>
            </c:numRef>
          </c:val>
          <c:extLst>
            <c:ext xmlns:c16="http://schemas.microsoft.com/office/drawing/2014/chart" uri="{C3380CC4-5D6E-409C-BE32-E72D297353CC}">
              <c16:uniqueId val="{00000008-2067-4DD8-82D7-32B0D0EEB4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2067-4DD8-82D7-32B0D0EEB4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12930</c:v>
                </c:pt>
                <c:pt idx="3">
                  <c:v>13448</c:v>
                </c:pt>
                <c:pt idx="6">
                  <c:v>13609</c:v>
                </c:pt>
                <c:pt idx="9">
                  <c:v>14285</c:v>
                </c:pt>
                <c:pt idx="12">
                  <c:v>14268</c:v>
                </c:pt>
              </c:numCache>
            </c:numRef>
          </c:val>
          <c:extLst>
            <c:ext xmlns:c16="http://schemas.microsoft.com/office/drawing/2014/chart" uri="{C3380CC4-5D6E-409C-BE32-E72D297353CC}">
              <c16:uniqueId val="{0000000A-2067-4DD8-82D7-32B0D0EEB4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955</c:v>
                </c:pt>
                <c:pt idx="2">
                  <c:v>#N/A</c:v>
                </c:pt>
                <c:pt idx="3">
                  <c:v>#N/A</c:v>
                </c:pt>
                <c:pt idx="4">
                  <c:v>603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67-4DD8-82D7-32B0D0EEB4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1708</c:v>
                </c:pt>
                <c:pt idx="1">
                  <c:v>2146</c:v>
                </c:pt>
                <c:pt idx="2">
                  <c:v>2477</c:v>
                </c:pt>
              </c:numCache>
            </c:numRef>
          </c:val>
          <c:extLst>
            <c:ext xmlns:c16="http://schemas.microsoft.com/office/drawing/2014/chart" uri="{C3380CC4-5D6E-409C-BE32-E72D297353CC}">
              <c16:uniqueId val="{00000000-F5B1-4B2F-92F9-074939DA9E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431</c:v>
                </c:pt>
                <c:pt idx="1">
                  <c:v>681</c:v>
                </c:pt>
                <c:pt idx="2">
                  <c:v>741</c:v>
                </c:pt>
              </c:numCache>
            </c:numRef>
          </c:val>
          <c:extLst>
            <c:ext xmlns:c16="http://schemas.microsoft.com/office/drawing/2014/chart" uri="{C3380CC4-5D6E-409C-BE32-E72D297353CC}">
              <c16:uniqueId val="{00000001-F5B1-4B2F-92F9-074939DA9E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2672</c:v>
                </c:pt>
                <c:pt idx="1">
                  <c:v>3477</c:v>
                </c:pt>
                <c:pt idx="2">
                  <c:v>4462</c:v>
                </c:pt>
              </c:numCache>
            </c:numRef>
          </c:val>
          <c:extLst>
            <c:ext xmlns:c16="http://schemas.microsoft.com/office/drawing/2014/chart" uri="{C3380CC4-5D6E-409C-BE32-E72D297353CC}">
              <c16:uniqueId val="{00000002-F5B1-4B2F-92F9-074939DA9E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今後、室戸中学校高台移転事業や、市役所本庁舎地震対策事業など大規模事業が予定されているため、中長期的には元利償還金が増加することが見込まれている。</a:t>
          </a:r>
          <a:endParaRPr lang="ja-JP" altLang="ja-JP" sz="1400">
            <a:effectLst/>
          </a:endParaRPr>
        </a:p>
        <a:p>
          <a:r>
            <a:rPr kumimoji="1" lang="ja-JP" altLang="ja-JP" sz="1100">
              <a:solidFill>
                <a:schemeClr val="dk1"/>
              </a:solidFill>
              <a:effectLst/>
              <a:latin typeface="+mn-lt"/>
              <a:ea typeface="+mn-ea"/>
              <a:cs typeface="+mn-cs"/>
            </a:rPr>
            <a:t>　このため計画的な事業の実施や事業規模の見直し、交付税算入率の高い起債を優先的に発行する等、公債費の負担軽減に努める。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近年では津波避難タワー建設や、市立室戸診療所の建設など大型公共事業が増加したため、市債発行額が増加傾向にあり、将来負担額が増加した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それ以上に財政調整基金等の充当可能基金残高や、充当可能特定歳入が増加したことで、充当可能財源等が増加したため、将来負担比率の分子は</a:t>
          </a:r>
          <a:r>
            <a:rPr kumimoji="1" lang="en-US" altLang="ja-JP" sz="1100">
              <a:solidFill>
                <a:schemeClr val="dk1"/>
              </a:solidFill>
              <a:effectLst/>
              <a:latin typeface="+mn-lt"/>
              <a:ea typeface="+mn-ea"/>
              <a:cs typeface="+mn-cs"/>
            </a:rPr>
            <a:t>1,040</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今後も引き続き、住民サービスの充実は維持しつつ、市債の適正管理を行うなど、将来負担比率の改善に向けた取り組みを行う。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百万円それぞれ増加し、令和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年度末の基金全体の残高は前年度費</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7,680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その他特定目的基金が増加した主な理由は、ふるさと室戸応援寄附金が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百万円増加したことや、庁舎建設事業基金積立金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百万円が増加したことなどによる。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においても室戸中学校高台移転事業や、市役所本庁舎耐震対策事業など大型公共事業予定されており、厳しい財政状況が見込まれているが、中長期的な視点に立った財政運営を行うため、基金残高と市債残高のバランスをとりつつ、健全で安定的な財政運営のため必要な基金残高の確保に努め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：地域資源の保全、地場産業の振興及び子どもたちの健全な育成など</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：室戸市の庁舎整備に必要な財源を確保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：地域医療の充実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：ふるさと室戸応援寄附金事業の拡大による積立金の増加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：市立室戸診療所の安定運営に係る費用を見越して積立したことによる増加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：積極的に活用して、地域振興、産業振興等、住民サービス向上等に努める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：市庁舎整備に対し継続して積立を行う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：市立室戸診療所の経営安定に活用する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今後の公債費等を見越し、決算剰余金を財政調整基金へ積み立てたことにより令和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年度末の財政調整基金残高は前年度比</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2,477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国・県・民間団体の補助制度を積極的に活用するとともに、継続事業の見直しや、新規事業の評価を行うなど財源確保に向けた取組を実施し、安定的な財政運営のため必要な基金残高の確保を目指す。</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今後の公債費等を見越し、決算剰余金を減債基金へ積み立てたことによる令和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年度末の減債基金残高は前年度比</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今後、大規模な普通建設事業を控え、公債費が増加する見込みとなっているため、継続して減債基金の積立を行う。</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本市は、人口減少や高い高齢化率に加え、地域産業の低迷等により財政基盤が弱く、市税収入が少ないことなどから財政力指数は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今後においても、人口減少等の影響により大幅な増収は見込めない状況にあるが、「第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期室戸市財政運営計画（令和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年度）」に基づき、引き続き市税等の徴収強化に取り組むとともに、人件費や物件費などの経常経費削減や行政の効率化に努め、財政の健全化を図る。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116840</xdr:rowOff>
    </xdr:to>
    <xdr:cxnSp macro="">
      <xdr:nvCxnSpPr>
        <xdr:cNvPr id="70" name="直線コネクタ 69"/>
        <xdr:cNvCxnSpPr/>
      </xdr:nvCxnSpPr>
      <xdr:spPr>
        <a:xfrm>
          <a:off x="3225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経常収支比率は前年度よりも</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ポイント増となり、類似団体平均を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ポイント上回った。これは給与改定に伴う人件費の増や、元利償還金に伴う公債費等の増が大きな要因となっている。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今後においても、新規発行債の抑制や、職員の定数管理など義務的経費の縮減に努める。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168366</xdr:rowOff>
    </xdr:from>
    <xdr:to>
      <xdr:col>23</xdr:col>
      <xdr:colOff>133350</xdr:colOff>
      <xdr:row>61</xdr:row>
      <xdr:rowOff>15966</xdr:rowOff>
    </xdr:to>
    <xdr:cxnSp macro="">
      <xdr:nvCxnSpPr>
        <xdr:cNvPr id="132" name="直線コネクタ 131"/>
        <xdr:cNvCxnSpPr/>
      </xdr:nvCxnSpPr>
      <xdr:spPr>
        <a:xfrm>
          <a:off x="4114800" y="1011246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168366</xdr:rowOff>
    </xdr:from>
    <xdr:to>
      <xdr:col>19</xdr:col>
      <xdr:colOff>133350</xdr:colOff>
      <xdr:row>60</xdr:row>
      <xdr:rowOff>166733</xdr:rowOff>
    </xdr:to>
    <xdr:cxnSp macro="">
      <xdr:nvCxnSpPr>
        <xdr:cNvPr id="135" name="直線コネクタ 134"/>
        <xdr:cNvCxnSpPr/>
      </xdr:nvCxnSpPr>
      <xdr:spPr>
        <a:xfrm flipV="1">
          <a:off x="3225800" y="10112466"/>
          <a:ext cx="8890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67673</xdr:rowOff>
    </xdr:to>
    <xdr:cxnSp macro="">
      <xdr:nvCxnSpPr>
        <xdr:cNvPr id="138" name="直線コネクタ 137"/>
        <xdr:cNvCxnSpPr/>
      </xdr:nvCxnSpPr>
      <xdr:spPr>
        <a:xfrm flipV="1">
          <a:off x="2336800" y="10453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33201</xdr:rowOff>
    </xdr:from>
    <xdr:to>
      <xdr:col>11</xdr:col>
      <xdr:colOff>31750</xdr:colOff>
      <xdr:row>61</xdr:row>
      <xdr:rowOff>67673</xdr:rowOff>
    </xdr:to>
    <xdr:cxnSp macro="">
      <xdr:nvCxnSpPr>
        <xdr:cNvPr id="141" name="直線コネクタ 140"/>
        <xdr:cNvCxnSpPr/>
      </xdr:nvCxnSpPr>
      <xdr:spPr>
        <a:xfrm>
          <a:off x="1447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1" name="楕円 150"/>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2" name="財政構造の弾力性該当値テキスト"/>
        <xdr:cNvSpPr txBox="1"/>
      </xdr:nvSpPr>
      <xdr:spPr>
        <a:xfrm>
          <a:off x="5041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117566</xdr:rowOff>
    </xdr:from>
    <xdr:to>
      <xdr:col>19</xdr:col>
      <xdr:colOff>184150</xdr:colOff>
      <xdr:row>59</xdr:row>
      <xdr:rowOff>47716</xdr:rowOff>
    </xdr:to>
    <xdr:sp macro="" textlink="">
      <xdr:nvSpPr>
        <xdr:cNvPr id="153" name="楕円 152"/>
        <xdr:cNvSpPr/>
      </xdr:nvSpPr>
      <xdr:spPr>
        <a:xfrm>
          <a:off x="4064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57893</xdr:rowOff>
    </xdr:from>
    <xdr:ext cx="736600" cy="259045"/>
    <xdr:sp macro="" textlink="">
      <xdr:nvSpPr>
        <xdr:cNvPr id="154" name="テキスト ボックス 153"/>
        <xdr:cNvSpPr txBox="1"/>
      </xdr:nvSpPr>
      <xdr:spPr>
        <a:xfrm>
          <a:off x="3733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5" name="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6" name="テキスト ボックス 155"/>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57" name="楕円 156"/>
        <xdr:cNvSpPr/>
      </xdr:nvSpPr>
      <xdr:spPr>
        <a:xfrm>
          <a:off x="2286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103250</xdr:rowOff>
    </xdr:from>
    <xdr:ext cx="762000" cy="259045"/>
    <xdr:sp macro="" textlink="">
      <xdr:nvSpPr>
        <xdr:cNvPr id="158" name="テキスト ボックス 157"/>
        <xdr:cNvSpPr txBox="1"/>
      </xdr:nvSpPr>
      <xdr:spPr>
        <a:xfrm>
          <a:off x="1955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59" name="楕円 158"/>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68778</xdr:rowOff>
    </xdr:from>
    <xdr:ext cx="762000" cy="259045"/>
    <xdr:sp macro="" textlink="">
      <xdr:nvSpPr>
        <xdr:cNvPr id="160" name="テキスト ボックス 159"/>
        <xdr:cNvSpPr txBox="1"/>
      </xdr:nvSpPr>
      <xdr:spPr>
        <a:xfrm>
          <a:off x="1066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急激な人口減少の影響により人口１人当たりの決算額が増加傾向であることに加え、人件費は隣接する東洋町の消防業務を受託していることや、生活保護率が高いため福祉事務所に職員を多く配置していること等により決算額が増加していると考えられる。</a:t>
          </a:r>
          <a:endParaRPr lang="ja-JP" altLang="ja-JP" sz="1400">
            <a:effectLst/>
          </a:endParaRPr>
        </a:p>
        <a:p>
          <a:r>
            <a:rPr kumimoji="1" lang="ja-JP" altLang="ja-JP" sz="1100">
              <a:solidFill>
                <a:schemeClr val="dk1"/>
              </a:solidFill>
              <a:effectLst/>
              <a:latin typeface="+mn-lt"/>
              <a:ea typeface="+mn-ea"/>
              <a:cs typeface="+mn-cs"/>
            </a:rPr>
            <a:t>　物件費については、保有する公共施設の数が多く、その維持経費が多額となっているためである。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今後は、公共施設等総合管理計画に基づき、施設の統廃合を進めることでコストの抑制を図っていく。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45281</xdr:rowOff>
    </xdr:from>
    <xdr:to>
      <xdr:col>23</xdr:col>
      <xdr:colOff>133350</xdr:colOff>
      <xdr:row>83</xdr:row>
      <xdr:rowOff>125236</xdr:rowOff>
    </xdr:to>
    <xdr:cxnSp macro="">
      <xdr:nvCxnSpPr>
        <xdr:cNvPr id="196" name="直線コネクタ 195"/>
        <xdr:cNvCxnSpPr/>
      </xdr:nvCxnSpPr>
      <xdr:spPr>
        <a:xfrm>
          <a:off x="4114800" y="14275631"/>
          <a:ext cx="838200" cy="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14556</xdr:rowOff>
    </xdr:from>
    <xdr:to>
      <xdr:col>19</xdr:col>
      <xdr:colOff>133350</xdr:colOff>
      <xdr:row>83</xdr:row>
      <xdr:rowOff>45281</xdr:rowOff>
    </xdr:to>
    <xdr:cxnSp macro="">
      <xdr:nvCxnSpPr>
        <xdr:cNvPr id="199" name="直線コネクタ 198"/>
        <xdr:cNvCxnSpPr/>
      </xdr:nvCxnSpPr>
      <xdr:spPr>
        <a:xfrm>
          <a:off x="3225800" y="14244906"/>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134452</xdr:rowOff>
    </xdr:from>
    <xdr:to>
      <xdr:col>15</xdr:col>
      <xdr:colOff>82550</xdr:colOff>
      <xdr:row>83</xdr:row>
      <xdr:rowOff>14556</xdr:rowOff>
    </xdr:to>
    <xdr:cxnSp macro="">
      <xdr:nvCxnSpPr>
        <xdr:cNvPr id="202" name="直線コネクタ 201"/>
        <xdr:cNvCxnSpPr/>
      </xdr:nvCxnSpPr>
      <xdr:spPr>
        <a:xfrm>
          <a:off x="2336800" y="14193352"/>
          <a:ext cx="8890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103980</xdr:rowOff>
    </xdr:from>
    <xdr:to>
      <xdr:col>11</xdr:col>
      <xdr:colOff>31750</xdr:colOff>
      <xdr:row>82</xdr:row>
      <xdr:rowOff>134452</xdr:rowOff>
    </xdr:to>
    <xdr:cxnSp macro="">
      <xdr:nvCxnSpPr>
        <xdr:cNvPr id="205" name="直線コネクタ 204"/>
        <xdr:cNvCxnSpPr/>
      </xdr:nvCxnSpPr>
      <xdr:spPr>
        <a:xfrm>
          <a:off x="1447800" y="14162880"/>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74436</xdr:rowOff>
    </xdr:from>
    <xdr:to>
      <xdr:col>23</xdr:col>
      <xdr:colOff>184150</xdr:colOff>
      <xdr:row>84</xdr:row>
      <xdr:rowOff>4586</xdr:rowOff>
    </xdr:to>
    <xdr:sp macro="" textlink="">
      <xdr:nvSpPr>
        <xdr:cNvPr id="215" name="楕円 214"/>
        <xdr:cNvSpPr/>
      </xdr:nvSpPr>
      <xdr:spPr>
        <a:xfrm>
          <a:off x="4902200" y="143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46513</xdr:rowOff>
    </xdr:from>
    <xdr:ext cx="762000" cy="259045"/>
    <xdr:sp macro="" textlink="">
      <xdr:nvSpPr>
        <xdr:cNvPr id="216" name="人件費・物件費等の状況該当値テキスト"/>
        <xdr:cNvSpPr txBox="1"/>
      </xdr:nvSpPr>
      <xdr:spPr>
        <a:xfrm>
          <a:off x="5041900" y="142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165931</xdr:rowOff>
    </xdr:from>
    <xdr:to>
      <xdr:col>19</xdr:col>
      <xdr:colOff>184150</xdr:colOff>
      <xdr:row>83</xdr:row>
      <xdr:rowOff>96081</xdr:rowOff>
    </xdr:to>
    <xdr:sp macro="" textlink="">
      <xdr:nvSpPr>
        <xdr:cNvPr id="217" name="楕円 216"/>
        <xdr:cNvSpPr/>
      </xdr:nvSpPr>
      <xdr:spPr>
        <a:xfrm>
          <a:off x="4064000" y="142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80858</xdr:rowOff>
    </xdr:from>
    <xdr:ext cx="736600" cy="259045"/>
    <xdr:sp macro="" textlink="">
      <xdr:nvSpPr>
        <xdr:cNvPr id="218" name="テキスト ボックス 217"/>
        <xdr:cNvSpPr txBox="1"/>
      </xdr:nvSpPr>
      <xdr:spPr>
        <a:xfrm>
          <a:off x="3733800" y="14311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135206</xdr:rowOff>
    </xdr:from>
    <xdr:to>
      <xdr:col>15</xdr:col>
      <xdr:colOff>133350</xdr:colOff>
      <xdr:row>83</xdr:row>
      <xdr:rowOff>65356</xdr:rowOff>
    </xdr:to>
    <xdr:sp macro="" textlink="">
      <xdr:nvSpPr>
        <xdr:cNvPr id="219" name="楕円 218"/>
        <xdr:cNvSpPr/>
      </xdr:nvSpPr>
      <xdr:spPr>
        <a:xfrm>
          <a:off x="3175000" y="141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50133</xdr:rowOff>
    </xdr:from>
    <xdr:ext cx="762000" cy="259045"/>
    <xdr:sp macro="" textlink="">
      <xdr:nvSpPr>
        <xdr:cNvPr id="220" name="テキスト ボックス 219"/>
        <xdr:cNvSpPr txBox="1"/>
      </xdr:nvSpPr>
      <xdr:spPr>
        <a:xfrm>
          <a:off x="2844800" y="1428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83652</xdr:rowOff>
    </xdr:from>
    <xdr:to>
      <xdr:col>11</xdr:col>
      <xdr:colOff>82550</xdr:colOff>
      <xdr:row>83</xdr:row>
      <xdr:rowOff>13802</xdr:rowOff>
    </xdr:to>
    <xdr:sp macro="" textlink="">
      <xdr:nvSpPr>
        <xdr:cNvPr id="221" name="楕円 220"/>
        <xdr:cNvSpPr/>
      </xdr:nvSpPr>
      <xdr:spPr>
        <a:xfrm>
          <a:off x="2286000" y="141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170029</xdr:rowOff>
    </xdr:from>
    <xdr:ext cx="762000" cy="259045"/>
    <xdr:sp macro="" textlink="">
      <xdr:nvSpPr>
        <xdr:cNvPr id="222" name="テキスト ボックス 221"/>
        <xdr:cNvSpPr txBox="1"/>
      </xdr:nvSpPr>
      <xdr:spPr>
        <a:xfrm>
          <a:off x="1955800" y="142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53180</xdr:rowOff>
    </xdr:from>
    <xdr:to>
      <xdr:col>7</xdr:col>
      <xdr:colOff>31750</xdr:colOff>
      <xdr:row>82</xdr:row>
      <xdr:rowOff>154780</xdr:rowOff>
    </xdr:to>
    <xdr:sp macro="" textlink="">
      <xdr:nvSpPr>
        <xdr:cNvPr id="223" name="楕円 222"/>
        <xdr:cNvSpPr/>
      </xdr:nvSpPr>
      <xdr:spPr>
        <a:xfrm>
          <a:off x="1397000" y="141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139557</xdr:rowOff>
    </xdr:from>
    <xdr:ext cx="762000" cy="259045"/>
    <xdr:sp macro="" textlink="">
      <xdr:nvSpPr>
        <xdr:cNvPr id="224" name="テキスト ボックス 223"/>
        <xdr:cNvSpPr txBox="1"/>
      </xdr:nvSpPr>
      <xdr:spPr>
        <a:xfrm>
          <a:off x="1066800" y="1419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97.3</a:t>
          </a:r>
          <a:r>
            <a:rPr kumimoji="1" lang="ja-JP" altLang="ja-JP" sz="1100">
              <a:solidFill>
                <a:schemeClr val="dk1"/>
              </a:solidFill>
              <a:effectLst/>
              <a:latin typeface="+mn-lt"/>
              <a:ea typeface="+mn-ea"/>
              <a:cs typeface="+mn-cs"/>
            </a:rPr>
            <a:t>となったが、類似団体平均をわずかに下回っている。</a:t>
          </a:r>
          <a:endParaRPr lang="ja-JP" altLang="ja-JP" sz="1400">
            <a:effectLst/>
          </a:endParaRPr>
        </a:p>
        <a:p>
          <a:r>
            <a:rPr kumimoji="1" lang="ja-JP" altLang="ja-JP" sz="1100">
              <a:solidFill>
                <a:schemeClr val="dk1"/>
              </a:solidFill>
              <a:effectLst/>
              <a:latin typeface="+mn-lt"/>
              <a:ea typeface="+mn-ea"/>
              <a:cs typeface="+mn-cs"/>
            </a:rPr>
            <a:t>　今後も引続き定員管理や、給与水準の適正化に努める。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34572</xdr:rowOff>
    </xdr:to>
    <xdr:cxnSp macro="">
      <xdr:nvCxnSpPr>
        <xdr:cNvPr id="258" name="直線コネクタ 257"/>
        <xdr:cNvCxnSpPr/>
      </xdr:nvCxnSpPr>
      <xdr:spPr>
        <a:xfrm>
          <a:off x="16179800" y="146184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165805</xdr:rowOff>
    </xdr:to>
    <xdr:cxnSp macro="">
      <xdr:nvCxnSpPr>
        <xdr:cNvPr id="261" name="直線コネクタ 260"/>
        <xdr:cNvCxnSpPr/>
      </xdr:nvCxnSpPr>
      <xdr:spPr>
        <a:xfrm flipV="1">
          <a:off x="15290800" y="14618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165805</xdr:rowOff>
    </xdr:to>
    <xdr:cxnSp macro="">
      <xdr:nvCxnSpPr>
        <xdr:cNvPr id="264" name="直線コネクタ 263"/>
        <xdr:cNvCxnSpPr/>
      </xdr:nvCxnSpPr>
      <xdr:spPr>
        <a:xfrm>
          <a:off x="14401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138995</xdr:rowOff>
    </xdr:to>
    <xdr:cxnSp macro="">
      <xdr:nvCxnSpPr>
        <xdr:cNvPr id="267" name="直線コネクタ 266"/>
        <xdr:cNvCxnSpPr/>
      </xdr:nvCxnSpPr>
      <xdr:spPr>
        <a:xfrm flipV="1">
          <a:off x="13512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9" name="楕円 278"/>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0" name="テキスト ボックス 27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1" name="楕円 280"/>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2" name="テキスト ボックス 281"/>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3" name="楕円 282"/>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4" name="テキスト ボックス 283"/>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急激に人口が減少する一方で、事業が多様化・複雑化しているため、人口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人当たり職員数が昨年比</a:t>
          </a:r>
          <a:r>
            <a:rPr kumimoji="1" lang="en-US" altLang="ja-JP" sz="1100">
              <a:solidFill>
                <a:schemeClr val="dk1"/>
              </a:solidFill>
              <a:effectLst/>
              <a:latin typeface="+mn-lt"/>
              <a:ea typeface="+mn-ea"/>
              <a:cs typeface="+mn-cs"/>
            </a:rPr>
            <a:t>0.73</a:t>
          </a:r>
          <a:r>
            <a:rPr kumimoji="1" lang="ja-JP" altLang="ja-JP" sz="1100">
              <a:solidFill>
                <a:schemeClr val="dk1"/>
              </a:solidFill>
              <a:effectLst/>
              <a:latin typeface="+mn-lt"/>
              <a:ea typeface="+mn-ea"/>
              <a:cs typeface="+mn-cs"/>
            </a:rPr>
            <a:t>人増加している。</a:t>
          </a:r>
          <a:endParaRPr lang="ja-JP" altLang="ja-JP" sz="1400">
            <a:effectLst/>
          </a:endParaRPr>
        </a:p>
        <a:p>
          <a:r>
            <a:rPr kumimoji="1" lang="ja-JP" altLang="ja-JP" sz="1100">
              <a:solidFill>
                <a:schemeClr val="dk1"/>
              </a:solidFill>
              <a:effectLst/>
              <a:latin typeface="+mn-lt"/>
              <a:ea typeface="+mn-ea"/>
              <a:cs typeface="+mn-cs"/>
            </a:rPr>
            <a:t>　本市は平地が狭く東西に長い海岸線を有するなど地理的条件により行政効率が悪いことや、近年では人口減少、市内医療機関の減少などの課題に対応するため、移住促進事業や地域医療対策事業など新たな事業が増えており、職員数の削減が困難な状況であることが挙げられる。</a:t>
          </a:r>
          <a:endParaRPr lang="ja-JP" altLang="ja-JP" sz="1400">
            <a:effectLst/>
          </a:endParaRPr>
        </a:p>
        <a:p>
          <a:r>
            <a:rPr kumimoji="1" lang="ja-JP" altLang="ja-JP" sz="1100">
              <a:solidFill>
                <a:schemeClr val="dk1"/>
              </a:solidFill>
              <a:effectLst/>
              <a:latin typeface="+mn-lt"/>
              <a:ea typeface="+mn-ea"/>
              <a:cs typeface="+mn-cs"/>
            </a:rPr>
            <a:t>　今後、費用対効果の検証や業務改善などにより、職員数の適正管理に努めていく。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129661</xdr:rowOff>
    </xdr:from>
    <xdr:to>
      <xdr:col>81</xdr:col>
      <xdr:colOff>44450</xdr:colOff>
      <xdr:row>67</xdr:row>
      <xdr:rowOff>42091</xdr:rowOff>
    </xdr:to>
    <xdr:cxnSp macro="">
      <xdr:nvCxnSpPr>
        <xdr:cNvPr id="323" name="直線コネクタ 322"/>
        <xdr:cNvCxnSpPr/>
      </xdr:nvCxnSpPr>
      <xdr:spPr>
        <a:xfrm>
          <a:off x="16179800" y="11445361"/>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66463</xdr:rowOff>
    </xdr:from>
    <xdr:to>
      <xdr:col>77</xdr:col>
      <xdr:colOff>44450</xdr:colOff>
      <xdr:row>66</xdr:row>
      <xdr:rowOff>129661</xdr:rowOff>
    </xdr:to>
    <xdr:cxnSp macro="">
      <xdr:nvCxnSpPr>
        <xdr:cNvPr id="326" name="直線コネクタ 325"/>
        <xdr:cNvCxnSpPr/>
      </xdr:nvCxnSpPr>
      <xdr:spPr>
        <a:xfrm>
          <a:off x="15290800" y="11382163"/>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34290</xdr:rowOff>
    </xdr:from>
    <xdr:to>
      <xdr:col>72</xdr:col>
      <xdr:colOff>203200</xdr:colOff>
      <xdr:row>66</xdr:row>
      <xdr:rowOff>66463</xdr:rowOff>
    </xdr:to>
    <xdr:cxnSp macro="">
      <xdr:nvCxnSpPr>
        <xdr:cNvPr id="329" name="直線コネクタ 328"/>
        <xdr:cNvCxnSpPr/>
      </xdr:nvCxnSpPr>
      <xdr:spPr>
        <a:xfrm>
          <a:off x="14401800" y="1134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103475</xdr:rowOff>
    </xdr:from>
    <xdr:to>
      <xdr:col>68</xdr:col>
      <xdr:colOff>152400</xdr:colOff>
      <xdr:row>66</xdr:row>
      <xdr:rowOff>34290</xdr:rowOff>
    </xdr:to>
    <xdr:cxnSp macro="">
      <xdr:nvCxnSpPr>
        <xdr:cNvPr id="332" name="直線コネクタ 331"/>
        <xdr:cNvCxnSpPr/>
      </xdr:nvCxnSpPr>
      <xdr:spPr>
        <a:xfrm>
          <a:off x="13512800" y="1124772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162741</xdr:rowOff>
    </xdr:from>
    <xdr:to>
      <xdr:col>81</xdr:col>
      <xdr:colOff>95250</xdr:colOff>
      <xdr:row>67</xdr:row>
      <xdr:rowOff>92891</xdr:rowOff>
    </xdr:to>
    <xdr:sp macro="" textlink="">
      <xdr:nvSpPr>
        <xdr:cNvPr id="342" name="楕円 341"/>
        <xdr:cNvSpPr/>
      </xdr:nvSpPr>
      <xdr:spPr>
        <a:xfrm>
          <a:off x="169672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58618</xdr:rowOff>
    </xdr:from>
    <xdr:ext cx="762000" cy="259045"/>
    <xdr:sp macro="" textlink="">
      <xdr:nvSpPr>
        <xdr:cNvPr id="343" name="定員管理の状況該当値テキスト"/>
        <xdr:cNvSpPr txBox="1"/>
      </xdr:nvSpPr>
      <xdr:spPr>
        <a:xfrm>
          <a:off x="17106900" y="1137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78861</xdr:rowOff>
    </xdr:from>
    <xdr:to>
      <xdr:col>77</xdr:col>
      <xdr:colOff>95250</xdr:colOff>
      <xdr:row>67</xdr:row>
      <xdr:rowOff>9011</xdr:rowOff>
    </xdr:to>
    <xdr:sp macro="" textlink="">
      <xdr:nvSpPr>
        <xdr:cNvPr id="344" name="楕円 343"/>
        <xdr:cNvSpPr/>
      </xdr:nvSpPr>
      <xdr:spPr>
        <a:xfrm>
          <a:off x="16129000" y="113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165238</xdr:rowOff>
    </xdr:from>
    <xdr:ext cx="736600" cy="259045"/>
    <xdr:sp macro="" textlink="">
      <xdr:nvSpPr>
        <xdr:cNvPr id="345" name="テキスト ボックス 344"/>
        <xdr:cNvSpPr txBox="1"/>
      </xdr:nvSpPr>
      <xdr:spPr>
        <a:xfrm>
          <a:off x="15798800" y="1148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15663</xdr:rowOff>
    </xdr:from>
    <xdr:to>
      <xdr:col>73</xdr:col>
      <xdr:colOff>44450</xdr:colOff>
      <xdr:row>66</xdr:row>
      <xdr:rowOff>117263</xdr:rowOff>
    </xdr:to>
    <xdr:sp macro="" textlink="">
      <xdr:nvSpPr>
        <xdr:cNvPr id="346" name="楕円 345"/>
        <xdr:cNvSpPr/>
      </xdr:nvSpPr>
      <xdr:spPr>
        <a:xfrm>
          <a:off x="15240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102040</xdr:rowOff>
    </xdr:from>
    <xdr:ext cx="762000" cy="259045"/>
    <xdr:sp macro="" textlink="">
      <xdr:nvSpPr>
        <xdr:cNvPr id="347" name="テキスト ボックス 346"/>
        <xdr:cNvSpPr txBox="1"/>
      </xdr:nvSpPr>
      <xdr:spPr>
        <a:xfrm>
          <a:off x="14909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8" name="楕円 347"/>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9" name="テキスト ボックス 348"/>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52675</xdr:rowOff>
    </xdr:from>
    <xdr:to>
      <xdr:col>64</xdr:col>
      <xdr:colOff>152400</xdr:colOff>
      <xdr:row>65</xdr:row>
      <xdr:rowOff>154275</xdr:rowOff>
    </xdr:to>
    <xdr:sp macro="" textlink="">
      <xdr:nvSpPr>
        <xdr:cNvPr id="350" name="楕円 349"/>
        <xdr:cNvSpPr/>
      </xdr:nvSpPr>
      <xdr:spPr>
        <a:xfrm>
          <a:off x="13462000" y="11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139052</xdr:rowOff>
    </xdr:from>
    <xdr:ext cx="762000" cy="259045"/>
    <xdr:sp macro="" textlink="">
      <xdr:nvSpPr>
        <xdr:cNvPr id="351" name="テキスト ボックス 350"/>
        <xdr:cNvSpPr txBox="1"/>
      </xdr:nvSpPr>
      <xdr:spPr>
        <a:xfrm>
          <a:off x="13131800" y="112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市債を発行する際は、過疎対策事業債や緊急防災・減災事業債等、交付税算入率の高い有利な市債の発行に努めており、類似団体を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ポイント下回り、前年比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今後も引続き新規発行債の抑制や、交付税算入率の高い市債発行による実質公債費比率の低下に努め、安定的な財政運営に努める。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26035</xdr:rowOff>
    </xdr:to>
    <xdr:cxnSp macro="">
      <xdr:nvCxnSpPr>
        <xdr:cNvPr id="385" name="直線コネクタ 384"/>
        <xdr:cNvCxnSpPr/>
      </xdr:nvCxnSpPr>
      <xdr:spPr>
        <a:xfrm flipV="1">
          <a:off x="16179800" y="635359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42122</xdr:rowOff>
    </xdr:to>
    <xdr:cxnSp macro="">
      <xdr:nvCxnSpPr>
        <xdr:cNvPr id="388" name="直線コネクタ 387"/>
        <xdr:cNvCxnSpPr/>
      </xdr:nvCxnSpPr>
      <xdr:spPr>
        <a:xfrm flipV="1">
          <a:off x="15290800" y="63696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42122</xdr:rowOff>
    </xdr:from>
    <xdr:to>
      <xdr:col>72</xdr:col>
      <xdr:colOff>203200</xdr:colOff>
      <xdr:row>37</xdr:row>
      <xdr:rowOff>46143</xdr:rowOff>
    </xdr:to>
    <xdr:cxnSp macro="">
      <xdr:nvCxnSpPr>
        <xdr:cNvPr id="391" name="直線コネクタ 390"/>
        <xdr:cNvCxnSpPr/>
      </xdr:nvCxnSpPr>
      <xdr:spPr>
        <a:xfrm flipV="1">
          <a:off x="14401800" y="63857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58208</xdr:rowOff>
    </xdr:to>
    <xdr:cxnSp macro="">
      <xdr:nvCxnSpPr>
        <xdr:cNvPr id="394" name="直線コネクタ 393"/>
        <xdr:cNvCxnSpPr/>
      </xdr:nvCxnSpPr>
      <xdr:spPr>
        <a:xfrm flipV="1">
          <a:off x="13512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61612</xdr:rowOff>
    </xdr:from>
    <xdr:ext cx="736600" cy="259045"/>
    <xdr:sp macro="" textlink="">
      <xdr:nvSpPr>
        <xdr:cNvPr id="407" name="テキスト ボックス 406"/>
        <xdr:cNvSpPr txBox="1"/>
      </xdr:nvSpPr>
      <xdr:spPr>
        <a:xfrm>
          <a:off x="15798800" y="640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8" name="楕円 407"/>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09" name="テキスト ボックス 408"/>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10" name="楕円 409"/>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411" name="テキスト ボックス 410"/>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海トラフ地震に備えた防災対策事業や、消防屯所の高台への整備事業等により近年の市債残高は増加傾向にあるが、それらが交付税算入率の高い市債であることや、財政調整基金やふるさと室戸応援寄附金積立基金等の積立による充当可能財源の増加などにより、改善された。</a:t>
          </a:r>
          <a:endParaRPr lang="ja-JP" altLang="ja-JP" sz="1400">
            <a:effectLst/>
          </a:endParaRPr>
        </a:p>
        <a:p>
          <a:r>
            <a:rPr kumimoji="1" lang="ja-JP" altLang="ja-JP" sz="1100">
              <a:solidFill>
                <a:schemeClr val="dk1"/>
              </a:solidFill>
              <a:effectLst/>
              <a:latin typeface="+mn-lt"/>
              <a:ea typeface="+mn-ea"/>
              <a:cs typeface="+mn-cs"/>
            </a:rPr>
            <a:t>　今後においても、新規発行債の抑制や交付税算入率の高い市債の発行など、将来負担を軽減できるよう財政の健全化に努める。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80232</xdr:rowOff>
    </xdr:from>
    <xdr:to>
      <xdr:col>68</xdr:col>
      <xdr:colOff>152400</xdr:colOff>
      <xdr:row>15</xdr:row>
      <xdr:rowOff>127286</xdr:rowOff>
    </xdr:to>
    <xdr:cxnSp macro="">
      <xdr:nvCxnSpPr>
        <xdr:cNvPr id="443" name="直線コネクタ 442"/>
        <xdr:cNvCxnSpPr/>
      </xdr:nvCxnSpPr>
      <xdr:spPr>
        <a:xfrm flipV="1">
          <a:off x="13512800" y="2651982"/>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7" name="テキスト ボックス 446"/>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8" name="フローチャート: 判断 447"/>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9" name="テキスト ボックス 448"/>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0" name="フローチャート: 判断 449"/>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1" name="テキスト ボックス 450"/>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2" name="フローチャート: 判断 451"/>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3" name="テキスト ボックス 452"/>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29432</xdr:rowOff>
    </xdr:from>
    <xdr:to>
      <xdr:col>68</xdr:col>
      <xdr:colOff>203200</xdr:colOff>
      <xdr:row>15</xdr:row>
      <xdr:rowOff>131032</xdr:rowOff>
    </xdr:to>
    <xdr:sp macro="" textlink="">
      <xdr:nvSpPr>
        <xdr:cNvPr id="459" name="楕円 458"/>
        <xdr:cNvSpPr/>
      </xdr:nvSpPr>
      <xdr:spPr>
        <a:xfrm>
          <a:off x="14351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141209</xdr:rowOff>
    </xdr:from>
    <xdr:ext cx="762000" cy="259045"/>
    <xdr:sp macro="" textlink="">
      <xdr:nvSpPr>
        <xdr:cNvPr id="460" name="テキスト ボックス 459"/>
        <xdr:cNvSpPr txBox="1"/>
      </xdr:nvSpPr>
      <xdr:spPr>
        <a:xfrm>
          <a:off x="14020800" y="23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76486</xdr:rowOff>
    </xdr:from>
    <xdr:to>
      <xdr:col>64</xdr:col>
      <xdr:colOff>152400</xdr:colOff>
      <xdr:row>16</xdr:row>
      <xdr:rowOff>6636</xdr:rowOff>
    </xdr:to>
    <xdr:sp macro="" textlink="">
      <xdr:nvSpPr>
        <xdr:cNvPr id="461" name="楕円 460"/>
        <xdr:cNvSpPr/>
      </xdr:nvSpPr>
      <xdr:spPr>
        <a:xfrm>
          <a:off x="13462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16813</xdr:rowOff>
    </xdr:from>
    <xdr:ext cx="762000" cy="259045"/>
    <xdr:sp macro="" textlink="">
      <xdr:nvSpPr>
        <xdr:cNvPr id="462" name="テキスト ボックス 461"/>
        <xdr:cNvSpPr txBox="1"/>
      </xdr:nvSpPr>
      <xdr:spPr>
        <a:xfrm>
          <a:off x="13131800" y="241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ポイント増となり、依然として類似団体の平均や県内の平均を上回っているため　引続き業務改善や事業の見直しなどにより、職員数の適正管理に努め、人件費の抑制に努める。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115570</xdr:rowOff>
    </xdr:to>
    <xdr:cxnSp macro="">
      <xdr:nvCxnSpPr>
        <xdr:cNvPr id="66" name="直線コネクタ 65"/>
        <xdr:cNvCxnSpPr/>
      </xdr:nvCxnSpPr>
      <xdr:spPr>
        <a:xfrm>
          <a:off x="3987800" y="6687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138430</xdr:rowOff>
    </xdr:to>
    <xdr:cxnSp macro="">
      <xdr:nvCxnSpPr>
        <xdr:cNvPr id="69" name="直線コネクタ 68"/>
        <xdr:cNvCxnSpPr/>
      </xdr:nvCxnSpPr>
      <xdr:spPr>
        <a:xfrm flipV="1">
          <a:off x="3098800" y="668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138430</xdr:rowOff>
    </xdr:to>
    <xdr:cxnSp macro="">
      <xdr:nvCxnSpPr>
        <xdr:cNvPr id="72" name="直線コネクタ 71"/>
        <xdr:cNvCxnSpPr/>
      </xdr:nvCxnSpPr>
      <xdr:spPr>
        <a:xfrm>
          <a:off x="2209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8890</xdr:rowOff>
    </xdr:to>
    <xdr:cxnSp macro="">
      <xdr:nvCxnSpPr>
        <xdr:cNvPr id="75" name="直線コネクタ 74"/>
        <xdr:cNvCxnSpPr/>
      </xdr:nvCxnSpPr>
      <xdr:spPr>
        <a:xfrm flipV="1">
          <a:off x="1320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％となった。全国平均をわずかに下回っているが、類似団体を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ポイント上回っている。これは地籍調査事業費や、情報セキュリティ対策事業費等の増加が主な要因として挙げられる。</a:t>
          </a:r>
          <a:endParaRPr lang="ja-JP" altLang="ja-JP" sz="1400">
            <a:effectLst/>
          </a:endParaRPr>
        </a:p>
        <a:p>
          <a:r>
            <a:rPr kumimoji="1" lang="ja-JP" altLang="ja-JP" sz="1100">
              <a:solidFill>
                <a:schemeClr val="dk1"/>
              </a:solidFill>
              <a:effectLst/>
              <a:latin typeface="+mn-lt"/>
              <a:ea typeface="+mn-ea"/>
              <a:cs typeface="+mn-cs"/>
            </a:rPr>
            <a:t>　今後においても経費節減を徹底し、経常的な物件費の削減に取り組む。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18</xdr:row>
      <xdr:rowOff>39914</xdr:rowOff>
    </xdr:to>
    <xdr:cxnSp macro="">
      <xdr:nvCxnSpPr>
        <xdr:cNvPr id="129" name="直線コネクタ 128"/>
        <xdr:cNvCxnSpPr/>
      </xdr:nvCxnSpPr>
      <xdr:spPr>
        <a:xfrm>
          <a:off x="15671800" y="2625271"/>
          <a:ext cx="8382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99786</xdr:rowOff>
    </xdr:to>
    <xdr:cxnSp macro="">
      <xdr:nvCxnSpPr>
        <xdr:cNvPr id="132" name="直線コネクタ 131"/>
        <xdr:cNvCxnSpPr/>
      </xdr:nvCxnSpPr>
      <xdr:spPr>
        <a:xfrm flipV="1">
          <a:off x="14782800" y="26252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156936</xdr:rowOff>
    </xdr:to>
    <xdr:cxnSp macro="">
      <xdr:nvCxnSpPr>
        <xdr:cNvPr id="135" name="直線コネクタ 134"/>
        <xdr:cNvCxnSpPr/>
      </xdr:nvCxnSpPr>
      <xdr:spPr>
        <a:xfrm flipV="1">
          <a:off x="13893800" y="2842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156936</xdr:rowOff>
    </xdr:to>
    <xdr:cxnSp macro="">
      <xdr:nvCxnSpPr>
        <xdr:cNvPr id="138" name="直線コネクタ 137"/>
        <xdr:cNvCxnSpPr/>
      </xdr:nvCxnSpPr>
      <xdr:spPr>
        <a:xfrm>
          <a:off x="13004800" y="2842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扶助費のうち、生活保護の</a:t>
          </a:r>
          <a:r>
            <a:rPr kumimoji="1" lang="ja-JP" altLang="en-US" sz="1100">
              <a:solidFill>
                <a:schemeClr val="dk1"/>
              </a:solidFill>
              <a:effectLst/>
              <a:latin typeface="+mn-lt"/>
              <a:ea typeface="+mn-ea"/>
              <a:cs typeface="+mn-cs"/>
            </a:rPr>
            <a:t>コロナ禍による受診控えが解消</a:t>
          </a:r>
          <a:r>
            <a:rPr kumimoji="1" lang="ja-JP" altLang="ja-JP" sz="1100">
              <a:solidFill>
                <a:schemeClr val="dk1"/>
              </a:solidFill>
              <a:effectLst/>
              <a:latin typeface="+mn-lt"/>
              <a:ea typeface="+mn-ea"/>
              <a:cs typeface="+mn-cs"/>
            </a:rPr>
            <a:t>したことなどにより、扶助費全体では前年より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ポイント増となり、類似団体を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就労指導や医療扶助など生活保護の適正運営に努め、扶助費の削減を図る。また、生活保護に至る前段階の生活困窮者に対して、自立支援事業、就労準備支援事業及び家計相談事業に取り組むなど、生活保護の適正実施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31750</xdr:rowOff>
    </xdr:to>
    <xdr:cxnSp macro="">
      <xdr:nvCxnSpPr>
        <xdr:cNvPr id="190" name="直線コネクタ 189"/>
        <xdr:cNvCxnSpPr/>
      </xdr:nvCxnSpPr>
      <xdr:spPr>
        <a:xfrm>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133350</xdr:rowOff>
    </xdr:to>
    <xdr:cxnSp macro="">
      <xdr:nvCxnSpPr>
        <xdr:cNvPr id="193" name="直線コネクタ 192"/>
        <xdr:cNvCxnSpPr/>
      </xdr:nvCxnSpPr>
      <xdr:spPr>
        <a:xfrm flipV="1">
          <a:off x="3098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59</xdr:row>
      <xdr:rowOff>57150</xdr:rowOff>
    </xdr:to>
    <xdr:cxnSp macro="">
      <xdr:nvCxnSpPr>
        <xdr:cNvPr id="196" name="直線コネクタ 195"/>
        <xdr:cNvCxnSpPr/>
      </xdr:nvCxnSpPr>
      <xdr:spPr>
        <a:xfrm flipV="1">
          <a:off x="2209800" y="9906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59</xdr:row>
      <xdr:rowOff>120650</xdr:rowOff>
    </xdr:to>
    <xdr:cxnSp macro="">
      <xdr:nvCxnSpPr>
        <xdr:cNvPr id="199" name="直線コネクタ 198"/>
        <xdr:cNvCxnSpPr/>
      </xdr:nvCxnSpPr>
      <xdr:spPr>
        <a:xfrm flipV="1">
          <a:off x="1320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5" name="楕円 214"/>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6" name="テキスト ボックス 215"/>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7" name="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維持補修費や国民健康保険事業特別会計事務費等繰出金の増等により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今後も、介護予防や疾病予防を推進し、特別会計の健全運営に努める。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51" name="直線コネクタ 250"/>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46990</xdr:rowOff>
    </xdr:to>
    <xdr:cxnSp macro="">
      <xdr:nvCxnSpPr>
        <xdr:cNvPr id="254" name="直線コネクタ 253"/>
        <xdr:cNvCxnSpPr/>
      </xdr:nvCxnSpPr>
      <xdr:spPr>
        <a:xfrm flipV="1">
          <a:off x="14782800" y="9644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153670</xdr:rowOff>
    </xdr:to>
    <xdr:cxnSp macro="">
      <xdr:nvCxnSpPr>
        <xdr:cNvPr id="257" name="直線コネクタ 256"/>
        <xdr:cNvCxnSpPr/>
      </xdr:nvCxnSpPr>
      <xdr:spPr>
        <a:xfrm flipV="1">
          <a:off x="13893800" y="981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153670</xdr:rowOff>
    </xdr:to>
    <xdr:cxnSp macro="">
      <xdr:nvCxnSpPr>
        <xdr:cNvPr id="260" name="直線コネクタ 259"/>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6" name="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安芸広域市町村圏事務組合負担金の増等により、補助費等の全体では昨年より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今後においても廃止や統合を含めた補助金の見直しを検討し、行政コストの縮減に努める。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35</xdr:row>
      <xdr:rowOff>24130</xdr:rowOff>
    </xdr:to>
    <xdr:cxnSp macro="">
      <xdr:nvCxnSpPr>
        <xdr:cNvPr id="309" name="直線コネクタ 308"/>
        <xdr:cNvCxnSpPr/>
      </xdr:nvCxnSpPr>
      <xdr:spPr>
        <a:xfrm>
          <a:off x="15671800" y="59608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78994</xdr:rowOff>
    </xdr:to>
    <xdr:cxnSp macro="">
      <xdr:nvCxnSpPr>
        <xdr:cNvPr id="312" name="直線コネクタ 311"/>
        <xdr:cNvCxnSpPr/>
      </xdr:nvCxnSpPr>
      <xdr:spPr>
        <a:xfrm flipV="1">
          <a:off x="14782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78994</xdr:rowOff>
    </xdr:to>
    <xdr:cxnSp macro="">
      <xdr:nvCxnSpPr>
        <xdr:cNvPr id="315" name="直線コネクタ 314"/>
        <xdr:cNvCxnSpPr/>
      </xdr:nvCxnSpPr>
      <xdr:spPr>
        <a:xfrm>
          <a:off x="13893800" y="5992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69850</xdr:rowOff>
    </xdr:to>
    <xdr:cxnSp macro="">
      <xdr:nvCxnSpPr>
        <xdr:cNvPr id="318" name="直線コネクタ 317"/>
        <xdr:cNvCxnSpPr/>
      </xdr:nvCxnSpPr>
      <xdr:spPr>
        <a:xfrm flipV="1">
          <a:off x="13004800" y="5992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8" name="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0" name="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公債費は昨年より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ポイント悪化し、類似団体を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今後は、普通建設事業の見直しや、計画的な実施に努めることで、市債の新規発行を抑制し、公債費の削減に努める。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83185</xdr:rowOff>
    </xdr:to>
    <xdr:cxnSp macro="">
      <xdr:nvCxnSpPr>
        <xdr:cNvPr id="369" name="直線コネクタ 368"/>
        <xdr:cNvCxnSpPr/>
      </xdr:nvCxnSpPr>
      <xdr:spPr>
        <a:xfrm>
          <a:off x="3987800" y="128981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43180</xdr:rowOff>
    </xdr:to>
    <xdr:cxnSp macro="">
      <xdr:nvCxnSpPr>
        <xdr:cNvPr id="372" name="直線コネクタ 371"/>
        <xdr:cNvCxnSpPr/>
      </xdr:nvCxnSpPr>
      <xdr:spPr>
        <a:xfrm flipV="1">
          <a:off x="3098800" y="12898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43180</xdr:rowOff>
    </xdr:from>
    <xdr:to>
      <xdr:col>15</xdr:col>
      <xdr:colOff>98425</xdr:colOff>
      <xdr:row>75</xdr:row>
      <xdr:rowOff>69850</xdr:rowOff>
    </xdr:to>
    <xdr:cxnSp macro="">
      <xdr:nvCxnSpPr>
        <xdr:cNvPr id="375" name="直線コネクタ 374"/>
        <xdr:cNvCxnSpPr/>
      </xdr:nvCxnSpPr>
      <xdr:spPr>
        <a:xfrm flipV="1">
          <a:off x="2209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69850</xdr:rowOff>
    </xdr:to>
    <xdr:cxnSp macro="">
      <xdr:nvCxnSpPr>
        <xdr:cNvPr id="378" name="直線コネクタ 377"/>
        <xdr:cNvCxnSpPr/>
      </xdr:nvCxnSpPr>
      <xdr:spPr>
        <a:xfrm>
          <a:off x="1320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32385</xdr:rowOff>
    </xdr:from>
    <xdr:to>
      <xdr:col>24</xdr:col>
      <xdr:colOff>76200</xdr:colOff>
      <xdr:row>75</xdr:row>
      <xdr:rowOff>133985</xdr:rowOff>
    </xdr:to>
    <xdr:sp macro="" textlink="">
      <xdr:nvSpPr>
        <xdr:cNvPr id="388" name="楕円 387"/>
        <xdr:cNvSpPr/>
      </xdr:nvSpPr>
      <xdr:spPr>
        <a:xfrm>
          <a:off x="47752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4462</xdr:rowOff>
    </xdr:from>
    <xdr:ext cx="762000" cy="259045"/>
    <xdr:sp macro="" textlink="">
      <xdr:nvSpPr>
        <xdr:cNvPr id="389" name="公債費該当値テキスト"/>
        <xdr:cNvSpPr txBox="1"/>
      </xdr:nvSpPr>
      <xdr:spPr>
        <a:xfrm>
          <a:off x="4914900" y="128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0" name="楕円 389"/>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74947</xdr:rowOff>
    </xdr:from>
    <xdr:ext cx="736600" cy="259045"/>
    <xdr:sp macro="" textlink="">
      <xdr:nvSpPr>
        <xdr:cNvPr id="391" name="テキスト ボックス 390"/>
        <xdr:cNvSpPr txBox="1"/>
      </xdr:nvSpPr>
      <xdr:spPr>
        <a:xfrm>
          <a:off x="3606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92" name="楕円 391"/>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78757</xdr:rowOff>
    </xdr:from>
    <xdr:ext cx="762000" cy="259045"/>
    <xdr:sp macro="" textlink="">
      <xdr:nvSpPr>
        <xdr:cNvPr id="393" name="テキスト ボックス 392"/>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4" name="楕円 393"/>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5" name="テキスト ボックス 394"/>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昨年よりも</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ポイント増加し、類似団体内平均より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今後においても、物件費や補助費だけでなく、義務的経費についても可能な範囲での見直しを検討するなど経常経費抑制を継続し、財政健全化に努める。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76</xdr:row>
      <xdr:rowOff>149861</xdr:rowOff>
    </xdr:to>
    <xdr:cxnSp macro="">
      <xdr:nvCxnSpPr>
        <xdr:cNvPr id="428" name="直線コネクタ 427"/>
        <xdr:cNvCxnSpPr/>
      </xdr:nvCxnSpPr>
      <xdr:spPr>
        <a:xfrm>
          <a:off x="15671800" y="12805156"/>
          <a:ext cx="838200" cy="3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77</xdr:row>
      <xdr:rowOff>46989</xdr:rowOff>
    </xdr:to>
    <xdr:cxnSp macro="">
      <xdr:nvCxnSpPr>
        <xdr:cNvPr id="431" name="直線コネクタ 430"/>
        <xdr:cNvCxnSpPr/>
      </xdr:nvCxnSpPr>
      <xdr:spPr>
        <a:xfrm flipV="1">
          <a:off x="14782800" y="12805156"/>
          <a:ext cx="889000" cy="4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4" name="直線コネクタ 433"/>
        <xdr:cNvCxnSpPr/>
      </xdr:nvCxnSpPr>
      <xdr:spPr>
        <a:xfrm flipV="1">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120142</xdr:rowOff>
    </xdr:to>
    <xdr:cxnSp macro="">
      <xdr:nvCxnSpPr>
        <xdr:cNvPr id="437" name="直線コネクタ 436"/>
        <xdr:cNvCxnSpPr/>
      </xdr:nvCxnSpPr>
      <xdr:spPr>
        <a:xfrm flipV="1">
          <a:off x="13004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8"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67056</xdr:rowOff>
    </xdr:from>
    <xdr:to>
      <xdr:col>78</xdr:col>
      <xdr:colOff>120650</xdr:colOff>
      <xdr:row>74</xdr:row>
      <xdr:rowOff>168656</xdr:rowOff>
    </xdr:to>
    <xdr:sp macro="" textlink="">
      <xdr:nvSpPr>
        <xdr:cNvPr id="449" name="楕円 448"/>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7383</xdr:rowOff>
    </xdr:from>
    <xdr:ext cx="736600" cy="259045"/>
    <xdr:sp macro="" textlink="">
      <xdr:nvSpPr>
        <xdr:cNvPr id="450" name="テキスト ボックス 449"/>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1" name="楕円 45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2" name="テキスト ボックス 45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3" name="楕円 452"/>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4" name="テキスト ボックス 45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5" name="楕円 454"/>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6" name="テキスト ボックス 455"/>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113600</xdr:rowOff>
    </xdr:from>
    <xdr:to>
      <xdr:col>29</xdr:col>
      <xdr:colOff>127000</xdr:colOff>
      <xdr:row>14</xdr:row>
      <xdr:rowOff>1891</xdr:rowOff>
    </xdr:to>
    <xdr:cxnSp macro="">
      <xdr:nvCxnSpPr>
        <xdr:cNvPr id="52" name="直線コネクタ 51"/>
        <xdr:cNvCxnSpPr/>
      </xdr:nvCxnSpPr>
      <xdr:spPr bwMode="auto">
        <a:xfrm flipV="1">
          <a:off x="5003800" y="2390075"/>
          <a:ext cx="647700" cy="5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1891</xdr:rowOff>
    </xdr:from>
    <xdr:to>
      <xdr:col>26</xdr:col>
      <xdr:colOff>50800</xdr:colOff>
      <xdr:row>14</xdr:row>
      <xdr:rowOff>112783</xdr:rowOff>
    </xdr:to>
    <xdr:cxnSp macro="">
      <xdr:nvCxnSpPr>
        <xdr:cNvPr id="55" name="直線コネクタ 54"/>
        <xdr:cNvCxnSpPr/>
      </xdr:nvCxnSpPr>
      <xdr:spPr bwMode="auto">
        <a:xfrm flipV="1">
          <a:off x="4305300" y="2449816"/>
          <a:ext cx="698500" cy="11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112783</xdr:rowOff>
    </xdr:from>
    <xdr:to>
      <xdr:col>22</xdr:col>
      <xdr:colOff>114300</xdr:colOff>
      <xdr:row>15</xdr:row>
      <xdr:rowOff>41569</xdr:rowOff>
    </xdr:to>
    <xdr:cxnSp macro="">
      <xdr:nvCxnSpPr>
        <xdr:cNvPr id="58" name="直線コネクタ 57"/>
        <xdr:cNvCxnSpPr/>
      </xdr:nvCxnSpPr>
      <xdr:spPr bwMode="auto">
        <a:xfrm flipV="1">
          <a:off x="3606800" y="2560708"/>
          <a:ext cx="698500" cy="10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41569</xdr:rowOff>
    </xdr:from>
    <xdr:to>
      <xdr:col>18</xdr:col>
      <xdr:colOff>177800</xdr:colOff>
      <xdr:row>15</xdr:row>
      <xdr:rowOff>125541</xdr:rowOff>
    </xdr:to>
    <xdr:cxnSp macro="">
      <xdr:nvCxnSpPr>
        <xdr:cNvPr id="61" name="直線コネクタ 60"/>
        <xdr:cNvCxnSpPr/>
      </xdr:nvCxnSpPr>
      <xdr:spPr bwMode="auto">
        <a:xfrm flipV="1">
          <a:off x="2908300" y="2660944"/>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62800</xdr:rowOff>
    </xdr:from>
    <xdr:to>
      <xdr:col>29</xdr:col>
      <xdr:colOff>177800</xdr:colOff>
      <xdr:row>13</xdr:row>
      <xdr:rowOff>164400</xdr:rowOff>
    </xdr:to>
    <xdr:sp macro="" textlink="">
      <xdr:nvSpPr>
        <xdr:cNvPr id="71" name="楕円 70"/>
        <xdr:cNvSpPr/>
      </xdr:nvSpPr>
      <xdr:spPr bwMode="auto">
        <a:xfrm>
          <a:off x="5600700" y="233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79327</xdr:rowOff>
    </xdr:from>
    <xdr:ext cx="762000" cy="259045"/>
    <xdr:sp macro="" textlink="">
      <xdr:nvSpPr>
        <xdr:cNvPr id="72" name="人口1人当たり決算額の推移該当値テキスト130"/>
        <xdr:cNvSpPr txBox="1"/>
      </xdr:nvSpPr>
      <xdr:spPr>
        <a:xfrm>
          <a:off x="5740400" y="21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122541</xdr:rowOff>
    </xdr:from>
    <xdr:to>
      <xdr:col>26</xdr:col>
      <xdr:colOff>101600</xdr:colOff>
      <xdr:row>14</xdr:row>
      <xdr:rowOff>52691</xdr:rowOff>
    </xdr:to>
    <xdr:sp macro="" textlink="">
      <xdr:nvSpPr>
        <xdr:cNvPr id="73" name="楕円 72"/>
        <xdr:cNvSpPr/>
      </xdr:nvSpPr>
      <xdr:spPr bwMode="auto">
        <a:xfrm>
          <a:off x="4953000" y="239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62868</xdr:rowOff>
    </xdr:from>
    <xdr:ext cx="736600" cy="259045"/>
    <xdr:sp macro="" textlink="">
      <xdr:nvSpPr>
        <xdr:cNvPr id="74" name="テキスト ボックス 73"/>
        <xdr:cNvSpPr txBox="1"/>
      </xdr:nvSpPr>
      <xdr:spPr>
        <a:xfrm>
          <a:off x="4622800" y="216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61983</xdr:rowOff>
    </xdr:from>
    <xdr:to>
      <xdr:col>22</xdr:col>
      <xdr:colOff>165100</xdr:colOff>
      <xdr:row>14</xdr:row>
      <xdr:rowOff>163583</xdr:rowOff>
    </xdr:to>
    <xdr:sp macro="" textlink="">
      <xdr:nvSpPr>
        <xdr:cNvPr id="75" name="楕円 74"/>
        <xdr:cNvSpPr/>
      </xdr:nvSpPr>
      <xdr:spPr bwMode="auto">
        <a:xfrm>
          <a:off x="4254500" y="250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2310</xdr:rowOff>
    </xdr:from>
    <xdr:ext cx="762000" cy="259045"/>
    <xdr:sp macro="" textlink="">
      <xdr:nvSpPr>
        <xdr:cNvPr id="76" name="テキスト ボックス 75"/>
        <xdr:cNvSpPr txBox="1"/>
      </xdr:nvSpPr>
      <xdr:spPr>
        <a:xfrm>
          <a:off x="3924300" y="22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162219</xdr:rowOff>
    </xdr:from>
    <xdr:to>
      <xdr:col>19</xdr:col>
      <xdr:colOff>38100</xdr:colOff>
      <xdr:row>15</xdr:row>
      <xdr:rowOff>92369</xdr:rowOff>
    </xdr:to>
    <xdr:sp macro="" textlink="">
      <xdr:nvSpPr>
        <xdr:cNvPr id="77" name="楕円 76"/>
        <xdr:cNvSpPr/>
      </xdr:nvSpPr>
      <xdr:spPr bwMode="auto">
        <a:xfrm>
          <a:off x="3556000" y="26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102546</xdr:rowOff>
    </xdr:from>
    <xdr:ext cx="762000" cy="259045"/>
    <xdr:sp macro="" textlink="">
      <xdr:nvSpPr>
        <xdr:cNvPr id="78" name="テキスト ボックス 77"/>
        <xdr:cNvSpPr txBox="1"/>
      </xdr:nvSpPr>
      <xdr:spPr>
        <a:xfrm>
          <a:off x="3225800" y="237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74741</xdr:rowOff>
    </xdr:from>
    <xdr:to>
      <xdr:col>15</xdr:col>
      <xdr:colOff>101600</xdr:colOff>
      <xdr:row>16</xdr:row>
      <xdr:rowOff>4891</xdr:rowOff>
    </xdr:to>
    <xdr:sp macro="" textlink="">
      <xdr:nvSpPr>
        <xdr:cNvPr id="79" name="楕円 78"/>
        <xdr:cNvSpPr/>
      </xdr:nvSpPr>
      <xdr:spPr bwMode="auto">
        <a:xfrm>
          <a:off x="2857500" y="269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15068</xdr:rowOff>
    </xdr:from>
    <xdr:ext cx="762000" cy="259045"/>
    <xdr:sp macro="" textlink="">
      <xdr:nvSpPr>
        <xdr:cNvPr id="80" name="テキスト ボックス 79"/>
        <xdr:cNvSpPr txBox="1"/>
      </xdr:nvSpPr>
      <xdr:spPr>
        <a:xfrm>
          <a:off x="2527300" y="246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297360</xdr:rowOff>
    </xdr:from>
    <xdr:to>
      <xdr:col>29</xdr:col>
      <xdr:colOff>127000</xdr:colOff>
      <xdr:row>37</xdr:row>
      <xdr:rowOff>308307</xdr:rowOff>
    </xdr:to>
    <xdr:cxnSp macro="">
      <xdr:nvCxnSpPr>
        <xdr:cNvPr id="114" name="直線コネクタ 113"/>
        <xdr:cNvCxnSpPr/>
      </xdr:nvCxnSpPr>
      <xdr:spPr bwMode="auto">
        <a:xfrm flipV="1">
          <a:off x="5003800" y="7422060"/>
          <a:ext cx="647700" cy="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282137</xdr:rowOff>
    </xdr:from>
    <xdr:ext cx="762000" cy="259045"/>
    <xdr:sp macro="" textlink="">
      <xdr:nvSpPr>
        <xdr:cNvPr id="115" name="人口1人当たり決算額の推移平均値テキスト445"/>
        <xdr:cNvSpPr txBox="1"/>
      </xdr:nvSpPr>
      <xdr:spPr>
        <a:xfrm>
          <a:off x="5740400" y="7406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300557</xdr:rowOff>
    </xdr:from>
    <xdr:to>
      <xdr:col>26</xdr:col>
      <xdr:colOff>50800</xdr:colOff>
      <xdr:row>37</xdr:row>
      <xdr:rowOff>308307</xdr:rowOff>
    </xdr:to>
    <xdr:cxnSp macro="">
      <xdr:nvCxnSpPr>
        <xdr:cNvPr id="117" name="直線コネクタ 116"/>
        <xdr:cNvCxnSpPr/>
      </xdr:nvCxnSpPr>
      <xdr:spPr bwMode="auto">
        <a:xfrm>
          <a:off x="4305300" y="7425257"/>
          <a:ext cx="698500" cy="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285241</xdr:rowOff>
    </xdr:from>
    <xdr:to>
      <xdr:col>22</xdr:col>
      <xdr:colOff>114300</xdr:colOff>
      <xdr:row>37</xdr:row>
      <xdr:rowOff>300557</xdr:rowOff>
    </xdr:to>
    <xdr:cxnSp macro="">
      <xdr:nvCxnSpPr>
        <xdr:cNvPr id="120" name="直線コネクタ 119"/>
        <xdr:cNvCxnSpPr/>
      </xdr:nvCxnSpPr>
      <xdr:spPr bwMode="auto">
        <a:xfrm>
          <a:off x="3606800" y="7409941"/>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285241</xdr:rowOff>
    </xdr:from>
    <xdr:to>
      <xdr:col>18</xdr:col>
      <xdr:colOff>177800</xdr:colOff>
      <xdr:row>37</xdr:row>
      <xdr:rowOff>297300</xdr:rowOff>
    </xdr:to>
    <xdr:cxnSp macro="">
      <xdr:nvCxnSpPr>
        <xdr:cNvPr id="123" name="直線コネクタ 122"/>
        <xdr:cNvCxnSpPr/>
      </xdr:nvCxnSpPr>
      <xdr:spPr bwMode="auto">
        <a:xfrm flipV="1">
          <a:off x="2908300" y="7409941"/>
          <a:ext cx="6985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246560</xdr:rowOff>
    </xdr:from>
    <xdr:to>
      <xdr:col>29</xdr:col>
      <xdr:colOff>177800</xdr:colOff>
      <xdr:row>38</xdr:row>
      <xdr:rowOff>5260</xdr:rowOff>
    </xdr:to>
    <xdr:sp macro="" textlink="">
      <xdr:nvSpPr>
        <xdr:cNvPr id="133" name="楕円 132"/>
        <xdr:cNvSpPr/>
      </xdr:nvSpPr>
      <xdr:spPr bwMode="auto">
        <a:xfrm>
          <a:off x="5600700" y="7371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91637</xdr:rowOff>
    </xdr:from>
    <xdr:ext cx="762000" cy="259045"/>
    <xdr:sp macro="" textlink="">
      <xdr:nvSpPr>
        <xdr:cNvPr id="134" name="人口1人当たり決算額の推移該当値テキスト445"/>
        <xdr:cNvSpPr txBox="1"/>
      </xdr:nvSpPr>
      <xdr:spPr>
        <a:xfrm>
          <a:off x="5740400" y="72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257507</xdr:rowOff>
    </xdr:from>
    <xdr:to>
      <xdr:col>26</xdr:col>
      <xdr:colOff>101600</xdr:colOff>
      <xdr:row>38</xdr:row>
      <xdr:rowOff>16207</xdr:rowOff>
    </xdr:to>
    <xdr:sp macro="" textlink="">
      <xdr:nvSpPr>
        <xdr:cNvPr id="135" name="楕円 134"/>
        <xdr:cNvSpPr/>
      </xdr:nvSpPr>
      <xdr:spPr bwMode="auto">
        <a:xfrm>
          <a:off x="4953000" y="73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26384</xdr:rowOff>
    </xdr:from>
    <xdr:ext cx="736600" cy="259045"/>
    <xdr:sp macro="" textlink="">
      <xdr:nvSpPr>
        <xdr:cNvPr id="136" name="テキスト ボックス 135"/>
        <xdr:cNvSpPr txBox="1"/>
      </xdr:nvSpPr>
      <xdr:spPr>
        <a:xfrm>
          <a:off x="4622800" y="715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249757</xdr:rowOff>
    </xdr:from>
    <xdr:to>
      <xdr:col>22</xdr:col>
      <xdr:colOff>165100</xdr:colOff>
      <xdr:row>38</xdr:row>
      <xdr:rowOff>8457</xdr:rowOff>
    </xdr:to>
    <xdr:sp macro="" textlink="">
      <xdr:nvSpPr>
        <xdr:cNvPr id="137" name="楕円 136"/>
        <xdr:cNvSpPr/>
      </xdr:nvSpPr>
      <xdr:spPr bwMode="auto">
        <a:xfrm>
          <a:off x="4254500" y="73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18634</xdr:rowOff>
    </xdr:from>
    <xdr:ext cx="762000" cy="259045"/>
    <xdr:sp macro="" textlink="">
      <xdr:nvSpPr>
        <xdr:cNvPr id="138" name="テキスト ボックス 137"/>
        <xdr:cNvSpPr txBox="1"/>
      </xdr:nvSpPr>
      <xdr:spPr>
        <a:xfrm>
          <a:off x="3924300" y="714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234441</xdr:rowOff>
    </xdr:from>
    <xdr:to>
      <xdr:col>19</xdr:col>
      <xdr:colOff>38100</xdr:colOff>
      <xdr:row>37</xdr:row>
      <xdr:rowOff>336041</xdr:rowOff>
    </xdr:to>
    <xdr:sp macro="" textlink="">
      <xdr:nvSpPr>
        <xdr:cNvPr id="139" name="楕円 138"/>
        <xdr:cNvSpPr/>
      </xdr:nvSpPr>
      <xdr:spPr bwMode="auto">
        <a:xfrm>
          <a:off x="3556000" y="73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3318</xdr:rowOff>
    </xdr:from>
    <xdr:ext cx="762000" cy="259045"/>
    <xdr:sp macro="" textlink="">
      <xdr:nvSpPr>
        <xdr:cNvPr id="140" name="テキスト ボックス 139"/>
        <xdr:cNvSpPr txBox="1"/>
      </xdr:nvSpPr>
      <xdr:spPr>
        <a:xfrm>
          <a:off x="3225800" y="712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246500</xdr:rowOff>
    </xdr:from>
    <xdr:to>
      <xdr:col>15</xdr:col>
      <xdr:colOff>101600</xdr:colOff>
      <xdr:row>38</xdr:row>
      <xdr:rowOff>5200</xdr:rowOff>
    </xdr:to>
    <xdr:sp macro="" textlink="">
      <xdr:nvSpPr>
        <xdr:cNvPr id="141" name="楕円 140"/>
        <xdr:cNvSpPr/>
      </xdr:nvSpPr>
      <xdr:spPr bwMode="auto">
        <a:xfrm>
          <a:off x="2857500" y="737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15377</xdr:rowOff>
    </xdr:from>
    <xdr:ext cx="762000" cy="259045"/>
    <xdr:sp macro="" textlink="">
      <xdr:nvSpPr>
        <xdr:cNvPr id="142" name="テキスト ボックス 141"/>
        <xdr:cNvSpPr txBox="1"/>
      </xdr:nvSpPr>
      <xdr:spPr>
        <a:xfrm>
          <a:off x="2527300" y="71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49619</xdr:rowOff>
    </xdr:from>
    <xdr:to>
      <xdr:col>24</xdr:col>
      <xdr:colOff>63500</xdr:colOff>
      <xdr:row>31</xdr:row>
      <xdr:rowOff>133579</xdr:rowOff>
    </xdr:to>
    <xdr:cxnSp macro="">
      <xdr:nvCxnSpPr>
        <xdr:cNvPr id="61" name="直線コネクタ 60"/>
        <xdr:cNvCxnSpPr/>
      </xdr:nvCxnSpPr>
      <xdr:spPr>
        <a:xfrm flipV="1">
          <a:off x="3797300" y="5364569"/>
          <a:ext cx="8382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133579</xdr:rowOff>
    </xdr:from>
    <xdr:to>
      <xdr:col>19</xdr:col>
      <xdr:colOff>177800</xdr:colOff>
      <xdr:row>32</xdr:row>
      <xdr:rowOff>71691</xdr:rowOff>
    </xdr:to>
    <xdr:cxnSp macro="">
      <xdr:nvCxnSpPr>
        <xdr:cNvPr id="64" name="直線コネクタ 63"/>
        <xdr:cNvCxnSpPr/>
      </xdr:nvCxnSpPr>
      <xdr:spPr>
        <a:xfrm flipV="1">
          <a:off x="2908300" y="5448529"/>
          <a:ext cx="889000" cy="10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71691</xdr:rowOff>
    </xdr:from>
    <xdr:to>
      <xdr:col>15</xdr:col>
      <xdr:colOff>50800</xdr:colOff>
      <xdr:row>34</xdr:row>
      <xdr:rowOff>4026</xdr:rowOff>
    </xdr:to>
    <xdr:cxnSp macro="">
      <xdr:nvCxnSpPr>
        <xdr:cNvPr id="67" name="直線コネクタ 66"/>
        <xdr:cNvCxnSpPr/>
      </xdr:nvCxnSpPr>
      <xdr:spPr>
        <a:xfrm flipV="1">
          <a:off x="2019300" y="5558091"/>
          <a:ext cx="8890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151841</xdr:rowOff>
    </xdr:from>
    <xdr:to>
      <xdr:col>10</xdr:col>
      <xdr:colOff>114300</xdr:colOff>
      <xdr:row>34</xdr:row>
      <xdr:rowOff>4026</xdr:rowOff>
    </xdr:to>
    <xdr:cxnSp macro="">
      <xdr:nvCxnSpPr>
        <xdr:cNvPr id="70" name="直線コネクタ 69"/>
        <xdr:cNvCxnSpPr/>
      </xdr:nvCxnSpPr>
      <xdr:spPr>
        <a:xfrm>
          <a:off x="1130300" y="5809691"/>
          <a:ext cx="889000" cy="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170269</xdr:rowOff>
    </xdr:from>
    <xdr:to>
      <xdr:col>24</xdr:col>
      <xdr:colOff>114300</xdr:colOff>
      <xdr:row>31</xdr:row>
      <xdr:rowOff>100419</xdr:rowOff>
    </xdr:to>
    <xdr:sp macro="" textlink="">
      <xdr:nvSpPr>
        <xdr:cNvPr id="80" name="楕円 79"/>
        <xdr:cNvSpPr/>
      </xdr:nvSpPr>
      <xdr:spPr>
        <a:xfrm>
          <a:off x="4584700" y="5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123296</xdr:rowOff>
    </xdr:from>
    <xdr:ext cx="599010" cy="259045"/>
    <xdr:sp macro="" textlink="">
      <xdr:nvSpPr>
        <xdr:cNvPr id="81" name="人件費該当値テキスト"/>
        <xdr:cNvSpPr txBox="1"/>
      </xdr:nvSpPr>
      <xdr:spPr>
        <a:xfrm>
          <a:off x="4686300" y="52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82779</xdr:rowOff>
    </xdr:from>
    <xdr:to>
      <xdr:col>20</xdr:col>
      <xdr:colOff>38100</xdr:colOff>
      <xdr:row>32</xdr:row>
      <xdr:rowOff>12929</xdr:rowOff>
    </xdr:to>
    <xdr:sp macro="" textlink="">
      <xdr:nvSpPr>
        <xdr:cNvPr id="82" name="楕円 81"/>
        <xdr:cNvSpPr/>
      </xdr:nvSpPr>
      <xdr:spPr>
        <a:xfrm>
          <a:off x="3746500" y="53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29456</xdr:rowOff>
    </xdr:from>
    <xdr:ext cx="599010" cy="259045"/>
    <xdr:sp macro="" textlink="">
      <xdr:nvSpPr>
        <xdr:cNvPr id="83" name="テキスト ボックス 82"/>
        <xdr:cNvSpPr txBox="1"/>
      </xdr:nvSpPr>
      <xdr:spPr>
        <a:xfrm>
          <a:off x="3497795" y="51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20891</xdr:rowOff>
    </xdr:from>
    <xdr:to>
      <xdr:col>15</xdr:col>
      <xdr:colOff>101600</xdr:colOff>
      <xdr:row>32</xdr:row>
      <xdr:rowOff>122491</xdr:rowOff>
    </xdr:to>
    <xdr:sp macro="" textlink="">
      <xdr:nvSpPr>
        <xdr:cNvPr id="84" name="楕円 83"/>
        <xdr:cNvSpPr/>
      </xdr:nvSpPr>
      <xdr:spPr>
        <a:xfrm>
          <a:off x="2857500" y="55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139018</xdr:rowOff>
    </xdr:from>
    <xdr:ext cx="599010" cy="259045"/>
    <xdr:sp macro="" textlink="">
      <xdr:nvSpPr>
        <xdr:cNvPr id="85" name="テキスト ボックス 84"/>
        <xdr:cNvSpPr txBox="1"/>
      </xdr:nvSpPr>
      <xdr:spPr>
        <a:xfrm>
          <a:off x="2608795" y="528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124676</xdr:rowOff>
    </xdr:from>
    <xdr:to>
      <xdr:col>10</xdr:col>
      <xdr:colOff>165100</xdr:colOff>
      <xdr:row>34</xdr:row>
      <xdr:rowOff>54826</xdr:rowOff>
    </xdr:to>
    <xdr:sp macro="" textlink="">
      <xdr:nvSpPr>
        <xdr:cNvPr id="86" name="楕円 85"/>
        <xdr:cNvSpPr/>
      </xdr:nvSpPr>
      <xdr:spPr>
        <a:xfrm>
          <a:off x="1968500" y="5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71353</xdr:rowOff>
    </xdr:from>
    <xdr:ext cx="599010" cy="259045"/>
    <xdr:sp macro="" textlink="">
      <xdr:nvSpPr>
        <xdr:cNvPr id="87" name="テキスト ボックス 86"/>
        <xdr:cNvSpPr txBox="1"/>
      </xdr:nvSpPr>
      <xdr:spPr>
        <a:xfrm>
          <a:off x="1719795" y="555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101041</xdr:rowOff>
    </xdr:from>
    <xdr:to>
      <xdr:col>6</xdr:col>
      <xdr:colOff>38100</xdr:colOff>
      <xdr:row>34</xdr:row>
      <xdr:rowOff>31191</xdr:rowOff>
    </xdr:to>
    <xdr:sp macro="" textlink="">
      <xdr:nvSpPr>
        <xdr:cNvPr id="88" name="楕円 87"/>
        <xdr:cNvSpPr/>
      </xdr:nvSpPr>
      <xdr:spPr>
        <a:xfrm>
          <a:off x="1079500" y="57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47718</xdr:rowOff>
    </xdr:from>
    <xdr:ext cx="599010" cy="259045"/>
    <xdr:sp macro="" textlink="">
      <xdr:nvSpPr>
        <xdr:cNvPr id="89" name="テキスト ボックス 88"/>
        <xdr:cNvSpPr txBox="1"/>
      </xdr:nvSpPr>
      <xdr:spPr>
        <a:xfrm>
          <a:off x="830795" y="55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53643</xdr:rowOff>
    </xdr:from>
    <xdr:to>
      <xdr:col>24</xdr:col>
      <xdr:colOff>63500</xdr:colOff>
      <xdr:row>57</xdr:row>
      <xdr:rowOff>123214</xdr:rowOff>
    </xdr:to>
    <xdr:cxnSp macro="">
      <xdr:nvCxnSpPr>
        <xdr:cNvPr id="118" name="直線コネクタ 117"/>
        <xdr:cNvCxnSpPr/>
      </xdr:nvCxnSpPr>
      <xdr:spPr>
        <a:xfrm flipV="1">
          <a:off x="3797300" y="9826293"/>
          <a:ext cx="8382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123214</xdr:rowOff>
    </xdr:from>
    <xdr:to>
      <xdr:col>19</xdr:col>
      <xdr:colOff>177800</xdr:colOff>
      <xdr:row>57</xdr:row>
      <xdr:rowOff>139679</xdr:rowOff>
    </xdr:to>
    <xdr:cxnSp macro="">
      <xdr:nvCxnSpPr>
        <xdr:cNvPr id="121" name="直線コネクタ 120"/>
        <xdr:cNvCxnSpPr/>
      </xdr:nvCxnSpPr>
      <xdr:spPr>
        <a:xfrm flipV="1">
          <a:off x="2908300" y="9895864"/>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139679</xdr:rowOff>
    </xdr:from>
    <xdr:to>
      <xdr:col>15</xdr:col>
      <xdr:colOff>50800</xdr:colOff>
      <xdr:row>57</xdr:row>
      <xdr:rowOff>147272</xdr:rowOff>
    </xdr:to>
    <xdr:cxnSp macro="">
      <xdr:nvCxnSpPr>
        <xdr:cNvPr id="124" name="直線コネクタ 123"/>
        <xdr:cNvCxnSpPr/>
      </xdr:nvCxnSpPr>
      <xdr:spPr>
        <a:xfrm flipV="1">
          <a:off x="2019300" y="9912329"/>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147272</xdr:rowOff>
    </xdr:from>
    <xdr:to>
      <xdr:col>10</xdr:col>
      <xdr:colOff>114300</xdr:colOff>
      <xdr:row>58</xdr:row>
      <xdr:rowOff>3062</xdr:rowOff>
    </xdr:to>
    <xdr:cxnSp macro="">
      <xdr:nvCxnSpPr>
        <xdr:cNvPr id="127" name="直線コネクタ 126"/>
        <xdr:cNvCxnSpPr/>
      </xdr:nvCxnSpPr>
      <xdr:spPr>
        <a:xfrm flipV="1">
          <a:off x="1130300" y="9919922"/>
          <a:ext cx="8890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2843</xdr:rowOff>
    </xdr:from>
    <xdr:to>
      <xdr:col>24</xdr:col>
      <xdr:colOff>114300</xdr:colOff>
      <xdr:row>57</xdr:row>
      <xdr:rowOff>104443</xdr:rowOff>
    </xdr:to>
    <xdr:sp macro="" textlink="">
      <xdr:nvSpPr>
        <xdr:cNvPr id="137" name="楕円 136"/>
        <xdr:cNvSpPr/>
      </xdr:nvSpPr>
      <xdr:spPr>
        <a:xfrm>
          <a:off x="4584700" y="97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25720</xdr:rowOff>
    </xdr:from>
    <xdr:ext cx="599010" cy="259045"/>
    <xdr:sp macro="" textlink="">
      <xdr:nvSpPr>
        <xdr:cNvPr id="138" name="物件費該当値テキスト"/>
        <xdr:cNvSpPr txBox="1"/>
      </xdr:nvSpPr>
      <xdr:spPr>
        <a:xfrm>
          <a:off x="4686300" y="96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72414</xdr:rowOff>
    </xdr:from>
    <xdr:to>
      <xdr:col>20</xdr:col>
      <xdr:colOff>38100</xdr:colOff>
      <xdr:row>58</xdr:row>
      <xdr:rowOff>2564</xdr:rowOff>
    </xdr:to>
    <xdr:sp macro="" textlink="">
      <xdr:nvSpPr>
        <xdr:cNvPr id="139" name="楕円 138"/>
        <xdr:cNvSpPr/>
      </xdr:nvSpPr>
      <xdr:spPr>
        <a:xfrm>
          <a:off x="3746500" y="98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19091</xdr:rowOff>
    </xdr:from>
    <xdr:ext cx="599010" cy="259045"/>
    <xdr:sp macro="" textlink="">
      <xdr:nvSpPr>
        <xdr:cNvPr id="140" name="テキスト ボックス 139"/>
        <xdr:cNvSpPr txBox="1"/>
      </xdr:nvSpPr>
      <xdr:spPr>
        <a:xfrm>
          <a:off x="3497795" y="962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88879</xdr:rowOff>
    </xdr:from>
    <xdr:to>
      <xdr:col>15</xdr:col>
      <xdr:colOff>101600</xdr:colOff>
      <xdr:row>58</xdr:row>
      <xdr:rowOff>19029</xdr:rowOff>
    </xdr:to>
    <xdr:sp macro="" textlink="">
      <xdr:nvSpPr>
        <xdr:cNvPr id="141" name="楕円 140"/>
        <xdr:cNvSpPr/>
      </xdr:nvSpPr>
      <xdr:spPr>
        <a:xfrm>
          <a:off x="2857500" y="9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35556</xdr:rowOff>
    </xdr:from>
    <xdr:ext cx="599010" cy="259045"/>
    <xdr:sp macro="" textlink="">
      <xdr:nvSpPr>
        <xdr:cNvPr id="142" name="テキスト ボックス 141"/>
        <xdr:cNvSpPr txBox="1"/>
      </xdr:nvSpPr>
      <xdr:spPr>
        <a:xfrm>
          <a:off x="2608795" y="963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96472</xdr:rowOff>
    </xdr:from>
    <xdr:to>
      <xdr:col>10</xdr:col>
      <xdr:colOff>165100</xdr:colOff>
      <xdr:row>58</xdr:row>
      <xdr:rowOff>26622</xdr:rowOff>
    </xdr:to>
    <xdr:sp macro="" textlink="">
      <xdr:nvSpPr>
        <xdr:cNvPr id="143" name="楕円 142"/>
        <xdr:cNvSpPr/>
      </xdr:nvSpPr>
      <xdr:spPr>
        <a:xfrm>
          <a:off x="1968500" y="9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43149</xdr:rowOff>
    </xdr:from>
    <xdr:ext cx="599010" cy="259045"/>
    <xdr:sp macro="" textlink="">
      <xdr:nvSpPr>
        <xdr:cNvPr id="144" name="テキスト ボックス 143"/>
        <xdr:cNvSpPr txBox="1"/>
      </xdr:nvSpPr>
      <xdr:spPr>
        <a:xfrm>
          <a:off x="1719795" y="964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123712</xdr:rowOff>
    </xdr:from>
    <xdr:to>
      <xdr:col>6</xdr:col>
      <xdr:colOff>38100</xdr:colOff>
      <xdr:row>58</xdr:row>
      <xdr:rowOff>53862</xdr:rowOff>
    </xdr:to>
    <xdr:sp macro="" textlink="">
      <xdr:nvSpPr>
        <xdr:cNvPr id="145" name="楕円 144"/>
        <xdr:cNvSpPr/>
      </xdr:nvSpPr>
      <xdr:spPr>
        <a:xfrm>
          <a:off x="1079500" y="98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70389</xdr:rowOff>
    </xdr:from>
    <xdr:ext cx="599010" cy="259045"/>
    <xdr:sp macro="" textlink="">
      <xdr:nvSpPr>
        <xdr:cNvPr id="146" name="テキスト ボックス 145"/>
        <xdr:cNvSpPr txBox="1"/>
      </xdr:nvSpPr>
      <xdr:spPr>
        <a:xfrm>
          <a:off x="830795" y="96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42954</xdr:rowOff>
    </xdr:from>
    <xdr:to>
      <xdr:col>24</xdr:col>
      <xdr:colOff>63500</xdr:colOff>
      <xdr:row>78</xdr:row>
      <xdr:rowOff>109378</xdr:rowOff>
    </xdr:to>
    <xdr:cxnSp macro="">
      <xdr:nvCxnSpPr>
        <xdr:cNvPr id="177" name="直線コネクタ 176"/>
        <xdr:cNvCxnSpPr/>
      </xdr:nvCxnSpPr>
      <xdr:spPr>
        <a:xfrm flipV="1">
          <a:off x="3797300" y="13416054"/>
          <a:ext cx="8382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102961</xdr:rowOff>
    </xdr:from>
    <xdr:to>
      <xdr:col>19</xdr:col>
      <xdr:colOff>177800</xdr:colOff>
      <xdr:row>78</xdr:row>
      <xdr:rowOff>109378</xdr:rowOff>
    </xdr:to>
    <xdr:cxnSp macro="">
      <xdr:nvCxnSpPr>
        <xdr:cNvPr id="180" name="直線コネクタ 179"/>
        <xdr:cNvCxnSpPr/>
      </xdr:nvCxnSpPr>
      <xdr:spPr>
        <a:xfrm>
          <a:off x="2908300" y="13476061"/>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87612</xdr:rowOff>
    </xdr:from>
    <xdr:to>
      <xdr:col>15</xdr:col>
      <xdr:colOff>50800</xdr:colOff>
      <xdr:row>78</xdr:row>
      <xdr:rowOff>102961</xdr:rowOff>
    </xdr:to>
    <xdr:cxnSp macro="">
      <xdr:nvCxnSpPr>
        <xdr:cNvPr id="183" name="直線コネクタ 182"/>
        <xdr:cNvCxnSpPr/>
      </xdr:nvCxnSpPr>
      <xdr:spPr>
        <a:xfrm>
          <a:off x="2019300" y="1346071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80803</xdr:rowOff>
    </xdr:from>
    <xdr:to>
      <xdr:col>10</xdr:col>
      <xdr:colOff>114300</xdr:colOff>
      <xdr:row>78</xdr:row>
      <xdr:rowOff>87612</xdr:rowOff>
    </xdr:to>
    <xdr:cxnSp macro="">
      <xdr:nvCxnSpPr>
        <xdr:cNvPr id="186" name="直線コネクタ 185"/>
        <xdr:cNvCxnSpPr/>
      </xdr:nvCxnSpPr>
      <xdr:spPr>
        <a:xfrm>
          <a:off x="1130300" y="1345390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163604</xdr:rowOff>
    </xdr:from>
    <xdr:to>
      <xdr:col>24</xdr:col>
      <xdr:colOff>114300</xdr:colOff>
      <xdr:row>78</xdr:row>
      <xdr:rowOff>93754</xdr:rowOff>
    </xdr:to>
    <xdr:sp macro="" textlink="">
      <xdr:nvSpPr>
        <xdr:cNvPr id="196" name="楕円 195"/>
        <xdr:cNvSpPr/>
      </xdr:nvSpPr>
      <xdr:spPr>
        <a:xfrm>
          <a:off x="4584700" y="133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15031</xdr:rowOff>
    </xdr:from>
    <xdr:ext cx="534377" cy="259045"/>
    <xdr:sp macro="" textlink="">
      <xdr:nvSpPr>
        <xdr:cNvPr id="197" name="維持補修費該当値テキスト"/>
        <xdr:cNvSpPr txBox="1"/>
      </xdr:nvSpPr>
      <xdr:spPr>
        <a:xfrm>
          <a:off x="4686300" y="132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58578</xdr:rowOff>
    </xdr:from>
    <xdr:to>
      <xdr:col>20</xdr:col>
      <xdr:colOff>38100</xdr:colOff>
      <xdr:row>78</xdr:row>
      <xdr:rowOff>160178</xdr:rowOff>
    </xdr:to>
    <xdr:sp macro="" textlink="">
      <xdr:nvSpPr>
        <xdr:cNvPr id="198" name="楕円 197"/>
        <xdr:cNvSpPr/>
      </xdr:nvSpPr>
      <xdr:spPr>
        <a:xfrm>
          <a:off x="3746500" y="134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151305</xdr:rowOff>
    </xdr:from>
    <xdr:ext cx="469744" cy="259045"/>
    <xdr:sp macro="" textlink="">
      <xdr:nvSpPr>
        <xdr:cNvPr id="199" name="テキスト ボックス 198"/>
        <xdr:cNvSpPr txBox="1"/>
      </xdr:nvSpPr>
      <xdr:spPr>
        <a:xfrm>
          <a:off x="3562428" y="135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52161</xdr:rowOff>
    </xdr:from>
    <xdr:to>
      <xdr:col>15</xdr:col>
      <xdr:colOff>101600</xdr:colOff>
      <xdr:row>78</xdr:row>
      <xdr:rowOff>153761</xdr:rowOff>
    </xdr:to>
    <xdr:sp macro="" textlink="">
      <xdr:nvSpPr>
        <xdr:cNvPr id="200" name="楕円 199"/>
        <xdr:cNvSpPr/>
      </xdr:nvSpPr>
      <xdr:spPr>
        <a:xfrm>
          <a:off x="2857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170288</xdr:rowOff>
    </xdr:from>
    <xdr:ext cx="534377" cy="259045"/>
    <xdr:sp macro="" textlink="">
      <xdr:nvSpPr>
        <xdr:cNvPr id="201" name="テキスト ボックス 200"/>
        <xdr:cNvSpPr txBox="1"/>
      </xdr:nvSpPr>
      <xdr:spPr>
        <a:xfrm>
          <a:off x="2641111" y="132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36812</xdr:rowOff>
    </xdr:from>
    <xdr:to>
      <xdr:col>10</xdr:col>
      <xdr:colOff>165100</xdr:colOff>
      <xdr:row>78</xdr:row>
      <xdr:rowOff>138412</xdr:rowOff>
    </xdr:to>
    <xdr:sp macro="" textlink="">
      <xdr:nvSpPr>
        <xdr:cNvPr id="202" name="楕円 201"/>
        <xdr:cNvSpPr/>
      </xdr:nvSpPr>
      <xdr:spPr>
        <a:xfrm>
          <a:off x="1968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154939</xdr:rowOff>
    </xdr:from>
    <xdr:ext cx="534377" cy="259045"/>
    <xdr:sp macro="" textlink="">
      <xdr:nvSpPr>
        <xdr:cNvPr id="203" name="テキスト ボックス 202"/>
        <xdr:cNvSpPr txBox="1"/>
      </xdr:nvSpPr>
      <xdr:spPr>
        <a:xfrm>
          <a:off x="1752111" y="131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30003</xdr:rowOff>
    </xdr:from>
    <xdr:to>
      <xdr:col>6</xdr:col>
      <xdr:colOff>38100</xdr:colOff>
      <xdr:row>78</xdr:row>
      <xdr:rowOff>131603</xdr:rowOff>
    </xdr:to>
    <xdr:sp macro="" textlink="">
      <xdr:nvSpPr>
        <xdr:cNvPr id="204" name="楕円 203"/>
        <xdr:cNvSpPr/>
      </xdr:nvSpPr>
      <xdr:spPr>
        <a:xfrm>
          <a:off x="1079500" y="134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148130</xdr:rowOff>
    </xdr:from>
    <xdr:ext cx="534377" cy="259045"/>
    <xdr:sp macro="" textlink="">
      <xdr:nvSpPr>
        <xdr:cNvPr id="205" name="テキスト ボックス 204"/>
        <xdr:cNvSpPr txBox="1"/>
      </xdr:nvSpPr>
      <xdr:spPr>
        <a:xfrm>
          <a:off x="863111" y="131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34075</xdr:rowOff>
    </xdr:from>
    <xdr:to>
      <xdr:col>24</xdr:col>
      <xdr:colOff>63500</xdr:colOff>
      <xdr:row>92</xdr:row>
      <xdr:rowOff>135410</xdr:rowOff>
    </xdr:to>
    <xdr:cxnSp macro="">
      <xdr:nvCxnSpPr>
        <xdr:cNvPr id="237" name="直線コネクタ 236"/>
        <xdr:cNvCxnSpPr/>
      </xdr:nvCxnSpPr>
      <xdr:spPr>
        <a:xfrm flipV="1">
          <a:off x="3797300" y="15464575"/>
          <a:ext cx="838200" cy="4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98726</xdr:rowOff>
    </xdr:from>
    <xdr:to>
      <xdr:col>19</xdr:col>
      <xdr:colOff>177800</xdr:colOff>
      <xdr:row>92</xdr:row>
      <xdr:rowOff>135410</xdr:rowOff>
    </xdr:to>
    <xdr:cxnSp macro="">
      <xdr:nvCxnSpPr>
        <xdr:cNvPr id="240" name="直線コネクタ 239"/>
        <xdr:cNvCxnSpPr/>
      </xdr:nvCxnSpPr>
      <xdr:spPr>
        <a:xfrm>
          <a:off x="2908300" y="15872126"/>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20044</xdr:rowOff>
    </xdr:from>
    <xdr:to>
      <xdr:col>15</xdr:col>
      <xdr:colOff>50800</xdr:colOff>
      <xdr:row>92</xdr:row>
      <xdr:rowOff>98726</xdr:rowOff>
    </xdr:to>
    <xdr:cxnSp macro="">
      <xdr:nvCxnSpPr>
        <xdr:cNvPr id="243" name="直線コネクタ 242"/>
        <xdr:cNvCxnSpPr/>
      </xdr:nvCxnSpPr>
      <xdr:spPr>
        <a:xfrm>
          <a:off x="2019300" y="15793444"/>
          <a:ext cx="889000" cy="7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8114</xdr:rowOff>
    </xdr:from>
    <xdr:to>
      <xdr:col>10</xdr:col>
      <xdr:colOff>114300</xdr:colOff>
      <xdr:row>92</xdr:row>
      <xdr:rowOff>20044</xdr:rowOff>
    </xdr:to>
    <xdr:cxnSp macro="">
      <xdr:nvCxnSpPr>
        <xdr:cNvPr id="246" name="直線コネクタ 245"/>
        <xdr:cNvCxnSpPr/>
      </xdr:nvCxnSpPr>
      <xdr:spPr>
        <a:xfrm>
          <a:off x="1130300" y="15781514"/>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154725</xdr:rowOff>
    </xdr:from>
    <xdr:to>
      <xdr:col>24</xdr:col>
      <xdr:colOff>114300</xdr:colOff>
      <xdr:row>90</xdr:row>
      <xdr:rowOff>84875</xdr:rowOff>
    </xdr:to>
    <xdr:sp macro="" textlink="">
      <xdr:nvSpPr>
        <xdr:cNvPr id="256" name="楕円 255"/>
        <xdr:cNvSpPr/>
      </xdr:nvSpPr>
      <xdr:spPr>
        <a:xfrm>
          <a:off x="4584700" y="15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69652</xdr:rowOff>
    </xdr:from>
    <xdr:ext cx="599010" cy="259045"/>
    <xdr:sp macro="" textlink="">
      <xdr:nvSpPr>
        <xdr:cNvPr id="257" name="扶助費該当値テキスト"/>
        <xdr:cNvSpPr txBox="1"/>
      </xdr:nvSpPr>
      <xdr:spPr>
        <a:xfrm>
          <a:off x="4686300" y="153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84610</xdr:rowOff>
    </xdr:from>
    <xdr:to>
      <xdr:col>20</xdr:col>
      <xdr:colOff>38100</xdr:colOff>
      <xdr:row>93</xdr:row>
      <xdr:rowOff>14760</xdr:rowOff>
    </xdr:to>
    <xdr:sp macro="" textlink="">
      <xdr:nvSpPr>
        <xdr:cNvPr id="258" name="楕円 257"/>
        <xdr:cNvSpPr/>
      </xdr:nvSpPr>
      <xdr:spPr>
        <a:xfrm>
          <a:off x="3746500" y="158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31287</xdr:rowOff>
    </xdr:from>
    <xdr:ext cx="599010" cy="259045"/>
    <xdr:sp macro="" textlink="">
      <xdr:nvSpPr>
        <xdr:cNvPr id="259" name="テキスト ボックス 258"/>
        <xdr:cNvSpPr txBox="1"/>
      </xdr:nvSpPr>
      <xdr:spPr>
        <a:xfrm>
          <a:off x="3497795" y="156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47926</xdr:rowOff>
    </xdr:from>
    <xdr:to>
      <xdr:col>15</xdr:col>
      <xdr:colOff>101600</xdr:colOff>
      <xdr:row>92</xdr:row>
      <xdr:rowOff>149526</xdr:rowOff>
    </xdr:to>
    <xdr:sp macro="" textlink="">
      <xdr:nvSpPr>
        <xdr:cNvPr id="260" name="楕円 259"/>
        <xdr:cNvSpPr/>
      </xdr:nvSpPr>
      <xdr:spPr>
        <a:xfrm>
          <a:off x="2857500" y="158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166053</xdr:rowOff>
    </xdr:from>
    <xdr:ext cx="599010" cy="259045"/>
    <xdr:sp macro="" textlink="">
      <xdr:nvSpPr>
        <xdr:cNvPr id="261" name="テキスト ボックス 260"/>
        <xdr:cNvSpPr txBox="1"/>
      </xdr:nvSpPr>
      <xdr:spPr>
        <a:xfrm>
          <a:off x="2608795" y="155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140694</xdr:rowOff>
    </xdr:from>
    <xdr:to>
      <xdr:col>10</xdr:col>
      <xdr:colOff>165100</xdr:colOff>
      <xdr:row>92</xdr:row>
      <xdr:rowOff>70844</xdr:rowOff>
    </xdr:to>
    <xdr:sp macro="" textlink="">
      <xdr:nvSpPr>
        <xdr:cNvPr id="262" name="楕円 261"/>
        <xdr:cNvSpPr/>
      </xdr:nvSpPr>
      <xdr:spPr>
        <a:xfrm>
          <a:off x="1968500" y="157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87371</xdr:rowOff>
    </xdr:from>
    <xdr:ext cx="599010" cy="259045"/>
    <xdr:sp macro="" textlink="">
      <xdr:nvSpPr>
        <xdr:cNvPr id="263" name="テキスト ボックス 262"/>
        <xdr:cNvSpPr txBox="1"/>
      </xdr:nvSpPr>
      <xdr:spPr>
        <a:xfrm>
          <a:off x="1719795" y="1551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128764</xdr:rowOff>
    </xdr:from>
    <xdr:to>
      <xdr:col>6</xdr:col>
      <xdr:colOff>38100</xdr:colOff>
      <xdr:row>92</xdr:row>
      <xdr:rowOff>58914</xdr:rowOff>
    </xdr:to>
    <xdr:sp macro="" textlink="">
      <xdr:nvSpPr>
        <xdr:cNvPr id="264" name="楕円 263"/>
        <xdr:cNvSpPr/>
      </xdr:nvSpPr>
      <xdr:spPr>
        <a:xfrm>
          <a:off x="1079500" y="15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75441</xdr:rowOff>
    </xdr:from>
    <xdr:ext cx="599010" cy="259045"/>
    <xdr:sp macro="" textlink="">
      <xdr:nvSpPr>
        <xdr:cNvPr id="265" name="テキスト ボックス 264"/>
        <xdr:cNvSpPr txBox="1"/>
      </xdr:nvSpPr>
      <xdr:spPr>
        <a:xfrm>
          <a:off x="830795" y="155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98261</xdr:rowOff>
    </xdr:from>
    <xdr:to>
      <xdr:col>55</xdr:col>
      <xdr:colOff>0</xdr:colOff>
      <xdr:row>36</xdr:row>
      <xdr:rowOff>141770</xdr:rowOff>
    </xdr:to>
    <xdr:cxnSp macro="">
      <xdr:nvCxnSpPr>
        <xdr:cNvPr id="296" name="直線コネクタ 295"/>
        <xdr:cNvCxnSpPr/>
      </xdr:nvCxnSpPr>
      <xdr:spPr>
        <a:xfrm>
          <a:off x="9639300" y="6270461"/>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10342</xdr:rowOff>
    </xdr:from>
    <xdr:to>
      <xdr:col>50</xdr:col>
      <xdr:colOff>114300</xdr:colOff>
      <xdr:row>36</xdr:row>
      <xdr:rowOff>98261</xdr:rowOff>
    </xdr:to>
    <xdr:cxnSp macro="">
      <xdr:nvCxnSpPr>
        <xdr:cNvPr id="299" name="直線コネクタ 298"/>
        <xdr:cNvCxnSpPr/>
      </xdr:nvCxnSpPr>
      <xdr:spPr>
        <a:xfrm>
          <a:off x="8750300" y="6011092"/>
          <a:ext cx="889000" cy="25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10342</xdr:rowOff>
    </xdr:from>
    <xdr:to>
      <xdr:col>45</xdr:col>
      <xdr:colOff>177800</xdr:colOff>
      <xdr:row>37</xdr:row>
      <xdr:rowOff>40693</xdr:rowOff>
    </xdr:to>
    <xdr:cxnSp macro="">
      <xdr:nvCxnSpPr>
        <xdr:cNvPr id="302" name="直線コネクタ 301"/>
        <xdr:cNvCxnSpPr/>
      </xdr:nvCxnSpPr>
      <xdr:spPr>
        <a:xfrm flipV="1">
          <a:off x="7861300" y="6011092"/>
          <a:ext cx="889000" cy="3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13682</xdr:rowOff>
    </xdr:from>
    <xdr:to>
      <xdr:col>41</xdr:col>
      <xdr:colOff>50800</xdr:colOff>
      <xdr:row>37</xdr:row>
      <xdr:rowOff>40693</xdr:rowOff>
    </xdr:to>
    <xdr:cxnSp macro="">
      <xdr:nvCxnSpPr>
        <xdr:cNvPr id="305" name="直線コネクタ 304"/>
        <xdr:cNvCxnSpPr/>
      </xdr:nvCxnSpPr>
      <xdr:spPr>
        <a:xfrm>
          <a:off x="6972300" y="6357332"/>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90970</xdr:rowOff>
    </xdr:from>
    <xdr:to>
      <xdr:col>55</xdr:col>
      <xdr:colOff>50800</xdr:colOff>
      <xdr:row>37</xdr:row>
      <xdr:rowOff>21120</xdr:rowOff>
    </xdr:to>
    <xdr:sp macro="" textlink="">
      <xdr:nvSpPr>
        <xdr:cNvPr id="315" name="楕円 314"/>
        <xdr:cNvSpPr/>
      </xdr:nvSpPr>
      <xdr:spPr>
        <a:xfrm>
          <a:off x="10426700" y="62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113847</xdr:rowOff>
    </xdr:from>
    <xdr:ext cx="599010" cy="259045"/>
    <xdr:sp macro="" textlink="">
      <xdr:nvSpPr>
        <xdr:cNvPr id="316" name="補助費等該当値テキスト"/>
        <xdr:cNvSpPr txBox="1"/>
      </xdr:nvSpPr>
      <xdr:spPr>
        <a:xfrm>
          <a:off x="10528300" y="61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47461</xdr:rowOff>
    </xdr:from>
    <xdr:to>
      <xdr:col>50</xdr:col>
      <xdr:colOff>165100</xdr:colOff>
      <xdr:row>36</xdr:row>
      <xdr:rowOff>149061</xdr:rowOff>
    </xdr:to>
    <xdr:sp macro="" textlink="">
      <xdr:nvSpPr>
        <xdr:cNvPr id="317" name="楕円 316"/>
        <xdr:cNvSpPr/>
      </xdr:nvSpPr>
      <xdr:spPr>
        <a:xfrm>
          <a:off x="9588500" y="62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165588</xdr:rowOff>
    </xdr:from>
    <xdr:ext cx="599010" cy="259045"/>
    <xdr:sp macro="" textlink="">
      <xdr:nvSpPr>
        <xdr:cNvPr id="318" name="テキスト ボックス 317"/>
        <xdr:cNvSpPr txBox="1"/>
      </xdr:nvSpPr>
      <xdr:spPr>
        <a:xfrm>
          <a:off x="9339795" y="59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130992</xdr:rowOff>
    </xdr:from>
    <xdr:to>
      <xdr:col>46</xdr:col>
      <xdr:colOff>38100</xdr:colOff>
      <xdr:row>35</xdr:row>
      <xdr:rowOff>61142</xdr:rowOff>
    </xdr:to>
    <xdr:sp macro="" textlink="">
      <xdr:nvSpPr>
        <xdr:cNvPr id="319" name="楕円 318"/>
        <xdr:cNvSpPr/>
      </xdr:nvSpPr>
      <xdr:spPr>
        <a:xfrm>
          <a:off x="8699500" y="5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77669</xdr:rowOff>
    </xdr:from>
    <xdr:ext cx="599010" cy="259045"/>
    <xdr:sp macro="" textlink="">
      <xdr:nvSpPr>
        <xdr:cNvPr id="320" name="テキスト ボックス 319"/>
        <xdr:cNvSpPr txBox="1"/>
      </xdr:nvSpPr>
      <xdr:spPr>
        <a:xfrm>
          <a:off x="8450795" y="57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161343</xdr:rowOff>
    </xdr:from>
    <xdr:to>
      <xdr:col>41</xdr:col>
      <xdr:colOff>101600</xdr:colOff>
      <xdr:row>37</xdr:row>
      <xdr:rowOff>91493</xdr:rowOff>
    </xdr:to>
    <xdr:sp macro="" textlink="">
      <xdr:nvSpPr>
        <xdr:cNvPr id="321" name="楕円 320"/>
        <xdr:cNvSpPr/>
      </xdr:nvSpPr>
      <xdr:spPr>
        <a:xfrm>
          <a:off x="7810500" y="63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108020</xdr:rowOff>
    </xdr:from>
    <xdr:ext cx="599010" cy="259045"/>
    <xdr:sp macro="" textlink="">
      <xdr:nvSpPr>
        <xdr:cNvPr id="322" name="テキスト ボックス 321"/>
        <xdr:cNvSpPr txBox="1"/>
      </xdr:nvSpPr>
      <xdr:spPr>
        <a:xfrm>
          <a:off x="7561795" y="61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134332</xdr:rowOff>
    </xdr:from>
    <xdr:to>
      <xdr:col>36</xdr:col>
      <xdr:colOff>165100</xdr:colOff>
      <xdr:row>37</xdr:row>
      <xdr:rowOff>64482</xdr:rowOff>
    </xdr:to>
    <xdr:sp macro="" textlink="">
      <xdr:nvSpPr>
        <xdr:cNvPr id="323" name="楕円 322"/>
        <xdr:cNvSpPr/>
      </xdr:nvSpPr>
      <xdr:spPr>
        <a:xfrm>
          <a:off x="6921500" y="63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81009</xdr:rowOff>
    </xdr:from>
    <xdr:ext cx="599010" cy="259045"/>
    <xdr:sp macro="" textlink="">
      <xdr:nvSpPr>
        <xdr:cNvPr id="324" name="テキスト ボックス 323"/>
        <xdr:cNvSpPr txBox="1"/>
      </xdr:nvSpPr>
      <xdr:spPr>
        <a:xfrm>
          <a:off x="6672795" y="608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108562</xdr:rowOff>
    </xdr:from>
    <xdr:to>
      <xdr:col>55</xdr:col>
      <xdr:colOff>0</xdr:colOff>
      <xdr:row>56</xdr:row>
      <xdr:rowOff>63853</xdr:rowOff>
    </xdr:to>
    <xdr:cxnSp macro="">
      <xdr:nvCxnSpPr>
        <xdr:cNvPr id="355" name="直線コネクタ 354"/>
        <xdr:cNvCxnSpPr/>
      </xdr:nvCxnSpPr>
      <xdr:spPr>
        <a:xfrm>
          <a:off x="9639300" y="9538312"/>
          <a:ext cx="838200" cy="1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108562</xdr:rowOff>
    </xdr:from>
    <xdr:to>
      <xdr:col>50</xdr:col>
      <xdr:colOff>114300</xdr:colOff>
      <xdr:row>56</xdr:row>
      <xdr:rowOff>73925</xdr:rowOff>
    </xdr:to>
    <xdr:cxnSp macro="">
      <xdr:nvCxnSpPr>
        <xdr:cNvPr id="358" name="直線コネクタ 357"/>
        <xdr:cNvCxnSpPr/>
      </xdr:nvCxnSpPr>
      <xdr:spPr>
        <a:xfrm flipV="1">
          <a:off x="8750300" y="9538312"/>
          <a:ext cx="889000" cy="1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72936</xdr:rowOff>
    </xdr:from>
    <xdr:to>
      <xdr:col>45</xdr:col>
      <xdr:colOff>177800</xdr:colOff>
      <xdr:row>56</xdr:row>
      <xdr:rowOff>73925</xdr:rowOff>
    </xdr:to>
    <xdr:cxnSp macro="">
      <xdr:nvCxnSpPr>
        <xdr:cNvPr id="361" name="直線コネクタ 360"/>
        <xdr:cNvCxnSpPr/>
      </xdr:nvCxnSpPr>
      <xdr:spPr>
        <a:xfrm>
          <a:off x="7861300" y="9502686"/>
          <a:ext cx="889000" cy="1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72936</xdr:rowOff>
    </xdr:from>
    <xdr:to>
      <xdr:col>41</xdr:col>
      <xdr:colOff>50800</xdr:colOff>
      <xdr:row>56</xdr:row>
      <xdr:rowOff>47855</xdr:rowOff>
    </xdr:to>
    <xdr:cxnSp macro="">
      <xdr:nvCxnSpPr>
        <xdr:cNvPr id="364" name="直線コネクタ 363"/>
        <xdr:cNvCxnSpPr/>
      </xdr:nvCxnSpPr>
      <xdr:spPr>
        <a:xfrm flipV="1">
          <a:off x="6972300" y="9502686"/>
          <a:ext cx="8890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13053</xdr:rowOff>
    </xdr:from>
    <xdr:to>
      <xdr:col>55</xdr:col>
      <xdr:colOff>50800</xdr:colOff>
      <xdr:row>56</xdr:row>
      <xdr:rowOff>114653</xdr:rowOff>
    </xdr:to>
    <xdr:sp macro="" textlink="">
      <xdr:nvSpPr>
        <xdr:cNvPr id="374" name="楕円 373"/>
        <xdr:cNvSpPr/>
      </xdr:nvSpPr>
      <xdr:spPr>
        <a:xfrm>
          <a:off x="10426700" y="9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35930</xdr:rowOff>
    </xdr:from>
    <xdr:ext cx="599010" cy="259045"/>
    <xdr:sp macro="" textlink="">
      <xdr:nvSpPr>
        <xdr:cNvPr id="375" name="普通建設事業費該当値テキスト"/>
        <xdr:cNvSpPr txBox="1"/>
      </xdr:nvSpPr>
      <xdr:spPr>
        <a:xfrm>
          <a:off x="10528300" y="946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57762</xdr:rowOff>
    </xdr:from>
    <xdr:to>
      <xdr:col>50</xdr:col>
      <xdr:colOff>165100</xdr:colOff>
      <xdr:row>55</xdr:row>
      <xdr:rowOff>159362</xdr:rowOff>
    </xdr:to>
    <xdr:sp macro="" textlink="">
      <xdr:nvSpPr>
        <xdr:cNvPr id="376" name="楕円 375"/>
        <xdr:cNvSpPr/>
      </xdr:nvSpPr>
      <xdr:spPr>
        <a:xfrm>
          <a:off x="9588500" y="94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4439</xdr:rowOff>
    </xdr:from>
    <xdr:ext cx="599010" cy="259045"/>
    <xdr:sp macro="" textlink="">
      <xdr:nvSpPr>
        <xdr:cNvPr id="377" name="テキスト ボックス 376"/>
        <xdr:cNvSpPr txBox="1"/>
      </xdr:nvSpPr>
      <xdr:spPr>
        <a:xfrm>
          <a:off x="9339795" y="92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23125</xdr:rowOff>
    </xdr:from>
    <xdr:to>
      <xdr:col>46</xdr:col>
      <xdr:colOff>38100</xdr:colOff>
      <xdr:row>56</xdr:row>
      <xdr:rowOff>124725</xdr:rowOff>
    </xdr:to>
    <xdr:sp macro="" textlink="">
      <xdr:nvSpPr>
        <xdr:cNvPr id="378" name="楕円 377"/>
        <xdr:cNvSpPr/>
      </xdr:nvSpPr>
      <xdr:spPr>
        <a:xfrm>
          <a:off x="8699500" y="96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141252</xdr:rowOff>
    </xdr:from>
    <xdr:ext cx="599010" cy="259045"/>
    <xdr:sp macro="" textlink="">
      <xdr:nvSpPr>
        <xdr:cNvPr id="379" name="テキスト ボックス 378"/>
        <xdr:cNvSpPr txBox="1"/>
      </xdr:nvSpPr>
      <xdr:spPr>
        <a:xfrm>
          <a:off x="8450795" y="93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22136</xdr:rowOff>
    </xdr:from>
    <xdr:to>
      <xdr:col>41</xdr:col>
      <xdr:colOff>101600</xdr:colOff>
      <xdr:row>55</xdr:row>
      <xdr:rowOff>123736</xdr:rowOff>
    </xdr:to>
    <xdr:sp macro="" textlink="">
      <xdr:nvSpPr>
        <xdr:cNvPr id="380" name="楕円 379"/>
        <xdr:cNvSpPr/>
      </xdr:nvSpPr>
      <xdr:spPr>
        <a:xfrm>
          <a:off x="7810500" y="94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140263</xdr:rowOff>
    </xdr:from>
    <xdr:ext cx="599010" cy="259045"/>
    <xdr:sp macro="" textlink="">
      <xdr:nvSpPr>
        <xdr:cNvPr id="381" name="テキスト ボックス 380"/>
        <xdr:cNvSpPr txBox="1"/>
      </xdr:nvSpPr>
      <xdr:spPr>
        <a:xfrm>
          <a:off x="7561795" y="92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168505</xdr:rowOff>
    </xdr:from>
    <xdr:to>
      <xdr:col>36</xdr:col>
      <xdr:colOff>165100</xdr:colOff>
      <xdr:row>56</xdr:row>
      <xdr:rowOff>98655</xdr:rowOff>
    </xdr:to>
    <xdr:sp macro="" textlink="">
      <xdr:nvSpPr>
        <xdr:cNvPr id="382" name="楕円 381"/>
        <xdr:cNvSpPr/>
      </xdr:nvSpPr>
      <xdr:spPr>
        <a:xfrm>
          <a:off x="6921500" y="95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115182</xdr:rowOff>
    </xdr:from>
    <xdr:ext cx="599010" cy="259045"/>
    <xdr:sp macro="" textlink="">
      <xdr:nvSpPr>
        <xdr:cNvPr id="383" name="テキスト ボックス 382"/>
        <xdr:cNvSpPr txBox="1"/>
      </xdr:nvSpPr>
      <xdr:spPr>
        <a:xfrm>
          <a:off x="6672795" y="93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75743</xdr:rowOff>
    </xdr:from>
    <xdr:to>
      <xdr:col>55</xdr:col>
      <xdr:colOff>0</xdr:colOff>
      <xdr:row>73</xdr:row>
      <xdr:rowOff>105016</xdr:rowOff>
    </xdr:to>
    <xdr:cxnSp macro="">
      <xdr:nvCxnSpPr>
        <xdr:cNvPr id="412" name="直線コネクタ 411"/>
        <xdr:cNvCxnSpPr/>
      </xdr:nvCxnSpPr>
      <xdr:spPr>
        <a:xfrm>
          <a:off x="9639300" y="12248693"/>
          <a:ext cx="838200" cy="3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75743</xdr:rowOff>
    </xdr:from>
    <xdr:to>
      <xdr:col>50</xdr:col>
      <xdr:colOff>114300</xdr:colOff>
      <xdr:row>75</xdr:row>
      <xdr:rowOff>152615</xdr:rowOff>
    </xdr:to>
    <xdr:cxnSp macro="">
      <xdr:nvCxnSpPr>
        <xdr:cNvPr id="415" name="直線コネクタ 414"/>
        <xdr:cNvCxnSpPr/>
      </xdr:nvCxnSpPr>
      <xdr:spPr>
        <a:xfrm flipV="1">
          <a:off x="8750300" y="12248693"/>
          <a:ext cx="889000" cy="7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152615</xdr:rowOff>
    </xdr:from>
    <xdr:to>
      <xdr:col>45</xdr:col>
      <xdr:colOff>177800</xdr:colOff>
      <xdr:row>76</xdr:row>
      <xdr:rowOff>49264</xdr:rowOff>
    </xdr:to>
    <xdr:cxnSp macro="">
      <xdr:nvCxnSpPr>
        <xdr:cNvPr id="418" name="直線コネクタ 417"/>
        <xdr:cNvCxnSpPr/>
      </xdr:nvCxnSpPr>
      <xdr:spPr>
        <a:xfrm flipV="1">
          <a:off x="7861300" y="13011365"/>
          <a:ext cx="889000" cy="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83972</xdr:rowOff>
    </xdr:from>
    <xdr:to>
      <xdr:col>41</xdr:col>
      <xdr:colOff>50800</xdr:colOff>
      <xdr:row>76</xdr:row>
      <xdr:rowOff>49264</xdr:rowOff>
    </xdr:to>
    <xdr:cxnSp macro="">
      <xdr:nvCxnSpPr>
        <xdr:cNvPr id="421" name="直線コネクタ 420"/>
        <xdr:cNvCxnSpPr/>
      </xdr:nvCxnSpPr>
      <xdr:spPr>
        <a:xfrm>
          <a:off x="6972300" y="12942722"/>
          <a:ext cx="889000" cy="1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54216</xdr:rowOff>
    </xdr:from>
    <xdr:to>
      <xdr:col>55</xdr:col>
      <xdr:colOff>50800</xdr:colOff>
      <xdr:row>73</xdr:row>
      <xdr:rowOff>155816</xdr:rowOff>
    </xdr:to>
    <xdr:sp macro="" textlink="">
      <xdr:nvSpPr>
        <xdr:cNvPr id="431" name="楕円 430"/>
        <xdr:cNvSpPr/>
      </xdr:nvSpPr>
      <xdr:spPr>
        <a:xfrm>
          <a:off x="10426700" y="125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77093</xdr:rowOff>
    </xdr:from>
    <xdr:ext cx="534377" cy="259045"/>
    <xdr:sp macro="" textlink="">
      <xdr:nvSpPr>
        <xdr:cNvPr id="432" name="普通建設事業費 （ うち新規整備　）該当値テキスト"/>
        <xdr:cNvSpPr txBox="1"/>
      </xdr:nvSpPr>
      <xdr:spPr>
        <a:xfrm>
          <a:off x="10528300" y="12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24943</xdr:rowOff>
    </xdr:from>
    <xdr:to>
      <xdr:col>50</xdr:col>
      <xdr:colOff>165100</xdr:colOff>
      <xdr:row>71</xdr:row>
      <xdr:rowOff>126543</xdr:rowOff>
    </xdr:to>
    <xdr:sp macro="" textlink="">
      <xdr:nvSpPr>
        <xdr:cNvPr id="433" name="楕円 432"/>
        <xdr:cNvSpPr/>
      </xdr:nvSpPr>
      <xdr:spPr>
        <a:xfrm>
          <a:off x="9588500" y="121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143070</xdr:rowOff>
    </xdr:from>
    <xdr:ext cx="599010" cy="259045"/>
    <xdr:sp macro="" textlink="">
      <xdr:nvSpPr>
        <xdr:cNvPr id="434" name="テキスト ボックス 433"/>
        <xdr:cNvSpPr txBox="1"/>
      </xdr:nvSpPr>
      <xdr:spPr>
        <a:xfrm>
          <a:off x="9339795" y="119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101816</xdr:rowOff>
    </xdr:from>
    <xdr:to>
      <xdr:col>46</xdr:col>
      <xdr:colOff>38100</xdr:colOff>
      <xdr:row>76</xdr:row>
      <xdr:rowOff>31967</xdr:rowOff>
    </xdr:to>
    <xdr:sp macro="" textlink="">
      <xdr:nvSpPr>
        <xdr:cNvPr id="435" name="楕円 434"/>
        <xdr:cNvSpPr/>
      </xdr:nvSpPr>
      <xdr:spPr>
        <a:xfrm>
          <a:off x="8699500" y="1296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48493</xdr:rowOff>
    </xdr:from>
    <xdr:ext cx="534377" cy="259045"/>
    <xdr:sp macro="" textlink="">
      <xdr:nvSpPr>
        <xdr:cNvPr id="436" name="テキスト ボックス 435"/>
        <xdr:cNvSpPr txBox="1"/>
      </xdr:nvSpPr>
      <xdr:spPr>
        <a:xfrm>
          <a:off x="8483111" y="127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169914</xdr:rowOff>
    </xdr:from>
    <xdr:to>
      <xdr:col>41</xdr:col>
      <xdr:colOff>101600</xdr:colOff>
      <xdr:row>76</xdr:row>
      <xdr:rowOff>100064</xdr:rowOff>
    </xdr:to>
    <xdr:sp macro="" textlink="">
      <xdr:nvSpPr>
        <xdr:cNvPr id="437" name="楕円 436"/>
        <xdr:cNvSpPr/>
      </xdr:nvSpPr>
      <xdr:spPr>
        <a:xfrm>
          <a:off x="7810500" y="130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116591</xdr:rowOff>
    </xdr:from>
    <xdr:ext cx="534377" cy="259045"/>
    <xdr:sp macro="" textlink="">
      <xdr:nvSpPr>
        <xdr:cNvPr id="438" name="テキスト ボックス 437"/>
        <xdr:cNvSpPr txBox="1"/>
      </xdr:nvSpPr>
      <xdr:spPr>
        <a:xfrm>
          <a:off x="7594111" y="12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33172</xdr:rowOff>
    </xdr:from>
    <xdr:to>
      <xdr:col>36</xdr:col>
      <xdr:colOff>165100</xdr:colOff>
      <xdr:row>75</xdr:row>
      <xdr:rowOff>134772</xdr:rowOff>
    </xdr:to>
    <xdr:sp macro="" textlink="">
      <xdr:nvSpPr>
        <xdr:cNvPr id="439" name="楕円 438"/>
        <xdr:cNvSpPr/>
      </xdr:nvSpPr>
      <xdr:spPr>
        <a:xfrm>
          <a:off x="6921500" y="128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151299</xdr:rowOff>
    </xdr:from>
    <xdr:ext cx="534377" cy="259045"/>
    <xdr:sp macro="" textlink="">
      <xdr:nvSpPr>
        <xdr:cNvPr id="440" name="テキスト ボックス 439"/>
        <xdr:cNvSpPr txBox="1"/>
      </xdr:nvSpPr>
      <xdr:spPr>
        <a:xfrm>
          <a:off x="6705111" y="126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162289</xdr:rowOff>
    </xdr:from>
    <xdr:to>
      <xdr:col>55</xdr:col>
      <xdr:colOff>0</xdr:colOff>
      <xdr:row>98</xdr:row>
      <xdr:rowOff>108330</xdr:rowOff>
    </xdr:to>
    <xdr:cxnSp macro="">
      <xdr:nvCxnSpPr>
        <xdr:cNvPr id="471" name="直線コネクタ 470"/>
        <xdr:cNvCxnSpPr/>
      </xdr:nvCxnSpPr>
      <xdr:spPr>
        <a:xfrm>
          <a:off x="9639300" y="16792939"/>
          <a:ext cx="838200" cy="1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127140</xdr:rowOff>
    </xdr:from>
    <xdr:to>
      <xdr:col>50</xdr:col>
      <xdr:colOff>114300</xdr:colOff>
      <xdr:row>97</xdr:row>
      <xdr:rowOff>162289</xdr:rowOff>
    </xdr:to>
    <xdr:cxnSp macro="">
      <xdr:nvCxnSpPr>
        <xdr:cNvPr id="474" name="直線コネクタ 473"/>
        <xdr:cNvCxnSpPr/>
      </xdr:nvCxnSpPr>
      <xdr:spPr>
        <a:xfrm>
          <a:off x="8750300" y="16757790"/>
          <a:ext cx="889000" cy="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168393</xdr:rowOff>
    </xdr:from>
    <xdr:to>
      <xdr:col>45</xdr:col>
      <xdr:colOff>177800</xdr:colOff>
      <xdr:row>97</xdr:row>
      <xdr:rowOff>127140</xdr:rowOff>
    </xdr:to>
    <xdr:cxnSp macro="">
      <xdr:nvCxnSpPr>
        <xdr:cNvPr id="477" name="直線コネクタ 476"/>
        <xdr:cNvCxnSpPr/>
      </xdr:nvCxnSpPr>
      <xdr:spPr>
        <a:xfrm>
          <a:off x="7861300" y="16627593"/>
          <a:ext cx="889000" cy="1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168393</xdr:rowOff>
    </xdr:from>
    <xdr:to>
      <xdr:col>41</xdr:col>
      <xdr:colOff>50800</xdr:colOff>
      <xdr:row>97</xdr:row>
      <xdr:rowOff>139540</xdr:rowOff>
    </xdr:to>
    <xdr:cxnSp macro="">
      <xdr:nvCxnSpPr>
        <xdr:cNvPr id="480" name="直線コネクタ 479"/>
        <xdr:cNvCxnSpPr/>
      </xdr:nvCxnSpPr>
      <xdr:spPr>
        <a:xfrm flipV="1">
          <a:off x="6972300" y="16627593"/>
          <a:ext cx="889000" cy="1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57530</xdr:rowOff>
    </xdr:from>
    <xdr:to>
      <xdr:col>55</xdr:col>
      <xdr:colOff>50800</xdr:colOff>
      <xdr:row>98</xdr:row>
      <xdr:rowOff>159130</xdr:rowOff>
    </xdr:to>
    <xdr:sp macro="" textlink="">
      <xdr:nvSpPr>
        <xdr:cNvPr id="490" name="楕円 489"/>
        <xdr:cNvSpPr/>
      </xdr:nvSpPr>
      <xdr:spPr>
        <a:xfrm>
          <a:off x="10426700" y="168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111489</xdr:rowOff>
    </xdr:from>
    <xdr:to>
      <xdr:col>50</xdr:col>
      <xdr:colOff>165100</xdr:colOff>
      <xdr:row>98</xdr:row>
      <xdr:rowOff>41639</xdr:rowOff>
    </xdr:to>
    <xdr:sp macro="" textlink="">
      <xdr:nvSpPr>
        <xdr:cNvPr id="492" name="楕円 491"/>
        <xdr:cNvSpPr/>
      </xdr:nvSpPr>
      <xdr:spPr>
        <a:xfrm>
          <a:off x="9588500" y="167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58166</xdr:rowOff>
    </xdr:from>
    <xdr:ext cx="534377" cy="259045"/>
    <xdr:sp macro="" textlink="">
      <xdr:nvSpPr>
        <xdr:cNvPr id="493" name="テキスト ボックス 492"/>
        <xdr:cNvSpPr txBox="1"/>
      </xdr:nvSpPr>
      <xdr:spPr>
        <a:xfrm>
          <a:off x="9372111" y="165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76340</xdr:rowOff>
    </xdr:from>
    <xdr:to>
      <xdr:col>46</xdr:col>
      <xdr:colOff>38100</xdr:colOff>
      <xdr:row>98</xdr:row>
      <xdr:rowOff>6490</xdr:rowOff>
    </xdr:to>
    <xdr:sp macro="" textlink="">
      <xdr:nvSpPr>
        <xdr:cNvPr id="494" name="楕円 493"/>
        <xdr:cNvSpPr/>
      </xdr:nvSpPr>
      <xdr:spPr>
        <a:xfrm>
          <a:off x="8699500" y="167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23017</xdr:rowOff>
    </xdr:from>
    <xdr:ext cx="534377" cy="259045"/>
    <xdr:sp macro="" textlink="">
      <xdr:nvSpPr>
        <xdr:cNvPr id="495" name="テキスト ボックス 494"/>
        <xdr:cNvSpPr txBox="1"/>
      </xdr:nvSpPr>
      <xdr:spPr>
        <a:xfrm>
          <a:off x="8483111" y="164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117593</xdr:rowOff>
    </xdr:from>
    <xdr:to>
      <xdr:col>41</xdr:col>
      <xdr:colOff>101600</xdr:colOff>
      <xdr:row>97</xdr:row>
      <xdr:rowOff>47743</xdr:rowOff>
    </xdr:to>
    <xdr:sp macro="" textlink="">
      <xdr:nvSpPr>
        <xdr:cNvPr id="496" name="楕円 495"/>
        <xdr:cNvSpPr/>
      </xdr:nvSpPr>
      <xdr:spPr>
        <a:xfrm>
          <a:off x="7810500" y="165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64270</xdr:rowOff>
    </xdr:from>
    <xdr:ext cx="599010" cy="259045"/>
    <xdr:sp macro="" textlink="">
      <xdr:nvSpPr>
        <xdr:cNvPr id="497" name="テキスト ボックス 496"/>
        <xdr:cNvSpPr txBox="1"/>
      </xdr:nvSpPr>
      <xdr:spPr>
        <a:xfrm>
          <a:off x="7561795" y="163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88740</xdr:rowOff>
    </xdr:from>
    <xdr:to>
      <xdr:col>36</xdr:col>
      <xdr:colOff>165100</xdr:colOff>
      <xdr:row>98</xdr:row>
      <xdr:rowOff>18890</xdr:rowOff>
    </xdr:to>
    <xdr:sp macro="" textlink="">
      <xdr:nvSpPr>
        <xdr:cNvPr id="498" name="楕円 497"/>
        <xdr:cNvSpPr/>
      </xdr:nvSpPr>
      <xdr:spPr>
        <a:xfrm>
          <a:off x="6921500" y="167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35417</xdr:rowOff>
    </xdr:from>
    <xdr:ext cx="534377" cy="259045"/>
    <xdr:sp macro="" textlink="">
      <xdr:nvSpPr>
        <xdr:cNvPr id="499" name="テキスト ボックス 498"/>
        <xdr:cNvSpPr txBox="1"/>
      </xdr:nvSpPr>
      <xdr:spPr>
        <a:xfrm>
          <a:off x="6705111" y="164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47623</xdr:rowOff>
    </xdr:from>
    <xdr:to>
      <xdr:col>85</xdr:col>
      <xdr:colOff>127000</xdr:colOff>
      <xdr:row>39</xdr:row>
      <xdr:rowOff>49191</xdr:rowOff>
    </xdr:to>
    <xdr:cxnSp macro="">
      <xdr:nvCxnSpPr>
        <xdr:cNvPr id="530" name="直線コネクタ 529"/>
        <xdr:cNvCxnSpPr/>
      </xdr:nvCxnSpPr>
      <xdr:spPr>
        <a:xfrm flipV="1">
          <a:off x="15481300" y="673417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36275</xdr:rowOff>
    </xdr:from>
    <xdr:to>
      <xdr:col>81</xdr:col>
      <xdr:colOff>50800</xdr:colOff>
      <xdr:row>39</xdr:row>
      <xdr:rowOff>49191</xdr:rowOff>
    </xdr:to>
    <xdr:cxnSp macro="">
      <xdr:nvCxnSpPr>
        <xdr:cNvPr id="533" name="直線コネクタ 532"/>
        <xdr:cNvCxnSpPr/>
      </xdr:nvCxnSpPr>
      <xdr:spPr>
        <a:xfrm>
          <a:off x="14592300" y="6722825"/>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166005</xdr:rowOff>
    </xdr:from>
    <xdr:to>
      <xdr:col>76</xdr:col>
      <xdr:colOff>114300</xdr:colOff>
      <xdr:row>39</xdr:row>
      <xdr:rowOff>36275</xdr:rowOff>
    </xdr:to>
    <xdr:cxnSp macro="">
      <xdr:nvCxnSpPr>
        <xdr:cNvPr id="536" name="直線コネクタ 535"/>
        <xdr:cNvCxnSpPr/>
      </xdr:nvCxnSpPr>
      <xdr:spPr>
        <a:xfrm>
          <a:off x="13703300" y="633820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166005</xdr:rowOff>
    </xdr:from>
    <xdr:to>
      <xdr:col>71</xdr:col>
      <xdr:colOff>177800</xdr:colOff>
      <xdr:row>39</xdr:row>
      <xdr:rowOff>59380</xdr:rowOff>
    </xdr:to>
    <xdr:cxnSp macro="">
      <xdr:nvCxnSpPr>
        <xdr:cNvPr id="539" name="直線コネクタ 538"/>
        <xdr:cNvCxnSpPr/>
      </xdr:nvCxnSpPr>
      <xdr:spPr>
        <a:xfrm flipV="1">
          <a:off x="12814300" y="6338205"/>
          <a:ext cx="889000" cy="40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168273</xdr:rowOff>
    </xdr:from>
    <xdr:to>
      <xdr:col>85</xdr:col>
      <xdr:colOff>177800</xdr:colOff>
      <xdr:row>39</xdr:row>
      <xdr:rowOff>98423</xdr:rowOff>
    </xdr:to>
    <xdr:sp macro="" textlink="">
      <xdr:nvSpPr>
        <xdr:cNvPr id="549" name="楕円 548"/>
        <xdr:cNvSpPr/>
      </xdr:nvSpPr>
      <xdr:spPr>
        <a:xfrm>
          <a:off x="16268700" y="66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83200</xdr:rowOff>
    </xdr:from>
    <xdr:ext cx="469744" cy="259045"/>
    <xdr:sp macro="" textlink="">
      <xdr:nvSpPr>
        <xdr:cNvPr id="550" name="災害復旧事業費該当値テキスト"/>
        <xdr:cNvSpPr txBox="1"/>
      </xdr:nvSpPr>
      <xdr:spPr>
        <a:xfrm>
          <a:off x="16370300" y="659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169841</xdr:rowOff>
    </xdr:from>
    <xdr:to>
      <xdr:col>81</xdr:col>
      <xdr:colOff>101600</xdr:colOff>
      <xdr:row>39</xdr:row>
      <xdr:rowOff>99991</xdr:rowOff>
    </xdr:to>
    <xdr:sp macro="" textlink="">
      <xdr:nvSpPr>
        <xdr:cNvPr id="551" name="楕円 550"/>
        <xdr:cNvSpPr/>
      </xdr:nvSpPr>
      <xdr:spPr>
        <a:xfrm>
          <a:off x="15430500" y="66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91118</xdr:rowOff>
    </xdr:from>
    <xdr:ext cx="469744" cy="259045"/>
    <xdr:sp macro="" textlink="">
      <xdr:nvSpPr>
        <xdr:cNvPr id="552" name="テキスト ボックス 551"/>
        <xdr:cNvSpPr txBox="1"/>
      </xdr:nvSpPr>
      <xdr:spPr>
        <a:xfrm>
          <a:off x="15246428" y="67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156925</xdr:rowOff>
    </xdr:from>
    <xdr:to>
      <xdr:col>76</xdr:col>
      <xdr:colOff>165100</xdr:colOff>
      <xdr:row>39</xdr:row>
      <xdr:rowOff>87075</xdr:rowOff>
    </xdr:to>
    <xdr:sp macro="" textlink="">
      <xdr:nvSpPr>
        <xdr:cNvPr id="553" name="楕円 552"/>
        <xdr:cNvSpPr/>
      </xdr:nvSpPr>
      <xdr:spPr>
        <a:xfrm>
          <a:off x="14541500" y="66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78202</xdr:rowOff>
    </xdr:from>
    <xdr:ext cx="469744" cy="259045"/>
    <xdr:sp macro="" textlink="">
      <xdr:nvSpPr>
        <xdr:cNvPr id="554" name="テキスト ボックス 553"/>
        <xdr:cNvSpPr txBox="1"/>
      </xdr:nvSpPr>
      <xdr:spPr>
        <a:xfrm>
          <a:off x="14357428" y="67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115205</xdr:rowOff>
    </xdr:from>
    <xdr:to>
      <xdr:col>72</xdr:col>
      <xdr:colOff>38100</xdr:colOff>
      <xdr:row>37</xdr:row>
      <xdr:rowOff>45355</xdr:rowOff>
    </xdr:to>
    <xdr:sp macro="" textlink="">
      <xdr:nvSpPr>
        <xdr:cNvPr id="555" name="楕円 554"/>
        <xdr:cNvSpPr/>
      </xdr:nvSpPr>
      <xdr:spPr>
        <a:xfrm>
          <a:off x="13652500" y="62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61882</xdr:rowOff>
    </xdr:from>
    <xdr:ext cx="534377" cy="259045"/>
    <xdr:sp macro="" textlink="">
      <xdr:nvSpPr>
        <xdr:cNvPr id="556" name="テキスト ボックス 555"/>
        <xdr:cNvSpPr txBox="1"/>
      </xdr:nvSpPr>
      <xdr:spPr>
        <a:xfrm>
          <a:off x="13436111" y="60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8580</xdr:rowOff>
    </xdr:from>
    <xdr:to>
      <xdr:col>67</xdr:col>
      <xdr:colOff>101600</xdr:colOff>
      <xdr:row>39</xdr:row>
      <xdr:rowOff>110180</xdr:rowOff>
    </xdr:to>
    <xdr:sp macro="" textlink="">
      <xdr:nvSpPr>
        <xdr:cNvPr id="557" name="楕円 556"/>
        <xdr:cNvSpPr/>
      </xdr:nvSpPr>
      <xdr:spPr>
        <a:xfrm>
          <a:off x="12763500" y="66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101307</xdr:rowOff>
    </xdr:from>
    <xdr:ext cx="469744" cy="259045"/>
    <xdr:sp macro="" textlink="">
      <xdr:nvSpPr>
        <xdr:cNvPr id="558" name="テキスト ボックス 557"/>
        <xdr:cNvSpPr txBox="1"/>
      </xdr:nvSpPr>
      <xdr:spPr>
        <a:xfrm>
          <a:off x="12579428" y="67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71851</xdr:rowOff>
    </xdr:from>
    <xdr:to>
      <xdr:col>85</xdr:col>
      <xdr:colOff>127000</xdr:colOff>
      <xdr:row>77</xdr:row>
      <xdr:rowOff>101005</xdr:rowOff>
    </xdr:to>
    <xdr:cxnSp macro="">
      <xdr:nvCxnSpPr>
        <xdr:cNvPr id="640" name="直線コネクタ 639"/>
        <xdr:cNvCxnSpPr/>
      </xdr:nvCxnSpPr>
      <xdr:spPr>
        <a:xfrm flipV="1">
          <a:off x="15481300" y="13273501"/>
          <a:ext cx="838200" cy="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101005</xdr:rowOff>
    </xdr:from>
    <xdr:to>
      <xdr:col>81</xdr:col>
      <xdr:colOff>50800</xdr:colOff>
      <xdr:row>77</xdr:row>
      <xdr:rowOff>127924</xdr:rowOff>
    </xdr:to>
    <xdr:cxnSp macro="">
      <xdr:nvCxnSpPr>
        <xdr:cNvPr id="643" name="直線コネクタ 642"/>
        <xdr:cNvCxnSpPr/>
      </xdr:nvCxnSpPr>
      <xdr:spPr>
        <a:xfrm flipV="1">
          <a:off x="14592300" y="13302655"/>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127924</xdr:rowOff>
    </xdr:from>
    <xdr:to>
      <xdr:col>76</xdr:col>
      <xdr:colOff>114300</xdr:colOff>
      <xdr:row>77</xdr:row>
      <xdr:rowOff>130155</xdr:rowOff>
    </xdr:to>
    <xdr:cxnSp macro="">
      <xdr:nvCxnSpPr>
        <xdr:cNvPr id="646" name="直線コネクタ 645"/>
        <xdr:cNvCxnSpPr/>
      </xdr:nvCxnSpPr>
      <xdr:spPr>
        <a:xfrm flipV="1">
          <a:off x="13703300" y="13329574"/>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130155</xdr:rowOff>
    </xdr:from>
    <xdr:to>
      <xdr:col>71</xdr:col>
      <xdr:colOff>177800</xdr:colOff>
      <xdr:row>77</xdr:row>
      <xdr:rowOff>168877</xdr:rowOff>
    </xdr:to>
    <xdr:cxnSp macro="">
      <xdr:nvCxnSpPr>
        <xdr:cNvPr id="649" name="直線コネクタ 648"/>
        <xdr:cNvCxnSpPr/>
      </xdr:nvCxnSpPr>
      <xdr:spPr>
        <a:xfrm flipV="1">
          <a:off x="12814300" y="13331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21051</xdr:rowOff>
    </xdr:from>
    <xdr:to>
      <xdr:col>85</xdr:col>
      <xdr:colOff>177800</xdr:colOff>
      <xdr:row>77</xdr:row>
      <xdr:rowOff>122651</xdr:rowOff>
    </xdr:to>
    <xdr:sp macro="" textlink="">
      <xdr:nvSpPr>
        <xdr:cNvPr id="659" name="楕円 658"/>
        <xdr:cNvSpPr/>
      </xdr:nvSpPr>
      <xdr:spPr>
        <a:xfrm>
          <a:off x="162687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43928</xdr:rowOff>
    </xdr:from>
    <xdr:ext cx="599010" cy="259045"/>
    <xdr:sp macro="" textlink="">
      <xdr:nvSpPr>
        <xdr:cNvPr id="660" name="公債費該当値テキスト"/>
        <xdr:cNvSpPr txBox="1"/>
      </xdr:nvSpPr>
      <xdr:spPr>
        <a:xfrm>
          <a:off x="16370300" y="130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50205</xdr:rowOff>
    </xdr:from>
    <xdr:to>
      <xdr:col>81</xdr:col>
      <xdr:colOff>101600</xdr:colOff>
      <xdr:row>77</xdr:row>
      <xdr:rowOff>151805</xdr:rowOff>
    </xdr:to>
    <xdr:sp macro="" textlink="">
      <xdr:nvSpPr>
        <xdr:cNvPr id="661" name="楕円 660"/>
        <xdr:cNvSpPr/>
      </xdr:nvSpPr>
      <xdr:spPr>
        <a:xfrm>
          <a:off x="15430500" y="132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168332</xdr:rowOff>
    </xdr:from>
    <xdr:ext cx="599010" cy="259045"/>
    <xdr:sp macro="" textlink="">
      <xdr:nvSpPr>
        <xdr:cNvPr id="662" name="テキスト ボックス 661"/>
        <xdr:cNvSpPr txBox="1"/>
      </xdr:nvSpPr>
      <xdr:spPr>
        <a:xfrm>
          <a:off x="15181795" y="1302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77124</xdr:rowOff>
    </xdr:from>
    <xdr:to>
      <xdr:col>76</xdr:col>
      <xdr:colOff>165100</xdr:colOff>
      <xdr:row>78</xdr:row>
      <xdr:rowOff>7274</xdr:rowOff>
    </xdr:to>
    <xdr:sp macro="" textlink="">
      <xdr:nvSpPr>
        <xdr:cNvPr id="663" name="楕円 662"/>
        <xdr:cNvSpPr/>
      </xdr:nvSpPr>
      <xdr:spPr>
        <a:xfrm>
          <a:off x="14541500" y="132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23801</xdr:rowOff>
    </xdr:from>
    <xdr:ext cx="534377" cy="259045"/>
    <xdr:sp macro="" textlink="">
      <xdr:nvSpPr>
        <xdr:cNvPr id="664" name="テキスト ボックス 663"/>
        <xdr:cNvSpPr txBox="1"/>
      </xdr:nvSpPr>
      <xdr:spPr>
        <a:xfrm>
          <a:off x="14325111" y="130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79355</xdr:rowOff>
    </xdr:from>
    <xdr:to>
      <xdr:col>72</xdr:col>
      <xdr:colOff>38100</xdr:colOff>
      <xdr:row>78</xdr:row>
      <xdr:rowOff>9505</xdr:rowOff>
    </xdr:to>
    <xdr:sp macro="" textlink="">
      <xdr:nvSpPr>
        <xdr:cNvPr id="665" name="楕円 664"/>
        <xdr:cNvSpPr/>
      </xdr:nvSpPr>
      <xdr:spPr>
        <a:xfrm>
          <a:off x="13652500" y="132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26032</xdr:rowOff>
    </xdr:from>
    <xdr:ext cx="534377" cy="259045"/>
    <xdr:sp macro="" textlink="">
      <xdr:nvSpPr>
        <xdr:cNvPr id="666" name="テキスト ボックス 665"/>
        <xdr:cNvSpPr txBox="1"/>
      </xdr:nvSpPr>
      <xdr:spPr>
        <a:xfrm>
          <a:off x="13436111" y="130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118077</xdr:rowOff>
    </xdr:from>
    <xdr:to>
      <xdr:col>67</xdr:col>
      <xdr:colOff>101600</xdr:colOff>
      <xdr:row>78</xdr:row>
      <xdr:rowOff>48227</xdr:rowOff>
    </xdr:to>
    <xdr:sp macro="" textlink="">
      <xdr:nvSpPr>
        <xdr:cNvPr id="667" name="楕円 666"/>
        <xdr:cNvSpPr/>
      </xdr:nvSpPr>
      <xdr:spPr>
        <a:xfrm>
          <a:off x="12763500" y="133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64754</xdr:rowOff>
    </xdr:from>
    <xdr:ext cx="534377" cy="259045"/>
    <xdr:sp macro="" textlink="">
      <xdr:nvSpPr>
        <xdr:cNvPr id="668" name="テキスト ボックス 667"/>
        <xdr:cNvSpPr txBox="1"/>
      </xdr:nvSpPr>
      <xdr:spPr>
        <a:xfrm>
          <a:off x="12547111" y="130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92292</xdr:rowOff>
    </xdr:from>
    <xdr:to>
      <xdr:col>85</xdr:col>
      <xdr:colOff>127000</xdr:colOff>
      <xdr:row>96</xdr:row>
      <xdr:rowOff>141173</xdr:rowOff>
    </xdr:to>
    <xdr:cxnSp macro="">
      <xdr:nvCxnSpPr>
        <xdr:cNvPr id="697" name="直線コネクタ 696"/>
        <xdr:cNvCxnSpPr/>
      </xdr:nvCxnSpPr>
      <xdr:spPr>
        <a:xfrm>
          <a:off x="15481300" y="16551492"/>
          <a:ext cx="838200" cy="4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92292</xdr:rowOff>
    </xdr:from>
    <xdr:to>
      <xdr:col>81</xdr:col>
      <xdr:colOff>50800</xdr:colOff>
      <xdr:row>97</xdr:row>
      <xdr:rowOff>122704</xdr:rowOff>
    </xdr:to>
    <xdr:cxnSp macro="">
      <xdr:nvCxnSpPr>
        <xdr:cNvPr id="700" name="直線コネクタ 699"/>
        <xdr:cNvCxnSpPr/>
      </xdr:nvCxnSpPr>
      <xdr:spPr>
        <a:xfrm flipV="1">
          <a:off x="14592300" y="16551492"/>
          <a:ext cx="889000" cy="2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122704</xdr:rowOff>
    </xdr:from>
    <xdr:to>
      <xdr:col>76</xdr:col>
      <xdr:colOff>114300</xdr:colOff>
      <xdr:row>97</xdr:row>
      <xdr:rowOff>153439</xdr:rowOff>
    </xdr:to>
    <xdr:cxnSp macro="">
      <xdr:nvCxnSpPr>
        <xdr:cNvPr id="703" name="直線コネクタ 702"/>
        <xdr:cNvCxnSpPr/>
      </xdr:nvCxnSpPr>
      <xdr:spPr>
        <a:xfrm flipV="1">
          <a:off x="13703300" y="16753354"/>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147586</xdr:rowOff>
    </xdr:from>
    <xdr:to>
      <xdr:col>71</xdr:col>
      <xdr:colOff>177800</xdr:colOff>
      <xdr:row>97</xdr:row>
      <xdr:rowOff>153439</xdr:rowOff>
    </xdr:to>
    <xdr:cxnSp macro="">
      <xdr:nvCxnSpPr>
        <xdr:cNvPr id="706" name="直線コネクタ 705"/>
        <xdr:cNvCxnSpPr/>
      </xdr:nvCxnSpPr>
      <xdr:spPr>
        <a:xfrm>
          <a:off x="12814300" y="16778236"/>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90373</xdr:rowOff>
    </xdr:from>
    <xdr:to>
      <xdr:col>85</xdr:col>
      <xdr:colOff>177800</xdr:colOff>
      <xdr:row>97</xdr:row>
      <xdr:rowOff>20523</xdr:rowOff>
    </xdr:to>
    <xdr:sp macro="" textlink="">
      <xdr:nvSpPr>
        <xdr:cNvPr id="716" name="楕円 715"/>
        <xdr:cNvSpPr/>
      </xdr:nvSpPr>
      <xdr:spPr>
        <a:xfrm>
          <a:off x="16268700" y="165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113250</xdr:rowOff>
    </xdr:from>
    <xdr:ext cx="599010" cy="259045"/>
    <xdr:sp macro="" textlink="">
      <xdr:nvSpPr>
        <xdr:cNvPr id="717" name="積立金該当値テキスト"/>
        <xdr:cNvSpPr txBox="1"/>
      </xdr:nvSpPr>
      <xdr:spPr>
        <a:xfrm>
          <a:off x="16370300" y="164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41492</xdr:rowOff>
    </xdr:from>
    <xdr:to>
      <xdr:col>81</xdr:col>
      <xdr:colOff>101600</xdr:colOff>
      <xdr:row>96</xdr:row>
      <xdr:rowOff>143092</xdr:rowOff>
    </xdr:to>
    <xdr:sp macro="" textlink="">
      <xdr:nvSpPr>
        <xdr:cNvPr id="718" name="楕円 717"/>
        <xdr:cNvSpPr/>
      </xdr:nvSpPr>
      <xdr:spPr>
        <a:xfrm>
          <a:off x="15430500" y="16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159619</xdr:rowOff>
    </xdr:from>
    <xdr:ext cx="599010" cy="259045"/>
    <xdr:sp macro="" textlink="">
      <xdr:nvSpPr>
        <xdr:cNvPr id="719" name="テキスト ボックス 718"/>
        <xdr:cNvSpPr txBox="1"/>
      </xdr:nvSpPr>
      <xdr:spPr>
        <a:xfrm>
          <a:off x="15181795" y="162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71904</xdr:rowOff>
    </xdr:from>
    <xdr:to>
      <xdr:col>76</xdr:col>
      <xdr:colOff>165100</xdr:colOff>
      <xdr:row>98</xdr:row>
      <xdr:rowOff>2054</xdr:rowOff>
    </xdr:to>
    <xdr:sp macro="" textlink="">
      <xdr:nvSpPr>
        <xdr:cNvPr id="720" name="楕円 719"/>
        <xdr:cNvSpPr/>
      </xdr:nvSpPr>
      <xdr:spPr>
        <a:xfrm>
          <a:off x="14541500" y="16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18581</xdr:rowOff>
    </xdr:from>
    <xdr:ext cx="599010" cy="259045"/>
    <xdr:sp macro="" textlink="">
      <xdr:nvSpPr>
        <xdr:cNvPr id="721" name="テキスト ボックス 720"/>
        <xdr:cNvSpPr txBox="1"/>
      </xdr:nvSpPr>
      <xdr:spPr>
        <a:xfrm>
          <a:off x="14292795" y="1647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102639</xdr:rowOff>
    </xdr:from>
    <xdr:to>
      <xdr:col>72</xdr:col>
      <xdr:colOff>38100</xdr:colOff>
      <xdr:row>98</xdr:row>
      <xdr:rowOff>32789</xdr:rowOff>
    </xdr:to>
    <xdr:sp macro="" textlink="">
      <xdr:nvSpPr>
        <xdr:cNvPr id="722" name="楕円 721"/>
        <xdr:cNvSpPr/>
      </xdr:nvSpPr>
      <xdr:spPr>
        <a:xfrm>
          <a:off x="13652500" y="167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49316</xdr:rowOff>
    </xdr:from>
    <xdr:ext cx="599010" cy="259045"/>
    <xdr:sp macro="" textlink="">
      <xdr:nvSpPr>
        <xdr:cNvPr id="723" name="テキスト ボックス 722"/>
        <xdr:cNvSpPr txBox="1"/>
      </xdr:nvSpPr>
      <xdr:spPr>
        <a:xfrm>
          <a:off x="13403795" y="165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96786</xdr:rowOff>
    </xdr:from>
    <xdr:to>
      <xdr:col>67</xdr:col>
      <xdr:colOff>101600</xdr:colOff>
      <xdr:row>98</xdr:row>
      <xdr:rowOff>26936</xdr:rowOff>
    </xdr:to>
    <xdr:sp macro="" textlink="">
      <xdr:nvSpPr>
        <xdr:cNvPr id="724" name="楕円 723"/>
        <xdr:cNvSpPr/>
      </xdr:nvSpPr>
      <xdr:spPr>
        <a:xfrm>
          <a:off x="12763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43463</xdr:rowOff>
    </xdr:from>
    <xdr:ext cx="599010" cy="259045"/>
    <xdr:sp macro="" textlink="">
      <xdr:nvSpPr>
        <xdr:cNvPr id="725" name="テキスト ボックス 724"/>
        <xdr:cNvSpPr txBox="1"/>
      </xdr:nvSpPr>
      <xdr:spPr>
        <a:xfrm>
          <a:off x="12514795" y="1650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115446</xdr:rowOff>
    </xdr:from>
    <xdr:to>
      <xdr:col>116</xdr:col>
      <xdr:colOff>63500</xdr:colOff>
      <xdr:row>58</xdr:row>
      <xdr:rowOff>128384</xdr:rowOff>
    </xdr:to>
    <xdr:cxnSp macro="">
      <xdr:nvCxnSpPr>
        <xdr:cNvPr id="811" name="直線コネクタ 810"/>
        <xdr:cNvCxnSpPr/>
      </xdr:nvCxnSpPr>
      <xdr:spPr>
        <a:xfrm>
          <a:off x="21323300" y="10059546"/>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111902</xdr:rowOff>
    </xdr:from>
    <xdr:to>
      <xdr:col>111</xdr:col>
      <xdr:colOff>177800</xdr:colOff>
      <xdr:row>58</xdr:row>
      <xdr:rowOff>115446</xdr:rowOff>
    </xdr:to>
    <xdr:cxnSp macro="">
      <xdr:nvCxnSpPr>
        <xdr:cNvPr id="814" name="直線コネクタ 813"/>
        <xdr:cNvCxnSpPr/>
      </xdr:nvCxnSpPr>
      <xdr:spPr>
        <a:xfrm>
          <a:off x="20434300" y="1005600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110325</xdr:rowOff>
    </xdr:from>
    <xdr:to>
      <xdr:col>107</xdr:col>
      <xdr:colOff>50800</xdr:colOff>
      <xdr:row>58</xdr:row>
      <xdr:rowOff>111902</xdr:rowOff>
    </xdr:to>
    <xdr:cxnSp macro="">
      <xdr:nvCxnSpPr>
        <xdr:cNvPr id="817" name="直線コネクタ 816"/>
        <xdr:cNvCxnSpPr/>
      </xdr:nvCxnSpPr>
      <xdr:spPr>
        <a:xfrm>
          <a:off x="19545300" y="10054425"/>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105044</xdr:rowOff>
    </xdr:from>
    <xdr:to>
      <xdr:col>102</xdr:col>
      <xdr:colOff>114300</xdr:colOff>
      <xdr:row>58</xdr:row>
      <xdr:rowOff>110325</xdr:rowOff>
    </xdr:to>
    <xdr:cxnSp macro="">
      <xdr:nvCxnSpPr>
        <xdr:cNvPr id="820" name="直線コネクタ 819"/>
        <xdr:cNvCxnSpPr/>
      </xdr:nvCxnSpPr>
      <xdr:spPr>
        <a:xfrm>
          <a:off x="18656300" y="10049144"/>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77584</xdr:rowOff>
    </xdr:from>
    <xdr:to>
      <xdr:col>116</xdr:col>
      <xdr:colOff>114300</xdr:colOff>
      <xdr:row>59</xdr:row>
      <xdr:rowOff>7734</xdr:rowOff>
    </xdr:to>
    <xdr:sp macro="" textlink="">
      <xdr:nvSpPr>
        <xdr:cNvPr id="830" name="楕円 829"/>
        <xdr:cNvSpPr/>
      </xdr:nvSpPr>
      <xdr:spPr>
        <a:xfrm>
          <a:off x="22110700" y="10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163961</xdr:rowOff>
    </xdr:from>
    <xdr:ext cx="378565" cy="259045"/>
    <xdr:sp macro="" textlink="">
      <xdr:nvSpPr>
        <xdr:cNvPr id="831" name="貸付金該当値テキスト"/>
        <xdr:cNvSpPr txBox="1"/>
      </xdr:nvSpPr>
      <xdr:spPr>
        <a:xfrm>
          <a:off x="22212300" y="993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64646</xdr:rowOff>
    </xdr:from>
    <xdr:to>
      <xdr:col>112</xdr:col>
      <xdr:colOff>38100</xdr:colOff>
      <xdr:row>58</xdr:row>
      <xdr:rowOff>166246</xdr:rowOff>
    </xdr:to>
    <xdr:sp macro="" textlink="">
      <xdr:nvSpPr>
        <xdr:cNvPr id="832" name="楕円 831"/>
        <xdr:cNvSpPr/>
      </xdr:nvSpPr>
      <xdr:spPr>
        <a:xfrm>
          <a:off x="21272500" y="100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157373</xdr:rowOff>
    </xdr:from>
    <xdr:ext cx="469744" cy="259045"/>
    <xdr:sp macro="" textlink="">
      <xdr:nvSpPr>
        <xdr:cNvPr id="833" name="テキスト ボックス 832"/>
        <xdr:cNvSpPr txBox="1"/>
      </xdr:nvSpPr>
      <xdr:spPr>
        <a:xfrm>
          <a:off x="21088428" y="1010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61102</xdr:rowOff>
    </xdr:from>
    <xdr:to>
      <xdr:col>107</xdr:col>
      <xdr:colOff>101600</xdr:colOff>
      <xdr:row>58</xdr:row>
      <xdr:rowOff>162702</xdr:rowOff>
    </xdr:to>
    <xdr:sp macro="" textlink="">
      <xdr:nvSpPr>
        <xdr:cNvPr id="834" name="楕円 833"/>
        <xdr:cNvSpPr/>
      </xdr:nvSpPr>
      <xdr:spPr>
        <a:xfrm>
          <a:off x="20383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153829</xdr:rowOff>
    </xdr:from>
    <xdr:ext cx="469744" cy="259045"/>
    <xdr:sp macro="" textlink="">
      <xdr:nvSpPr>
        <xdr:cNvPr id="835" name="テキスト ボックス 834"/>
        <xdr:cNvSpPr txBox="1"/>
      </xdr:nvSpPr>
      <xdr:spPr>
        <a:xfrm>
          <a:off x="20199428" y="1009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59525</xdr:rowOff>
    </xdr:from>
    <xdr:to>
      <xdr:col>102</xdr:col>
      <xdr:colOff>165100</xdr:colOff>
      <xdr:row>58</xdr:row>
      <xdr:rowOff>161125</xdr:rowOff>
    </xdr:to>
    <xdr:sp macro="" textlink="">
      <xdr:nvSpPr>
        <xdr:cNvPr id="836" name="楕円 835"/>
        <xdr:cNvSpPr/>
      </xdr:nvSpPr>
      <xdr:spPr>
        <a:xfrm>
          <a:off x="19494500" y="100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152252</xdr:rowOff>
    </xdr:from>
    <xdr:ext cx="469744" cy="259045"/>
    <xdr:sp macro="" textlink="">
      <xdr:nvSpPr>
        <xdr:cNvPr id="837" name="テキスト ボックス 836"/>
        <xdr:cNvSpPr txBox="1"/>
      </xdr:nvSpPr>
      <xdr:spPr>
        <a:xfrm>
          <a:off x="19310428" y="100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54244</xdr:rowOff>
    </xdr:from>
    <xdr:to>
      <xdr:col>98</xdr:col>
      <xdr:colOff>38100</xdr:colOff>
      <xdr:row>58</xdr:row>
      <xdr:rowOff>155844</xdr:rowOff>
    </xdr:to>
    <xdr:sp macro="" textlink="">
      <xdr:nvSpPr>
        <xdr:cNvPr id="838" name="楕円 837"/>
        <xdr:cNvSpPr/>
      </xdr:nvSpPr>
      <xdr:spPr>
        <a:xfrm>
          <a:off x="186055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146971</xdr:rowOff>
    </xdr:from>
    <xdr:ext cx="469744" cy="259045"/>
    <xdr:sp macro="" textlink="">
      <xdr:nvSpPr>
        <xdr:cNvPr id="839" name="テキスト ボックス 838"/>
        <xdr:cNvSpPr txBox="1"/>
      </xdr:nvSpPr>
      <xdr:spPr>
        <a:xfrm>
          <a:off x="18421428" y="1009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71887</xdr:rowOff>
    </xdr:from>
    <xdr:to>
      <xdr:col>116</xdr:col>
      <xdr:colOff>63500</xdr:colOff>
      <xdr:row>73</xdr:row>
      <xdr:rowOff>84313</xdr:rowOff>
    </xdr:to>
    <xdr:cxnSp macro="">
      <xdr:nvCxnSpPr>
        <xdr:cNvPr id="871" name="直線コネクタ 870"/>
        <xdr:cNvCxnSpPr/>
      </xdr:nvCxnSpPr>
      <xdr:spPr>
        <a:xfrm>
          <a:off x="21323300" y="12587737"/>
          <a:ext cx="8382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169451</xdr:rowOff>
    </xdr:from>
    <xdr:to>
      <xdr:col>111</xdr:col>
      <xdr:colOff>177800</xdr:colOff>
      <xdr:row>73</xdr:row>
      <xdr:rowOff>71887</xdr:rowOff>
    </xdr:to>
    <xdr:cxnSp macro="">
      <xdr:nvCxnSpPr>
        <xdr:cNvPr id="874" name="直線コネクタ 873"/>
        <xdr:cNvCxnSpPr/>
      </xdr:nvCxnSpPr>
      <xdr:spPr>
        <a:xfrm>
          <a:off x="20434300" y="12513851"/>
          <a:ext cx="889000" cy="7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120106</xdr:rowOff>
    </xdr:from>
    <xdr:to>
      <xdr:col>107</xdr:col>
      <xdr:colOff>50800</xdr:colOff>
      <xdr:row>72</xdr:row>
      <xdr:rowOff>169451</xdr:rowOff>
    </xdr:to>
    <xdr:cxnSp macro="">
      <xdr:nvCxnSpPr>
        <xdr:cNvPr id="877" name="直線コネクタ 876"/>
        <xdr:cNvCxnSpPr/>
      </xdr:nvCxnSpPr>
      <xdr:spPr>
        <a:xfrm>
          <a:off x="19545300" y="12464506"/>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120106</xdr:rowOff>
    </xdr:from>
    <xdr:to>
      <xdr:col>102</xdr:col>
      <xdr:colOff>114300</xdr:colOff>
      <xdr:row>73</xdr:row>
      <xdr:rowOff>39263</xdr:rowOff>
    </xdr:to>
    <xdr:cxnSp macro="">
      <xdr:nvCxnSpPr>
        <xdr:cNvPr id="880" name="直線コネクタ 879"/>
        <xdr:cNvCxnSpPr/>
      </xdr:nvCxnSpPr>
      <xdr:spPr>
        <a:xfrm flipV="1">
          <a:off x="18656300" y="12464506"/>
          <a:ext cx="889000" cy="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33513</xdr:rowOff>
    </xdr:from>
    <xdr:to>
      <xdr:col>116</xdr:col>
      <xdr:colOff>114300</xdr:colOff>
      <xdr:row>73</xdr:row>
      <xdr:rowOff>135113</xdr:rowOff>
    </xdr:to>
    <xdr:sp macro="" textlink="">
      <xdr:nvSpPr>
        <xdr:cNvPr id="890" name="楕円 889"/>
        <xdr:cNvSpPr/>
      </xdr:nvSpPr>
      <xdr:spPr>
        <a:xfrm>
          <a:off x="22110700" y="125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56390</xdr:rowOff>
    </xdr:from>
    <xdr:ext cx="534377" cy="259045"/>
    <xdr:sp macro="" textlink="">
      <xdr:nvSpPr>
        <xdr:cNvPr id="891" name="繰出金該当値テキスト"/>
        <xdr:cNvSpPr txBox="1"/>
      </xdr:nvSpPr>
      <xdr:spPr>
        <a:xfrm>
          <a:off x="22212300" y="1240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21087</xdr:rowOff>
    </xdr:from>
    <xdr:to>
      <xdr:col>112</xdr:col>
      <xdr:colOff>38100</xdr:colOff>
      <xdr:row>73</xdr:row>
      <xdr:rowOff>122687</xdr:rowOff>
    </xdr:to>
    <xdr:sp macro="" textlink="">
      <xdr:nvSpPr>
        <xdr:cNvPr id="892" name="楕円 891"/>
        <xdr:cNvSpPr/>
      </xdr:nvSpPr>
      <xdr:spPr>
        <a:xfrm>
          <a:off x="21272500" y="125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139214</xdr:rowOff>
    </xdr:from>
    <xdr:ext cx="534377" cy="259045"/>
    <xdr:sp macro="" textlink="">
      <xdr:nvSpPr>
        <xdr:cNvPr id="893" name="テキスト ボックス 892"/>
        <xdr:cNvSpPr txBox="1"/>
      </xdr:nvSpPr>
      <xdr:spPr>
        <a:xfrm>
          <a:off x="21056111" y="123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118651</xdr:rowOff>
    </xdr:from>
    <xdr:to>
      <xdr:col>107</xdr:col>
      <xdr:colOff>101600</xdr:colOff>
      <xdr:row>73</xdr:row>
      <xdr:rowOff>48801</xdr:rowOff>
    </xdr:to>
    <xdr:sp macro="" textlink="">
      <xdr:nvSpPr>
        <xdr:cNvPr id="894" name="楕円 893"/>
        <xdr:cNvSpPr/>
      </xdr:nvSpPr>
      <xdr:spPr>
        <a:xfrm>
          <a:off x="20383500" y="124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65328</xdr:rowOff>
    </xdr:from>
    <xdr:ext cx="534377" cy="259045"/>
    <xdr:sp macro="" textlink="">
      <xdr:nvSpPr>
        <xdr:cNvPr id="895" name="テキスト ボックス 894"/>
        <xdr:cNvSpPr txBox="1"/>
      </xdr:nvSpPr>
      <xdr:spPr>
        <a:xfrm>
          <a:off x="20167111" y="122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69306</xdr:rowOff>
    </xdr:from>
    <xdr:to>
      <xdr:col>102</xdr:col>
      <xdr:colOff>165100</xdr:colOff>
      <xdr:row>72</xdr:row>
      <xdr:rowOff>170906</xdr:rowOff>
    </xdr:to>
    <xdr:sp macro="" textlink="">
      <xdr:nvSpPr>
        <xdr:cNvPr id="896" name="楕円 895"/>
        <xdr:cNvSpPr/>
      </xdr:nvSpPr>
      <xdr:spPr>
        <a:xfrm>
          <a:off x="19494500" y="1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15983</xdr:rowOff>
    </xdr:from>
    <xdr:ext cx="534377" cy="259045"/>
    <xdr:sp macro="" textlink="">
      <xdr:nvSpPr>
        <xdr:cNvPr id="897" name="テキスト ボックス 896"/>
        <xdr:cNvSpPr txBox="1"/>
      </xdr:nvSpPr>
      <xdr:spPr>
        <a:xfrm>
          <a:off x="19278111" y="1218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159913</xdr:rowOff>
    </xdr:from>
    <xdr:to>
      <xdr:col>98</xdr:col>
      <xdr:colOff>38100</xdr:colOff>
      <xdr:row>73</xdr:row>
      <xdr:rowOff>90063</xdr:rowOff>
    </xdr:to>
    <xdr:sp macro="" textlink="">
      <xdr:nvSpPr>
        <xdr:cNvPr id="898" name="楕円 897"/>
        <xdr:cNvSpPr/>
      </xdr:nvSpPr>
      <xdr:spPr>
        <a:xfrm>
          <a:off x="18605500" y="125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106590</xdr:rowOff>
    </xdr:from>
    <xdr:ext cx="534377" cy="259045"/>
    <xdr:sp macro="" textlink="">
      <xdr:nvSpPr>
        <xdr:cNvPr id="899" name="テキスト ボックス 898"/>
        <xdr:cNvSpPr txBox="1"/>
      </xdr:nvSpPr>
      <xdr:spPr>
        <a:xfrm>
          <a:off x="18389111" y="122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1,297,016</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17,913</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主要項目のうち、人件費は</a:t>
          </a:r>
          <a:r>
            <a:rPr kumimoji="1" lang="en-US" altLang="ja-JP" sz="1100">
              <a:solidFill>
                <a:schemeClr val="dk1"/>
              </a:solidFill>
              <a:effectLst/>
              <a:latin typeface="+mn-lt"/>
              <a:ea typeface="+mn-ea"/>
              <a:cs typeface="+mn-cs"/>
            </a:rPr>
            <a:t>167,593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人、物件費は</a:t>
          </a:r>
          <a:r>
            <a:rPr kumimoji="1" lang="en-US" altLang="ja-JP" sz="1100">
              <a:solidFill>
                <a:schemeClr val="dk1"/>
              </a:solidFill>
              <a:effectLst/>
              <a:latin typeface="+mn-lt"/>
              <a:ea typeface="+mn-ea"/>
              <a:cs typeface="+mn-cs"/>
            </a:rPr>
            <a:t>175,174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人、扶助費は</a:t>
          </a:r>
          <a:r>
            <a:rPr kumimoji="1" lang="en-US" altLang="ja-JP" sz="1100">
              <a:solidFill>
                <a:schemeClr val="dk1"/>
              </a:solidFill>
              <a:effectLst/>
              <a:latin typeface="+mn-lt"/>
              <a:ea typeface="+mn-ea"/>
              <a:cs typeface="+mn-cs"/>
            </a:rPr>
            <a:t>207,703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人、普通建設事業費は</a:t>
          </a:r>
          <a:r>
            <a:rPr kumimoji="1" lang="en-US" altLang="ja-JP" sz="1100">
              <a:solidFill>
                <a:schemeClr val="dk1"/>
              </a:solidFill>
              <a:effectLst/>
              <a:latin typeface="+mn-lt"/>
              <a:ea typeface="+mn-ea"/>
              <a:cs typeface="+mn-cs"/>
            </a:rPr>
            <a:t>168,225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人と類似団体を上回っている。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人件費は、前年度より</a:t>
          </a:r>
          <a:r>
            <a:rPr kumimoji="1" lang="en-US" altLang="ja-JP" sz="1100">
              <a:solidFill>
                <a:schemeClr val="dk1"/>
              </a:solidFill>
              <a:effectLst/>
              <a:latin typeface="+mn-lt"/>
              <a:ea typeface="+mn-ea"/>
              <a:cs typeface="+mn-cs"/>
            </a:rPr>
            <a:t>6,611</a:t>
          </a:r>
          <a:r>
            <a:rPr kumimoji="1" lang="ja-JP" altLang="ja-JP" sz="1100">
              <a:solidFill>
                <a:schemeClr val="dk1"/>
              </a:solidFill>
              <a:effectLst/>
              <a:latin typeface="+mn-lt"/>
              <a:ea typeface="+mn-ea"/>
              <a:cs typeface="+mn-cs"/>
            </a:rPr>
            <a:t>円増加しており、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年連続増加している。今後も事務事業の見直し等に取り組むとともに、職員の適正配置に努める。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普通建設事業費（うち新規整備）は</a:t>
          </a:r>
          <a:r>
            <a:rPr kumimoji="1" lang="en-US" altLang="ja-JP" sz="1100">
              <a:solidFill>
                <a:schemeClr val="dk1"/>
              </a:solidFill>
              <a:effectLst/>
              <a:latin typeface="+mn-lt"/>
              <a:ea typeface="+mn-ea"/>
              <a:cs typeface="+mn-cs"/>
            </a:rPr>
            <a:t>76,231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人で、東西に延びる海岸線を有することによる行政効率の悪さから各地域において点在する公共施設の更新等に対する費用が発生していることなどにより類似団体平均を上回っている。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扶助費は、生活保護率が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月末時点）と依然として高い水準で推移していることが大きな要因となっており、生活保護の適正化に今後も継続的に取り組んでいく。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50546</xdr:rowOff>
    </xdr:from>
    <xdr:to>
      <xdr:col>24</xdr:col>
      <xdr:colOff>63500</xdr:colOff>
      <xdr:row>33</xdr:row>
      <xdr:rowOff>83884</xdr:rowOff>
    </xdr:to>
    <xdr:cxnSp macro="">
      <xdr:nvCxnSpPr>
        <xdr:cNvPr id="61" name="直線コネクタ 60"/>
        <xdr:cNvCxnSpPr/>
      </xdr:nvCxnSpPr>
      <xdr:spPr>
        <a:xfrm flipV="1">
          <a:off x="3797300" y="5708396"/>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83884</xdr:rowOff>
    </xdr:from>
    <xdr:to>
      <xdr:col>19</xdr:col>
      <xdr:colOff>177800</xdr:colOff>
      <xdr:row>33</xdr:row>
      <xdr:rowOff>130937</xdr:rowOff>
    </xdr:to>
    <xdr:cxnSp macro="">
      <xdr:nvCxnSpPr>
        <xdr:cNvPr id="64" name="直線コネクタ 63"/>
        <xdr:cNvCxnSpPr/>
      </xdr:nvCxnSpPr>
      <xdr:spPr>
        <a:xfrm flipV="1">
          <a:off x="2908300" y="5741734"/>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104267</xdr:rowOff>
    </xdr:from>
    <xdr:to>
      <xdr:col>15</xdr:col>
      <xdr:colOff>50800</xdr:colOff>
      <xdr:row>33</xdr:row>
      <xdr:rowOff>130937</xdr:rowOff>
    </xdr:to>
    <xdr:cxnSp macro="">
      <xdr:nvCxnSpPr>
        <xdr:cNvPr id="67" name="直線コネクタ 66"/>
        <xdr:cNvCxnSpPr/>
      </xdr:nvCxnSpPr>
      <xdr:spPr>
        <a:xfrm>
          <a:off x="2019300" y="576211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33</xdr:row>
      <xdr:rowOff>104267</xdr:rowOff>
    </xdr:to>
    <xdr:cxnSp macro="">
      <xdr:nvCxnSpPr>
        <xdr:cNvPr id="70" name="直線コネクタ 69"/>
        <xdr:cNvCxnSpPr/>
      </xdr:nvCxnSpPr>
      <xdr:spPr>
        <a:xfrm>
          <a:off x="1130300" y="5747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171196</xdr:rowOff>
    </xdr:from>
    <xdr:to>
      <xdr:col>24</xdr:col>
      <xdr:colOff>114300</xdr:colOff>
      <xdr:row>33</xdr:row>
      <xdr:rowOff>101346</xdr:rowOff>
    </xdr:to>
    <xdr:sp macro="" textlink="">
      <xdr:nvSpPr>
        <xdr:cNvPr id="80" name="楕円 79"/>
        <xdr:cNvSpPr/>
      </xdr:nvSpPr>
      <xdr:spPr>
        <a:xfrm>
          <a:off x="45847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22623</xdr:rowOff>
    </xdr:from>
    <xdr:ext cx="469744" cy="259045"/>
    <xdr:sp macro="" textlink="">
      <xdr:nvSpPr>
        <xdr:cNvPr id="81" name="議会費該当値テキスト"/>
        <xdr:cNvSpPr txBox="1"/>
      </xdr:nvSpPr>
      <xdr:spPr>
        <a:xfrm>
          <a:off x="4686300"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33084</xdr:rowOff>
    </xdr:from>
    <xdr:to>
      <xdr:col>20</xdr:col>
      <xdr:colOff>38100</xdr:colOff>
      <xdr:row>33</xdr:row>
      <xdr:rowOff>134684</xdr:rowOff>
    </xdr:to>
    <xdr:sp macro="" textlink="">
      <xdr:nvSpPr>
        <xdr:cNvPr id="82" name="楕円 81"/>
        <xdr:cNvSpPr/>
      </xdr:nvSpPr>
      <xdr:spPr>
        <a:xfrm>
          <a:off x="3746500" y="56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151211</xdr:rowOff>
    </xdr:from>
    <xdr:ext cx="469744" cy="259045"/>
    <xdr:sp macro="" textlink="">
      <xdr:nvSpPr>
        <xdr:cNvPr id="83" name="テキスト ボックス 82"/>
        <xdr:cNvSpPr txBox="1"/>
      </xdr:nvSpPr>
      <xdr:spPr>
        <a:xfrm>
          <a:off x="3562428" y="54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80137</xdr:rowOff>
    </xdr:from>
    <xdr:to>
      <xdr:col>15</xdr:col>
      <xdr:colOff>101600</xdr:colOff>
      <xdr:row>34</xdr:row>
      <xdr:rowOff>10287</xdr:rowOff>
    </xdr:to>
    <xdr:sp macro="" textlink="">
      <xdr:nvSpPr>
        <xdr:cNvPr id="84" name="楕円 83"/>
        <xdr:cNvSpPr/>
      </xdr:nvSpPr>
      <xdr:spPr>
        <a:xfrm>
          <a:off x="2857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26814</xdr:rowOff>
    </xdr:from>
    <xdr:ext cx="469744" cy="259045"/>
    <xdr:sp macro="" textlink="">
      <xdr:nvSpPr>
        <xdr:cNvPr id="85" name="テキスト ボックス 84"/>
        <xdr:cNvSpPr txBox="1"/>
      </xdr:nvSpPr>
      <xdr:spPr>
        <a:xfrm>
          <a:off x="2673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53467</xdr:rowOff>
    </xdr:from>
    <xdr:to>
      <xdr:col>10</xdr:col>
      <xdr:colOff>165100</xdr:colOff>
      <xdr:row>33</xdr:row>
      <xdr:rowOff>155067</xdr:rowOff>
    </xdr:to>
    <xdr:sp macro="" textlink="">
      <xdr:nvSpPr>
        <xdr:cNvPr id="86" name="楕円 85"/>
        <xdr:cNvSpPr/>
      </xdr:nvSpPr>
      <xdr:spPr>
        <a:xfrm>
          <a:off x="1968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xdr:rowOff>
    </xdr:from>
    <xdr:ext cx="469744" cy="259045"/>
    <xdr:sp macro="" textlink="">
      <xdr:nvSpPr>
        <xdr:cNvPr id="87" name="テキスト ボックス 86"/>
        <xdr:cNvSpPr txBox="1"/>
      </xdr:nvSpPr>
      <xdr:spPr>
        <a:xfrm>
          <a:off x="1784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38608</xdr:rowOff>
    </xdr:from>
    <xdr:to>
      <xdr:col>6</xdr:col>
      <xdr:colOff>38100</xdr:colOff>
      <xdr:row>33</xdr:row>
      <xdr:rowOff>140208</xdr:rowOff>
    </xdr:to>
    <xdr:sp macro="" textlink="">
      <xdr:nvSpPr>
        <xdr:cNvPr id="88" name="楕円 87"/>
        <xdr:cNvSpPr/>
      </xdr:nvSpPr>
      <xdr:spPr>
        <a:xfrm>
          <a:off x="1079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156735</xdr:rowOff>
    </xdr:from>
    <xdr:ext cx="469744" cy="259045"/>
    <xdr:sp macro="" textlink="">
      <xdr:nvSpPr>
        <xdr:cNvPr id="89" name="テキスト ボックス 88"/>
        <xdr:cNvSpPr txBox="1"/>
      </xdr:nvSpPr>
      <xdr:spPr>
        <a:xfrm>
          <a:off x="895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49578</xdr:rowOff>
    </xdr:from>
    <xdr:to>
      <xdr:col>24</xdr:col>
      <xdr:colOff>63500</xdr:colOff>
      <xdr:row>58</xdr:row>
      <xdr:rowOff>82871</xdr:rowOff>
    </xdr:to>
    <xdr:cxnSp macro="">
      <xdr:nvCxnSpPr>
        <xdr:cNvPr id="120" name="直線コネクタ 119"/>
        <xdr:cNvCxnSpPr/>
      </xdr:nvCxnSpPr>
      <xdr:spPr>
        <a:xfrm flipV="1">
          <a:off x="3797300" y="9993678"/>
          <a:ext cx="8382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53512</xdr:rowOff>
    </xdr:from>
    <xdr:to>
      <xdr:col>19</xdr:col>
      <xdr:colOff>177800</xdr:colOff>
      <xdr:row>58</xdr:row>
      <xdr:rowOff>82871</xdr:rowOff>
    </xdr:to>
    <xdr:cxnSp macro="">
      <xdr:nvCxnSpPr>
        <xdr:cNvPr id="123" name="直線コネクタ 122"/>
        <xdr:cNvCxnSpPr/>
      </xdr:nvCxnSpPr>
      <xdr:spPr>
        <a:xfrm>
          <a:off x="2908300" y="9997612"/>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53512</xdr:rowOff>
    </xdr:from>
    <xdr:to>
      <xdr:col>15</xdr:col>
      <xdr:colOff>50800</xdr:colOff>
      <xdr:row>58</xdr:row>
      <xdr:rowOff>155741</xdr:rowOff>
    </xdr:to>
    <xdr:cxnSp macro="">
      <xdr:nvCxnSpPr>
        <xdr:cNvPr id="126" name="直線コネクタ 125"/>
        <xdr:cNvCxnSpPr/>
      </xdr:nvCxnSpPr>
      <xdr:spPr>
        <a:xfrm flipV="1">
          <a:off x="2019300" y="9997612"/>
          <a:ext cx="889000" cy="1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147026</xdr:rowOff>
    </xdr:from>
    <xdr:to>
      <xdr:col>10</xdr:col>
      <xdr:colOff>114300</xdr:colOff>
      <xdr:row>58</xdr:row>
      <xdr:rowOff>155741</xdr:rowOff>
    </xdr:to>
    <xdr:cxnSp macro="">
      <xdr:nvCxnSpPr>
        <xdr:cNvPr id="129" name="直線コネクタ 128"/>
        <xdr:cNvCxnSpPr/>
      </xdr:nvCxnSpPr>
      <xdr:spPr>
        <a:xfrm>
          <a:off x="1130300" y="1009112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170228</xdr:rowOff>
    </xdr:from>
    <xdr:to>
      <xdr:col>24</xdr:col>
      <xdr:colOff>114300</xdr:colOff>
      <xdr:row>58</xdr:row>
      <xdr:rowOff>100378</xdr:rowOff>
    </xdr:to>
    <xdr:sp macro="" textlink="">
      <xdr:nvSpPr>
        <xdr:cNvPr id="139" name="楕円 138"/>
        <xdr:cNvSpPr/>
      </xdr:nvSpPr>
      <xdr:spPr>
        <a:xfrm>
          <a:off x="4584700" y="9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21655</xdr:rowOff>
    </xdr:from>
    <xdr:ext cx="599010" cy="259045"/>
    <xdr:sp macro="" textlink="">
      <xdr:nvSpPr>
        <xdr:cNvPr id="140" name="総務費該当値テキスト"/>
        <xdr:cNvSpPr txBox="1"/>
      </xdr:nvSpPr>
      <xdr:spPr>
        <a:xfrm>
          <a:off x="4686300" y="979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32071</xdr:rowOff>
    </xdr:from>
    <xdr:to>
      <xdr:col>20</xdr:col>
      <xdr:colOff>38100</xdr:colOff>
      <xdr:row>58</xdr:row>
      <xdr:rowOff>133671</xdr:rowOff>
    </xdr:to>
    <xdr:sp macro="" textlink="">
      <xdr:nvSpPr>
        <xdr:cNvPr id="141" name="楕円 140"/>
        <xdr:cNvSpPr/>
      </xdr:nvSpPr>
      <xdr:spPr>
        <a:xfrm>
          <a:off x="3746500" y="99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150198</xdr:rowOff>
    </xdr:from>
    <xdr:ext cx="599010" cy="259045"/>
    <xdr:sp macro="" textlink="">
      <xdr:nvSpPr>
        <xdr:cNvPr id="142" name="テキスト ボックス 141"/>
        <xdr:cNvSpPr txBox="1"/>
      </xdr:nvSpPr>
      <xdr:spPr>
        <a:xfrm>
          <a:off x="3497795" y="975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xdr:rowOff>
    </xdr:from>
    <xdr:to>
      <xdr:col>15</xdr:col>
      <xdr:colOff>101600</xdr:colOff>
      <xdr:row>58</xdr:row>
      <xdr:rowOff>104312</xdr:rowOff>
    </xdr:to>
    <xdr:sp macro="" textlink="">
      <xdr:nvSpPr>
        <xdr:cNvPr id="143" name="楕円 142"/>
        <xdr:cNvSpPr/>
      </xdr:nvSpPr>
      <xdr:spPr>
        <a:xfrm>
          <a:off x="2857500" y="99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95439</xdr:rowOff>
    </xdr:from>
    <xdr:ext cx="599010" cy="259045"/>
    <xdr:sp macro="" textlink="">
      <xdr:nvSpPr>
        <xdr:cNvPr id="144" name="テキスト ボックス 143"/>
        <xdr:cNvSpPr txBox="1"/>
      </xdr:nvSpPr>
      <xdr:spPr>
        <a:xfrm>
          <a:off x="2608795" y="1003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104941</xdr:rowOff>
    </xdr:from>
    <xdr:to>
      <xdr:col>10</xdr:col>
      <xdr:colOff>165100</xdr:colOff>
      <xdr:row>59</xdr:row>
      <xdr:rowOff>35091</xdr:rowOff>
    </xdr:to>
    <xdr:sp macro="" textlink="">
      <xdr:nvSpPr>
        <xdr:cNvPr id="145" name="楕円 144"/>
        <xdr:cNvSpPr/>
      </xdr:nvSpPr>
      <xdr:spPr>
        <a:xfrm>
          <a:off x="1968500" y="100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51618</xdr:rowOff>
    </xdr:from>
    <xdr:ext cx="599010" cy="259045"/>
    <xdr:sp macro="" textlink="">
      <xdr:nvSpPr>
        <xdr:cNvPr id="146" name="テキスト ボックス 145"/>
        <xdr:cNvSpPr txBox="1"/>
      </xdr:nvSpPr>
      <xdr:spPr>
        <a:xfrm>
          <a:off x="1719795" y="98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96226</xdr:rowOff>
    </xdr:from>
    <xdr:to>
      <xdr:col>6</xdr:col>
      <xdr:colOff>38100</xdr:colOff>
      <xdr:row>59</xdr:row>
      <xdr:rowOff>26376</xdr:rowOff>
    </xdr:to>
    <xdr:sp macro="" textlink="">
      <xdr:nvSpPr>
        <xdr:cNvPr id="147" name="楕円 146"/>
        <xdr:cNvSpPr/>
      </xdr:nvSpPr>
      <xdr:spPr>
        <a:xfrm>
          <a:off x="1079500" y="100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42903</xdr:rowOff>
    </xdr:from>
    <xdr:ext cx="599010" cy="259045"/>
    <xdr:sp macro="" textlink="">
      <xdr:nvSpPr>
        <xdr:cNvPr id="148" name="テキスト ボックス 147"/>
        <xdr:cNvSpPr txBox="1"/>
      </xdr:nvSpPr>
      <xdr:spPr>
        <a:xfrm>
          <a:off x="830795" y="98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52027</xdr:rowOff>
    </xdr:from>
    <xdr:to>
      <xdr:col>24</xdr:col>
      <xdr:colOff>63500</xdr:colOff>
      <xdr:row>73</xdr:row>
      <xdr:rowOff>6582</xdr:rowOff>
    </xdr:to>
    <xdr:cxnSp macro="">
      <xdr:nvCxnSpPr>
        <xdr:cNvPr id="176" name="直線コネクタ 175"/>
        <xdr:cNvCxnSpPr/>
      </xdr:nvCxnSpPr>
      <xdr:spPr>
        <a:xfrm flipV="1">
          <a:off x="3797300" y="12396427"/>
          <a:ext cx="8382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6582</xdr:rowOff>
    </xdr:from>
    <xdr:to>
      <xdr:col>19</xdr:col>
      <xdr:colOff>177800</xdr:colOff>
      <xdr:row>73</xdr:row>
      <xdr:rowOff>62754</xdr:rowOff>
    </xdr:to>
    <xdr:cxnSp macro="">
      <xdr:nvCxnSpPr>
        <xdr:cNvPr id="179" name="直線コネクタ 178"/>
        <xdr:cNvCxnSpPr/>
      </xdr:nvCxnSpPr>
      <xdr:spPr>
        <a:xfrm flipV="1">
          <a:off x="2908300" y="12522432"/>
          <a:ext cx="889000" cy="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14487</xdr:rowOff>
    </xdr:from>
    <xdr:to>
      <xdr:col>15</xdr:col>
      <xdr:colOff>50800</xdr:colOff>
      <xdr:row>73</xdr:row>
      <xdr:rowOff>62754</xdr:rowOff>
    </xdr:to>
    <xdr:cxnSp macro="">
      <xdr:nvCxnSpPr>
        <xdr:cNvPr id="182" name="直線コネクタ 181"/>
        <xdr:cNvCxnSpPr/>
      </xdr:nvCxnSpPr>
      <xdr:spPr>
        <a:xfrm>
          <a:off x="2019300" y="1253033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14487</xdr:rowOff>
    </xdr:from>
    <xdr:to>
      <xdr:col>10</xdr:col>
      <xdr:colOff>114300</xdr:colOff>
      <xdr:row>73</xdr:row>
      <xdr:rowOff>26132</xdr:rowOff>
    </xdr:to>
    <xdr:cxnSp macro="">
      <xdr:nvCxnSpPr>
        <xdr:cNvPr id="185" name="直線コネクタ 184"/>
        <xdr:cNvCxnSpPr/>
      </xdr:nvCxnSpPr>
      <xdr:spPr>
        <a:xfrm flipV="1">
          <a:off x="1130300" y="1253033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1227</xdr:rowOff>
    </xdr:from>
    <xdr:to>
      <xdr:col>24</xdr:col>
      <xdr:colOff>114300</xdr:colOff>
      <xdr:row>72</xdr:row>
      <xdr:rowOff>102827</xdr:rowOff>
    </xdr:to>
    <xdr:sp macro="" textlink="">
      <xdr:nvSpPr>
        <xdr:cNvPr id="195" name="楕円 194"/>
        <xdr:cNvSpPr/>
      </xdr:nvSpPr>
      <xdr:spPr>
        <a:xfrm>
          <a:off x="4584700" y="123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87604</xdr:rowOff>
    </xdr:from>
    <xdr:ext cx="599010" cy="259045"/>
    <xdr:sp macro="" textlink="">
      <xdr:nvSpPr>
        <xdr:cNvPr id="196" name="民生費該当値テキスト"/>
        <xdr:cNvSpPr txBox="1"/>
      </xdr:nvSpPr>
      <xdr:spPr>
        <a:xfrm>
          <a:off x="4686300" y="122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127232</xdr:rowOff>
    </xdr:from>
    <xdr:to>
      <xdr:col>20</xdr:col>
      <xdr:colOff>38100</xdr:colOff>
      <xdr:row>73</xdr:row>
      <xdr:rowOff>57382</xdr:rowOff>
    </xdr:to>
    <xdr:sp macro="" textlink="">
      <xdr:nvSpPr>
        <xdr:cNvPr id="197" name="楕円 196"/>
        <xdr:cNvSpPr/>
      </xdr:nvSpPr>
      <xdr:spPr>
        <a:xfrm>
          <a:off x="3746500" y="124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73909</xdr:rowOff>
    </xdr:from>
    <xdr:ext cx="599010" cy="259045"/>
    <xdr:sp macro="" textlink="">
      <xdr:nvSpPr>
        <xdr:cNvPr id="198" name="テキスト ボックス 197"/>
        <xdr:cNvSpPr txBox="1"/>
      </xdr:nvSpPr>
      <xdr:spPr>
        <a:xfrm>
          <a:off x="3497795" y="122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11954</xdr:rowOff>
    </xdr:from>
    <xdr:to>
      <xdr:col>15</xdr:col>
      <xdr:colOff>101600</xdr:colOff>
      <xdr:row>73</xdr:row>
      <xdr:rowOff>113554</xdr:rowOff>
    </xdr:to>
    <xdr:sp macro="" textlink="">
      <xdr:nvSpPr>
        <xdr:cNvPr id="199" name="楕円 198"/>
        <xdr:cNvSpPr/>
      </xdr:nvSpPr>
      <xdr:spPr>
        <a:xfrm>
          <a:off x="2857500" y="12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130081</xdr:rowOff>
    </xdr:from>
    <xdr:ext cx="599010" cy="259045"/>
    <xdr:sp macro="" textlink="">
      <xdr:nvSpPr>
        <xdr:cNvPr id="200" name="テキスト ボックス 199"/>
        <xdr:cNvSpPr txBox="1"/>
      </xdr:nvSpPr>
      <xdr:spPr>
        <a:xfrm>
          <a:off x="2608795" y="123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135137</xdr:rowOff>
    </xdr:from>
    <xdr:to>
      <xdr:col>10</xdr:col>
      <xdr:colOff>165100</xdr:colOff>
      <xdr:row>73</xdr:row>
      <xdr:rowOff>65287</xdr:rowOff>
    </xdr:to>
    <xdr:sp macro="" textlink="">
      <xdr:nvSpPr>
        <xdr:cNvPr id="201" name="楕円 200"/>
        <xdr:cNvSpPr/>
      </xdr:nvSpPr>
      <xdr:spPr>
        <a:xfrm>
          <a:off x="1968500" y="12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81814</xdr:rowOff>
    </xdr:from>
    <xdr:ext cx="599010" cy="259045"/>
    <xdr:sp macro="" textlink="">
      <xdr:nvSpPr>
        <xdr:cNvPr id="202" name="テキスト ボックス 201"/>
        <xdr:cNvSpPr txBox="1"/>
      </xdr:nvSpPr>
      <xdr:spPr>
        <a:xfrm>
          <a:off x="1719795" y="122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146782</xdr:rowOff>
    </xdr:from>
    <xdr:to>
      <xdr:col>6</xdr:col>
      <xdr:colOff>38100</xdr:colOff>
      <xdr:row>73</xdr:row>
      <xdr:rowOff>76932</xdr:rowOff>
    </xdr:to>
    <xdr:sp macro="" textlink="">
      <xdr:nvSpPr>
        <xdr:cNvPr id="203" name="楕円 202"/>
        <xdr:cNvSpPr/>
      </xdr:nvSpPr>
      <xdr:spPr>
        <a:xfrm>
          <a:off x="1079500" y="124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93459</xdr:rowOff>
    </xdr:from>
    <xdr:ext cx="599010" cy="259045"/>
    <xdr:sp macro="" textlink="">
      <xdr:nvSpPr>
        <xdr:cNvPr id="204" name="テキスト ボックス 203"/>
        <xdr:cNvSpPr txBox="1"/>
      </xdr:nvSpPr>
      <xdr:spPr>
        <a:xfrm>
          <a:off x="830795" y="122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165888</xdr:rowOff>
    </xdr:from>
    <xdr:to>
      <xdr:col>24</xdr:col>
      <xdr:colOff>63500</xdr:colOff>
      <xdr:row>97</xdr:row>
      <xdr:rowOff>98992</xdr:rowOff>
    </xdr:to>
    <xdr:cxnSp macro="">
      <xdr:nvCxnSpPr>
        <xdr:cNvPr id="235" name="直線コネクタ 234"/>
        <xdr:cNvCxnSpPr/>
      </xdr:nvCxnSpPr>
      <xdr:spPr>
        <a:xfrm>
          <a:off x="3797300" y="16625088"/>
          <a:ext cx="838200" cy="1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165888</xdr:rowOff>
    </xdr:from>
    <xdr:to>
      <xdr:col>19</xdr:col>
      <xdr:colOff>177800</xdr:colOff>
      <xdr:row>98</xdr:row>
      <xdr:rowOff>30624</xdr:rowOff>
    </xdr:to>
    <xdr:cxnSp macro="">
      <xdr:nvCxnSpPr>
        <xdr:cNvPr id="238" name="直線コネクタ 237"/>
        <xdr:cNvCxnSpPr/>
      </xdr:nvCxnSpPr>
      <xdr:spPr>
        <a:xfrm flipV="1">
          <a:off x="2908300" y="16625088"/>
          <a:ext cx="889000" cy="20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25935</xdr:rowOff>
    </xdr:from>
    <xdr:to>
      <xdr:col>15</xdr:col>
      <xdr:colOff>50800</xdr:colOff>
      <xdr:row>98</xdr:row>
      <xdr:rowOff>30624</xdr:rowOff>
    </xdr:to>
    <xdr:cxnSp macro="">
      <xdr:nvCxnSpPr>
        <xdr:cNvPr id="241" name="直線コネクタ 240"/>
        <xdr:cNvCxnSpPr/>
      </xdr:nvCxnSpPr>
      <xdr:spPr>
        <a:xfrm>
          <a:off x="2019300" y="16828035"/>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25935</xdr:rowOff>
    </xdr:from>
    <xdr:to>
      <xdr:col>10</xdr:col>
      <xdr:colOff>114300</xdr:colOff>
      <xdr:row>98</xdr:row>
      <xdr:rowOff>42101</xdr:rowOff>
    </xdr:to>
    <xdr:cxnSp macro="">
      <xdr:nvCxnSpPr>
        <xdr:cNvPr id="244" name="直線コネクタ 243"/>
        <xdr:cNvCxnSpPr/>
      </xdr:nvCxnSpPr>
      <xdr:spPr>
        <a:xfrm flipV="1">
          <a:off x="1130300" y="16828035"/>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48192</xdr:rowOff>
    </xdr:from>
    <xdr:to>
      <xdr:col>24</xdr:col>
      <xdr:colOff>114300</xdr:colOff>
      <xdr:row>97</xdr:row>
      <xdr:rowOff>149792</xdr:rowOff>
    </xdr:to>
    <xdr:sp macro="" textlink="">
      <xdr:nvSpPr>
        <xdr:cNvPr id="254" name="楕円 253"/>
        <xdr:cNvSpPr/>
      </xdr:nvSpPr>
      <xdr:spPr>
        <a:xfrm>
          <a:off x="4584700" y="166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71069</xdr:rowOff>
    </xdr:from>
    <xdr:ext cx="599010" cy="259045"/>
    <xdr:sp macro="" textlink="">
      <xdr:nvSpPr>
        <xdr:cNvPr id="255" name="衛生費該当値テキスト"/>
        <xdr:cNvSpPr txBox="1"/>
      </xdr:nvSpPr>
      <xdr:spPr>
        <a:xfrm>
          <a:off x="4686300" y="16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115088</xdr:rowOff>
    </xdr:from>
    <xdr:to>
      <xdr:col>20</xdr:col>
      <xdr:colOff>38100</xdr:colOff>
      <xdr:row>97</xdr:row>
      <xdr:rowOff>45238</xdr:rowOff>
    </xdr:to>
    <xdr:sp macro="" textlink="">
      <xdr:nvSpPr>
        <xdr:cNvPr id="256" name="楕円 255"/>
        <xdr:cNvSpPr/>
      </xdr:nvSpPr>
      <xdr:spPr>
        <a:xfrm>
          <a:off x="3746500" y="165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61765</xdr:rowOff>
    </xdr:from>
    <xdr:ext cx="599010" cy="259045"/>
    <xdr:sp macro="" textlink="">
      <xdr:nvSpPr>
        <xdr:cNvPr id="257" name="テキスト ボックス 256"/>
        <xdr:cNvSpPr txBox="1"/>
      </xdr:nvSpPr>
      <xdr:spPr>
        <a:xfrm>
          <a:off x="3497795" y="163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151274</xdr:rowOff>
    </xdr:from>
    <xdr:to>
      <xdr:col>15</xdr:col>
      <xdr:colOff>101600</xdr:colOff>
      <xdr:row>98</xdr:row>
      <xdr:rowOff>81424</xdr:rowOff>
    </xdr:to>
    <xdr:sp macro="" textlink="">
      <xdr:nvSpPr>
        <xdr:cNvPr id="258" name="楕円 257"/>
        <xdr:cNvSpPr/>
      </xdr:nvSpPr>
      <xdr:spPr>
        <a:xfrm>
          <a:off x="2857500" y="167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97951</xdr:rowOff>
    </xdr:from>
    <xdr:ext cx="534377" cy="259045"/>
    <xdr:sp macro="" textlink="">
      <xdr:nvSpPr>
        <xdr:cNvPr id="259" name="テキスト ボックス 258"/>
        <xdr:cNvSpPr txBox="1"/>
      </xdr:nvSpPr>
      <xdr:spPr>
        <a:xfrm>
          <a:off x="2641111" y="1655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146585</xdr:rowOff>
    </xdr:from>
    <xdr:to>
      <xdr:col>10</xdr:col>
      <xdr:colOff>165100</xdr:colOff>
      <xdr:row>98</xdr:row>
      <xdr:rowOff>76735</xdr:rowOff>
    </xdr:to>
    <xdr:sp macro="" textlink="">
      <xdr:nvSpPr>
        <xdr:cNvPr id="260" name="楕円 259"/>
        <xdr:cNvSpPr/>
      </xdr:nvSpPr>
      <xdr:spPr>
        <a:xfrm>
          <a:off x="1968500" y="167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93262</xdr:rowOff>
    </xdr:from>
    <xdr:ext cx="534377" cy="259045"/>
    <xdr:sp macro="" textlink="">
      <xdr:nvSpPr>
        <xdr:cNvPr id="261" name="テキスト ボックス 260"/>
        <xdr:cNvSpPr txBox="1"/>
      </xdr:nvSpPr>
      <xdr:spPr>
        <a:xfrm>
          <a:off x="1752111" y="165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162751</xdr:rowOff>
    </xdr:from>
    <xdr:to>
      <xdr:col>6</xdr:col>
      <xdr:colOff>38100</xdr:colOff>
      <xdr:row>98</xdr:row>
      <xdr:rowOff>92901</xdr:rowOff>
    </xdr:to>
    <xdr:sp macro="" textlink="">
      <xdr:nvSpPr>
        <xdr:cNvPr id="262" name="楕円 261"/>
        <xdr:cNvSpPr/>
      </xdr:nvSpPr>
      <xdr:spPr>
        <a:xfrm>
          <a:off x="1079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109428</xdr:rowOff>
    </xdr:from>
    <xdr:ext cx="534377" cy="259045"/>
    <xdr:sp macro="" textlink="">
      <xdr:nvSpPr>
        <xdr:cNvPr id="263" name="テキスト ボックス 262"/>
        <xdr:cNvSpPr txBox="1"/>
      </xdr:nvSpPr>
      <xdr:spPr>
        <a:xfrm>
          <a:off x="863111" y="165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58395</xdr:rowOff>
    </xdr:from>
    <xdr:to>
      <xdr:col>55</xdr:col>
      <xdr:colOff>0</xdr:colOff>
      <xdr:row>56</xdr:row>
      <xdr:rowOff>108643</xdr:rowOff>
    </xdr:to>
    <xdr:cxnSp macro="">
      <xdr:nvCxnSpPr>
        <xdr:cNvPr id="353" name="直線コネクタ 352"/>
        <xdr:cNvCxnSpPr/>
      </xdr:nvCxnSpPr>
      <xdr:spPr>
        <a:xfrm flipV="1">
          <a:off x="9639300" y="9659595"/>
          <a:ext cx="8382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1832</xdr:rowOff>
    </xdr:from>
    <xdr:to>
      <xdr:col>50</xdr:col>
      <xdr:colOff>114300</xdr:colOff>
      <xdr:row>56</xdr:row>
      <xdr:rowOff>108643</xdr:rowOff>
    </xdr:to>
    <xdr:cxnSp macro="">
      <xdr:nvCxnSpPr>
        <xdr:cNvPr id="356" name="直線コネクタ 355"/>
        <xdr:cNvCxnSpPr/>
      </xdr:nvCxnSpPr>
      <xdr:spPr>
        <a:xfrm>
          <a:off x="8750300" y="9603032"/>
          <a:ext cx="889000" cy="10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73668</xdr:rowOff>
    </xdr:from>
    <xdr:to>
      <xdr:col>45</xdr:col>
      <xdr:colOff>177800</xdr:colOff>
      <xdr:row>56</xdr:row>
      <xdr:rowOff>1832</xdr:rowOff>
    </xdr:to>
    <xdr:cxnSp macro="">
      <xdr:nvCxnSpPr>
        <xdr:cNvPr id="359" name="直線コネクタ 358"/>
        <xdr:cNvCxnSpPr/>
      </xdr:nvCxnSpPr>
      <xdr:spPr>
        <a:xfrm>
          <a:off x="7861300" y="9503418"/>
          <a:ext cx="889000" cy="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73668</xdr:rowOff>
    </xdr:from>
    <xdr:to>
      <xdr:col>41</xdr:col>
      <xdr:colOff>50800</xdr:colOff>
      <xdr:row>56</xdr:row>
      <xdr:rowOff>117439</xdr:rowOff>
    </xdr:to>
    <xdr:cxnSp macro="">
      <xdr:nvCxnSpPr>
        <xdr:cNvPr id="362" name="直線コネクタ 361"/>
        <xdr:cNvCxnSpPr/>
      </xdr:nvCxnSpPr>
      <xdr:spPr>
        <a:xfrm flipV="1">
          <a:off x="6972300" y="9503418"/>
          <a:ext cx="889000" cy="2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7595</xdr:rowOff>
    </xdr:from>
    <xdr:to>
      <xdr:col>55</xdr:col>
      <xdr:colOff>50800</xdr:colOff>
      <xdr:row>56</xdr:row>
      <xdr:rowOff>109195</xdr:rowOff>
    </xdr:to>
    <xdr:sp macro="" textlink="">
      <xdr:nvSpPr>
        <xdr:cNvPr id="372" name="楕円 371"/>
        <xdr:cNvSpPr/>
      </xdr:nvSpPr>
      <xdr:spPr>
        <a:xfrm>
          <a:off x="10426700" y="96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30472</xdr:rowOff>
    </xdr:from>
    <xdr:ext cx="534377" cy="259045"/>
    <xdr:sp macro="" textlink="">
      <xdr:nvSpPr>
        <xdr:cNvPr id="373" name="農林水産業費該当値テキスト"/>
        <xdr:cNvSpPr txBox="1"/>
      </xdr:nvSpPr>
      <xdr:spPr>
        <a:xfrm>
          <a:off x="10528300" y="94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57843</xdr:rowOff>
    </xdr:from>
    <xdr:to>
      <xdr:col>50</xdr:col>
      <xdr:colOff>165100</xdr:colOff>
      <xdr:row>56</xdr:row>
      <xdr:rowOff>159443</xdr:rowOff>
    </xdr:to>
    <xdr:sp macro="" textlink="">
      <xdr:nvSpPr>
        <xdr:cNvPr id="374" name="楕円 373"/>
        <xdr:cNvSpPr/>
      </xdr:nvSpPr>
      <xdr:spPr>
        <a:xfrm>
          <a:off x="9588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4520</xdr:rowOff>
    </xdr:from>
    <xdr:ext cx="534377" cy="259045"/>
    <xdr:sp macro="" textlink="">
      <xdr:nvSpPr>
        <xdr:cNvPr id="375" name="テキスト ボックス 374"/>
        <xdr:cNvSpPr txBox="1"/>
      </xdr:nvSpPr>
      <xdr:spPr>
        <a:xfrm>
          <a:off x="9372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122482</xdr:rowOff>
    </xdr:from>
    <xdr:to>
      <xdr:col>46</xdr:col>
      <xdr:colOff>38100</xdr:colOff>
      <xdr:row>56</xdr:row>
      <xdr:rowOff>52632</xdr:rowOff>
    </xdr:to>
    <xdr:sp macro="" textlink="">
      <xdr:nvSpPr>
        <xdr:cNvPr id="376" name="楕円 375"/>
        <xdr:cNvSpPr/>
      </xdr:nvSpPr>
      <xdr:spPr>
        <a:xfrm>
          <a:off x="8699500" y="95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69159</xdr:rowOff>
    </xdr:from>
    <xdr:ext cx="534377" cy="259045"/>
    <xdr:sp macro="" textlink="">
      <xdr:nvSpPr>
        <xdr:cNvPr id="377" name="テキスト ボックス 376"/>
        <xdr:cNvSpPr txBox="1"/>
      </xdr:nvSpPr>
      <xdr:spPr>
        <a:xfrm>
          <a:off x="8483111" y="93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22868</xdr:rowOff>
    </xdr:from>
    <xdr:to>
      <xdr:col>41</xdr:col>
      <xdr:colOff>101600</xdr:colOff>
      <xdr:row>55</xdr:row>
      <xdr:rowOff>124468</xdr:rowOff>
    </xdr:to>
    <xdr:sp macro="" textlink="">
      <xdr:nvSpPr>
        <xdr:cNvPr id="378" name="楕円 377"/>
        <xdr:cNvSpPr/>
      </xdr:nvSpPr>
      <xdr:spPr>
        <a:xfrm>
          <a:off x="7810500" y="9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140995</xdr:rowOff>
    </xdr:from>
    <xdr:ext cx="534377" cy="259045"/>
    <xdr:sp macro="" textlink="">
      <xdr:nvSpPr>
        <xdr:cNvPr id="379" name="テキスト ボックス 378"/>
        <xdr:cNvSpPr txBox="1"/>
      </xdr:nvSpPr>
      <xdr:spPr>
        <a:xfrm>
          <a:off x="7594111" y="9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66639</xdr:rowOff>
    </xdr:from>
    <xdr:to>
      <xdr:col>36</xdr:col>
      <xdr:colOff>165100</xdr:colOff>
      <xdr:row>56</xdr:row>
      <xdr:rowOff>168239</xdr:rowOff>
    </xdr:to>
    <xdr:sp macro="" textlink="">
      <xdr:nvSpPr>
        <xdr:cNvPr id="380" name="楕円 379"/>
        <xdr:cNvSpPr/>
      </xdr:nvSpPr>
      <xdr:spPr>
        <a:xfrm>
          <a:off x="6921500" y="96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xdr:rowOff>
    </xdr:from>
    <xdr:ext cx="534377" cy="259045"/>
    <xdr:sp macro="" textlink="">
      <xdr:nvSpPr>
        <xdr:cNvPr id="381" name="テキスト ボックス 380"/>
        <xdr:cNvSpPr txBox="1"/>
      </xdr:nvSpPr>
      <xdr:spPr>
        <a:xfrm>
          <a:off x="6705111" y="94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105177</xdr:rowOff>
    </xdr:from>
    <xdr:to>
      <xdr:col>55</xdr:col>
      <xdr:colOff>0</xdr:colOff>
      <xdr:row>72</xdr:row>
      <xdr:rowOff>73086</xdr:rowOff>
    </xdr:to>
    <xdr:cxnSp macro="">
      <xdr:nvCxnSpPr>
        <xdr:cNvPr id="408" name="直線コネクタ 407"/>
        <xdr:cNvCxnSpPr/>
      </xdr:nvCxnSpPr>
      <xdr:spPr>
        <a:xfrm>
          <a:off x="9639300" y="12278127"/>
          <a:ext cx="838200" cy="1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105177</xdr:rowOff>
    </xdr:from>
    <xdr:to>
      <xdr:col>50</xdr:col>
      <xdr:colOff>114300</xdr:colOff>
      <xdr:row>72</xdr:row>
      <xdr:rowOff>130528</xdr:rowOff>
    </xdr:to>
    <xdr:cxnSp macro="">
      <xdr:nvCxnSpPr>
        <xdr:cNvPr id="411" name="直線コネクタ 410"/>
        <xdr:cNvCxnSpPr/>
      </xdr:nvCxnSpPr>
      <xdr:spPr>
        <a:xfrm flipV="1">
          <a:off x="8750300" y="12278127"/>
          <a:ext cx="889000" cy="19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130528</xdr:rowOff>
    </xdr:from>
    <xdr:to>
      <xdr:col>45</xdr:col>
      <xdr:colOff>177800</xdr:colOff>
      <xdr:row>73</xdr:row>
      <xdr:rowOff>79436</xdr:rowOff>
    </xdr:to>
    <xdr:cxnSp macro="">
      <xdr:nvCxnSpPr>
        <xdr:cNvPr id="414" name="直線コネクタ 413"/>
        <xdr:cNvCxnSpPr/>
      </xdr:nvCxnSpPr>
      <xdr:spPr>
        <a:xfrm flipV="1">
          <a:off x="7861300" y="12474928"/>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79436</xdr:rowOff>
    </xdr:from>
    <xdr:to>
      <xdr:col>41</xdr:col>
      <xdr:colOff>50800</xdr:colOff>
      <xdr:row>74</xdr:row>
      <xdr:rowOff>26433</xdr:rowOff>
    </xdr:to>
    <xdr:cxnSp macro="">
      <xdr:nvCxnSpPr>
        <xdr:cNvPr id="417" name="直線コネクタ 416"/>
        <xdr:cNvCxnSpPr/>
      </xdr:nvCxnSpPr>
      <xdr:spPr>
        <a:xfrm flipV="1">
          <a:off x="6972300" y="1259528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22286</xdr:rowOff>
    </xdr:from>
    <xdr:to>
      <xdr:col>55</xdr:col>
      <xdr:colOff>50800</xdr:colOff>
      <xdr:row>72</xdr:row>
      <xdr:rowOff>123886</xdr:rowOff>
    </xdr:to>
    <xdr:sp macro="" textlink="">
      <xdr:nvSpPr>
        <xdr:cNvPr id="427" name="楕円 426"/>
        <xdr:cNvSpPr/>
      </xdr:nvSpPr>
      <xdr:spPr>
        <a:xfrm>
          <a:off x="10426700" y="123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146763</xdr:rowOff>
    </xdr:from>
    <xdr:ext cx="599010" cy="259045"/>
    <xdr:sp macro="" textlink="">
      <xdr:nvSpPr>
        <xdr:cNvPr id="428" name="商工費該当値テキスト"/>
        <xdr:cNvSpPr txBox="1"/>
      </xdr:nvSpPr>
      <xdr:spPr>
        <a:xfrm>
          <a:off x="10528300" y="12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54377</xdr:rowOff>
    </xdr:from>
    <xdr:to>
      <xdr:col>50</xdr:col>
      <xdr:colOff>165100</xdr:colOff>
      <xdr:row>71</xdr:row>
      <xdr:rowOff>155977</xdr:rowOff>
    </xdr:to>
    <xdr:sp macro="" textlink="">
      <xdr:nvSpPr>
        <xdr:cNvPr id="429" name="楕円 428"/>
        <xdr:cNvSpPr/>
      </xdr:nvSpPr>
      <xdr:spPr>
        <a:xfrm>
          <a:off x="9588500" y="122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1054</xdr:rowOff>
    </xdr:from>
    <xdr:ext cx="599010" cy="259045"/>
    <xdr:sp macro="" textlink="">
      <xdr:nvSpPr>
        <xdr:cNvPr id="430" name="テキスト ボックス 429"/>
        <xdr:cNvSpPr txBox="1"/>
      </xdr:nvSpPr>
      <xdr:spPr>
        <a:xfrm>
          <a:off x="9339795" y="120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79728</xdr:rowOff>
    </xdr:from>
    <xdr:to>
      <xdr:col>46</xdr:col>
      <xdr:colOff>38100</xdr:colOff>
      <xdr:row>73</xdr:row>
      <xdr:rowOff>9878</xdr:rowOff>
    </xdr:to>
    <xdr:sp macro="" textlink="">
      <xdr:nvSpPr>
        <xdr:cNvPr id="431" name="楕円 430"/>
        <xdr:cNvSpPr/>
      </xdr:nvSpPr>
      <xdr:spPr>
        <a:xfrm>
          <a:off x="8699500" y="12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26405</xdr:rowOff>
    </xdr:from>
    <xdr:ext cx="599010" cy="259045"/>
    <xdr:sp macro="" textlink="">
      <xdr:nvSpPr>
        <xdr:cNvPr id="432" name="テキスト ボックス 431"/>
        <xdr:cNvSpPr txBox="1"/>
      </xdr:nvSpPr>
      <xdr:spPr>
        <a:xfrm>
          <a:off x="8450795" y="1219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28636</xdr:rowOff>
    </xdr:from>
    <xdr:to>
      <xdr:col>41</xdr:col>
      <xdr:colOff>101600</xdr:colOff>
      <xdr:row>73</xdr:row>
      <xdr:rowOff>130236</xdr:rowOff>
    </xdr:to>
    <xdr:sp macro="" textlink="">
      <xdr:nvSpPr>
        <xdr:cNvPr id="433" name="楕円 432"/>
        <xdr:cNvSpPr/>
      </xdr:nvSpPr>
      <xdr:spPr>
        <a:xfrm>
          <a:off x="7810500" y="12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146763</xdr:rowOff>
    </xdr:from>
    <xdr:ext cx="599010" cy="259045"/>
    <xdr:sp macro="" textlink="">
      <xdr:nvSpPr>
        <xdr:cNvPr id="434" name="テキスト ボックス 433"/>
        <xdr:cNvSpPr txBox="1"/>
      </xdr:nvSpPr>
      <xdr:spPr>
        <a:xfrm>
          <a:off x="7561795" y="12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147083</xdr:rowOff>
    </xdr:from>
    <xdr:to>
      <xdr:col>36</xdr:col>
      <xdr:colOff>165100</xdr:colOff>
      <xdr:row>74</xdr:row>
      <xdr:rowOff>77233</xdr:rowOff>
    </xdr:to>
    <xdr:sp macro="" textlink="">
      <xdr:nvSpPr>
        <xdr:cNvPr id="435" name="楕円 434"/>
        <xdr:cNvSpPr/>
      </xdr:nvSpPr>
      <xdr:spPr>
        <a:xfrm>
          <a:off x="6921500" y="126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93760</xdr:rowOff>
    </xdr:from>
    <xdr:ext cx="599010" cy="259045"/>
    <xdr:sp macro="" textlink="">
      <xdr:nvSpPr>
        <xdr:cNvPr id="436" name="テキスト ボックス 435"/>
        <xdr:cNvSpPr txBox="1"/>
      </xdr:nvSpPr>
      <xdr:spPr>
        <a:xfrm>
          <a:off x="6672795" y="124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46879</xdr:rowOff>
    </xdr:from>
    <xdr:to>
      <xdr:col>55</xdr:col>
      <xdr:colOff>0</xdr:colOff>
      <xdr:row>95</xdr:row>
      <xdr:rowOff>58928</xdr:rowOff>
    </xdr:to>
    <xdr:cxnSp macro="">
      <xdr:nvCxnSpPr>
        <xdr:cNvPr id="469" name="直線コネクタ 468"/>
        <xdr:cNvCxnSpPr/>
      </xdr:nvCxnSpPr>
      <xdr:spPr>
        <a:xfrm flipV="1">
          <a:off x="9639300" y="16163179"/>
          <a:ext cx="838200" cy="18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58928</xdr:rowOff>
    </xdr:from>
    <xdr:to>
      <xdr:col>50</xdr:col>
      <xdr:colOff>114300</xdr:colOff>
      <xdr:row>95</xdr:row>
      <xdr:rowOff>110192</xdr:rowOff>
    </xdr:to>
    <xdr:cxnSp macro="">
      <xdr:nvCxnSpPr>
        <xdr:cNvPr id="472" name="直線コネクタ 471"/>
        <xdr:cNvCxnSpPr/>
      </xdr:nvCxnSpPr>
      <xdr:spPr>
        <a:xfrm flipV="1">
          <a:off x="8750300" y="16346678"/>
          <a:ext cx="8890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139328</xdr:rowOff>
    </xdr:from>
    <xdr:to>
      <xdr:col>45</xdr:col>
      <xdr:colOff>177800</xdr:colOff>
      <xdr:row>95</xdr:row>
      <xdr:rowOff>110192</xdr:rowOff>
    </xdr:to>
    <xdr:cxnSp macro="">
      <xdr:nvCxnSpPr>
        <xdr:cNvPr id="475" name="直線コネクタ 474"/>
        <xdr:cNvCxnSpPr/>
      </xdr:nvCxnSpPr>
      <xdr:spPr>
        <a:xfrm>
          <a:off x="7861300" y="16255628"/>
          <a:ext cx="889000" cy="1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139328</xdr:rowOff>
    </xdr:from>
    <xdr:to>
      <xdr:col>41</xdr:col>
      <xdr:colOff>50800</xdr:colOff>
      <xdr:row>95</xdr:row>
      <xdr:rowOff>105039</xdr:rowOff>
    </xdr:to>
    <xdr:cxnSp macro="">
      <xdr:nvCxnSpPr>
        <xdr:cNvPr id="478" name="直線コネクタ 477"/>
        <xdr:cNvCxnSpPr/>
      </xdr:nvCxnSpPr>
      <xdr:spPr>
        <a:xfrm flipV="1">
          <a:off x="6972300" y="1625562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167529</xdr:rowOff>
    </xdr:from>
    <xdr:to>
      <xdr:col>55</xdr:col>
      <xdr:colOff>50800</xdr:colOff>
      <xdr:row>94</xdr:row>
      <xdr:rowOff>97679</xdr:rowOff>
    </xdr:to>
    <xdr:sp macro="" textlink="">
      <xdr:nvSpPr>
        <xdr:cNvPr id="488" name="楕円 487"/>
        <xdr:cNvSpPr/>
      </xdr:nvSpPr>
      <xdr:spPr>
        <a:xfrm>
          <a:off x="10426700" y="161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18956</xdr:rowOff>
    </xdr:from>
    <xdr:ext cx="534377" cy="259045"/>
    <xdr:sp macro="" textlink="">
      <xdr:nvSpPr>
        <xdr:cNvPr id="489" name="土木費該当値テキスト"/>
        <xdr:cNvSpPr txBox="1"/>
      </xdr:nvSpPr>
      <xdr:spPr>
        <a:xfrm>
          <a:off x="10528300" y="15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8128</xdr:rowOff>
    </xdr:from>
    <xdr:to>
      <xdr:col>50</xdr:col>
      <xdr:colOff>165100</xdr:colOff>
      <xdr:row>95</xdr:row>
      <xdr:rowOff>109728</xdr:rowOff>
    </xdr:to>
    <xdr:sp macro="" textlink="">
      <xdr:nvSpPr>
        <xdr:cNvPr id="490" name="楕円 489"/>
        <xdr:cNvSpPr/>
      </xdr:nvSpPr>
      <xdr:spPr>
        <a:xfrm>
          <a:off x="9588500" y="162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126255</xdr:rowOff>
    </xdr:from>
    <xdr:ext cx="534377" cy="259045"/>
    <xdr:sp macro="" textlink="">
      <xdr:nvSpPr>
        <xdr:cNvPr id="491" name="テキスト ボックス 490"/>
        <xdr:cNvSpPr txBox="1"/>
      </xdr:nvSpPr>
      <xdr:spPr>
        <a:xfrm>
          <a:off x="9372111" y="160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59392</xdr:rowOff>
    </xdr:from>
    <xdr:to>
      <xdr:col>46</xdr:col>
      <xdr:colOff>38100</xdr:colOff>
      <xdr:row>95</xdr:row>
      <xdr:rowOff>160992</xdr:rowOff>
    </xdr:to>
    <xdr:sp macro="" textlink="">
      <xdr:nvSpPr>
        <xdr:cNvPr id="492" name="楕円 491"/>
        <xdr:cNvSpPr/>
      </xdr:nvSpPr>
      <xdr:spPr>
        <a:xfrm>
          <a:off x="8699500" y="163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6069</xdr:rowOff>
    </xdr:from>
    <xdr:ext cx="534377" cy="259045"/>
    <xdr:sp macro="" textlink="">
      <xdr:nvSpPr>
        <xdr:cNvPr id="493" name="テキスト ボックス 492"/>
        <xdr:cNvSpPr txBox="1"/>
      </xdr:nvSpPr>
      <xdr:spPr>
        <a:xfrm>
          <a:off x="8483111" y="1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88528</xdr:rowOff>
    </xdr:from>
    <xdr:to>
      <xdr:col>41</xdr:col>
      <xdr:colOff>101600</xdr:colOff>
      <xdr:row>95</xdr:row>
      <xdr:rowOff>18678</xdr:rowOff>
    </xdr:to>
    <xdr:sp macro="" textlink="">
      <xdr:nvSpPr>
        <xdr:cNvPr id="494" name="楕円 493"/>
        <xdr:cNvSpPr/>
      </xdr:nvSpPr>
      <xdr:spPr>
        <a:xfrm>
          <a:off x="7810500" y="162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35205</xdr:rowOff>
    </xdr:from>
    <xdr:ext cx="534377" cy="259045"/>
    <xdr:sp macro="" textlink="">
      <xdr:nvSpPr>
        <xdr:cNvPr id="495" name="テキスト ボックス 494"/>
        <xdr:cNvSpPr txBox="1"/>
      </xdr:nvSpPr>
      <xdr:spPr>
        <a:xfrm>
          <a:off x="7594111" y="159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54239</xdr:rowOff>
    </xdr:from>
    <xdr:to>
      <xdr:col>36</xdr:col>
      <xdr:colOff>165100</xdr:colOff>
      <xdr:row>95</xdr:row>
      <xdr:rowOff>155839</xdr:rowOff>
    </xdr:to>
    <xdr:sp macro="" textlink="">
      <xdr:nvSpPr>
        <xdr:cNvPr id="496" name="楕円 495"/>
        <xdr:cNvSpPr/>
      </xdr:nvSpPr>
      <xdr:spPr>
        <a:xfrm>
          <a:off x="6921500" y="163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916</xdr:rowOff>
    </xdr:from>
    <xdr:ext cx="534377" cy="259045"/>
    <xdr:sp macro="" textlink="">
      <xdr:nvSpPr>
        <xdr:cNvPr id="497" name="テキスト ボックス 496"/>
        <xdr:cNvSpPr txBox="1"/>
      </xdr:nvSpPr>
      <xdr:spPr>
        <a:xfrm>
          <a:off x="6705111" y="161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113427</xdr:rowOff>
    </xdr:from>
    <xdr:to>
      <xdr:col>85</xdr:col>
      <xdr:colOff>126364</xdr:colOff>
      <xdr:row>38</xdr:row>
      <xdr:rowOff>99075</xdr:rowOff>
    </xdr:to>
    <xdr:cxnSp macro="">
      <xdr:nvCxnSpPr>
        <xdr:cNvPr id="523" name="直線コネクタ 522"/>
        <xdr:cNvCxnSpPr/>
      </xdr:nvCxnSpPr>
      <xdr:spPr>
        <a:xfrm flipV="1">
          <a:off x="16317595" y="5599827"/>
          <a:ext cx="1269" cy="10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102902</xdr:rowOff>
    </xdr:from>
    <xdr:ext cx="534377" cy="259045"/>
    <xdr:sp macro="" textlink="">
      <xdr:nvSpPr>
        <xdr:cNvPr id="524" name="消防費最小値テキスト"/>
        <xdr:cNvSpPr txBox="1"/>
      </xdr:nvSpPr>
      <xdr:spPr>
        <a:xfrm>
          <a:off x="16370300" y="66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99075</xdr:rowOff>
    </xdr:from>
    <xdr:to>
      <xdr:col>86</xdr:col>
      <xdr:colOff>25400</xdr:colOff>
      <xdr:row>38</xdr:row>
      <xdr:rowOff>99075</xdr:rowOff>
    </xdr:to>
    <xdr:cxnSp macro="">
      <xdr:nvCxnSpPr>
        <xdr:cNvPr id="525" name="直線コネクタ 524"/>
        <xdr:cNvCxnSpPr/>
      </xdr:nvCxnSpPr>
      <xdr:spPr>
        <a:xfrm>
          <a:off x="16230600" y="66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60104</xdr:rowOff>
    </xdr:from>
    <xdr:ext cx="534377" cy="259045"/>
    <xdr:sp macro="" textlink="">
      <xdr:nvSpPr>
        <xdr:cNvPr id="526" name="消防費最大値テキスト"/>
        <xdr:cNvSpPr txBox="1"/>
      </xdr:nvSpPr>
      <xdr:spPr>
        <a:xfrm>
          <a:off x="16370300" y="53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113427</xdr:rowOff>
    </xdr:from>
    <xdr:to>
      <xdr:col>86</xdr:col>
      <xdr:colOff>25400</xdr:colOff>
      <xdr:row>32</xdr:row>
      <xdr:rowOff>113427</xdr:rowOff>
    </xdr:to>
    <xdr:cxnSp macro="">
      <xdr:nvCxnSpPr>
        <xdr:cNvPr id="527" name="直線コネクタ 526"/>
        <xdr:cNvCxnSpPr/>
      </xdr:nvCxnSpPr>
      <xdr:spPr>
        <a:xfrm>
          <a:off x="16230600" y="559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73259</xdr:rowOff>
    </xdr:from>
    <xdr:to>
      <xdr:col>85</xdr:col>
      <xdr:colOff>127000</xdr:colOff>
      <xdr:row>32</xdr:row>
      <xdr:rowOff>113427</xdr:rowOff>
    </xdr:to>
    <xdr:cxnSp macro="">
      <xdr:nvCxnSpPr>
        <xdr:cNvPr id="528" name="直線コネクタ 527"/>
        <xdr:cNvCxnSpPr/>
      </xdr:nvCxnSpPr>
      <xdr:spPr>
        <a:xfrm>
          <a:off x="15481300" y="5559659"/>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116133</xdr:rowOff>
    </xdr:from>
    <xdr:ext cx="534377" cy="259045"/>
    <xdr:sp macro="" textlink="">
      <xdr:nvSpPr>
        <xdr:cNvPr id="529" name="消防費平均値テキスト"/>
        <xdr:cNvSpPr txBox="1"/>
      </xdr:nvSpPr>
      <xdr:spPr>
        <a:xfrm>
          <a:off x="16370300" y="628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137706</xdr:rowOff>
    </xdr:from>
    <xdr:to>
      <xdr:col>85</xdr:col>
      <xdr:colOff>177800</xdr:colOff>
      <xdr:row>37</xdr:row>
      <xdr:rowOff>67856</xdr:rowOff>
    </xdr:to>
    <xdr:sp macro="" textlink="">
      <xdr:nvSpPr>
        <xdr:cNvPr id="530" name="フローチャート: 判断 529"/>
        <xdr:cNvSpPr/>
      </xdr:nvSpPr>
      <xdr:spPr>
        <a:xfrm>
          <a:off x="16268700" y="63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35981</xdr:rowOff>
    </xdr:from>
    <xdr:to>
      <xdr:col>81</xdr:col>
      <xdr:colOff>50800</xdr:colOff>
      <xdr:row>32</xdr:row>
      <xdr:rowOff>73259</xdr:rowOff>
    </xdr:to>
    <xdr:cxnSp macro="">
      <xdr:nvCxnSpPr>
        <xdr:cNvPr id="531" name="直線コネクタ 530"/>
        <xdr:cNvCxnSpPr/>
      </xdr:nvCxnSpPr>
      <xdr:spPr>
        <a:xfrm>
          <a:off x="14592300" y="5179481"/>
          <a:ext cx="889000" cy="38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123157</xdr:rowOff>
    </xdr:from>
    <xdr:to>
      <xdr:col>81</xdr:col>
      <xdr:colOff>101600</xdr:colOff>
      <xdr:row>37</xdr:row>
      <xdr:rowOff>53307</xdr:rowOff>
    </xdr:to>
    <xdr:sp macro="" textlink="">
      <xdr:nvSpPr>
        <xdr:cNvPr id="532" name="フローチャート: 判断 531"/>
        <xdr:cNvSpPr/>
      </xdr:nvSpPr>
      <xdr:spPr>
        <a:xfrm>
          <a:off x="15430500" y="62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44434</xdr:rowOff>
    </xdr:from>
    <xdr:ext cx="534377" cy="259045"/>
    <xdr:sp macro="" textlink="">
      <xdr:nvSpPr>
        <xdr:cNvPr id="533" name="テキスト ボックス 532"/>
        <xdr:cNvSpPr txBox="1"/>
      </xdr:nvSpPr>
      <xdr:spPr>
        <a:xfrm>
          <a:off x="15214111" y="6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35981</xdr:rowOff>
    </xdr:from>
    <xdr:to>
      <xdr:col>76</xdr:col>
      <xdr:colOff>114300</xdr:colOff>
      <xdr:row>32</xdr:row>
      <xdr:rowOff>111844</xdr:rowOff>
    </xdr:to>
    <xdr:cxnSp macro="">
      <xdr:nvCxnSpPr>
        <xdr:cNvPr id="534" name="直線コネクタ 533"/>
        <xdr:cNvCxnSpPr/>
      </xdr:nvCxnSpPr>
      <xdr:spPr>
        <a:xfrm flipV="1">
          <a:off x="13703300" y="5179481"/>
          <a:ext cx="889000" cy="4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114389</xdr:rowOff>
    </xdr:from>
    <xdr:to>
      <xdr:col>76</xdr:col>
      <xdr:colOff>165100</xdr:colOff>
      <xdr:row>37</xdr:row>
      <xdr:rowOff>44539</xdr:rowOff>
    </xdr:to>
    <xdr:sp macro="" textlink="">
      <xdr:nvSpPr>
        <xdr:cNvPr id="535" name="フローチャート: 判断 534"/>
        <xdr:cNvSpPr/>
      </xdr:nvSpPr>
      <xdr:spPr>
        <a:xfrm>
          <a:off x="145415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35666</xdr:rowOff>
    </xdr:from>
    <xdr:ext cx="534377" cy="259045"/>
    <xdr:sp macro="" textlink="">
      <xdr:nvSpPr>
        <xdr:cNvPr id="536" name="テキスト ボックス 535"/>
        <xdr:cNvSpPr txBox="1"/>
      </xdr:nvSpPr>
      <xdr:spPr>
        <a:xfrm>
          <a:off x="14325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111844</xdr:rowOff>
    </xdr:from>
    <xdr:to>
      <xdr:col>71</xdr:col>
      <xdr:colOff>177800</xdr:colOff>
      <xdr:row>33</xdr:row>
      <xdr:rowOff>9659</xdr:rowOff>
    </xdr:to>
    <xdr:cxnSp macro="">
      <xdr:nvCxnSpPr>
        <xdr:cNvPr id="537" name="直線コネクタ 536"/>
        <xdr:cNvCxnSpPr/>
      </xdr:nvCxnSpPr>
      <xdr:spPr>
        <a:xfrm flipV="1">
          <a:off x="12814300" y="5598244"/>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155618</xdr:rowOff>
    </xdr:from>
    <xdr:to>
      <xdr:col>72</xdr:col>
      <xdr:colOff>38100</xdr:colOff>
      <xdr:row>37</xdr:row>
      <xdr:rowOff>85768</xdr:rowOff>
    </xdr:to>
    <xdr:sp macro="" textlink="">
      <xdr:nvSpPr>
        <xdr:cNvPr id="538" name="フローチャート: 判断 537"/>
        <xdr:cNvSpPr/>
      </xdr:nvSpPr>
      <xdr:spPr>
        <a:xfrm>
          <a:off x="13652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76895</xdr:rowOff>
    </xdr:from>
    <xdr:ext cx="534377" cy="259045"/>
    <xdr:sp macro="" textlink="">
      <xdr:nvSpPr>
        <xdr:cNvPr id="539" name="テキスト ボックス 538"/>
        <xdr:cNvSpPr txBox="1"/>
      </xdr:nvSpPr>
      <xdr:spPr>
        <a:xfrm>
          <a:off x="13436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158950</xdr:rowOff>
    </xdr:from>
    <xdr:to>
      <xdr:col>67</xdr:col>
      <xdr:colOff>101600</xdr:colOff>
      <xdr:row>37</xdr:row>
      <xdr:rowOff>89100</xdr:rowOff>
    </xdr:to>
    <xdr:sp macro="" textlink="">
      <xdr:nvSpPr>
        <xdr:cNvPr id="540" name="フローチャート: 判断 539"/>
        <xdr:cNvSpPr/>
      </xdr:nvSpPr>
      <xdr:spPr>
        <a:xfrm>
          <a:off x="12763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80227</xdr:rowOff>
    </xdr:from>
    <xdr:ext cx="534377" cy="259045"/>
    <xdr:sp macro="" textlink="">
      <xdr:nvSpPr>
        <xdr:cNvPr id="541" name="テキスト ボックス 540"/>
        <xdr:cNvSpPr txBox="1"/>
      </xdr:nvSpPr>
      <xdr:spPr>
        <a:xfrm>
          <a:off x="12547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62627</xdr:rowOff>
    </xdr:from>
    <xdr:to>
      <xdr:col>85</xdr:col>
      <xdr:colOff>177800</xdr:colOff>
      <xdr:row>32</xdr:row>
      <xdr:rowOff>164227</xdr:rowOff>
    </xdr:to>
    <xdr:sp macro="" textlink="">
      <xdr:nvSpPr>
        <xdr:cNvPr id="547" name="楕円 546"/>
        <xdr:cNvSpPr/>
      </xdr:nvSpPr>
      <xdr:spPr>
        <a:xfrm>
          <a:off x="16268700" y="55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15654</xdr:rowOff>
    </xdr:from>
    <xdr:ext cx="534377" cy="259045"/>
    <xdr:sp macro="" textlink="">
      <xdr:nvSpPr>
        <xdr:cNvPr id="548" name="消防費該当値テキスト"/>
        <xdr:cNvSpPr txBox="1"/>
      </xdr:nvSpPr>
      <xdr:spPr>
        <a:xfrm>
          <a:off x="16370300" y="55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22459</xdr:rowOff>
    </xdr:from>
    <xdr:to>
      <xdr:col>81</xdr:col>
      <xdr:colOff>101600</xdr:colOff>
      <xdr:row>32</xdr:row>
      <xdr:rowOff>124059</xdr:rowOff>
    </xdr:to>
    <xdr:sp macro="" textlink="">
      <xdr:nvSpPr>
        <xdr:cNvPr id="549" name="楕円 548"/>
        <xdr:cNvSpPr/>
      </xdr:nvSpPr>
      <xdr:spPr>
        <a:xfrm>
          <a:off x="15430500" y="55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140586</xdr:rowOff>
    </xdr:from>
    <xdr:ext cx="534377" cy="259045"/>
    <xdr:sp macro="" textlink="">
      <xdr:nvSpPr>
        <xdr:cNvPr id="550" name="テキスト ボックス 549"/>
        <xdr:cNvSpPr txBox="1"/>
      </xdr:nvSpPr>
      <xdr:spPr>
        <a:xfrm>
          <a:off x="15214111" y="52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156631</xdr:rowOff>
    </xdr:from>
    <xdr:to>
      <xdr:col>76</xdr:col>
      <xdr:colOff>165100</xdr:colOff>
      <xdr:row>30</xdr:row>
      <xdr:rowOff>86781</xdr:rowOff>
    </xdr:to>
    <xdr:sp macro="" textlink="">
      <xdr:nvSpPr>
        <xdr:cNvPr id="551" name="楕円 550"/>
        <xdr:cNvSpPr/>
      </xdr:nvSpPr>
      <xdr:spPr>
        <a:xfrm>
          <a:off x="14541500" y="51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103308</xdr:rowOff>
    </xdr:from>
    <xdr:ext cx="534377" cy="259045"/>
    <xdr:sp macro="" textlink="">
      <xdr:nvSpPr>
        <xdr:cNvPr id="552" name="テキスト ボックス 551"/>
        <xdr:cNvSpPr txBox="1"/>
      </xdr:nvSpPr>
      <xdr:spPr>
        <a:xfrm>
          <a:off x="14325111" y="49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61044</xdr:rowOff>
    </xdr:from>
    <xdr:to>
      <xdr:col>72</xdr:col>
      <xdr:colOff>38100</xdr:colOff>
      <xdr:row>32</xdr:row>
      <xdr:rowOff>162644</xdr:rowOff>
    </xdr:to>
    <xdr:sp macro="" textlink="">
      <xdr:nvSpPr>
        <xdr:cNvPr id="553" name="楕円 552"/>
        <xdr:cNvSpPr/>
      </xdr:nvSpPr>
      <xdr:spPr>
        <a:xfrm>
          <a:off x="13652500" y="55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7721</xdr:rowOff>
    </xdr:from>
    <xdr:ext cx="534377" cy="259045"/>
    <xdr:sp macro="" textlink="">
      <xdr:nvSpPr>
        <xdr:cNvPr id="554" name="テキスト ボックス 553"/>
        <xdr:cNvSpPr txBox="1"/>
      </xdr:nvSpPr>
      <xdr:spPr>
        <a:xfrm>
          <a:off x="13436111" y="532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130309</xdr:rowOff>
    </xdr:from>
    <xdr:to>
      <xdr:col>67</xdr:col>
      <xdr:colOff>101600</xdr:colOff>
      <xdr:row>33</xdr:row>
      <xdr:rowOff>60459</xdr:rowOff>
    </xdr:to>
    <xdr:sp macro="" textlink="">
      <xdr:nvSpPr>
        <xdr:cNvPr id="555" name="楕円 554"/>
        <xdr:cNvSpPr/>
      </xdr:nvSpPr>
      <xdr:spPr>
        <a:xfrm>
          <a:off x="12763500" y="56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76986</xdr:rowOff>
    </xdr:from>
    <xdr:ext cx="534377" cy="259045"/>
    <xdr:sp macro="" textlink="">
      <xdr:nvSpPr>
        <xdr:cNvPr id="556" name="テキスト ボックス 555"/>
        <xdr:cNvSpPr txBox="1"/>
      </xdr:nvSpPr>
      <xdr:spPr>
        <a:xfrm>
          <a:off x="12547111" y="53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81" name="直線コネクタ 580"/>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2"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3" name="直線コネクタ 582"/>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4"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5" name="直線コネクタ 584"/>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91910</xdr:rowOff>
    </xdr:from>
    <xdr:to>
      <xdr:col>85</xdr:col>
      <xdr:colOff>127000</xdr:colOff>
      <xdr:row>57</xdr:row>
      <xdr:rowOff>26543</xdr:rowOff>
    </xdr:to>
    <xdr:cxnSp macro="">
      <xdr:nvCxnSpPr>
        <xdr:cNvPr id="586" name="直線コネクタ 585"/>
        <xdr:cNvCxnSpPr/>
      </xdr:nvCxnSpPr>
      <xdr:spPr>
        <a:xfrm>
          <a:off x="15481300" y="9693110"/>
          <a:ext cx="838200" cy="1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7"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8" name="フローチャート: 判断 587"/>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91910</xdr:rowOff>
    </xdr:from>
    <xdr:to>
      <xdr:col>81</xdr:col>
      <xdr:colOff>50800</xdr:colOff>
      <xdr:row>57</xdr:row>
      <xdr:rowOff>82842</xdr:rowOff>
    </xdr:to>
    <xdr:cxnSp macro="">
      <xdr:nvCxnSpPr>
        <xdr:cNvPr id="589" name="直線コネクタ 588"/>
        <xdr:cNvCxnSpPr/>
      </xdr:nvCxnSpPr>
      <xdr:spPr>
        <a:xfrm flipV="1">
          <a:off x="14592300" y="9693110"/>
          <a:ext cx="889000" cy="1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90" name="フローチャート: 判断 589"/>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91" name="テキスト ボックス 590"/>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30353</xdr:rowOff>
    </xdr:from>
    <xdr:to>
      <xdr:col>76</xdr:col>
      <xdr:colOff>114300</xdr:colOff>
      <xdr:row>57</xdr:row>
      <xdr:rowOff>82842</xdr:rowOff>
    </xdr:to>
    <xdr:cxnSp macro="">
      <xdr:nvCxnSpPr>
        <xdr:cNvPr id="592" name="直線コネクタ 591"/>
        <xdr:cNvCxnSpPr/>
      </xdr:nvCxnSpPr>
      <xdr:spPr>
        <a:xfrm>
          <a:off x="13703300" y="9631553"/>
          <a:ext cx="889000" cy="2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3" name="フローチャート: 判断 592"/>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4" name="テキスト ボックス 593"/>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23850</xdr:rowOff>
    </xdr:from>
    <xdr:to>
      <xdr:col>71</xdr:col>
      <xdr:colOff>177800</xdr:colOff>
      <xdr:row>56</xdr:row>
      <xdr:rowOff>30353</xdr:rowOff>
    </xdr:to>
    <xdr:cxnSp macro="">
      <xdr:nvCxnSpPr>
        <xdr:cNvPr id="595" name="直線コネクタ 594"/>
        <xdr:cNvCxnSpPr/>
      </xdr:nvCxnSpPr>
      <xdr:spPr>
        <a:xfrm>
          <a:off x="12814300" y="9453600"/>
          <a:ext cx="889000" cy="1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6" name="フローチャート: 判断 595"/>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7" name="テキスト ボックス 596"/>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8" name="フローチャート: 判断 597"/>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9" name="テキスト ボックス 598"/>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147193</xdr:rowOff>
    </xdr:from>
    <xdr:to>
      <xdr:col>85</xdr:col>
      <xdr:colOff>177800</xdr:colOff>
      <xdr:row>57</xdr:row>
      <xdr:rowOff>77343</xdr:rowOff>
    </xdr:to>
    <xdr:sp macro="" textlink="">
      <xdr:nvSpPr>
        <xdr:cNvPr id="605" name="楕円 604"/>
        <xdr:cNvSpPr/>
      </xdr:nvSpPr>
      <xdr:spPr>
        <a:xfrm>
          <a:off x="162687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125620</xdr:rowOff>
    </xdr:from>
    <xdr:ext cx="534377" cy="259045"/>
    <xdr:sp macro="" textlink="">
      <xdr:nvSpPr>
        <xdr:cNvPr id="606" name="教育費該当値テキスト"/>
        <xdr:cNvSpPr txBox="1"/>
      </xdr:nvSpPr>
      <xdr:spPr>
        <a:xfrm>
          <a:off x="16370300" y="97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41110</xdr:rowOff>
    </xdr:from>
    <xdr:to>
      <xdr:col>81</xdr:col>
      <xdr:colOff>101600</xdr:colOff>
      <xdr:row>56</xdr:row>
      <xdr:rowOff>142710</xdr:rowOff>
    </xdr:to>
    <xdr:sp macro="" textlink="">
      <xdr:nvSpPr>
        <xdr:cNvPr id="607" name="楕円 606"/>
        <xdr:cNvSpPr/>
      </xdr:nvSpPr>
      <xdr:spPr>
        <a:xfrm>
          <a:off x="15430500" y="96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159237</xdr:rowOff>
    </xdr:from>
    <xdr:ext cx="534377" cy="259045"/>
    <xdr:sp macro="" textlink="">
      <xdr:nvSpPr>
        <xdr:cNvPr id="608" name="テキスト ボックス 607"/>
        <xdr:cNvSpPr txBox="1"/>
      </xdr:nvSpPr>
      <xdr:spPr>
        <a:xfrm>
          <a:off x="15214111" y="94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32042</xdr:rowOff>
    </xdr:from>
    <xdr:to>
      <xdr:col>76</xdr:col>
      <xdr:colOff>165100</xdr:colOff>
      <xdr:row>57</xdr:row>
      <xdr:rowOff>133642</xdr:rowOff>
    </xdr:to>
    <xdr:sp macro="" textlink="">
      <xdr:nvSpPr>
        <xdr:cNvPr id="609" name="楕円 608"/>
        <xdr:cNvSpPr/>
      </xdr:nvSpPr>
      <xdr:spPr>
        <a:xfrm>
          <a:off x="14541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124769</xdr:rowOff>
    </xdr:from>
    <xdr:ext cx="534377" cy="259045"/>
    <xdr:sp macro="" textlink="">
      <xdr:nvSpPr>
        <xdr:cNvPr id="610" name="テキスト ボックス 609"/>
        <xdr:cNvSpPr txBox="1"/>
      </xdr:nvSpPr>
      <xdr:spPr>
        <a:xfrm>
          <a:off x="14325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151003</xdr:rowOff>
    </xdr:from>
    <xdr:to>
      <xdr:col>72</xdr:col>
      <xdr:colOff>38100</xdr:colOff>
      <xdr:row>56</xdr:row>
      <xdr:rowOff>81153</xdr:rowOff>
    </xdr:to>
    <xdr:sp macro="" textlink="">
      <xdr:nvSpPr>
        <xdr:cNvPr id="611" name="楕円 610"/>
        <xdr:cNvSpPr/>
      </xdr:nvSpPr>
      <xdr:spPr>
        <a:xfrm>
          <a:off x="13652500" y="95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97680</xdr:rowOff>
    </xdr:from>
    <xdr:ext cx="534377" cy="259045"/>
    <xdr:sp macro="" textlink="">
      <xdr:nvSpPr>
        <xdr:cNvPr id="612" name="テキスト ボックス 611"/>
        <xdr:cNvSpPr txBox="1"/>
      </xdr:nvSpPr>
      <xdr:spPr>
        <a:xfrm>
          <a:off x="13436111" y="93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144500</xdr:rowOff>
    </xdr:from>
    <xdr:to>
      <xdr:col>67</xdr:col>
      <xdr:colOff>101600</xdr:colOff>
      <xdr:row>55</xdr:row>
      <xdr:rowOff>74650</xdr:rowOff>
    </xdr:to>
    <xdr:sp macro="" textlink="">
      <xdr:nvSpPr>
        <xdr:cNvPr id="613" name="楕円 612"/>
        <xdr:cNvSpPr/>
      </xdr:nvSpPr>
      <xdr:spPr>
        <a:xfrm>
          <a:off x="12763500" y="94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91177</xdr:rowOff>
    </xdr:from>
    <xdr:ext cx="534377" cy="259045"/>
    <xdr:sp macro="" textlink="">
      <xdr:nvSpPr>
        <xdr:cNvPr id="614" name="テキスト ボックス 613"/>
        <xdr:cNvSpPr txBox="1"/>
      </xdr:nvSpPr>
      <xdr:spPr>
        <a:xfrm>
          <a:off x="12547111" y="91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40" name="直線コネクタ 639"/>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3"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4" name="直線コネクタ 643"/>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47623</xdr:rowOff>
    </xdr:from>
    <xdr:to>
      <xdr:col>85</xdr:col>
      <xdr:colOff>127000</xdr:colOff>
      <xdr:row>79</xdr:row>
      <xdr:rowOff>49191</xdr:rowOff>
    </xdr:to>
    <xdr:cxnSp macro="">
      <xdr:nvCxnSpPr>
        <xdr:cNvPr id="645" name="直線コネクタ 644"/>
        <xdr:cNvCxnSpPr/>
      </xdr:nvCxnSpPr>
      <xdr:spPr>
        <a:xfrm flipV="1">
          <a:off x="15481300" y="1359217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6"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7" name="フローチャート: 判断 646"/>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36275</xdr:rowOff>
    </xdr:from>
    <xdr:to>
      <xdr:col>81</xdr:col>
      <xdr:colOff>50800</xdr:colOff>
      <xdr:row>79</xdr:row>
      <xdr:rowOff>49191</xdr:rowOff>
    </xdr:to>
    <xdr:cxnSp macro="">
      <xdr:nvCxnSpPr>
        <xdr:cNvPr id="648" name="直線コネクタ 647"/>
        <xdr:cNvCxnSpPr/>
      </xdr:nvCxnSpPr>
      <xdr:spPr>
        <a:xfrm>
          <a:off x="14592300" y="13580825"/>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9" name="フローチャート: 判断 648"/>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50" name="テキスト ボックス 649"/>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166005</xdr:rowOff>
    </xdr:from>
    <xdr:to>
      <xdr:col>76</xdr:col>
      <xdr:colOff>114300</xdr:colOff>
      <xdr:row>79</xdr:row>
      <xdr:rowOff>36275</xdr:rowOff>
    </xdr:to>
    <xdr:cxnSp macro="">
      <xdr:nvCxnSpPr>
        <xdr:cNvPr id="651" name="直線コネクタ 650"/>
        <xdr:cNvCxnSpPr/>
      </xdr:nvCxnSpPr>
      <xdr:spPr>
        <a:xfrm>
          <a:off x="13703300" y="1319620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2" name="フローチャート: 判断 651"/>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3" name="テキスト ボックス 652"/>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166005</xdr:rowOff>
    </xdr:from>
    <xdr:to>
      <xdr:col>71</xdr:col>
      <xdr:colOff>177800</xdr:colOff>
      <xdr:row>79</xdr:row>
      <xdr:rowOff>59379</xdr:rowOff>
    </xdr:to>
    <xdr:cxnSp macro="">
      <xdr:nvCxnSpPr>
        <xdr:cNvPr id="654" name="直線コネクタ 653"/>
        <xdr:cNvCxnSpPr/>
      </xdr:nvCxnSpPr>
      <xdr:spPr>
        <a:xfrm flipV="1">
          <a:off x="12814300" y="13196205"/>
          <a:ext cx="889000" cy="40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5" name="フローチャート: 判断 654"/>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6" name="テキスト ボックス 655"/>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7" name="フローチャート: 判断 656"/>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8" name="テキスト ボックス 657"/>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168273</xdr:rowOff>
    </xdr:from>
    <xdr:to>
      <xdr:col>85</xdr:col>
      <xdr:colOff>177800</xdr:colOff>
      <xdr:row>79</xdr:row>
      <xdr:rowOff>98423</xdr:rowOff>
    </xdr:to>
    <xdr:sp macro="" textlink="">
      <xdr:nvSpPr>
        <xdr:cNvPr id="664" name="楕円 663"/>
        <xdr:cNvSpPr/>
      </xdr:nvSpPr>
      <xdr:spPr>
        <a:xfrm>
          <a:off x="16268700" y="13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83200</xdr:rowOff>
    </xdr:from>
    <xdr:ext cx="469744" cy="259045"/>
    <xdr:sp macro="" textlink="">
      <xdr:nvSpPr>
        <xdr:cNvPr id="665" name="災害復旧費該当値テキスト"/>
        <xdr:cNvSpPr txBox="1"/>
      </xdr:nvSpPr>
      <xdr:spPr>
        <a:xfrm>
          <a:off x="16370300" y="13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169841</xdr:rowOff>
    </xdr:from>
    <xdr:to>
      <xdr:col>81</xdr:col>
      <xdr:colOff>101600</xdr:colOff>
      <xdr:row>79</xdr:row>
      <xdr:rowOff>99991</xdr:rowOff>
    </xdr:to>
    <xdr:sp macro="" textlink="">
      <xdr:nvSpPr>
        <xdr:cNvPr id="666" name="楕円 665"/>
        <xdr:cNvSpPr/>
      </xdr:nvSpPr>
      <xdr:spPr>
        <a:xfrm>
          <a:off x="15430500" y="13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91118</xdr:rowOff>
    </xdr:from>
    <xdr:ext cx="469744" cy="259045"/>
    <xdr:sp macro="" textlink="">
      <xdr:nvSpPr>
        <xdr:cNvPr id="667" name="テキスト ボックス 666"/>
        <xdr:cNvSpPr txBox="1"/>
      </xdr:nvSpPr>
      <xdr:spPr>
        <a:xfrm>
          <a:off x="15246428" y="136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156925</xdr:rowOff>
    </xdr:from>
    <xdr:to>
      <xdr:col>76</xdr:col>
      <xdr:colOff>165100</xdr:colOff>
      <xdr:row>79</xdr:row>
      <xdr:rowOff>87075</xdr:rowOff>
    </xdr:to>
    <xdr:sp macro="" textlink="">
      <xdr:nvSpPr>
        <xdr:cNvPr id="668" name="楕円 667"/>
        <xdr:cNvSpPr/>
      </xdr:nvSpPr>
      <xdr:spPr>
        <a:xfrm>
          <a:off x="145415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78202</xdr:rowOff>
    </xdr:from>
    <xdr:ext cx="469744" cy="259045"/>
    <xdr:sp macro="" textlink="">
      <xdr:nvSpPr>
        <xdr:cNvPr id="669" name="テキスト ボックス 668"/>
        <xdr:cNvSpPr txBox="1"/>
      </xdr:nvSpPr>
      <xdr:spPr>
        <a:xfrm>
          <a:off x="14357428" y="13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115205</xdr:rowOff>
    </xdr:from>
    <xdr:to>
      <xdr:col>72</xdr:col>
      <xdr:colOff>38100</xdr:colOff>
      <xdr:row>77</xdr:row>
      <xdr:rowOff>45355</xdr:rowOff>
    </xdr:to>
    <xdr:sp macro="" textlink="">
      <xdr:nvSpPr>
        <xdr:cNvPr id="670" name="楕円 669"/>
        <xdr:cNvSpPr/>
      </xdr:nvSpPr>
      <xdr:spPr>
        <a:xfrm>
          <a:off x="13652500" y="13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61882</xdr:rowOff>
    </xdr:from>
    <xdr:ext cx="534377" cy="259045"/>
    <xdr:sp macro="" textlink="">
      <xdr:nvSpPr>
        <xdr:cNvPr id="671" name="テキスト ボックス 670"/>
        <xdr:cNvSpPr txBox="1"/>
      </xdr:nvSpPr>
      <xdr:spPr>
        <a:xfrm>
          <a:off x="13436111" y="1292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8579</xdr:rowOff>
    </xdr:from>
    <xdr:to>
      <xdr:col>67</xdr:col>
      <xdr:colOff>101600</xdr:colOff>
      <xdr:row>79</xdr:row>
      <xdr:rowOff>110179</xdr:rowOff>
    </xdr:to>
    <xdr:sp macro="" textlink="">
      <xdr:nvSpPr>
        <xdr:cNvPr id="672" name="楕円 671"/>
        <xdr:cNvSpPr/>
      </xdr:nvSpPr>
      <xdr:spPr>
        <a:xfrm>
          <a:off x="12763500" y="135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101306</xdr:rowOff>
    </xdr:from>
    <xdr:ext cx="469744" cy="259045"/>
    <xdr:sp macro="" textlink="">
      <xdr:nvSpPr>
        <xdr:cNvPr id="673" name="テキスト ボックス 672"/>
        <xdr:cNvSpPr txBox="1"/>
      </xdr:nvSpPr>
      <xdr:spPr>
        <a:xfrm>
          <a:off x="12579428" y="1364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7" name="テキスト ボックス 68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9" name="テキスト ボックス 68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1" name="テキスト ボックス 69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3" name="テキスト ボックス 69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9" name="直線コネクタ 698"/>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700"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701" name="直線コネクタ 700"/>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2"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3" name="直線コネクタ 702"/>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71851</xdr:rowOff>
    </xdr:from>
    <xdr:to>
      <xdr:col>85</xdr:col>
      <xdr:colOff>127000</xdr:colOff>
      <xdr:row>97</xdr:row>
      <xdr:rowOff>101005</xdr:rowOff>
    </xdr:to>
    <xdr:cxnSp macro="">
      <xdr:nvCxnSpPr>
        <xdr:cNvPr id="704" name="直線コネクタ 703"/>
        <xdr:cNvCxnSpPr/>
      </xdr:nvCxnSpPr>
      <xdr:spPr>
        <a:xfrm flipV="1">
          <a:off x="15481300" y="16702501"/>
          <a:ext cx="838200" cy="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5"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6" name="フローチャート: 判断 705"/>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101005</xdr:rowOff>
    </xdr:from>
    <xdr:to>
      <xdr:col>81</xdr:col>
      <xdr:colOff>50800</xdr:colOff>
      <xdr:row>97</xdr:row>
      <xdr:rowOff>127924</xdr:rowOff>
    </xdr:to>
    <xdr:cxnSp macro="">
      <xdr:nvCxnSpPr>
        <xdr:cNvPr id="707" name="直線コネクタ 706"/>
        <xdr:cNvCxnSpPr/>
      </xdr:nvCxnSpPr>
      <xdr:spPr>
        <a:xfrm flipV="1">
          <a:off x="14592300" y="16731655"/>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8" name="フローチャート: 判断 707"/>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9" name="テキスト ボックス 708"/>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127924</xdr:rowOff>
    </xdr:from>
    <xdr:to>
      <xdr:col>76</xdr:col>
      <xdr:colOff>114300</xdr:colOff>
      <xdr:row>97</xdr:row>
      <xdr:rowOff>130155</xdr:rowOff>
    </xdr:to>
    <xdr:cxnSp macro="">
      <xdr:nvCxnSpPr>
        <xdr:cNvPr id="710" name="直線コネクタ 709"/>
        <xdr:cNvCxnSpPr/>
      </xdr:nvCxnSpPr>
      <xdr:spPr>
        <a:xfrm flipV="1">
          <a:off x="13703300" y="16758574"/>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11" name="フローチャート: 判断 710"/>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2" name="テキスト ボックス 711"/>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130155</xdr:rowOff>
    </xdr:from>
    <xdr:to>
      <xdr:col>71</xdr:col>
      <xdr:colOff>177800</xdr:colOff>
      <xdr:row>97</xdr:row>
      <xdr:rowOff>168877</xdr:rowOff>
    </xdr:to>
    <xdr:cxnSp macro="">
      <xdr:nvCxnSpPr>
        <xdr:cNvPr id="713" name="直線コネクタ 712"/>
        <xdr:cNvCxnSpPr/>
      </xdr:nvCxnSpPr>
      <xdr:spPr>
        <a:xfrm flipV="1">
          <a:off x="12814300" y="16760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4" name="フローチャート: 判断 713"/>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5" name="テキスト ボックス 714"/>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6" name="フローチャート: 判断 715"/>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7" name="テキスト ボックス 716"/>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21051</xdr:rowOff>
    </xdr:from>
    <xdr:to>
      <xdr:col>85</xdr:col>
      <xdr:colOff>177800</xdr:colOff>
      <xdr:row>97</xdr:row>
      <xdr:rowOff>122651</xdr:rowOff>
    </xdr:to>
    <xdr:sp macro="" textlink="">
      <xdr:nvSpPr>
        <xdr:cNvPr id="723" name="楕円 722"/>
        <xdr:cNvSpPr/>
      </xdr:nvSpPr>
      <xdr:spPr>
        <a:xfrm>
          <a:off x="16268700" y="1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43928</xdr:rowOff>
    </xdr:from>
    <xdr:ext cx="599010" cy="259045"/>
    <xdr:sp macro="" textlink="">
      <xdr:nvSpPr>
        <xdr:cNvPr id="724" name="公債費該当値テキスト"/>
        <xdr:cNvSpPr txBox="1"/>
      </xdr:nvSpPr>
      <xdr:spPr>
        <a:xfrm>
          <a:off x="16370300" y="16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50205</xdr:rowOff>
    </xdr:from>
    <xdr:to>
      <xdr:col>81</xdr:col>
      <xdr:colOff>101600</xdr:colOff>
      <xdr:row>97</xdr:row>
      <xdr:rowOff>151805</xdr:rowOff>
    </xdr:to>
    <xdr:sp macro="" textlink="">
      <xdr:nvSpPr>
        <xdr:cNvPr id="725" name="楕円 724"/>
        <xdr:cNvSpPr/>
      </xdr:nvSpPr>
      <xdr:spPr>
        <a:xfrm>
          <a:off x="15430500" y="166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168332</xdr:rowOff>
    </xdr:from>
    <xdr:ext cx="599010" cy="259045"/>
    <xdr:sp macro="" textlink="">
      <xdr:nvSpPr>
        <xdr:cNvPr id="726" name="テキスト ボックス 725"/>
        <xdr:cNvSpPr txBox="1"/>
      </xdr:nvSpPr>
      <xdr:spPr>
        <a:xfrm>
          <a:off x="15181795" y="164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77124</xdr:rowOff>
    </xdr:from>
    <xdr:to>
      <xdr:col>76</xdr:col>
      <xdr:colOff>165100</xdr:colOff>
      <xdr:row>98</xdr:row>
      <xdr:rowOff>7274</xdr:rowOff>
    </xdr:to>
    <xdr:sp macro="" textlink="">
      <xdr:nvSpPr>
        <xdr:cNvPr id="727" name="楕円 726"/>
        <xdr:cNvSpPr/>
      </xdr:nvSpPr>
      <xdr:spPr>
        <a:xfrm>
          <a:off x="14541500" y="167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23801</xdr:rowOff>
    </xdr:from>
    <xdr:ext cx="534377" cy="259045"/>
    <xdr:sp macro="" textlink="">
      <xdr:nvSpPr>
        <xdr:cNvPr id="728" name="テキスト ボックス 727"/>
        <xdr:cNvSpPr txBox="1"/>
      </xdr:nvSpPr>
      <xdr:spPr>
        <a:xfrm>
          <a:off x="14325111" y="164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79355</xdr:rowOff>
    </xdr:from>
    <xdr:to>
      <xdr:col>72</xdr:col>
      <xdr:colOff>38100</xdr:colOff>
      <xdr:row>98</xdr:row>
      <xdr:rowOff>9505</xdr:rowOff>
    </xdr:to>
    <xdr:sp macro="" textlink="">
      <xdr:nvSpPr>
        <xdr:cNvPr id="729" name="楕円 728"/>
        <xdr:cNvSpPr/>
      </xdr:nvSpPr>
      <xdr:spPr>
        <a:xfrm>
          <a:off x="13652500" y="167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26032</xdr:rowOff>
    </xdr:from>
    <xdr:ext cx="534377" cy="259045"/>
    <xdr:sp macro="" textlink="">
      <xdr:nvSpPr>
        <xdr:cNvPr id="730" name="テキスト ボックス 729"/>
        <xdr:cNvSpPr txBox="1"/>
      </xdr:nvSpPr>
      <xdr:spPr>
        <a:xfrm>
          <a:off x="13436111" y="164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118077</xdr:rowOff>
    </xdr:from>
    <xdr:to>
      <xdr:col>67</xdr:col>
      <xdr:colOff>101600</xdr:colOff>
      <xdr:row>98</xdr:row>
      <xdr:rowOff>48227</xdr:rowOff>
    </xdr:to>
    <xdr:sp macro="" textlink="">
      <xdr:nvSpPr>
        <xdr:cNvPr id="731" name="楕円 730"/>
        <xdr:cNvSpPr/>
      </xdr:nvSpPr>
      <xdr:spPr>
        <a:xfrm>
          <a:off x="12763500" y="167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64754</xdr:rowOff>
    </xdr:from>
    <xdr:ext cx="534377" cy="259045"/>
    <xdr:sp macro="" textlink="">
      <xdr:nvSpPr>
        <xdr:cNvPr id="732" name="テキスト ボックス 731"/>
        <xdr:cNvSpPr txBox="1"/>
      </xdr:nvSpPr>
      <xdr:spPr>
        <a:xfrm>
          <a:off x="12547111" y="165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3" name="直線コネクタ 74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4" name="テキスト ボックス 74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5" name="直線コネクタ 74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6" name="テキスト ボックス 74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7" name="直線コネクタ 74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8" name="テキスト ボックス 74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9" name="直線コネクタ 74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50" name="テキスト ボックス 74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4" name="直線コネクタ 753"/>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5"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6" name="直線コネクタ 75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7"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8" name="直線コネクタ 757"/>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9" name="直線コネクタ 75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60"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61" name="フローチャート: 判断 760"/>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2" name="直線コネクタ 76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3" name="フローチャート: 判断 762"/>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4" name="テキスト ボックス 763"/>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5" name="直線コネクタ 76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6" name="フローチャート: 判断 765"/>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7" name="テキスト ボックス 766"/>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8" name="直線コネクタ 76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9" name="フローチャート: 判断 768"/>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70" name="テキスト ボックス 769"/>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71" name="フローチャート: 判断 770"/>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2" name="テキスト ボックス 771"/>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8" name="楕円 77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9"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0" name="楕円 77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1" name="テキスト ボックス 78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2" name="楕円 78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3" name="テキスト ボックス 78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4" name="楕円 78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5" name="テキスト ボックス 78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6" name="楕円 78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7" name="テキスト ボックス 78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8" name="直線コネクタ 79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9" name="テキスト ボックス 79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800" name="直線コネクタ 79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801" name="テキスト ボックス 80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2" name="直線コネクタ 80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3" name="テキスト ボックス 80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4" name="直線コネクタ 80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5" name="テキスト ボックス 80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6" name="直線コネクタ 80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7" name="テキスト ボックス 806"/>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8" name="直線コネクタ 80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9" name="テキスト ボックス 80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0" name="直線コネクタ 80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1" name="テキスト ボックス 81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3" name="直線コネクタ 812"/>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4"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5" name="直線コネクタ 81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6"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7" name="直線コネクタ 816"/>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8" name="直線コネクタ 81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9"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20" name="フローチャート: 判断 819"/>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21" name="直線コネクタ 82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2" name="フローチャート: 判断 821"/>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3" name="テキスト ボックス 822"/>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4" name="直線コネクタ 82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5" name="フローチャート: 判断 824"/>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6" name="テキスト ボックス 825"/>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7" name="直線コネクタ 82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8" name="フローチャート: 判断 827"/>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9" name="テキスト ボックス 828"/>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30" name="フローチャート: 判断 829"/>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31" name="テキスト ボックス 830"/>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2" name="テキスト ボックス 83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3" name="テキスト ボックス 83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4" name="テキスト ボックス 83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5" name="テキスト ボックス 83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6" name="テキスト ボックス 83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7" name="楕円 83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8"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9" name="楕円 83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40" name="テキスト ボックス 839"/>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41" name="楕円 84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2" name="テキスト ボックス 841"/>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3" name="楕円 84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4" name="テキスト ボックス 843"/>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5" name="楕円 84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6" name="テキスト ボックス 845"/>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7" name="正方形/長方形 8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8" name="正方形/長方形 8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9" name="テキスト ボックス 8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住民一人あたりのコストが類似団体より高いもののうち、商工費は昨年度より</a:t>
          </a:r>
          <a:r>
            <a:rPr kumimoji="1" lang="en-US" altLang="ja-JP" sz="1100">
              <a:solidFill>
                <a:schemeClr val="dk1"/>
              </a:solidFill>
              <a:effectLst/>
              <a:latin typeface="+mn-lt"/>
              <a:ea typeface="+mn-ea"/>
              <a:cs typeface="+mn-cs"/>
            </a:rPr>
            <a:t>30,481</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239,570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人で、主なものはジオパーク関連事業費や観光事業、ふるさと室戸応援寄附金事業関連経費である。</a:t>
          </a:r>
          <a:endParaRPr lang="ja-JP" altLang="ja-JP" sz="1400">
            <a:effectLst/>
          </a:endParaRPr>
        </a:p>
        <a:p>
          <a:r>
            <a:rPr kumimoji="1" lang="ja-JP" altLang="ja-JP" sz="1100">
              <a:solidFill>
                <a:schemeClr val="dk1"/>
              </a:solidFill>
              <a:effectLst/>
              <a:latin typeface="+mn-lt"/>
              <a:ea typeface="+mn-ea"/>
              <a:cs typeface="+mn-cs"/>
            </a:rPr>
            <a:t>民生費は</a:t>
          </a:r>
          <a:r>
            <a:rPr kumimoji="1" lang="en-US" altLang="ja-JP" sz="1100">
              <a:solidFill>
                <a:schemeClr val="dk1"/>
              </a:solidFill>
              <a:effectLst/>
              <a:latin typeface="+mn-lt"/>
              <a:ea typeface="+mn-ea"/>
              <a:cs typeface="+mn-cs"/>
            </a:rPr>
            <a:t>344,176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人で、生活保護率が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月末時点）と依然として高い水準である。類似団体と比較しても生活保護費等の扶助費が高止まりしており、高い水準で推移している。</a:t>
          </a:r>
          <a:endParaRPr lang="ja-JP" altLang="ja-JP" sz="1400">
            <a:effectLst/>
          </a:endParaRPr>
        </a:p>
        <a:p>
          <a:r>
            <a:rPr kumimoji="1" lang="ja-JP" altLang="ja-JP" sz="1100">
              <a:solidFill>
                <a:schemeClr val="dk1"/>
              </a:solidFill>
              <a:effectLst/>
              <a:latin typeface="+mn-lt"/>
              <a:ea typeface="+mn-ea"/>
              <a:cs typeface="+mn-cs"/>
            </a:rPr>
            <a:t>消防費は</a:t>
          </a:r>
          <a:r>
            <a:rPr kumimoji="1" lang="en-US" altLang="ja-JP" sz="1100">
              <a:solidFill>
                <a:schemeClr val="dk1"/>
              </a:solidFill>
              <a:effectLst/>
              <a:latin typeface="+mn-lt"/>
              <a:ea typeface="+mn-ea"/>
              <a:cs typeface="+mn-cs"/>
            </a:rPr>
            <a:t>72,609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人で、隣接する東洋町から消防業務を委託されているため、類似団体等と比較して高額となっている。</a:t>
          </a:r>
          <a:endParaRPr lang="ja-JP" altLang="ja-JP" sz="1400">
            <a:effectLst/>
          </a:endParaRPr>
        </a:p>
        <a:p>
          <a:r>
            <a:rPr kumimoji="1" lang="ja-JP" altLang="ja-JP" sz="1100">
              <a:solidFill>
                <a:schemeClr val="dk1"/>
              </a:solidFill>
              <a:effectLst/>
              <a:latin typeface="+mn-lt"/>
              <a:ea typeface="+mn-ea"/>
              <a:cs typeface="+mn-cs"/>
            </a:rPr>
            <a:t>公債費は昨年より</a:t>
          </a:r>
          <a:r>
            <a:rPr kumimoji="1" lang="en-US" altLang="ja-JP" sz="1100">
              <a:solidFill>
                <a:schemeClr val="dk1"/>
              </a:solidFill>
              <a:effectLst/>
              <a:latin typeface="+mn-lt"/>
              <a:ea typeface="+mn-ea"/>
              <a:cs typeface="+mn-cs"/>
            </a:rPr>
            <a:t>8,927</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113,276</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年連続増加している。今後も大型建設業が予定されているため、公債費の高止まりが予想されているため、事業の見直しなどによる新規発行債の抑制や、交付税措置のある有利な起債の活用を検討する。</a:t>
          </a:r>
          <a:endParaRPr lang="ja-JP" altLang="ja-JP" sz="1400">
            <a:effectLst/>
          </a:endParaRPr>
        </a:p>
        <a:p>
          <a:r>
            <a:rPr kumimoji="1" lang="ja-JP" altLang="ja-JP" sz="1100">
              <a:solidFill>
                <a:schemeClr val="dk1"/>
              </a:solidFill>
              <a:effectLst/>
              <a:latin typeface="+mn-lt"/>
              <a:ea typeface="+mn-ea"/>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実質単年度収支は昨年度に引き続き黒字となった。</a:t>
          </a:r>
          <a:endParaRPr lang="ja-JP" altLang="ja-JP" sz="1400">
            <a:effectLst/>
          </a:endParaRPr>
        </a:p>
        <a:p>
          <a:r>
            <a:rPr kumimoji="1" lang="ja-JP" altLang="ja-JP" sz="1100">
              <a:solidFill>
                <a:schemeClr val="dk1"/>
              </a:solidFill>
              <a:effectLst/>
              <a:latin typeface="+mn-lt"/>
              <a:ea typeface="+mn-ea"/>
              <a:cs typeface="+mn-cs"/>
            </a:rPr>
            <a:t>　本市は、人口減少や高い高齢化率に加え、地域産業の低迷等により財政基盤が弱いことなど多くの課題があるが、今後も歳入の確保、歳出の削減に取り組むなど、財政の健全化に努める。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全会計において赤字が解消されている状態である。</a:t>
          </a:r>
          <a:endParaRPr lang="ja-JP" altLang="ja-JP" sz="1400">
            <a:effectLst/>
          </a:endParaRPr>
        </a:p>
        <a:p>
          <a:r>
            <a:rPr kumimoji="1" lang="ja-JP" altLang="ja-JP" sz="1100">
              <a:solidFill>
                <a:schemeClr val="dk1"/>
              </a:solidFill>
              <a:effectLst/>
              <a:latin typeface="+mn-lt"/>
              <a:ea typeface="+mn-ea"/>
              <a:cs typeface="+mn-cs"/>
            </a:rPr>
            <a:t>　連結実質黒字並びに各会計においても黒字を維持するため、引き続き歳入の確保、歳出の削減に努める。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16071284</v>
      </c>
      <c r="BO4" s="449"/>
      <c r="BP4" s="449"/>
      <c r="BQ4" s="449"/>
      <c r="BR4" s="449"/>
      <c r="BS4" s="449"/>
      <c r="BT4" s="449"/>
      <c r="BU4" s="450"/>
      <c r="BV4" s="448">
        <v>16541017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15583645</v>
      </c>
      <c r="BO5" s="420"/>
      <c r="BP5" s="420"/>
      <c r="BQ5" s="420"/>
      <c r="BR5" s="420"/>
      <c r="BS5" s="420"/>
      <c r="BT5" s="420"/>
      <c r="BU5" s="421"/>
      <c r="BV5" s="419">
        <v>15757270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95.7</v>
      </c>
      <c r="CU5" s="417"/>
      <c r="CV5" s="417"/>
      <c r="CW5" s="417"/>
      <c r="CX5" s="417"/>
      <c r="CY5" s="417"/>
      <c r="CZ5" s="417"/>
      <c r="DA5" s="418"/>
      <c r="DB5" s="416">
        <v>85.2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487639</v>
      </c>
      <c r="BO6" s="420"/>
      <c r="BP6" s="420"/>
      <c r="BQ6" s="420"/>
      <c r="BR6" s="420"/>
      <c r="BS6" s="420"/>
      <c r="BT6" s="420"/>
      <c r="BU6" s="421"/>
      <c r="BV6" s="419">
        <v>783747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96.6</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25433</v>
      </c>
      <c r="BO7" s="420"/>
      <c r="BP7" s="420"/>
      <c r="BQ7" s="420"/>
      <c r="BR7" s="420"/>
      <c r="BS7" s="420"/>
      <c r="BT7" s="420"/>
      <c r="BU7" s="421"/>
      <c r="BV7" s="419">
        <v>215881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5796652</v>
      </c>
      <c r="CU7" s="420"/>
      <c r="CV7" s="420"/>
      <c r="CW7" s="420"/>
      <c r="CX7" s="420"/>
      <c r="CY7" s="420"/>
      <c r="CZ7" s="420"/>
      <c r="DA7" s="421"/>
      <c r="DB7" s="419">
        <v>5844788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462206</v>
      </c>
      <c r="BO8" s="420"/>
      <c r="BP8" s="420"/>
      <c r="BQ8" s="420"/>
      <c r="BR8" s="420"/>
      <c r="BS8" s="420"/>
      <c r="BT8" s="420"/>
      <c r="BU8" s="421"/>
      <c r="BV8" s="419">
        <v>567866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11742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-105660</v>
      </c>
      <c r="BO9" s="420"/>
      <c r="BP9" s="420"/>
      <c r="BQ9" s="420"/>
      <c r="BR9" s="420"/>
      <c r="BS9" s="420"/>
      <c r="BT9" s="420"/>
      <c r="BU9" s="421"/>
      <c r="BV9" s="419">
        <v>160477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16.100000000000001</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13524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331109</v>
      </c>
      <c r="BO10" s="420"/>
      <c r="BP10" s="420"/>
      <c r="BQ10" s="420"/>
      <c r="BR10" s="420"/>
      <c r="BS10" s="420"/>
      <c r="BT10" s="420"/>
      <c r="BU10" s="421"/>
      <c r="BV10" s="419">
        <v>438245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12015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11923</v>
      </c>
      <c r="S13" s="507"/>
      <c r="T13" s="507"/>
      <c r="U13" s="507"/>
      <c r="V13" s="508"/>
      <c r="W13" s="509" t="s">
        <v>141</v>
      </c>
      <c r="X13" s="405"/>
      <c r="Y13" s="405"/>
      <c r="Z13" s="405"/>
      <c r="AA13" s="405"/>
      <c r="AB13" s="406"/>
      <c r="AC13" s="372">
        <v>1027</v>
      </c>
      <c r="AD13" s="373"/>
      <c r="AE13" s="373"/>
      <c r="AF13" s="373"/>
      <c r="AG13" s="374"/>
      <c r="AH13" s="372">
        <v>1108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225449</v>
      </c>
      <c r="BO13" s="420"/>
      <c r="BP13" s="420"/>
      <c r="BQ13" s="420"/>
      <c r="BR13" s="420"/>
      <c r="BS13" s="420"/>
      <c r="BT13" s="420"/>
      <c r="BU13" s="421"/>
      <c r="BV13" s="419">
        <v>598722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9.4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12319</v>
      </c>
      <c r="S14" s="507"/>
      <c r="T14" s="507"/>
      <c r="U14" s="507"/>
      <c r="V14" s="508"/>
      <c r="W14" s="510"/>
      <c r="X14" s="408"/>
      <c r="Y14" s="408"/>
      <c r="Z14" s="408"/>
      <c r="AA14" s="408"/>
      <c r="AB14" s="409"/>
      <c r="AC14" s="499">
        <v>21.4</v>
      </c>
      <c r="AD14" s="500"/>
      <c r="AE14" s="500"/>
      <c r="AF14" s="500"/>
      <c r="AG14" s="501"/>
      <c r="AH14" s="499">
        <v>20.100000000000001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12270</v>
      </c>
      <c r="S15" s="507"/>
      <c r="T15" s="507"/>
      <c r="U15" s="507"/>
      <c r="V15" s="508"/>
      <c r="W15" s="509" t="s">
        <v>148</v>
      </c>
      <c r="X15" s="405"/>
      <c r="Y15" s="405"/>
      <c r="Z15" s="405"/>
      <c r="AA15" s="405"/>
      <c r="AB15" s="406"/>
      <c r="AC15" s="372">
        <v>817</v>
      </c>
      <c r="AD15" s="373"/>
      <c r="AE15" s="373"/>
      <c r="AF15" s="373"/>
      <c r="AG15" s="374"/>
      <c r="AH15" s="372">
        <v>962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1206299</v>
      </c>
      <c r="BO15" s="449"/>
      <c r="BP15" s="449"/>
      <c r="BQ15" s="449"/>
      <c r="BR15" s="449"/>
      <c r="BS15" s="449"/>
      <c r="BT15" s="449"/>
      <c r="BU15" s="450"/>
      <c r="BV15" s="448">
        <v>1147383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v>
      </c>
      <c r="AD16" s="500"/>
      <c r="AE16" s="500"/>
      <c r="AF16" s="500"/>
      <c r="AG16" s="501"/>
      <c r="AH16" s="499">
        <v>17.399999999999999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5450758</v>
      </c>
      <c r="BO16" s="420"/>
      <c r="BP16" s="420"/>
      <c r="BQ16" s="420"/>
      <c r="BR16" s="420"/>
      <c r="BS16" s="420"/>
      <c r="BT16" s="420"/>
      <c r="BU16" s="421"/>
      <c r="BV16" s="419">
        <v>5371017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2962</v>
      </c>
      <c r="AD17" s="373"/>
      <c r="AE17" s="373"/>
      <c r="AF17" s="373"/>
      <c r="AG17" s="374"/>
      <c r="AH17" s="372">
        <v>3444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1498859</v>
      </c>
      <c r="BO17" s="420"/>
      <c r="BP17" s="420"/>
      <c r="BQ17" s="420"/>
      <c r="BR17" s="420"/>
      <c r="BS17" s="420"/>
      <c r="BT17" s="420"/>
      <c r="BU17" s="421"/>
      <c r="BV17" s="419">
        <v>1422537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248.22</v>
      </c>
      <c r="M18" s="472"/>
      <c r="N18" s="472"/>
      <c r="O18" s="472"/>
      <c r="P18" s="472"/>
      <c r="Q18" s="472"/>
      <c r="R18" s="473"/>
      <c r="S18" s="473"/>
      <c r="T18" s="473"/>
      <c r="U18" s="473"/>
      <c r="V18" s="474"/>
      <c r="W18" s="490"/>
      <c r="X18" s="491"/>
      <c r="Y18" s="491"/>
      <c r="Z18" s="491"/>
      <c r="AA18" s="491"/>
      <c r="AB18" s="515"/>
      <c r="AC18" s="389">
        <v>61.6</v>
      </c>
      <c r="AD18" s="390"/>
      <c r="AE18" s="390"/>
      <c r="AF18" s="390"/>
      <c r="AG18" s="475"/>
      <c r="AH18" s="389">
        <v>62.5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5569313</v>
      </c>
      <c r="BO18" s="420"/>
      <c r="BP18" s="420"/>
      <c r="BQ18" s="420"/>
      <c r="BR18" s="420"/>
      <c r="BS18" s="420"/>
      <c r="BT18" s="420"/>
      <c r="BU18" s="421"/>
      <c r="BV18" s="419">
        <v>5111584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8210056</v>
      </c>
      <c r="BO19" s="420"/>
      <c r="BP19" s="420"/>
      <c r="BQ19" s="420"/>
      <c r="BR19" s="420"/>
      <c r="BS19" s="420"/>
      <c r="BT19" s="420"/>
      <c r="BU19" s="421"/>
      <c r="BV19" s="419">
        <v>8023292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5933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14268045</v>
      </c>
      <c r="BO22" s="449"/>
      <c r="BP22" s="449"/>
      <c r="BQ22" s="449"/>
      <c r="BR22" s="449"/>
      <c r="BS22" s="449"/>
      <c r="BT22" s="449"/>
      <c r="BU22" s="450"/>
      <c r="BV22" s="448">
        <v>14285048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14024078</v>
      </c>
      <c r="BO23" s="420"/>
      <c r="BP23" s="420"/>
      <c r="BQ23" s="420"/>
      <c r="BR23" s="420"/>
      <c r="BS23" s="420"/>
      <c r="BT23" s="420"/>
      <c r="BU23" s="421"/>
      <c r="BV23" s="419">
        <v>13990815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6600</v>
      </c>
      <c r="R24" s="373"/>
      <c r="S24" s="373"/>
      <c r="T24" s="373"/>
      <c r="U24" s="373"/>
      <c r="V24" s="374"/>
      <c r="W24" s="462"/>
      <c r="X24" s="399"/>
      <c r="Y24" s="400"/>
      <c r="Z24" s="375" t="s">
        <v>173</v>
      </c>
      <c r="AA24" s="376"/>
      <c r="AB24" s="376"/>
      <c r="AC24" s="376"/>
      <c r="AD24" s="376"/>
      <c r="AE24" s="376"/>
      <c r="AF24" s="376"/>
      <c r="AG24" s="377"/>
      <c r="AH24" s="372">
        <v>239</v>
      </c>
      <c r="AI24" s="373"/>
      <c r="AJ24" s="373"/>
      <c r="AK24" s="373"/>
      <c r="AL24" s="374"/>
      <c r="AM24" s="372">
        <v>679716</v>
      </c>
      <c r="AN24" s="373"/>
      <c r="AO24" s="373"/>
      <c r="AP24" s="373"/>
      <c r="AQ24" s="373"/>
      <c r="AR24" s="374"/>
      <c r="AS24" s="372">
        <v>2844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11654768</v>
      </c>
      <c r="BO24" s="420"/>
      <c r="BP24" s="420"/>
      <c r="BQ24" s="420"/>
      <c r="BR24" s="420"/>
      <c r="BS24" s="420"/>
      <c r="BT24" s="420"/>
      <c r="BU24" s="421"/>
      <c r="BV24" s="419">
        <v>11470380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5760</v>
      </c>
      <c r="R25" s="373"/>
      <c r="S25" s="373"/>
      <c r="T25" s="373"/>
      <c r="U25" s="373"/>
      <c r="V25" s="374"/>
      <c r="W25" s="462"/>
      <c r="X25" s="399"/>
      <c r="Y25" s="400"/>
      <c r="Z25" s="375" t="s">
        <v>176</v>
      </c>
      <c r="AA25" s="376"/>
      <c r="AB25" s="376"/>
      <c r="AC25" s="376"/>
      <c r="AD25" s="376"/>
      <c r="AE25" s="376"/>
      <c r="AF25" s="376"/>
      <c r="AG25" s="377"/>
      <c r="AH25" s="372">
        <v>51</v>
      </c>
      <c r="AI25" s="373"/>
      <c r="AJ25" s="373"/>
      <c r="AK25" s="373"/>
      <c r="AL25" s="374"/>
      <c r="AM25" s="372">
        <v>143310</v>
      </c>
      <c r="AN25" s="373"/>
      <c r="AO25" s="373"/>
      <c r="AP25" s="373"/>
      <c r="AQ25" s="373"/>
      <c r="AR25" s="374"/>
      <c r="AS25" s="372">
        <v>2810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1075683</v>
      </c>
      <c r="BO25" s="449"/>
      <c r="BP25" s="449"/>
      <c r="BQ25" s="449"/>
      <c r="BR25" s="449"/>
      <c r="BS25" s="449"/>
      <c r="BT25" s="449"/>
      <c r="BU25" s="450"/>
      <c r="BV25" s="448">
        <v>1118180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5510</v>
      </c>
      <c r="R26" s="373"/>
      <c r="S26" s="373"/>
      <c r="T26" s="373"/>
      <c r="U26" s="373"/>
      <c r="V26" s="374"/>
      <c r="W26" s="462"/>
      <c r="X26" s="399"/>
      <c r="Y26" s="400"/>
      <c r="Z26" s="375" t="s">
        <v>179</v>
      </c>
      <c r="AA26" s="430"/>
      <c r="AB26" s="430"/>
      <c r="AC26" s="430"/>
      <c r="AD26" s="430"/>
      <c r="AE26" s="430"/>
      <c r="AF26" s="430"/>
      <c r="AG26" s="431"/>
      <c r="AH26" s="372">
        <v>4</v>
      </c>
      <c r="AI26" s="373"/>
      <c r="AJ26" s="373"/>
      <c r="AK26" s="373"/>
      <c r="AL26" s="374"/>
      <c r="AM26" s="372">
        <v>8044</v>
      </c>
      <c r="AN26" s="373"/>
      <c r="AO26" s="373"/>
      <c r="AP26" s="373"/>
      <c r="AQ26" s="373"/>
      <c r="AR26" s="374"/>
      <c r="AS26" s="372">
        <v>2011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3200</v>
      </c>
      <c r="R27" s="373"/>
      <c r="S27" s="373"/>
      <c r="T27" s="373"/>
      <c r="U27" s="373"/>
      <c r="V27" s="374"/>
      <c r="W27" s="462"/>
      <c r="X27" s="399"/>
      <c r="Y27" s="400"/>
      <c r="Z27" s="375" t="s">
        <v>182</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2800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2477122</v>
      </c>
      <c r="BO28" s="449"/>
      <c r="BP28" s="449"/>
      <c r="BQ28" s="449"/>
      <c r="BR28" s="449"/>
      <c r="BS28" s="449"/>
      <c r="BT28" s="449"/>
      <c r="BU28" s="450"/>
      <c r="BV28" s="448">
        <v>2146013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2600</v>
      </c>
      <c r="R29" s="373"/>
      <c r="S29" s="373"/>
      <c r="T29" s="373"/>
      <c r="U29" s="373"/>
      <c r="V29" s="374"/>
      <c r="W29" s="463"/>
      <c r="X29" s="464"/>
      <c r="Y29" s="465"/>
      <c r="Z29" s="375" t="s">
        <v>188</v>
      </c>
      <c r="AA29" s="376"/>
      <c r="AB29" s="376"/>
      <c r="AC29" s="376"/>
      <c r="AD29" s="376"/>
      <c r="AE29" s="376"/>
      <c r="AF29" s="376"/>
      <c r="AG29" s="377"/>
      <c r="AH29" s="372">
        <v>239</v>
      </c>
      <c r="AI29" s="373"/>
      <c r="AJ29" s="373"/>
      <c r="AK29" s="373"/>
      <c r="AL29" s="374"/>
      <c r="AM29" s="372">
        <v>679716</v>
      </c>
      <c r="AN29" s="373"/>
      <c r="AO29" s="373"/>
      <c r="AP29" s="373"/>
      <c r="AQ29" s="373"/>
      <c r="AR29" s="374"/>
      <c r="AS29" s="372">
        <v>2844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740797</v>
      </c>
      <c r="BO29" s="420"/>
      <c r="BP29" s="420"/>
      <c r="BQ29" s="420"/>
      <c r="BR29" s="420"/>
      <c r="BS29" s="420"/>
      <c r="BT29" s="420"/>
      <c r="BU29" s="421"/>
      <c r="BV29" s="419">
        <v>681351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4461812</v>
      </c>
      <c r="BO30" s="454"/>
      <c r="BP30" s="454"/>
      <c r="BQ30" s="454"/>
      <c r="BR30" s="454"/>
      <c r="BS30" s="454"/>
      <c r="BT30" s="454"/>
      <c r="BU30" s="455"/>
      <c r="BV30" s="453">
        <v>3477216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安芸広域市町村圏特別養護老人ホーム組合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海洋深層水給水事業特別会計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介護認定審査会運営事業特別会計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高知県広域食肉センター事務組合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障害支援区分認定審査会運営事業特別会計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安芸広域市町村圏事務組合（一般会計）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安芸広域市町村圏事務組合(滞納整理事業特別会計）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高知県後期高齢者医療広域連合（一般会計）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高知県後期高齢者医療広域連合（特別会計）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こうち人づくり広域連合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高知県市町村総合事務組合（一般会計）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高知県市町村総合事務組合(交通災害共済事業特別会計）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cS6gJi5GGtQwmShGstszjE/V42pQUXKoEbtWXrD7I7GfmByjiidlzgjnJEZcCYekDtWrH/oz9vZ6pE3coXEYg==" saltValue="z7bSb4rBTyxwmaXDMCqL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4" t="s">
        <v>556</v>
      </c>
      <c r="D34" s="1154"/>
      <c r="E34" s="1155"/>
      <c r="F34" s="32">
        <v>3.58</v>
      </c>
      <c r="G34" s="33">
        <v>2.72</v>
      </c>
      <c r="H34" s="33">
        <v>7.43</v>
      </c>
      <c r="I34" s="33">
        <v>9.7100000000000009</v>
      </c>
      <c r="J34" s="34">
        <v>7.97</v>
      </c>
      <c r="K34" s="22"/>
      <c r="L34" s="22"/>
      <c r="M34" s="22"/>
      <c r="N34" s="22"/>
      <c r="O34" s="22"/>
      <c r="P34" s="22"/>
    </row>
    <row r="35" spans="1:16" ht="39" customHeight="1" x14ac:dyDescent="0.15">
      <c r="A35" s="22"/>
      <c r="B35" s="35"/>
      <c r="C35" s="1148" t="s">
        <v>557</v>
      </c>
      <c r="D35" s="1149"/>
      <c r="E35" s="1150"/>
      <c r="F35" s="36">
        <v>6.81</v>
      </c>
      <c r="G35" s="37">
        <v>6.81</v>
      </c>
      <c r="H35" s="37">
        <v>7.55</v>
      </c>
      <c r="I35" s="37">
        <v>7.44</v>
      </c>
      <c r="J35" s="38">
        <v>7.58</v>
      </c>
      <c r="K35" s="22"/>
      <c r="L35" s="22"/>
      <c r="M35" s="22"/>
      <c r="N35" s="22"/>
      <c r="O35" s="22"/>
      <c r="P35" s="22"/>
    </row>
    <row r="36" spans="1:16" ht="39" customHeight="1" x14ac:dyDescent="0.15">
      <c r="A36" s="22"/>
      <c r="B36" s="35"/>
      <c r="C36" s="1148" t="s">
        <v>558</v>
      </c>
      <c r="D36" s="1149"/>
      <c r="E36" s="1150"/>
      <c r="F36" s="36">
        <v>0.28000000000000003</v>
      </c>
      <c r="G36" s="37">
        <v>0</v>
      </c>
      <c r="H36" s="37">
        <v>0.44</v>
      </c>
      <c r="I36" s="37">
        <v>2.08</v>
      </c>
      <c r="J36" s="38">
        <v>1.41</v>
      </c>
      <c r="K36" s="22"/>
      <c r="L36" s="22"/>
      <c r="M36" s="22"/>
      <c r="N36" s="22"/>
      <c r="O36" s="22"/>
      <c r="P36" s="22"/>
    </row>
    <row r="37" spans="1:16" ht="39" customHeight="1" x14ac:dyDescent="0.15">
      <c r="A37" s="22"/>
      <c r="B37" s="35"/>
      <c r="C37" s="1148" t="s">
        <v>559</v>
      </c>
      <c r="D37" s="1149"/>
      <c r="E37" s="1150"/>
      <c r="F37" s="36">
        <v>0.21</v>
      </c>
      <c r="G37" s="37">
        <v>0.17</v>
      </c>
      <c r="H37" s="37">
        <v>0.15</v>
      </c>
      <c r="I37" s="37">
        <v>0.14000000000000001</v>
      </c>
      <c r="J37" s="38">
        <v>0.19</v>
      </c>
      <c r="K37" s="22"/>
      <c r="L37" s="22"/>
      <c r="M37" s="22"/>
      <c r="N37" s="22"/>
      <c r="O37" s="22"/>
      <c r="P37" s="22"/>
    </row>
    <row r="38" spans="1:16" ht="39" customHeight="1" x14ac:dyDescent="0.15">
      <c r="A38" s="22"/>
      <c r="B38" s="35"/>
      <c r="C38" s="1148" t="s">
        <v>560</v>
      </c>
      <c r="D38" s="1149"/>
      <c r="E38" s="1150"/>
      <c r="F38" s="36">
        <v>0</v>
      </c>
      <c r="G38" s="37">
        <v>0</v>
      </c>
      <c r="H38" s="37">
        <v>0</v>
      </c>
      <c r="I38" s="37">
        <v>0</v>
      </c>
      <c r="J38" s="38">
        <v>0</v>
      </c>
      <c r="K38" s="22"/>
      <c r="L38" s="22"/>
      <c r="M38" s="22"/>
      <c r="N38" s="22"/>
      <c r="O38" s="22"/>
      <c r="P38" s="22"/>
    </row>
    <row r="39" spans="1:16" ht="39" customHeight="1" x14ac:dyDescent="0.15">
      <c r="A39" s="22"/>
      <c r="B39" s="35"/>
      <c r="C39" s="1148" t="s">
        <v>561</v>
      </c>
      <c r="D39" s="1149"/>
      <c r="E39" s="1150"/>
      <c r="F39" s="36">
        <v>0</v>
      </c>
      <c r="G39" s="37">
        <v>0</v>
      </c>
      <c r="H39" s="37">
        <v>0</v>
      </c>
      <c r="I39" s="37">
        <v>0</v>
      </c>
      <c r="J39" s="38">
        <v>0</v>
      </c>
      <c r="K39" s="22"/>
      <c r="L39" s="22"/>
      <c r="M39" s="22"/>
      <c r="N39" s="22"/>
      <c r="O39" s="22"/>
      <c r="P39" s="22"/>
    </row>
    <row r="40" spans="1:16" ht="39" customHeight="1" x14ac:dyDescent="0.15">
      <c r="A40" s="22"/>
      <c r="B40" s="35"/>
      <c r="C40" s="1148" t="s">
        <v>562</v>
      </c>
      <c r="D40" s="1149"/>
      <c r="E40" s="1150"/>
      <c r="F40" s="36" t="s">
        <v>563</v>
      </c>
      <c r="G40" s="37">
        <v>0.05</v>
      </c>
      <c r="H40" s="37">
        <v>0</v>
      </c>
      <c r="I40" s="37">
        <v>0</v>
      </c>
      <c r="J40" s="38">
        <v>0</v>
      </c>
      <c r="K40" s="22"/>
      <c r="L40" s="22"/>
      <c r="M40" s="22"/>
      <c r="N40" s="22"/>
      <c r="O40" s="22"/>
      <c r="P40" s="22"/>
    </row>
    <row r="41" spans="1:16" ht="39" customHeight="1" x14ac:dyDescent="0.15">
      <c r="A41" s="22"/>
      <c r="B41" s="35"/>
      <c r="C41" s="1148" t="s">
        <v>564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565</v>
      </c>
      <c r="D42" s="1149"/>
      <c r="E42" s="1150"/>
      <c r="F42" s="36" t="s">
        <v>508</v>
      </c>
      <c r="G42" s="37" t="s">
        <v>508</v>
      </c>
      <c r="H42" s="37" t="s">
        <v>508</v>
      </c>
      <c r="I42" s="37" t="s">
        <v>508</v>
      </c>
      <c r="J42" s="38" t="s">
        <v>508</v>
      </c>
      <c r="K42" s="22"/>
      <c r="L42" s="22"/>
      <c r="M42" s="22"/>
      <c r="N42" s="22"/>
      <c r="O42" s="22"/>
      <c r="P42" s="22"/>
    </row>
    <row r="43" spans="1:16" ht="39" customHeight="1" thickBot="1" x14ac:dyDescent="0.2">
      <c r="A43" s="22"/>
      <c r="B43" s="40"/>
      <c r="C43" s="1151" t="s">
        <v>566</v>
      </c>
      <c r="D43" s="1152"/>
      <c r="E43" s="115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RikJeKLW1vmog+yNfz+R4sMLdfhRo5sLUyUVH+RynlsruupFxZkQMi0y56CD2kNZeVZeLCUUn8Hb10QpctGeA==" saltValue="TPCrCKC4LnCr5JsNrrb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1121</v>
      </c>
      <c r="L45" s="60">
        <v>1244</v>
      </c>
      <c r="M45" s="60">
        <v>1219</v>
      </c>
      <c r="N45" s="60">
        <v>1285</v>
      </c>
      <c r="O45" s="61">
        <v>1361</v>
      </c>
      <c r="P45" s="48"/>
      <c r="Q45" s="48"/>
      <c r="R45" s="48"/>
      <c r="S45" s="48"/>
      <c r="T45" s="48"/>
      <c r="U45" s="48"/>
    </row>
    <row r="46" spans="1:21" ht="30.75" customHeight="1" x14ac:dyDescent="0.15">
      <c r="A46" s="48"/>
      <c r="B46" s="1181"/>
      <c r="C46" s="1182"/>
      <c r="D46" s="62"/>
      <c r="E46" s="1158" t="s">
        <v>13</v>
      </c>
      <c r="F46" s="1158"/>
      <c r="G46" s="1158"/>
      <c r="H46" s="1158"/>
      <c r="I46" s="1158"/>
      <c r="J46" s="1159"/>
      <c r="K46" s="63" t="s">
        <v>508</v>
      </c>
      <c r="L46" s="64" t="s">
        <v>508</v>
      </c>
      <c r="M46" s="64" t="s">
        <v>508</v>
      </c>
      <c r="N46" s="64" t="s">
        <v>508</v>
      </c>
      <c r="O46" s="65" t="s">
        <v>508</v>
      </c>
      <c r="P46" s="48"/>
      <c r="Q46" s="48"/>
      <c r="R46" s="48"/>
      <c r="S46" s="48"/>
      <c r="T46" s="48"/>
      <c r="U46" s="48"/>
    </row>
    <row r="47" spans="1:21" ht="30.75" customHeight="1" x14ac:dyDescent="0.15">
      <c r="A47" s="48"/>
      <c r="B47" s="1181"/>
      <c r="C47" s="1182"/>
      <c r="D47" s="62"/>
      <c r="E47" s="1158" t="s">
        <v>14</v>
      </c>
      <c r="F47" s="1158"/>
      <c r="G47" s="1158"/>
      <c r="H47" s="1158"/>
      <c r="I47" s="1158"/>
      <c r="J47" s="1159"/>
      <c r="K47" s="63" t="s">
        <v>508</v>
      </c>
      <c r="L47" s="64" t="s">
        <v>508</v>
      </c>
      <c r="M47" s="64" t="s">
        <v>508</v>
      </c>
      <c r="N47" s="64" t="s">
        <v>508</v>
      </c>
      <c r="O47" s="65" t="s">
        <v>508</v>
      </c>
      <c r="P47" s="48"/>
      <c r="Q47" s="48"/>
      <c r="R47" s="48"/>
      <c r="S47" s="48"/>
      <c r="T47" s="48"/>
      <c r="U47" s="48"/>
    </row>
    <row r="48" spans="1:21" ht="30.75" customHeight="1" x14ac:dyDescent="0.15">
      <c r="A48" s="48"/>
      <c r="B48" s="1181"/>
      <c r="C48" s="1182"/>
      <c r="D48" s="62"/>
      <c r="E48" s="1158" t="s">
        <v>15</v>
      </c>
      <c r="F48" s="1158"/>
      <c r="G48" s="1158"/>
      <c r="H48" s="1158"/>
      <c r="I48" s="1158"/>
      <c r="J48" s="1159"/>
      <c r="K48" s="63">
        <v>16</v>
      </c>
      <c r="L48" s="64">
        <v>18</v>
      </c>
      <c r="M48" s="64">
        <v>18</v>
      </c>
      <c r="N48" s="64">
        <v>18</v>
      </c>
      <c r="O48" s="65">
        <v>18</v>
      </c>
      <c r="P48" s="48"/>
      <c r="Q48" s="48"/>
      <c r="R48" s="48"/>
      <c r="S48" s="48"/>
      <c r="T48" s="48"/>
      <c r="U48" s="48"/>
    </row>
    <row r="49" spans="1:21" ht="30.75" customHeight="1" x14ac:dyDescent="0.15">
      <c r="A49" s="48"/>
      <c r="B49" s="1181"/>
      <c r="C49" s="1182"/>
      <c r="D49" s="62"/>
      <c r="E49" s="1158" t="s">
        <v>16</v>
      </c>
      <c r="F49" s="1158"/>
      <c r="G49" s="1158"/>
      <c r="H49" s="1158"/>
      <c r="I49" s="1158"/>
      <c r="J49" s="1159"/>
      <c r="K49" s="63">
        <v>100</v>
      </c>
      <c r="L49" s="64">
        <v>89</v>
      </c>
      <c r="M49" s="64">
        <v>60</v>
      </c>
      <c r="N49" s="64" t="s">
        <v>508</v>
      </c>
      <c r="O49" s="65" t="s">
        <v>508</v>
      </c>
      <c r="P49" s="48"/>
      <c r="Q49" s="48"/>
      <c r="R49" s="48"/>
      <c r="S49" s="48"/>
      <c r="T49" s="48"/>
      <c r="U49" s="48"/>
    </row>
    <row r="50" spans="1:21" ht="30.75" customHeight="1" x14ac:dyDescent="0.15">
      <c r="A50" s="48"/>
      <c r="B50" s="1181"/>
      <c r="C50" s="1182"/>
      <c r="D50" s="62"/>
      <c r="E50" s="1158" t="s">
        <v>17</v>
      </c>
      <c r="F50" s="1158"/>
      <c r="G50" s="1158"/>
      <c r="H50" s="1158"/>
      <c r="I50" s="1158"/>
      <c r="J50" s="1159"/>
      <c r="K50" s="63">
        <v>2</v>
      </c>
      <c r="L50" s="64">
        <v>2</v>
      </c>
      <c r="M50" s="64" t="s">
        <v>508</v>
      </c>
      <c r="N50" s="64" t="s">
        <v>508</v>
      </c>
      <c r="O50" s="65" t="s">
        <v>508</v>
      </c>
      <c r="P50" s="48"/>
      <c r="Q50" s="48"/>
      <c r="R50" s="48"/>
      <c r="S50" s="48"/>
      <c r="T50" s="48"/>
      <c r="U50" s="48"/>
    </row>
    <row r="51" spans="1:21" ht="30.75" customHeight="1" x14ac:dyDescent="0.15">
      <c r="A51" s="48"/>
      <c r="B51" s="1183"/>
      <c r="C51" s="1184"/>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766</v>
      </c>
      <c r="L52" s="64">
        <v>852</v>
      </c>
      <c r="M52" s="64">
        <v>860</v>
      </c>
      <c r="N52" s="64">
        <v>904</v>
      </c>
      <c r="O52" s="65">
        <v>955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473</v>
      </c>
      <c r="L53" s="69">
        <v>501</v>
      </c>
      <c r="M53" s="69">
        <v>437</v>
      </c>
      <c r="N53" s="69">
        <v>399</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4" t="s">
        <v>26</v>
      </c>
      <c r="C58" s="1165"/>
      <c r="D58" s="1170" t="s">
        <v>27</v>
      </c>
      <c r="E58" s="1171"/>
      <c r="F58" s="1171"/>
      <c r="G58" s="1171"/>
      <c r="H58" s="1171"/>
      <c r="I58" s="1171"/>
      <c r="J58" s="1172"/>
      <c r="K58" s="83"/>
      <c r="L58" s="84"/>
      <c r="M58" s="84"/>
      <c r="N58" s="84"/>
      <c r="O58" s="85"/>
    </row>
    <row r="59" spans="1:21" ht="31.5" customHeight="1" x14ac:dyDescent="0.15">
      <c r="B59" s="1166"/>
      <c r="C59" s="1167"/>
      <c r="D59" s="1173" t="s">
        <v>28</v>
      </c>
      <c r="E59" s="1174"/>
      <c r="F59" s="1174"/>
      <c r="G59" s="1174"/>
      <c r="H59" s="1174"/>
      <c r="I59" s="1174"/>
      <c r="J59" s="1175"/>
      <c r="K59" s="86"/>
      <c r="L59" s="87"/>
      <c r="M59" s="87"/>
      <c r="N59" s="87"/>
      <c r="O59" s="88"/>
    </row>
    <row r="60" spans="1:21" ht="31.5" customHeight="1" thickBot="1" x14ac:dyDescent="0.2">
      <c r="B60" s="1168"/>
      <c r="C60" s="1169"/>
      <c r="D60" s="1176" t="s">
        <v>29</v>
      </c>
      <c r="E60" s="1177"/>
      <c r="F60" s="1177"/>
      <c r="G60" s="1177"/>
      <c r="H60" s="1177"/>
      <c r="I60" s="1177"/>
      <c r="J60" s="1178"/>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rXzUvnoDeKqs6wg9LKgjdyZMPyp2O8bQGeC0FFs/0qD/BQ5d/anYamumPiNOUxfPL8BZR6pEzUCzzbEE1CJ0Q==" saltValue="77zIqiPcp3ZOUaBWvwpi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9" t="s">
        <v>32</v>
      </c>
      <c r="C41" s="1200"/>
      <c r="D41" s="105"/>
      <c r="E41" s="1201" t="s">
        <v>33</v>
      </c>
      <c r="F41" s="1201"/>
      <c r="G41" s="1201"/>
      <c r="H41" s="1202"/>
      <c r="I41" s="355">
        <v>12930</v>
      </c>
      <c r="J41" s="356">
        <v>13448</v>
      </c>
      <c r="K41" s="356">
        <v>13609</v>
      </c>
      <c r="L41" s="356">
        <v>14285</v>
      </c>
      <c r="M41" s="357">
        <v>14268</v>
      </c>
    </row>
    <row r="42" spans="2:13" ht="27.75" customHeight="1" x14ac:dyDescent="0.15">
      <c r="B42" s="1189"/>
      <c r="C42" s="1190"/>
      <c r="D42" s="106"/>
      <c r="E42" s="1193" t="s">
        <v>34</v>
      </c>
      <c r="F42" s="1193"/>
      <c r="G42" s="1193"/>
      <c r="H42" s="1194"/>
      <c r="I42" s="358">
        <v>2</v>
      </c>
      <c r="J42" s="359" t="s">
        <v>508</v>
      </c>
      <c r="K42" s="359" t="s">
        <v>508</v>
      </c>
      <c r="L42" s="359" t="s">
        <v>508</v>
      </c>
      <c r="M42" s="360" t="s">
        <v>508</v>
      </c>
    </row>
    <row r="43" spans="2:13" ht="27.75" customHeight="1" x14ac:dyDescent="0.15">
      <c r="B43" s="1189"/>
      <c r="C43" s="1190"/>
      <c r="D43" s="106"/>
      <c r="E43" s="1193" t="s">
        <v>35</v>
      </c>
      <c r="F43" s="1193"/>
      <c r="G43" s="1193"/>
      <c r="H43" s="1194"/>
      <c r="I43" s="358">
        <v>314</v>
      </c>
      <c r="J43" s="359">
        <v>241</v>
      </c>
      <c r="K43" s="359">
        <v>263</v>
      </c>
      <c r="L43" s="359">
        <v>277</v>
      </c>
      <c r="M43" s="360">
        <v>283</v>
      </c>
    </row>
    <row r="44" spans="2:13" ht="27.75" customHeight="1" x14ac:dyDescent="0.15">
      <c r="B44" s="1189"/>
      <c r="C44" s="1190"/>
      <c r="D44" s="106"/>
      <c r="E44" s="1193" t="s">
        <v>36</v>
      </c>
      <c r="F44" s="1193"/>
      <c r="G44" s="1193"/>
      <c r="H44" s="1194"/>
      <c r="I44" s="358">
        <v>147</v>
      </c>
      <c r="J44" s="359">
        <v>59</v>
      </c>
      <c r="K44" s="359" t="s">
        <v>508</v>
      </c>
      <c r="L44" s="359" t="s">
        <v>508</v>
      </c>
      <c r="M44" s="360" t="s">
        <v>508</v>
      </c>
    </row>
    <row r="45" spans="2:13" ht="27.75" customHeight="1" x14ac:dyDescent="0.15">
      <c r="B45" s="1189"/>
      <c r="C45" s="1190"/>
      <c r="D45" s="106"/>
      <c r="E45" s="1193" t="s">
        <v>37</v>
      </c>
      <c r="F45" s="1193"/>
      <c r="G45" s="1193"/>
      <c r="H45" s="1194"/>
      <c r="I45" s="358">
        <v>1295</v>
      </c>
      <c r="J45" s="359">
        <v>1271</v>
      </c>
      <c r="K45" s="359">
        <v>1305</v>
      </c>
      <c r="L45" s="359">
        <v>1341</v>
      </c>
      <c r="M45" s="360">
        <v>1388</v>
      </c>
    </row>
    <row r="46" spans="2:13" ht="27.75" customHeight="1" x14ac:dyDescent="0.15">
      <c r="B46" s="1189"/>
      <c r="C46" s="1190"/>
      <c r="D46" s="107"/>
      <c r="E46" s="1193" t="s">
        <v>38</v>
      </c>
      <c r="F46" s="1193"/>
      <c r="G46" s="1193"/>
      <c r="H46" s="1194"/>
      <c r="I46" s="358" t="s">
        <v>508</v>
      </c>
      <c r="J46" s="359" t="s">
        <v>508</v>
      </c>
      <c r="K46" s="359" t="s">
        <v>508</v>
      </c>
      <c r="L46" s="359" t="s">
        <v>508</v>
      </c>
      <c r="M46" s="360" t="s">
        <v>508</v>
      </c>
    </row>
    <row r="47" spans="2:13" ht="27.75" customHeight="1" x14ac:dyDescent="0.15">
      <c r="B47" s="1189"/>
      <c r="C47" s="1190"/>
      <c r="D47" s="108"/>
      <c r="E47" s="1203" t="s">
        <v>39</v>
      </c>
      <c r="F47" s="1204"/>
      <c r="G47" s="1204"/>
      <c r="H47" s="1205"/>
      <c r="I47" s="358" t="s">
        <v>508</v>
      </c>
      <c r="J47" s="359" t="s">
        <v>508</v>
      </c>
      <c r="K47" s="359" t="s">
        <v>508</v>
      </c>
      <c r="L47" s="359" t="s">
        <v>508</v>
      </c>
      <c r="M47" s="360" t="s">
        <v>508</v>
      </c>
    </row>
    <row r="48" spans="2:13" ht="27.75" customHeight="1" x14ac:dyDescent="0.15">
      <c r="B48" s="1189"/>
      <c r="C48" s="1190"/>
      <c r="D48" s="106"/>
      <c r="E48" s="1193" t="s">
        <v>40</v>
      </c>
      <c r="F48" s="1193"/>
      <c r="G48" s="1193"/>
      <c r="H48" s="1194"/>
      <c r="I48" s="358" t="s">
        <v>508</v>
      </c>
      <c r="J48" s="359" t="s">
        <v>508</v>
      </c>
      <c r="K48" s="359" t="s">
        <v>508</v>
      </c>
      <c r="L48" s="359" t="s">
        <v>508</v>
      </c>
      <c r="M48" s="360" t="s">
        <v>508</v>
      </c>
    </row>
    <row r="49" spans="2:13" ht="27.75" customHeight="1" x14ac:dyDescent="0.15">
      <c r="B49" s="1191"/>
      <c r="C49" s="1192"/>
      <c r="D49" s="106"/>
      <c r="E49" s="1193" t="s">
        <v>41</v>
      </c>
      <c r="F49" s="1193"/>
      <c r="G49" s="1193"/>
      <c r="H49" s="1194"/>
      <c r="I49" s="358" t="s">
        <v>508</v>
      </c>
      <c r="J49" s="359" t="s">
        <v>508</v>
      </c>
      <c r="K49" s="359" t="s">
        <v>508</v>
      </c>
      <c r="L49" s="359" t="s">
        <v>508</v>
      </c>
      <c r="M49" s="360" t="s">
        <v>508</v>
      </c>
    </row>
    <row r="50" spans="2:13" ht="27.75" customHeight="1" x14ac:dyDescent="0.15">
      <c r="B50" s="1187" t="s">
        <v>42</v>
      </c>
      <c r="C50" s="1188"/>
      <c r="D50" s="109"/>
      <c r="E50" s="1193" t="s">
        <v>43</v>
      </c>
      <c r="F50" s="1193"/>
      <c r="G50" s="1193"/>
      <c r="H50" s="1194"/>
      <c r="I50" s="358">
        <v>4061</v>
      </c>
      <c r="J50" s="359">
        <v>4129</v>
      </c>
      <c r="K50" s="359">
        <v>5029</v>
      </c>
      <c r="L50" s="359">
        <v>6556</v>
      </c>
      <c r="M50" s="360">
        <v>8054</v>
      </c>
    </row>
    <row r="51" spans="2:13" ht="27.75" customHeight="1" x14ac:dyDescent="0.15">
      <c r="B51" s="1189"/>
      <c r="C51" s="1190"/>
      <c r="D51" s="106"/>
      <c r="E51" s="1193" t="s">
        <v>44</v>
      </c>
      <c r="F51" s="1193"/>
      <c r="G51" s="1193"/>
      <c r="H51" s="1194"/>
      <c r="I51" s="358">
        <v>246</v>
      </c>
      <c r="J51" s="359">
        <v>285</v>
      </c>
      <c r="K51" s="359">
        <v>248</v>
      </c>
      <c r="L51" s="359">
        <v>282</v>
      </c>
      <c r="M51" s="360">
        <v>426</v>
      </c>
    </row>
    <row r="52" spans="2:13" ht="27.75" customHeight="1" x14ac:dyDescent="0.15">
      <c r="B52" s="1191"/>
      <c r="C52" s="1192"/>
      <c r="D52" s="106"/>
      <c r="E52" s="1193" t="s">
        <v>45</v>
      </c>
      <c r="F52" s="1193"/>
      <c r="G52" s="1193"/>
      <c r="H52" s="1194"/>
      <c r="I52" s="358">
        <v>9426</v>
      </c>
      <c r="J52" s="359">
        <v>10003</v>
      </c>
      <c r="K52" s="359">
        <v>10306</v>
      </c>
      <c r="L52" s="359">
        <v>10931</v>
      </c>
      <c r="M52" s="360">
        <v>10364</v>
      </c>
    </row>
    <row r="53" spans="2:13" ht="27.75" customHeight="1" thickBot="1" x14ac:dyDescent="0.2">
      <c r="B53" s="1195" t="s">
        <v>46</v>
      </c>
      <c r="C53" s="1196"/>
      <c r="D53" s="110"/>
      <c r="E53" s="1197" t="s">
        <v>47</v>
      </c>
      <c r="F53" s="1197"/>
      <c r="G53" s="1197"/>
      <c r="H53" s="1198"/>
      <c r="I53" s="361">
        <v>955</v>
      </c>
      <c r="J53" s="362">
        <v>603</v>
      </c>
      <c r="K53" s="362">
        <v>-406</v>
      </c>
      <c r="L53" s="362">
        <v>-1866</v>
      </c>
      <c r="M53" s="363">
        <v>-2906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jBrVaslJbCprIvOG22Sy/OUAJHuEHWphFjjAxemJIf3PGRG8pkC9zb3GaIixl5h2CMf2yufdKctNG+WnS7/UA==" saltValue="TLXJpGn2u58nkN51drc9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4" t="s">
        <v>50</v>
      </c>
      <c r="D55" s="1214"/>
      <c r="E55" s="1215"/>
      <c r="F55" s="122">
        <v>1708</v>
      </c>
      <c r="G55" s="122">
        <v>2146</v>
      </c>
      <c r="H55" s="123">
        <v>2477</v>
      </c>
    </row>
    <row r="56" spans="2:8" ht="52.5" customHeight="1" x14ac:dyDescent="0.15">
      <c r="B56" s="124"/>
      <c r="C56" s="1216" t="s">
        <v>51</v>
      </c>
      <c r="D56" s="1216"/>
      <c r="E56" s="1217"/>
      <c r="F56" s="125">
        <v>431</v>
      </c>
      <c r="G56" s="125">
        <v>681</v>
      </c>
      <c r="H56" s="126">
        <v>741</v>
      </c>
    </row>
    <row r="57" spans="2:8" ht="53.25" customHeight="1" x14ac:dyDescent="0.15">
      <c r="B57" s="124"/>
      <c r="C57" s="1218" t="s">
        <v>52</v>
      </c>
      <c r="D57" s="1218"/>
      <c r="E57" s="1219"/>
      <c r="F57" s="127">
        <v>2672</v>
      </c>
      <c r="G57" s="127">
        <v>3477</v>
      </c>
      <c r="H57" s="128">
        <v>4462</v>
      </c>
    </row>
    <row r="58" spans="2:8" ht="45.75" customHeight="1" x14ac:dyDescent="0.15">
      <c r="B58" s="129"/>
      <c r="C58" s="1206" t="s">
        <v>582</v>
      </c>
      <c r="D58" s="1207"/>
      <c r="E58" s="1208"/>
      <c r="F58" s="130">
        <v>1640</v>
      </c>
      <c r="G58" s="130">
        <v>2065</v>
      </c>
      <c r="H58" s="131">
        <v>2546</v>
      </c>
    </row>
    <row r="59" spans="2:8" ht="45.75" customHeight="1" x14ac:dyDescent="0.15">
      <c r="B59" s="129"/>
      <c r="C59" s="1206" t="s">
        <v>583</v>
      </c>
      <c r="D59" s="1207"/>
      <c r="E59" s="1208"/>
      <c r="F59" s="130">
        <v>0</v>
      </c>
      <c r="G59" s="130">
        <v>300</v>
      </c>
      <c r="H59" s="131">
        <v>900</v>
      </c>
    </row>
    <row r="60" spans="2:8" ht="45.75" customHeight="1" x14ac:dyDescent="0.15">
      <c r="B60" s="129"/>
      <c r="C60" s="1206" t="s">
        <v>584</v>
      </c>
      <c r="D60" s="1207"/>
      <c r="E60" s="1208"/>
      <c r="F60" s="130">
        <v>300</v>
      </c>
      <c r="G60" s="130">
        <v>400</v>
      </c>
      <c r="H60" s="131">
        <v>400</v>
      </c>
    </row>
    <row r="61" spans="2:8" ht="45.75" customHeight="1" x14ac:dyDescent="0.15">
      <c r="B61" s="129"/>
      <c r="C61" s="1206" t="s">
        <v>585</v>
      </c>
      <c r="D61" s="1207"/>
      <c r="E61" s="1208"/>
      <c r="F61" s="130">
        <v>299</v>
      </c>
      <c r="G61" s="130">
        <v>293</v>
      </c>
      <c r="H61" s="131">
        <v>294</v>
      </c>
    </row>
    <row r="62" spans="2:8" ht="45.75" customHeight="1" thickBot="1" x14ac:dyDescent="0.2">
      <c r="B62" s="132"/>
      <c r="C62" s="1209" t="s">
        <v>586</v>
      </c>
      <c r="D62" s="1210"/>
      <c r="E62" s="1211"/>
      <c r="F62" s="133">
        <v>91</v>
      </c>
      <c r="G62" s="133">
        <v>90</v>
      </c>
      <c r="H62" s="134">
        <v>90</v>
      </c>
    </row>
    <row r="63" spans="2:8" ht="52.5" customHeight="1" thickBot="1" x14ac:dyDescent="0.2">
      <c r="B63" s="135"/>
      <c r="C63" s="1212" t="s">
        <v>53</v>
      </c>
      <c r="D63" s="1212"/>
      <c r="E63" s="1213"/>
      <c r="F63" s="136">
        <v>4811</v>
      </c>
      <c r="G63" s="136">
        <v>6305</v>
      </c>
      <c r="H63" s="137">
        <v>7680</v>
      </c>
    </row>
    <row r="64" spans="2:8" x14ac:dyDescent="0.15"/>
  </sheetData>
  <sheetProtection algorithmName="SHA-512" hashValue="YXlCJ9vCkLVzj+wQVT4Do2TlWfaMXVn9ZMgPHVys0klp/sl1764dRW+L9Geqo3AgySGK7IK5jLqRXiqUQd9lgw==" saltValue="ECHMVVNEl9/nwvvbANIc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173124</v>
      </c>
      <c r="E3" s="156"/>
      <c r="F3" s="157">
        <v>85173</v>
      </c>
      <c r="G3" s="158"/>
      <c r="H3" s="159"/>
    </row>
    <row r="4" spans="1:8" x14ac:dyDescent="0.15">
      <c r="A4" s="160"/>
      <c r="B4" s="161"/>
      <c r="C4" s="162"/>
      <c r="D4" s="163">
        <v>70104</v>
      </c>
      <c r="E4" s="164"/>
      <c r="F4" s="165">
        <v>43913</v>
      </c>
      <c r="G4" s="166"/>
      <c r="H4" s="167"/>
    </row>
    <row r="5" spans="1:8" x14ac:dyDescent="0.15">
      <c r="A5" s="148" t="s">
        <v>541</v>
      </c>
      <c r="B5" s="153"/>
      <c r="C5" s="154"/>
      <c r="D5" s="155">
        <v>217944</v>
      </c>
      <c r="E5" s="156"/>
      <c r="F5" s="157">
        <v>94081</v>
      </c>
      <c r="G5" s="158"/>
      <c r="H5" s="159"/>
    </row>
    <row r="6" spans="1:8" x14ac:dyDescent="0.15">
      <c r="A6" s="160"/>
      <c r="B6" s="161"/>
      <c r="C6" s="162"/>
      <c r="D6" s="163">
        <v>94863</v>
      </c>
      <c r="E6" s="164"/>
      <c r="F6" s="165">
        <v>48949</v>
      </c>
      <c r="G6" s="166"/>
      <c r="H6" s="167"/>
    </row>
    <row r="7" spans="1:8" x14ac:dyDescent="0.15">
      <c r="A7" s="148" t="s">
        <v>542</v>
      </c>
      <c r="B7" s="153"/>
      <c r="C7" s="154"/>
      <c r="D7" s="155">
        <v>165141</v>
      </c>
      <c r="E7" s="156"/>
      <c r="F7" s="157">
        <v>92632</v>
      </c>
      <c r="G7" s="158"/>
      <c r="H7" s="159"/>
    </row>
    <row r="8" spans="1:8" x14ac:dyDescent="0.15">
      <c r="A8" s="160"/>
      <c r="B8" s="161"/>
      <c r="C8" s="162"/>
      <c r="D8" s="163">
        <v>73413</v>
      </c>
      <c r="E8" s="164"/>
      <c r="F8" s="165">
        <v>47978</v>
      </c>
      <c r="G8" s="166"/>
      <c r="H8" s="167"/>
    </row>
    <row r="9" spans="1:8" x14ac:dyDescent="0.15">
      <c r="A9" s="148" t="s">
        <v>543</v>
      </c>
      <c r="B9" s="153"/>
      <c r="C9" s="154"/>
      <c r="D9" s="155">
        <v>207035</v>
      </c>
      <c r="E9" s="156"/>
      <c r="F9" s="157">
        <v>96469</v>
      </c>
      <c r="G9" s="158"/>
      <c r="H9" s="159"/>
    </row>
    <row r="10" spans="1:8" x14ac:dyDescent="0.15">
      <c r="A10" s="160"/>
      <c r="B10" s="161"/>
      <c r="C10" s="162"/>
      <c r="D10" s="163">
        <v>128991</v>
      </c>
      <c r="E10" s="164"/>
      <c r="F10" s="165">
        <v>49775</v>
      </c>
      <c r="G10" s="166"/>
      <c r="H10" s="167"/>
    </row>
    <row r="11" spans="1:8" x14ac:dyDescent="0.15">
      <c r="A11" s="148" t="s">
        <v>544</v>
      </c>
      <c r="B11" s="153"/>
      <c r="C11" s="154"/>
      <c r="D11" s="155">
        <v>168225</v>
      </c>
      <c r="E11" s="156"/>
      <c r="F11" s="157">
        <v>85743</v>
      </c>
      <c r="G11" s="158"/>
      <c r="H11" s="159"/>
    </row>
    <row r="12" spans="1:8" x14ac:dyDescent="0.15">
      <c r="A12" s="160"/>
      <c r="B12" s="161"/>
      <c r="C12" s="168"/>
      <c r="D12" s="163">
        <v>64904</v>
      </c>
      <c r="E12" s="164"/>
      <c r="F12" s="165">
        <v>45231</v>
      </c>
      <c r="G12" s="166"/>
      <c r="H12" s="167"/>
    </row>
    <row r="13" spans="1:8" x14ac:dyDescent="0.15">
      <c r="A13" s="148"/>
      <c r="B13" s="153"/>
      <c r="C13" s="169"/>
      <c r="D13" s="170">
        <v>186294</v>
      </c>
      <c r="E13" s="171"/>
      <c r="F13" s="172">
        <v>90820</v>
      </c>
      <c r="G13" s="173"/>
      <c r="H13" s="159"/>
    </row>
    <row r="14" spans="1:8" x14ac:dyDescent="0.15">
      <c r="A14" s="160"/>
      <c r="B14" s="161"/>
      <c r="C14" s="162"/>
      <c r="D14" s="163">
        <v>86455</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3.59</v>
      </c>
      <c r="C19" s="174">
        <f>ROUND(VALUE(SUBSTITUTE(実質収支比率等に係る経年分析!G$48,"▲","-")),2)</f>
        <v>2.73</v>
      </c>
      <c r="D19" s="174">
        <f>ROUND(VALUE(SUBSTITUTE(実質収支比率等に係る経年分析!H$48,"▲","-")),2)</f>
        <v>7.44</v>
      </c>
      <c r="E19" s="174">
        <f>ROUND(VALUE(SUBSTITUTE(実質収支比率等に係る経年分析!I$48,"▲","-")),2)</f>
        <v>9.7200000000000006</v>
      </c>
      <c r="F19" s="174">
        <f>ROUND(VALUE(SUBSTITUTE(実質収支比率等に係る経年分析!J$48,"▲","-")),2)</f>
        <v>7.97</v>
      </c>
    </row>
    <row r="20" spans="1:11" x14ac:dyDescent="0.15">
      <c r="A20" s="174" t="s">
        <v>57</v>
      </c>
      <c r="B20" s="174">
        <f>ROUND(VALUE(SUBSTITUTE(実質収支比率等に係る経年分析!F$47,"▲","-")),2)</f>
        <v>38.28</v>
      </c>
      <c r="C20" s="174">
        <f>ROUND(VALUE(SUBSTITUTE(実質収支比率等に係る経年分析!G$47,"▲","-")),2)</f>
        <v>32.130000000000003</v>
      </c>
      <c r="D20" s="174">
        <f>ROUND(VALUE(SUBSTITUTE(実質収支比率等に係る経年分析!H$47,"▲","-")),2)</f>
        <v>31.18</v>
      </c>
      <c r="E20" s="174">
        <f>ROUND(VALUE(SUBSTITUTE(実質収支比率等に係る経年分析!I$47,"▲","-")),2)</f>
        <v>36.72</v>
      </c>
      <c r="F20" s="174">
        <f>ROUND(VALUE(SUBSTITUTE(実質収支比率等に係る経年分析!J$47,"▲","-")),2)</f>
        <v>42.73</v>
      </c>
    </row>
    <row r="21" spans="1:11" x14ac:dyDescent="0.15">
      <c r="A21" s="174" t="s">
        <v>58</v>
      </c>
      <c r="B21" s="174">
        <f>IF(ISNUMBER(VALUE(SUBSTITUTE(実質収支比率等に係る経年分析!F$49,"▲","-"))),ROUND(VALUE(SUBSTITUTE(実質収支比率等に係る経年分析!F$49,"▲","-")),2),NA())</f>
        <v>-2.84</v>
      </c>
      <c r="C21" s="174">
        <f>IF(ISNUMBER(VALUE(SUBSTITUTE(実質収支比率等に係る経年分析!G$49,"▲","-"))),ROUND(VALUE(SUBSTITUTE(実質収支比率等に係る経年分析!G$49,"▲","-")),2),NA())</f>
        <v>-6.43</v>
      </c>
      <c r="D21" s="174">
        <f>IF(ISNUMBER(VALUE(SUBSTITUTE(実質収支比率等に係る経年分析!H$49,"▲","-"))),ROUND(VALUE(SUBSTITUTE(実質収支比率等に係る経年分析!H$49,"▲","-")),2),NA())</f>
        <v>4.84</v>
      </c>
      <c r="E21" s="174">
        <f>IF(ISNUMBER(VALUE(SUBSTITUTE(実質収支比率等に係る経年分析!I$49,"▲","-"))),ROUND(VALUE(SUBSTITUTE(実質収支比率等に係る経年分析!I$49,"▲","-")),2),NA())</f>
        <v>10.24</v>
      </c>
      <c r="F21" s="174">
        <f>IF(ISNUMBER(VALUE(SUBSTITUTE(実質収支比率等に係る経年分析!J$49,"▲","-"))),ROUND(VALUE(SUBSTITUTE(実質収支比率等に係る経年分析!J$49,"▲","-")),2),NA())</f>
        <v>3.89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介護認定審査会運営事業特別会計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国民健康保険事業特別会計</v>
      </c>
      <c r="B30" s="175">
        <f>IF(ROUND(VALUE(SUBSTITUTE(連結実質赤字比率に係る赤字・黒字の構成分析!F$40,"▲", "-")), 2) &lt; 0, ABS(ROUND(VALUE(SUBSTITUTE(連結実質赤字比率に係る赤字・黒字の構成分析!F$40,"▲", "-")), 2)), NA())</f>
        <v>0.93</v>
      </c>
      <c r="C30" s="175" t="e">
        <f>IF(ROUND(VALUE(SUBSTITUTE(連結実質赤字比率に係る赤字・黒字の構成分析!F$40,"▲", "-")), 2) &gt;= 0, ABS(ROUND(VALUE(SUBSTITUTE(連結実質赤字比率に係る赤字・黒字の構成分析!F$40,"▲", "-")), 2)), NA())</f>
        <v>#N/A</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障害支援区分認定審査会運営事業特別会計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海洋深層水給水事業特別会計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0.28000000000000003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9.7100000000000009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766</v>
      </c>
      <c r="E42" s="176"/>
      <c r="F42" s="176"/>
      <c r="G42" s="176">
        <f>'実質公債費比率（分子）の構造'!L$52</f>
        <v>852</v>
      </c>
      <c r="H42" s="176"/>
      <c r="I42" s="176"/>
      <c r="J42" s="176">
        <f>'実質公債費比率（分子）の構造'!M$52</f>
        <v>860</v>
      </c>
      <c r="K42" s="176"/>
      <c r="L42" s="176"/>
      <c r="M42" s="176">
        <f>'実質公債費比率（分子）の構造'!N$52</f>
        <v>904</v>
      </c>
      <c r="N42" s="176"/>
      <c r="O42" s="176"/>
      <c r="P42" s="176">
        <f>'実質公債費比率（分子）の構造'!O$52</f>
        <v>955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2</v>
      </c>
      <c r="C44" s="176"/>
      <c r="D44" s="176"/>
      <c r="E44" s="176">
        <f>'実質公債費比率（分子）の構造'!L$50</f>
        <v>2</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100</v>
      </c>
      <c r="C45" s="176"/>
      <c r="D45" s="176"/>
      <c r="E45" s="176">
        <f>'実質公債費比率（分子）の構造'!L$49</f>
        <v>89</v>
      </c>
      <c r="F45" s="176"/>
      <c r="G45" s="176"/>
      <c r="H45" s="176">
        <f>'実質公債費比率（分子）の構造'!M$49</f>
        <v>60</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16</v>
      </c>
      <c r="C46" s="176"/>
      <c r="D46" s="176"/>
      <c r="E46" s="176">
        <f>'実質公債費比率（分子）の構造'!L$48</f>
        <v>18</v>
      </c>
      <c r="F46" s="176"/>
      <c r="G46" s="176"/>
      <c r="H46" s="176">
        <f>'実質公債費比率（分子）の構造'!M$48</f>
        <v>18</v>
      </c>
      <c r="I46" s="176"/>
      <c r="J46" s="176"/>
      <c r="K46" s="176">
        <f>'実質公債費比率（分子）の構造'!N$48</f>
        <v>18</v>
      </c>
      <c r="L46" s="176"/>
      <c r="M46" s="176"/>
      <c r="N46" s="176">
        <f>'実質公債費比率（分子）の構造'!O$48</f>
        <v>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1121</v>
      </c>
      <c r="C49" s="176"/>
      <c r="D49" s="176"/>
      <c r="E49" s="176">
        <f>'実質公債費比率（分子）の構造'!L$45</f>
        <v>1244</v>
      </c>
      <c r="F49" s="176"/>
      <c r="G49" s="176"/>
      <c r="H49" s="176">
        <f>'実質公債費比率（分子）の構造'!M$45</f>
        <v>1219</v>
      </c>
      <c r="I49" s="176"/>
      <c r="J49" s="176"/>
      <c r="K49" s="176">
        <f>'実質公債費比率（分子）の構造'!N$45</f>
        <v>1285</v>
      </c>
      <c r="L49" s="176"/>
      <c r="M49" s="176"/>
      <c r="N49" s="176">
        <f>'実質公債費比率（分子）の構造'!O$45</f>
        <v>1361</v>
      </c>
      <c r="O49" s="176"/>
      <c r="P49" s="176"/>
    </row>
    <row r="50" spans="1:16" x14ac:dyDescent="0.15">
      <c r="A50" s="176" t="s">
        <v>73</v>
      </c>
      <c r="B50" s="176" t="e">
        <f>NA()</f>
        <v>#N/A</v>
      </c>
      <c r="C50" s="176">
        <f>IF(ISNUMBER('実質公債費比率（分子）の構造'!K$53),'実質公債費比率（分子）の構造'!K$53,NA())</f>
        <v>473</v>
      </c>
      <c r="D50" s="176" t="e">
        <f>NA()</f>
        <v>#N/A</v>
      </c>
      <c r="E50" s="176" t="e">
        <f>NA()</f>
        <v>#N/A</v>
      </c>
      <c r="F50" s="176">
        <f>IF(ISNUMBER('実質公債費比率（分子）の構造'!L$53),'実質公債費比率（分子）の構造'!L$53,NA())</f>
        <v>501</v>
      </c>
      <c r="G50" s="176" t="e">
        <f>NA()</f>
        <v>#N/A</v>
      </c>
      <c r="H50" s="176" t="e">
        <f>NA()</f>
        <v>#N/A</v>
      </c>
      <c r="I50" s="176">
        <f>IF(ISNUMBER('実質公債費比率（分子）の構造'!M$53),'実質公債費比率（分子）の構造'!M$53,NA())</f>
        <v>437</v>
      </c>
      <c r="J50" s="176" t="e">
        <f>NA()</f>
        <v>#N/A</v>
      </c>
      <c r="K50" s="176" t="e">
        <f>NA()</f>
        <v>#N/A</v>
      </c>
      <c r="L50" s="176">
        <f>IF(ISNUMBER('実質公債費比率（分子）の構造'!N$53),'実質公債費比率（分子）の構造'!N$53,NA())</f>
        <v>399</v>
      </c>
      <c r="M50" s="176" t="e">
        <f>NA()</f>
        <v>#N/A</v>
      </c>
      <c r="N50" s="176" t="e">
        <f>NA()</f>
        <v>#N/A</v>
      </c>
      <c r="O50" s="176">
        <f>IF(ISNUMBER('実質公債費比率（分子）の構造'!O$53),'実質公債費比率（分子）の構造'!O$53,NA())</f>
        <v>424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9426</v>
      </c>
      <c r="E56" s="175"/>
      <c r="F56" s="175"/>
      <c r="G56" s="175">
        <f>'将来負担比率（分子）の構造'!J$52</f>
        <v>10003</v>
      </c>
      <c r="H56" s="175"/>
      <c r="I56" s="175"/>
      <c r="J56" s="175">
        <f>'将来負担比率（分子）の構造'!K$52</f>
        <v>10306</v>
      </c>
      <c r="K56" s="175"/>
      <c r="L56" s="175"/>
      <c r="M56" s="175">
        <f>'将来負担比率（分子）の構造'!L$52</f>
        <v>10931</v>
      </c>
      <c r="N56" s="175"/>
      <c r="O56" s="175"/>
      <c r="P56" s="175">
        <f>'将来負担比率（分子）の構造'!M$52</f>
        <v>10364</v>
      </c>
    </row>
    <row r="57" spans="1:16" x14ac:dyDescent="0.15">
      <c r="A57" s="175" t="s">
        <v>44</v>
      </c>
      <c r="B57" s="175"/>
      <c r="C57" s="175"/>
      <c r="D57" s="175">
        <f>'将来負担比率（分子）の構造'!I$51</f>
        <v>246</v>
      </c>
      <c r="E57" s="175"/>
      <c r="F57" s="175"/>
      <c r="G57" s="175">
        <f>'将来負担比率（分子）の構造'!J$51</f>
        <v>285</v>
      </c>
      <c r="H57" s="175"/>
      <c r="I57" s="175"/>
      <c r="J57" s="175">
        <f>'将来負担比率（分子）の構造'!K$51</f>
        <v>248</v>
      </c>
      <c r="K57" s="175"/>
      <c r="L57" s="175"/>
      <c r="M57" s="175">
        <f>'将来負担比率（分子）の構造'!L$51</f>
        <v>282</v>
      </c>
      <c r="N57" s="175"/>
      <c r="O57" s="175"/>
      <c r="P57" s="175">
        <f>'将来負担比率（分子）の構造'!M$51</f>
        <v>426</v>
      </c>
    </row>
    <row r="58" spans="1:16" x14ac:dyDescent="0.15">
      <c r="A58" s="175" t="s">
        <v>43</v>
      </c>
      <c r="B58" s="175"/>
      <c r="C58" s="175"/>
      <c r="D58" s="175">
        <f>'将来負担比率（分子）の構造'!I$50</f>
        <v>4061</v>
      </c>
      <c r="E58" s="175"/>
      <c r="F58" s="175"/>
      <c r="G58" s="175">
        <f>'将来負担比率（分子）の構造'!J$50</f>
        <v>4129</v>
      </c>
      <c r="H58" s="175"/>
      <c r="I58" s="175"/>
      <c r="J58" s="175">
        <f>'将来負担比率（分子）の構造'!K$50</f>
        <v>5029</v>
      </c>
      <c r="K58" s="175"/>
      <c r="L58" s="175"/>
      <c r="M58" s="175">
        <f>'将来負担比率（分子）の構造'!L$50</f>
        <v>6556</v>
      </c>
      <c r="N58" s="175"/>
      <c r="O58" s="175"/>
      <c r="P58" s="175">
        <f>'将来負担比率（分子）の構造'!M$50</f>
        <v>8054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1295</v>
      </c>
      <c r="C62" s="175"/>
      <c r="D62" s="175"/>
      <c r="E62" s="175">
        <f>'将来負担比率（分子）の構造'!J$45</f>
        <v>1271</v>
      </c>
      <c r="F62" s="175"/>
      <c r="G62" s="175"/>
      <c r="H62" s="175">
        <f>'将来負担比率（分子）の構造'!K$45</f>
        <v>1305</v>
      </c>
      <c r="I62" s="175"/>
      <c r="J62" s="175"/>
      <c r="K62" s="175">
        <f>'将来負担比率（分子）の構造'!L$45</f>
        <v>1341</v>
      </c>
      <c r="L62" s="175"/>
      <c r="M62" s="175"/>
      <c r="N62" s="175">
        <f>'将来負担比率（分子）の構造'!M$45</f>
        <v>1388</v>
      </c>
      <c r="O62" s="175"/>
      <c r="P62" s="175"/>
    </row>
    <row r="63" spans="1:16" x14ac:dyDescent="0.15">
      <c r="A63" s="175" t="s">
        <v>36</v>
      </c>
      <c r="B63" s="175">
        <f>'将来負担比率（分子）の構造'!I$44</f>
        <v>147</v>
      </c>
      <c r="C63" s="175"/>
      <c r="D63" s="175"/>
      <c r="E63" s="175">
        <f>'将来負担比率（分子）の構造'!J$44</f>
        <v>59</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314</v>
      </c>
      <c r="C64" s="175"/>
      <c r="D64" s="175"/>
      <c r="E64" s="175">
        <f>'将来負担比率（分子）の構造'!J$43</f>
        <v>241</v>
      </c>
      <c r="F64" s="175"/>
      <c r="G64" s="175"/>
      <c r="H64" s="175">
        <f>'将来負担比率（分子）の構造'!K$43</f>
        <v>263</v>
      </c>
      <c r="I64" s="175"/>
      <c r="J64" s="175"/>
      <c r="K64" s="175">
        <f>'将来負担比率（分子）の構造'!L$43</f>
        <v>277</v>
      </c>
      <c r="L64" s="175"/>
      <c r="M64" s="175"/>
      <c r="N64" s="175">
        <f>'将来負担比率（分子）の構造'!M$43</f>
        <v>283</v>
      </c>
      <c r="O64" s="175"/>
      <c r="P64" s="175"/>
    </row>
    <row r="65" spans="1:16" x14ac:dyDescent="0.15">
      <c r="A65" s="175" t="s">
        <v>34</v>
      </c>
      <c r="B65" s="175">
        <f>'将来負担比率（分子）の構造'!I$42</f>
        <v>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12930</v>
      </c>
      <c r="C66" s="175"/>
      <c r="D66" s="175"/>
      <c r="E66" s="175">
        <f>'将来負担比率（分子）の構造'!J$41</f>
        <v>13448</v>
      </c>
      <c r="F66" s="175"/>
      <c r="G66" s="175"/>
      <c r="H66" s="175">
        <f>'将来負担比率（分子）の構造'!K$41</f>
        <v>13609</v>
      </c>
      <c r="I66" s="175"/>
      <c r="J66" s="175"/>
      <c r="K66" s="175">
        <f>'将来負担比率（分子）の構造'!L$41</f>
        <v>14285</v>
      </c>
      <c r="L66" s="175"/>
      <c r="M66" s="175"/>
      <c r="N66" s="175">
        <f>'将来負担比率（分子）の構造'!M$41</f>
        <v>14268</v>
      </c>
      <c r="O66" s="175"/>
      <c r="P66" s="175"/>
    </row>
    <row r="67" spans="1:16" x14ac:dyDescent="0.15">
      <c r="A67" s="175" t="s">
        <v>77</v>
      </c>
      <c r="B67" s="175" t="e">
        <f>NA()</f>
        <v>#N/A</v>
      </c>
      <c r="C67" s="175">
        <f>IF(ISNUMBER('将来負担比率（分子）の構造'!I$53), IF('将来負担比率（分子）の構造'!I$53 &lt; 0, 0, '将来負担比率（分子）の構造'!I$53), NA())</f>
        <v>955</v>
      </c>
      <c r="D67" s="175" t="e">
        <f>NA()</f>
        <v>#N/A</v>
      </c>
      <c r="E67" s="175" t="e">
        <f>NA()</f>
        <v>#N/A</v>
      </c>
      <c r="F67" s="175">
        <f>IF(ISNUMBER('将来負担比率（分子）の構造'!J$53), IF('将来負担比率（分子）の構造'!J$53 &lt; 0, 0, '将来負担比率（分子）の構造'!J$53), NA())</f>
        <v>603</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1708</v>
      </c>
      <c r="C72" s="179">
        <f>基金残高に係る経年分析!G55</f>
        <v>2146</v>
      </c>
      <c r="D72" s="179">
        <f>基金残高に係る経年分析!H55</f>
        <v>2477</v>
      </c>
    </row>
    <row r="73" spans="1:16" x14ac:dyDescent="0.15">
      <c r="A73" s="178" t="s">
        <v>80</v>
      </c>
      <c r="B73" s="179">
        <f>基金残高に係る経年分析!F56</f>
        <v>431</v>
      </c>
      <c r="C73" s="179">
        <f>基金残高に係る経年分析!G56</f>
        <v>681</v>
      </c>
      <c r="D73" s="179">
        <f>基金残高に係る経年分析!H56</f>
        <v>741</v>
      </c>
    </row>
    <row r="74" spans="1:16" x14ac:dyDescent="0.15">
      <c r="A74" s="178" t="s">
        <v>81</v>
      </c>
      <c r="B74" s="179">
        <f>基金残高に係る経年分析!F57</f>
        <v>2672</v>
      </c>
      <c r="C74" s="179">
        <f>基金残高に係る経年分析!G57</f>
        <v>3477</v>
      </c>
      <c r="D74" s="179">
        <f>基金残高に係る経年分析!H57</f>
        <v>4462</v>
      </c>
    </row>
  </sheetData>
  <sheetProtection algorithmName="SHA-512" hashValue="k9MMY3cG9SMTJxn490xU5Kg5tUNu7CR48qAyGKhrxb8vFRYhOjwxBE/s8kTCDnen5PVaCjpgqiWaMmCdwKQCPQ==" saltValue="gGm7A/0IGeap9n2GUohU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1099445</v>
      </c>
      <c r="S5" s="677"/>
      <c r="T5" s="677"/>
      <c r="U5" s="677"/>
      <c r="V5" s="677"/>
      <c r="W5" s="677"/>
      <c r="X5" s="677"/>
      <c r="Y5" s="702"/>
      <c r="Z5" s="715">
        <v>6.8</v>
      </c>
      <c r="AA5" s="715"/>
      <c r="AB5" s="715"/>
      <c r="AC5" s="715"/>
      <c r="AD5" s="716">
        <v>1099445</v>
      </c>
      <c r="AE5" s="716"/>
      <c r="AF5" s="716"/>
      <c r="AG5" s="716"/>
      <c r="AH5" s="716"/>
      <c r="AI5" s="716"/>
      <c r="AJ5" s="716"/>
      <c r="AK5" s="716"/>
      <c r="AL5" s="703">
        <v>19.100000000000001</v>
      </c>
      <c r="AM5" s="685"/>
      <c r="AN5" s="685"/>
      <c r="AO5" s="704"/>
      <c r="AP5" s="679" t="s">
        <v>229</v>
      </c>
      <c r="AQ5" s="680"/>
      <c r="AR5" s="680"/>
      <c r="AS5" s="680"/>
      <c r="AT5" s="680"/>
      <c r="AU5" s="680"/>
      <c r="AV5" s="680"/>
      <c r="AW5" s="680"/>
      <c r="AX5" s="680"/>
      <c r="AY5" s="680"/>
      <c r="AZ5" s="680"/>
      <c r="BA5" s="680"/>
      <c r="BB5" s="680"/>
      <c r="BC5" s="680"/>
      <c r="BD5" s="680"/>
      <c r="BE5" s="680"/>
      <c r="BF5" s="681"/>
      <c r="BG5" s="621">
        <v>1099445</v>
      </c>
      <c r="BH5" s="622"/>
      <c r="BI5" s="622"/>
      <c r="BJ5" s="622"/>
      <c r="BK5" s="622"/>
      <c r="BL5" s="622"/>
      <c r="BM5" s="622"/>
      <c r="BN5" s="623"/>
      <c r="BO5" s="659">
        <v>100</v>
      </c>
      <c r="BP5" s="659"/>
      <c r="BQ5" s="659"/>
      <c r="BR5" s="659"/>
      <c r="BS5" s="660">
        <v>51584</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82208</v>
      </c>
      <c r="S6" s="622"/>
      <c r="T6" s="622"/>
      <c r="U6" s="622"/>
      <c r="V6" s="622"/>
      <c r="W6" s="622"/>
      <c r="X6" s="622"/>
      <c r="Y6" s="623"/>
      <c r="Z6" s="659">
        <v>0.5</v>
      </c>
      <c r="AA6" s="659"/>
      <c r="AB6" s="659"/>
      <c r="AC6" s="659"/>
      <c r="AD6" s="660">
        <v>82208</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1099445</v>
      </c>
      <c r="BH6" s="622"/>
      <c r="BI6" s="622"/>
      <c r="BJ6" s="622"/>
      <c r="BK6" s="622"/>
      <c r="BL6" s="622"/>
      <c r="BM6" s="622"/>
      <c r="BN6" s="623"/>
      <c r="BO6" s="659">
        <v>100</v>
      </c>
      <c r="BP6" s="659"/>
      <c r="BQ6" s="659"/>
      <c r="BR6" s="659"/>
      <c r="BS6" s="660">
        <v>51584</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88526</v>
      </c>
      <c r="CS6" s="622"/>
      <c r="CT6" s="622"/>
      <c r="CU6" s="622"/>
      <c r="CV6" s="622"/>
      <c r="CW6" s="622"/>
      <c r="CX6" s="622"/>
      <c r="CY6" s="623"/>
      <c r="CZ6" s="703">
        <v>0.6</v>
      </c>
      <c r="DA6" s="685"/>
      <c r="DB6" s="685"/>
      <c r="DC6" s="705"/>
      <c r="DD6" s="627" t="s">
        <v>131</v>
      </c>
      <c r="DE6" s="622"/>
      <c r="DF6" s="622"/>
      <c r="DG6" s="622"/>
      <c r="DH6" s="622"/>
      <c r="DI6" s="622"/>
      <c r="DJ6" s="622"/>
      <c r="DK6" s="622"/>
      <c r="DL6" s="622"/>
      <c r="DM6" s="622"/>
      <c r="DN6" s="622"/>
      <c r="DO6" s="622"/>
      <c r="DP6" s="623"/>
      <c r="DQ6" s="627">
        <v>88526</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1137</v>
      </c>
      <c r="S7" s="622"/>
      <c r="T7" s="622"/>
      <c r="U7" s="622"/>
      <c r="V7" s="622"/>
      <c r="W7" s="622"/>
      <c r="X7" s="622"/>
      <c r="Y7" s="623"/>
      <c r="Z7" s="659">
        <v>0</v>
      </c>
      <c r="AA7" s="659"/>
      <c r="AB7" s="659"/>
      <c r="AC7" s="659"/>
      <c r="AD7" s="660">
        <v>1137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413671</v>
      </c>
      <c r="BH7" s="622"/>
      <c r="BI7" s="622"/>
      <c r="BJ7" s="622"/>
      <c r="BK7" s="622"/>
      <c r="BL7" s="622"/>
      <c r="BM7" s="622"/>
      <c r="BN7" s="623"/>
      <c r="BO7" s="659">
        <v>37.6</v>
      </c>
      <c r="BP7" s="659"/>
      <c r="BQ7" s="659"/>
      <c r="BR7" s="659"/>
      <c r="BS7" s="660">
        <v>15708</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2436504</v>
      </c>
      <c r="CS7" s="622"/>
      <c r="CT7" s="622"/>
      <c r="CU7" s="622"/>
      <c r="CV7" s="622"/>
      <c r="CW7" s="622"/>
      <c r="CX7" s="622"/>
      <c r="CY7" s="623"/>
      <c r="CZ7" s="659">
        <v>15.6</v>
      </c>
      <c r="DA7" s="659"/>
      <c r="DB7" s="659"/>
      <c r="DC7" s="659"/>
      <c r="DD7" s="627">
        <v>50278</v>
      </c>
      <c r="DE7" s="622"/>
      <c r="DF7" s="622"/>
      <c r="DG7" s="622"/>
      <c r="DH7" s="622"/>
      <c r="DI7" s="622"/>
      <c r="DJ7" s="622"/>
      <c r="DK7" s="622"/>
      <c r="DL7" s="622"/>
      <c r="DM7" s="622"/>
      <c r="DN7" s="622"/>
      <c r="DO7" s="622"/>
      <c r="DP7" s="623"/>
      <c r="DQ7" s="627">
        <v>2175217</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4214</v>
      </c>
      <c r="S8" s="622"/>
      <c r="T8" s="622"/>
      <c r="U8" s="622"/>
      <c r="V8" s="622"/>
      <c r="W8" s="622"/>
      <c r="X8" s="622"/>
      <c r="Y8" s="623"/>
      <c r="Z8" s="659">
        <v>0</v>
      </c>
      <c r="AA8" s="659"/>
      <c r="AB8" s="659"/>
      <c r="AC8" s="659"/>
      <c r="AD8" s="660">
        <v>4214</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18130</v>
      </c>
      <c r="BH8" s="622"/>
      <c r="BI8" s="622"/>
      <c r="BJ8" s="622"/>
      <c r="BK8" s="622"/>
      <c r="BL8" s="622"/>
      <c r="BM8" s="622"/>
      <c r="BN8" s="623"/>
      <c r="BO8" s="659">
        <v>1.6</v>
      </c>
      <c r="BP8" s="659"/>
      <c r="BQ8" s="659"/>
      <c r="BR8" s="659"/>
      <c r="BS8" s="660" t="s">
        <v>241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4135272</v>
      </c>
      <c r="CS8" s="622"/>
      <c r="CT8" s="622"/>
      <c r="CU8" s="622"/>
      <c r="CV8" s="622"/>
      <c r="CW8" s="622"/>
      <c r="CX8" s="622"/>
      <c r="CY8" s="623"/>
      <c r="CZ8" s="659">
        <v>26.5</v>
      </c>
      <c r="DA8" s="659"/>
      <c r="DB8" s="659"/>
      <c r="DC8" s="659"/>
      <c r="DD8" s="627">
        <v>3664</v>
      </c>
      <c r="DE8" s="622"/>
      <c r="DF8" s="622"/>
      <c r="DG8" s="622"/>
      <c r="DH8" s="622"/>
      <c r="DI8" s="622"/>
      <c r="DJ8" s="622"/>
      <c r="DK8" s="622"/>
      <c r="DL8" s="622"/>
      <c r="DM8" s="622"/>
      <c r="DN8" s="622"/>
      <c r="DO8" s="622"/>
      <c r="DP8" s="623"/>
      <c r="DQ8" s="627">
        <v>1888395</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4717</v>
      </c>
      <c r="S9" s="622"/>
      <c r="T9" s="622"/>
      <c r="U9" s="622"/>
      <c r="V9" s="622"/>
      <c r="W9" s="622"/>
      <c r="X9" s="622"/>
      <c r="Y9" s="623"/>
      <c r="Z9" s="659">
        <v>0</v>
      </c>
      <c r="AA9" s="659"/>
      <c r="AB9" s="659"/>
      <c r="AC9" s="659"/>
      <c r="AD9" s="660">
        <v>4717</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325269</v>
      </c>
      <c r="BH9" s="622"/>
      <c r="BI9" s="622"/>
      <c r="BJ9" s="622"/>
      <c r="BK9" s="622"/>
      <c r="BL9" s="622"/>
      <c r="BM9" s="622"/>
      <c r="BN9" s="623"/>
      <c r="BO9" s="659">
        <v>29.6</v>
      </c>
      <c r="BP9" s="659"/>
      <c r="BQ9" s="659"/>
      <c r="BR9" s="659"/>
      <c r="BS9" s="660" t="s">
        <v>241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1261155</v>
      </c>
      <c r="CS9" s="622"/>
      <c r="CT9" s="622"/>
      <c r="CU9" s="622"/>
      <c r="CV9" s="622"/>
      <c r="CW9" s="622"/>
      <c r="CX9" s="622"/>
      <c r="CY9" s="623"/>
      <c r="CZ9" s="659">
        <v>8.1</v>
      </c>
      <c r="DA9" s="659"/>
      <c r="DB9" s="659"/>
      <c r="DC9" s="659"/>
      <c r="DD9" s="627">
        <v>341115</v>
      </c>
      <c r="DE9" s="622"/>
      <c r="DF9" s="622"/>
      <c r="DG9" s="622"/>
      <c r="DH9" s="622"/>
      <c r="DI9" s="622"/>
      <c r="DJ9" s="622"/>
      <c r="DK9" s="622"/>
      <c r="DL9" s="622"/>
      <c r="DM9" s="622"/>
      <c r="DN9" s="622"/>
      <c r="DO9" s="622"/>
      <c r="DP9" s="623"/>
      <c r="DQ9" s="627">
        <v>559666</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241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34970</v>
      </c>
      <c r="BH10" s="622"/>
      <c r="BI10" s="622"/>
      <c r="BJ10" s="622"/>
      <c r="BK10" s="622"/>
      <c r="BL10" s="622"/>
      <c r="BM10" s="622"/>
      <c r="BN10" s="623"/>
      <c r="BO10" s="659">
        <v>3.2</v>
      </c>
      <c r="BP10" s="659"/>
      <c r="BQ10" s="659"/>
      <c r="BR10" s="659"/>
      <c r="BS10" s="660">
        <v>5830</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294397</v>
      </c>
      <c r="S11" s="622"/>
      <c r="T11" s="622"/>
      <c r="U11" s="622"/>
      <c r="V11" s="622"/>
      <c r="W11" s="622"/>
      <c r="X11" s="622"/>
      <c r="Y11" s="623"/>
      <c r="Z11" s="624">
        <v>1.8</v>
      </c>
      <c r="AA11" s="625"/>
      <c r="AB11" s="625"/>
      <c r="AC11" s="626"/>
      <c r="AD11" s="627">
        <v>294397</v>
      </c>
      <c r="AE11" s="622"/>
      <c r="AF11" s="622"/>
      <c r="AG11" s="622"/>
      <c r="AH11" s="622"/>
      <c r="AI11" s="622"/>
      <c r="AJ11" s="622"/>
      <c r="AK11" s="623"/>
      <c r="AL11" s="624">
        <v>5.0999999999999996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35302</v>
      </c>
      <c r="BH11" s="622"/>
      <c r="BI11" s="622"/>
      <c r="BJ11" s="622"/>
      <c r="BK11" s="622"/>
      <c r="BL11" s="622"/>
      <c r="BM11" s="622"/>
      <c r="BN11" s="623"/>
      <c r="BO11" s="659">
        <v>3.2</v>
      </c>
      <c r="BP11" s="659"/>
      <c r="BQ11" s="659"/>
      <c r="BR11" s="659"/>
      <c r="BS11" s="660">
        <v>9878</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612389</v>
      </c>
      <c r="CS11" s="622"/>
      <c r="CT11" s="622"/>
      <c r="CU11" s="622"/>
      <c r="CV11" s="622"/>
      <c r="CW11" s="622"/>
      <c r="CX11" s="622"/>
      <c r="CY11" s="623"/>
      <c r="CZ11" s="659">
        <v>3.9</v>
      </c>
      <c r="DA11" s="659"/>
      <c r="DB11" s="659"/>
      <c r="DC11" s="659"/>
      <c r="DD11" s="627">
        <v>198154</v>
      </c>
      <c r="DE11" s="622"/>
      <c r="DF11" s="622"/>
      <c r="DG11" s="622"/>
      <c r="DH11" s="622"/>
      <c r="DI11" s="622"/>
      <c r="DJ11" s="622"/>
      <c r="DK11" s="622"/>
      <c r="DL11" s="622"/>
      <c r="DM11" s="622"/>
      <c r="DN11" s="622"/>
      <c r="DO11" s="622"/>
      <c r="DP11" s="623"/>
      <c r="DQ11" s="627">
        <v>290177</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253</v>
      </c>
      <c r="AE12" s="660"/>
      <c r="AF12" s="660"/>
      <c r="AG12" s="660"/>
      <c r="AH12" s="660"/>
      <c r="AI12" s="660"/>
      <c r="AJ12" s="660"/>
      <c r="AK12" s="660"/>
      <c r="AL12" s="624" t="s">
        <v>131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540477</v>
      </c>
      <c r="BH12" s="622"/>
      <c r="BI12" s="622"/>
      <c r="BJ12" s="622"/>
      <c r="BK12" s="622"/>
      <c r="BL12" s="622"/>
      <c r="BM12" s="622"/>
      <c r="BN12" s="623"/>
      <c r="BO12" s="659">
        <v>49.2</v>
      </c>
      <c r="BP12" s="659"/>
      <c r="BQ12" s="659"/>
      <c r="BR12" s="659"/>
      <c r="BS12" s="660">
        <v>35876</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2878431</v>
      </c>
      <c r="CS12" s="622"/>
      <c r="CT12" s="622"/>
      <c r="CU12" s="622"/>
      <c r="CV12" s="622"/>
      <c r="CW12" s="622"/>
      <c r="CX12" s="622"/>
      <c r="CY12" s="623"/>
      <c r="CZ12" s="659">
        <v>18.5</v>
      </c>
      <c r="DA12" s="659"/>
      <c r="DB12" s="659"/>
      <c r="DC12" s="659"/>
      <c r="DD12" s="627">
        <v>45831</v>
      </c>
      <c r="DE12" s="622"/>
      <c r="DF12" s="622"/>
      <c r="DG12" s="622"/>
      <c r="DH12" s="622"/>
      <c r="DI12" s="622"/>
      <c r="DJ12" s="622"/>
      <c r="DK12" s="622"/>
      <c r="DL12" s="622"/>
      <c r="DM12" s="622"/>
      <c r="DN12" s="622"/>
      <c r="DO12" s="622"/>
      <c r="DP12" s="623"/>
      <c r="DQ12" s="627">
        <v>314742</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131</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529415</v>
      </c>
      <c r="BH13" s="622"/>
      <c r="BI13" s="622"/>
      <c r="BJ13" s="622"/>
      <c r="BK13" s="622"/>
      <c r="BL13" s="622"/>
      <c r="BM13" s="622"/>
      <c r="BN13" s="623"/>
      <c r="BO13" s="659">
        <v>48.2</v>
      </c>
      <c r="BP13" s="659"/>
      <c r="BQ13" s="659"/>
      <c r="BR13" s="659"/>
      <c r="BS13" s="660">
        <v>35876</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1198442</v>
      </c>
      <c r="CS13" s="622"/>
      <c r="CT13" s="622"/>
      <c r="CU13" s="622"/>
      <c r="CV13" s="622"/>
      <c r="CW13" s="622"/>
      <c r="CX13" s="622"/>
      <c r="CY13" s="623"/>
      <c r="CZ13" s="659">
        <v>7.7</v>
      </c>
      <c r="DA13" s="659"/>
      <c r="DB13" s="659"/>
      <c r="DC13" s="659"/>
      <c r="DD13" s="627">
        <v>1003209</v>
      </c>
      <c r="DE13" s="622"/>
      <c r="DF13" s="622"/>
      <c r="DG13" s="622"/>
      <c r="DH13" s="622"/>
      <c r="DI13" s="622"/>
      <c r="DJ13" s="622"/>
      <c r="DK13" s="622"/>
      <c r="DL13" s="622"/>
      <c r="DM13" s="622"/>
      <c r="DN13" s="622"/>
      <c r="DO13" s="622"/>
      <c r="DP13" s="623"/>
      <c r="DQ13" s="627">
        <v>228839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114</v>
      </c>
      <c r="S14" s="622"/>
      <c r="T14" s="622"/>
      <c r="U14" s="622"/>
      <c r="V14" s="622"/>
      <c r="W14" s="622"/>
      <c r="X14" s="622"/>
      <c r="Y14" s="623"/>
      <c r="Z14" s="659">
        <v>0</v>
      </c>
      <c r="AA14" s="659"/>
      <c r="AB14" s="659"/>
      <c r="AC14" s="659"/>
      <c r="AD14" s="660">
        <v>114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59156</v>
      </c>
      <c r="BH14" s="622"/>
      <c r="BI14" s="622"/>
      <c r="BJ14" s="622"/>
      <c r="BK14" s="622"/>
      <c r="BL14" s="622"/>
      <c r="BM14" s="622"/>
      <c r="BN14" s="623"/>
      <c r="BO14" s="659">
        <v>5.4</v>
      </c>
      <c r="BP14" s="659"/>
      <c r="BQ14" s="659"/>
      <c r="BR14" s="659"/>
      <c r="BS14" s="660" t="s">
        <v>131</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872399</v>
      </c>
      <c r="CS14" s="622"/>
      <c r="CT14" s="622"/>
      <c r="CU14" s="622"/>
      <c r="CV14" s="622"/>
      <c r="CW14" s="622"/>
      <c r="CX14" s="622"/>
      <c r="CY14" s="623"/>
      <c r="CZ14" s="659">
        <v>5.6</v>
      </c>
      <c r="DA14" s="659"/>
      <c r="DB14" s="659"/>
      <c r="DC14" s="659"/>
      <c r="DD14" s="627">
        <v>343127</v>
      </c>
      <c r="DE14" s="622"/>
      <c r="DF14" s="622"/>
      <c r="DG14" s="622"/>
      <c r="DH14" s="622"/>
      <c r="DI14" s="622"/>
      <c r="DJ14" s="622"/>
      <c r="DK14" s="622"/>
      <c r="DL14" s="622"/>
      <c r="DM14" s="622"/>
      <c r="DN14" s="622"/>
      <c r="DO14" s="622"/>
      <c r="DP14" s="623"/>
      <c r="DQ14" s="627">
        <v>367132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241</v>
      </c>
      <c r="AE15" s="660"/>
      <c r="AF15" s="660"/>
      <c r="AG15" s="660"/>
      <c r="AH15" s="660"/>
      <c r="AI15" s="660"/>
      <c r="AJ15" s="660"/>
      <c r="AK15" s="660"/>
      <c r="AL15" s="624" t="s">
        <v>253</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86141</v>
      </c>
      <c r="BH15" s="622"/>
      <c r="BI15" s="622"/>
      <c r="BJ15" s="622"/>
      <c r="BK15" s="622"/>
      <c r="BL15" s="622"/>
      <c r="BM15" s="622"/>
      <c r="BN15" s="623"/>
      <c r="BO15" s="659">
        <v>7.8</v>
      </c>
      <c r="BP15" s="659"/>
      <c r="BQ15" s="659"/>
      <c r="BR15" s="659"/>
      <c r="BS15" s="660" t="s">
        <v>139</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701798</v>
      </c>
      <c r="CS15" s="622"/>
      <c r="CT15" s="622"/>
      <c r="CU15" s="622"/>
      <c r="CV15" s="622"/>
      <c r="CW15" s="622"/>
      <c r="CX15" s="622"/>
      <c r="CY15" s="623"/>
      <c r="CZ15" s="659">
        <v>4.5</v>
      </c>
      <c r="DA15" s="659"/>
      <c r="DB15" s="659"/>
      <c r="DC15" s="659"/>
      <c r="DD15" s="627">
        <v>35846</v>
      </c>
      <c r="DE15" s="622"/>
      <c r="DF15" s="622"/>
      <c r="DG15" s="622"/>
      <c r="DH15" s="622"/>
      <c r="DI15" s="622"/>
      <c r="DJ15" s="622"/>
      <c r="DK15" s="622"/>
      <c r="DL15" s="622"/>
      <c r="DM15" s="622"/>
      <c r="DN15" s="622"/>
      <c r="DO15" s="622"/>
      <c r="DP15" s="623"/>
      <c r="DQ15" s="627">
        <v>484151</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3402</v>
      </c>
      <c r="S16" s="622"/>
      <c r="T16" s="622"/>
      <c r="U16" s="622"/>
      <c r="V16" s="622"/>
      <c r="W16" s="622"/>
      <c r="X16" s="622"/>
      <c r="Y16" s="623"/>
      <c r="Z16" s="659">
        <v>0</v>
      </c>
      <c r="AA16" s="659"/>
      <c r="AB16" s="659"/>
      <c r="AC16" s="659"/>
      <c r="AD16" s="660">
        <v>3402</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253</v>
      </c>
      <c r="BP16" s="659"/>
      <c r="BQ16" s="659"/>
      <c r="BR16" s="659"/>
      <c r="BS16" s="660" t="s">
        <v>131</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37718</v>
      </c>
      <c r="CS16" s="622"/>
      <c r="CT16" s="622"/>
      <c r="CU16" s="622"/>
      <c r="CV16" s="622"/>
      <c r="CW16" s="622"/>
      <c r="CX16" s="622"/>
      <c r="CY16" s="623"/>
      <c r="CZ16" s="659">
        <v>0.2</v>
      </c>
      <c r="DA16" s="659"/>
      <c r="DB16" s="659"/>
      <c r="DC16" s="659"/>
      <c r="DD16" s="627" t="s">
        <v>139</v>
      </c>
      <c r="DE16" s="622"/>
      <c r="DF16" s="622"/>
      <c r="DG16" s="622"/>
      <c r="DH16" s="622"/>
      <c r="DI16" s="622"/>
      <c r="DJ16" s="622"/>
      <c r="DK16" s="622"/>
      <c r="DL16" s="622"/>
      <c r="DM16" s="622"/>
      <c r="DN16" s="622"/>
      <c r="DO16" s="622"/>
      <c r="DP16" s="623"/>
      <c r="DQ16" s="627">
        <v>6429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15395</v>
      </c>
      <c r="S17" s="622"/>
      <c r="T17" s="622"/>
      <c r="U17" s="622"/>
      <c r="V17" s="622"/>
      <c r="W17" s="622"/>
      <c r="X17" s="622"/>
      <c r="Y17" s="623"/>
      <c r="Z17" s="659">
        <v>0.1</v>
      </c>
      <c r="AA17" s="659"/>
      <c r="AB17" s="659"/>
      <c r="AC17" s="659"/>
      <c r="AD17" s="660">
        <v>15395</v>
      </c>
      <c r="AE17" s="660"/>
      <c r="AF17" s="660"/>
      <c r="AG17" s="660"/>
      <c r="AH17" s="660"/>
      <c r="AI17" s="660"/>
      <c r="AJ17" s="660"/>
      <c r="AK17" s="660"/>
      <c r="AL17" s="624">
        <v>0.3</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253</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1361011</v>
      </c>
      <c r="CS17" s="622"/>
      <c r="CT17" s="622"/>
      <c r="CU17" s="622"/>
      <c r="CV17" s="622"/>
      <c r="CW17" s="622"/>
      <c r="CX17" s="622"/>
      <c r="CY17" s="623"/>
      <c r="CZ17" s="659">
        <v>8.6999999999999993</v>
      </c>
      <c r="DA17" s="659"/>
      <c r="DB17" s="659"/>
      <c r="DC17" s="659"/>
      <c r="DD17" s="627" t="s">
        <v>131</v>
      </c>
      <c r="DE17" s="622"/>
      <c r="DF17" s="622"/>
      <c r="DG17" s="622"/>
      <c r="DH17" s="622"/>
      <c r="DI17" s="622"/>
      <c r="DJ17" s="622"/>
      <c r="DK17" s="622"/>
      <c r="DL17" s="622"/>
      <c r="DM17" s="622"/>
      <c r="DN17" s="622"/>
      <c r="DO17" s="622"/>
      <c r="DP17" s="623"/>
      <c r="DQ17" s="627">
        <v>1319143</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3204</v>
      </c>
      <c r="S18" s="622"/>
      <c r="T18" s="622"/>
      <c r="U18" s="622"/>
      <c r="V18" s="622"/>
      <c r="W18" s="622"/>
      <c r="X18" s="622"/>
      <c r="Y18" s="623"/>
      <c r="Z18" s="659">
        <v>0</v>
      </c>
      <c r="AA18" s="659"/>
      <c r="AB18" s="659"/>
      <c r="AC18" s="659"/>
      <c r="AD18" s="660">
        <v>3204</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241</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253</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3059</v>
      </c>
      <c r="S19" s="622"/>
      <c r="T19" s="622"/>
      <c r="U19" s="622"/>
      <c r="V19" s="622"/>
      <c r="W19" s="622"/>
      <c r="X19" s="622"/>
      <c r="Y19" s="623"/>
      <c r="Z19" s="659">
        <v>0</v>
      </c>
      <c r="AA19" s="659"/>
      <c r="AB19" s="659"/>
      <c r="AC19" s="659"/>
      <c r="AD19" s="660">
        <v>3059</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131</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139</v>
      </c>
      <c r="DA19" s="659"/>
      <c r="DB19" s="659"/>
      <c r="DC19" s="659"/>
      <c r="DD19" s="627" t="s">
        <v>131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145</v>
      </c>
      <c r="S20" s="622"/>
      <c r="T20" s="622"/>
      <c r="U20" s="622"/>
      <c r="V20" s="622"/>
      <c r="W20" s="622"/>
      <c r="X20" s="622"/>
      <c r="Y20" s="623"/>
      <c r="Z20" s="659">
        <v>0</v>
      </c>
      <c r="AA20" s="659"/>
      <c r="AB20" s="659"/>
      <c r="AC20" s="659"/>
      <c r="AD20" s="660">
        <v>145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131</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15583645</v>
      </c>
      <c r="CS20" s="622"/>
      <c r="CT20" s="622"/>
      <c r="CU20" s="622"/>
      <c r="CV20" s="622"/>
      <c r="CW20" s="622"/>
      <c r="CX20" s="622"/>
      <c r="CY20" s="623"/>
      <c r="CZ20" s="659">
        <v>100</v>
      </c>
      <c r="DA20" s="659"/>
      <c r="DB20" s="659"/>
      <c r="DC20" s="659"/>
      <c r="DD20" s="627">
        <v>2021224</v>
      </c>
      <c r="DE20" s="622"/>
      <c r="DF20" s="622"/>
      <c r="DG20" s="622"/>
      <c r="DH20" s="622"/>
      <c r="DI20" s="622"/>
      <c r="DJ20" s="622"/>
      <c r="DK20" s="622"/>
      <c r="DL20" s="622"/>
      <c r="DM20" s="622"/>
      <c r="DN20" s="622"/>
      <c r="DO20" s="622"/>
      <c r="DP20" s="623"/>
      <c r="DQ20" s="627">
        <v>7722417</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5268945</v>
      </c>
      <c r="S21" s="622"/>
      <c r="T21" s="622"/>
      <c r="U21" s="622"/>
      <c r="V21" s="622"/>
      <c r="W21" s="622"/>
      <c r="X21" s="622"/>
      <c r="Y21" s="623"/>
      <c r="Z21" s="659">
        <v>32.799999999999997</v>
      </c>
      <c r="AA21" s="659"/>
      <c r="AB21" s="659"/>
      <c r="AC21" s="659"/>
      <c r="AD21" s="660">
        <v>4244459</v>
      </c>
      <c r="AE21" s="660"/>
      <c r="AF21" s="660"/>
      <c r="AG21" s="660"/>
      <c r="AH21" s="660"/>
      <c r="AI21" s="660"/>
      <c r="AJ21" s="660"/>
      <c r="AK21" s="660"/>
      <c r="AL21" s="624">
        <v>73.599999999999994</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241</v>
      </c>
      <c r="BH21" s="622"/>
      <c r="BI21" s="622"/>
      <c r="BJ21" s="622"/>
      <c r="BK21" s="622"/>
      <c r="BL21" s="622"/>
      <c r="BM21" s="622"/>
      <c r="BN21" s="623"/>
      <c r="BO21" s="659" t="s">
        <v>241</v>
      </c>
      <c r="BP21" s="659"/>
      <c r="BQ21" s="659"/>
      <c r="BR21" s="659"/>
      <c r="BS21" s="660" t="s">
        <v>253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4244459</v>
      </c>
      <c r="S22" s="622"/>
      <c r="T22" s="622"/>
      <c r="U22" s="622"/>
      <c r="V22" s="622"/>
      <c r="W22" s="622"/>
      <c r="X22" s="622"/>
      <c r="Y22" s="623"/>
      <c r="Z22" s="659">
        <v>26.4</v>
      </c>
      <c r="AA22" s="659"/>
      <c r="AB22" s="659"/>
      <c r="AC22" s="659"/>
      <c r="AD22" s="660">
        <v>4244459</v>
      </c>
      <c r="AE22" s="660"/>
      <c r="AF22" s="660"/>
      <c r="AG22" s="660"/>
      <c r="AH22" s="660"/>
      <c r="AI22" s="660"/>
      <c r="AJ22" s="660"/>
      <c r="AK22" s="660"/>
      <c r="AL22" s="624">
        <v>73.599999999999994</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241</v>
      </c>
      <c r="BP22" s="659"/>
      <c r="BQ22" s="659"/>
      <c r="BR22" s="659"/>
      <c r="BS22" s="660" t="s">
        <v>253</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1024486</v>
      </c>
      <c r="S23" s="622"/>
      <c r="T23" s="622"/>
      <c r="U23" s="622"/>
      <c r="V23" s="622"/>
      <c r="W23" s="622"/>
      <c r="X23" s="622"/>
      <c r="Y23" s="623"/>
      <c r="Z23" s="659">
        <v>6.4</v>
      </c>
      <c r="AA23" s="659"/>
      <c r="AB23" s="659"/>
      <c r="AC23" s="659"/>
      <c r="AD23" s="660" t="s">
        <v>241</v>
      </c>
      <c r="AE23" s="660"/>
      <c r="AF23" s="660"/>
      <c r="AG23" s="660"/>
      <c r="AH23" s="660"/>
      <c r="AI23" s="660"/>
      <c r="AJ23" s="660"/>
      <c r="AK23" s="660"/>
      <c r="AL23" s="624" t="s">
        <v>253</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253</v>
      </c>
      <c r="BP23" s="659"/>
      <c r="BQ23" s="659"/>
      <c r="BR23" s="659"/>
      <c r="BS23" s="660" t="s">
        <v>241</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253</v>
      </c>
      <c r="AA24" s="659"/>
      <c r="AB24" s="659"/>
      <c r="AC24" s="659"/>
      <c r="AD24" s="660" t="s">
        <v>139</v>
      </c>
      <c r="AE24" s="660"/>
      <c r="AF24" s="660"/>
      <c r="AG24" s="660"/>
      <c r="AH24" s="660"/>
      <c r="AI24" s="660"/>
      <c r="AJ24" s="660"/>
      <c r="AK24" s="660"/>
      <c r="AL24" s="624" t="s">
        <v>131</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253</v>
      </c>
      <c r="BP24" s="659"/>
      <c r="BQ24" s="659"/>
      <c r="BR24" s="659"/>
      <c r="BS24" s="660" t="s">
        <v>139</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5870201</v>
      </c>
      <c r="CS24" s="677"/>
      <c r="CT24" s="677"/>
      <c r="CU24" s="677"/>
      <c r="CV24" s="677"/>
      <c r="CW24" s="677"/>
      <c r="CX24" s="677"/>
      <c r="CY24" s="702"/>
      <c r="CZ24" s="703">
        <v>37.700000000000003</v>
      </c>
      <c r="DA24" s="685"/>
      <c r="DB24" s="685"/>
      <c r="DC24" s="705"/>
      <c r="DD24" s="701">
        <v>3705942</v>
      </c>
      <c r="DE24" s="677"/>
      <c r="DF24" s="677"/>
      <c r="DG24" s="677"/>
      <c r="DH24" s="677"/>
      <c r="DI24" s="677"/>
      <c r="DJ24" s="677"/>
      <c r="DK24" s="702"/>
      <c r="DL24" s="701">
        <v>3576141</v>
      </c>
      <c r="DM24" s="677"/>
      <c r="DN24" s="677"/>
      <c r="DO24" s="677"/>
      <c r="DP24" s="677"/>
      <c r="DQ24" s="677"/>
      <c r="DR24" s="677"/>
      <c r="DS24" s="677"/>
      <c r="DT24" s="677"/>
      <c r="DU24" s="677"/>
      <c r="DV24" s="702"/>
      <c r="DW24" s="703">
        <v>61.5</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6777178</v>
      </c>
      <c r="S25" s="622"/>
      <c r="T25" s="622"/>
      <c r="U25" s="622"/>
      <c r="V25" s="622"/>
      <c r="W25" s="622"/>
      <c r="X25" s="622"/>
      <c r="Y25" s="623"/>
      <c r="Z25" s="659">
        <v>42.2</v>
      </c>
      <c r="AA25" s="659"/>
      <c r="AB25" s="659"/>
      <c r="AC25" s="659"/>
      <c r="AD25" s="660">
        <v>5752692</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253</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2013633</v>
      </c>
      <c r="CS25" s="634"/>
      <c r="CT25" s="634"/>
      <c r="CU25" s="634"/>
      <c r="CV25" s="634"/>
      <c r="CW25" s="634"/>
      <c r="CX25" s="634"/>
      <c r="CY25" s="635"/>
      <c r="CZ25" s="624">
        <v>12.9</v>
      </c>
      <c r="DA25" s="636"/>
      <c r="DB25" s="636"/>
      <c r="DC25" s="637"/>
      <c r="DD25" s="627">
        <v>1772087</v>
      </c>
      <c r="DE25" s="634"/>
      <c r="DF25" s="634"/>
      <c r="DG25" s="634"/>
      <c r="DH25" s="634"/>
      <c r="DI25" s="634"/>
      <c r="DJ25" s="634"/>
      <c r="DK25" s="635"/>
      <c r="DL25" s="627">
        <v>1749650</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779</v>
      </c>
      <c r="S26" s="622"/>
      <c r="T26" s="622"/>
      <c r="U26" s="622"/>
      <c r="V26" s="622"/>
      <c r="W26" s="622"/>
      <c r="X26" s="622"/>
      <c r="Y26" s="623"/>
      <c r="Z26" s="659">
        <v>0</v>
      </c>
      <c r="AA26" s="659"/>
      <c r="AB26" s="659"/>
      <c r="AC26" s="659"/>
      <c r="AD26" s="660">
        <v>779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1250056</v>
      </c>
      <c r="CS26" s="622"/>
      <c r="CT26" s="622"/>
      <c r="CU26" s="622"/>
      <c r="CV26" s="622"/>
      <c r="CW26" s="622"/>
      <c r="CX26" s="622"/>
      <c r="CY26" s="623"/>
      <c r="CZ26" s="624">
        <v>8</v>
      </c>
      <c r="DA26" s="636"/>
      <c r="DB26" s="636"/>
      <c r="DC26" s="637"/>
      <c r="DD26" s="627">
        <v>1074638</v>
      </c>
      <c r="DE26" s="622"/>
      <c r="DF26" s="622"/>
      <c r="DG26" s="622"/>
      <c r="DH26" s="622"/>
      <c r="DI26" s="622"/>
      <c r="DJ26" s="622"/>
      <c r="DK26" s="623"/>
      <c r="DL26" s="627" t="s">
        <v>131</v>
      </c>
      <c r="DM26" s="622"/>
      <c r="DN26" s="622"/>
      <c r="DO26" s="622"/>
      <c r="DP26" s="622"/>
      <c r="DQ26" s="622"/>
      <c r="DR26" s="622"/>
      <c r="DS26" s="622"/>
      <c r="DT26" s="622"/>
      <c r="DU26" s="622"/>
      <c r="DV26" s="623"/>
      <c r="DW26" s="624" t="s">
        <v>253</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169526</v>
      </c>
      <c r="S27" s="622"/>
      <c r="T27" s="622"/>
      <c r="U27" s="622"/>
      <c r="V27" s="622"/>
      <c r="W27" s="622"/>
      <c r="X27" s="622"/>
      <c r="Y27" s="623"/>
      <c r="Z27" s="659">
        <v>1.1000000000000001</v>
      </c>
      <c r="AA27" s="659"/>
      <c r="AB27" s="659"/>
      <c r="AC27" s="659"/>
      <c r="AD27" s="660" t="s">
        <v>241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1099445</v>
      </c>
      <c r="BH27" s="622"/>
      <c r="BI27" s="622"/>
      <c r="BJ27" s="622"/>
      <c r="BK27" s="622"/>
      <c r="BL27" s="622"/>
      <c r="BM27" s="622"/>
      <c r="BN27" s="623"/>
      <c r="BO27" s="659">
        <v>100</v>
      </c>
      <c r="BP27" s="659"/>
      <c r="BQ27" s="659"/>
      <c r="BR27" s="659"/>
      <c r="BS27" s="660">
        <v>51584</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2495557</v>
      </c>
      <c r="CS27" s="634"/>
      <c r="CT27" s="634"/>
      <c r="CU27" s="634"/>
      <c r="CV27" s="634"/>
      <c r="CW27" s="634"/>
      <c r="CX27" s="634"/>
      <c r="CY27" s="635"/>
      <c r="CZ27" s="624">
        <v>16</v>
      </c>
      <c r="DA27" s="636"/>
      <c r="DB27" s="636"/>
      <c r="DC27" s="637"/>
      <c r="DD27" s="627">
        <v>614712</v>
      </c>
      <c r="DE27" s="634"/>
      <c r="DF27" s="634"/>
      <c r="DG27" s="634"/>
      <c r="DH27" s="634"/>
      <c r="DI27" s="634"/>
      <c r="DJ27" s="634"/>
      <c r="DK27" s="635"/>
      <c r="DL27" s="627">
        <v>507348</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135317</v>
      </c>
      <c r="S28" s="622"/>
      <c r="T28" s="622"/>
      <c r="U28" s="622"/>
      <c r="V28" s="622"/>
      <c r="W28" s="622"/>
      <c r="X28" s="622"/>
      <c r="Y28" s="623"/>
      <c r="Z28" s="659">
        <v>0.8</v>
      </c>
      <c r="AA28" s="659"/>
      <c r="AB28" s="659"/>
      <c r="AC28" s="659"/>
      <c r="AD28" s="660">
        <v>4406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1361011</v>
      </c>
      <c r="CS28" s="622"/>
      <c r="CT28" s="622"/>
      <c r="CU28" s="622"/>
      <c r="CV28" s="622"/>
      <c r="CW28" s="622"/>
      <c r="CX28" s="622"/>
      <c r="CY28" s="623"/>
      <c r="CZ28" s="624">
        <v>8.6999999999999993</v>
      </c>
      <c r="DA28" s="636"/>
      <c r="DB28" s="636"/>
      <c r="DC28" s="637"/>
      <c r="DD28" s="627">
        <v>1319143</v>
      </c>
      <c r="DE28" s="622"/>
      <c r="DF28" s="622"/>
      <c r="DG28" s="622"/>
      <c r="DH28" s="622"/>
      <c r="DI28" s="622"/>
      <c r="DJ28" s="622"/>
      <c r="DK28" s="623"/>
      <c r="DL28" s="627">
        <v>1319143</v>
      </c>
      <c r="DM28" s="622"/>
      <c r="DN28" s="622"/>
      <c r="DO28" s="622"/>
      <c r="DP28" s="622"/>
      <c r="DQ28" s="622"/>
      <c r="DR28" s="622"/>
      <c r="DS28" s="622"/>
      <c r="DT28" s="622"/>
      <c r="DU28" s="622"/>
      <c r="DV28" s="623"/>
      <c r="DW28" s="624">
        <v>22.7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51463</v>
      </c>
      <c r="S29" s="622"/>
      <c r="T29" s="622"/>
      <c r="U29" s="622"/>
      <c r="V29" s="622"/>
      <c r="W29" s="622"/>
      <c r="X29" s="622"/>
      <c r="Y29" s="623"/>
      <c r="Z29" s="659">
        <v>0.3</v>
      </c>
      <c r="AA29" s="659"/>
      <c r="AB29" s="659"/>
      <c r="AC29" s="659"/>
      <c r="AD29" s="660" t="s">
        <v>131</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72</v>
      </c>
      <c r="CG29" s="619"/>
      <c r="CH29" s="619"/>
      <c r="CI29" s="619"/>
      <c r="CJ29" s="619"/>
      <c r="CK29" s="619"/>
      <c r="CL29" s="619"/>
      <c r="CM29" s="619"/>
      <c r="CN29" s="619"/>
      <c r="CO29" s="619"/>
      <c r="CP29" s="619"/>
      <c r="CQ29" s="620"/>
      <c r="CR29" s="621">
        <v>1361007</v>
      </c>
      <c r="CS29" s="634"/>
      <c r="CT29" s="634"/>
      <c r="CU29" s="634"/>
      <c r="CV29" s="634"/>
      <c r="CW29" s="634"/>
      <c r="CX29" s="634"/>
      <c r="CY29" s="635"/>
      <c r="CZ29" s="624">
        <v>8.6999999999999993</v>
      </c>
      <c r="DA29" s="636"/>
      <c r="DB29" s="636"/>
      <c r="DC29" s="637"/>
      <c r="DD29" s="627">
        <v>1319139</v>
      </c>
      <c r="DE29" s="634"/>
      <c r="DF29" s="634"/>
      <c r="DG29" s="634"/>
      <c r="DH29" s="634"/>
      <c r="DI29" s="634"/>
      <c r="DJ29" s="634"/>
      <c r="DK29" s="635"/>
      <c r="DL29" s="627">
        <v>1319139</v>
      </c>
      <c r="DM29" s="634"/>
      <c r="DN29" s="634"/>
      <c r="DO29" s="634"/>
      <c r="DP29" s="634"/>
      <c r="DQ29" s="634"/>
      <c r="DR29" s="634"/>
      <c r="DS29" s="634"/>
      <c r="DT29" s="634"/>
      <c r="DU29" s="634"/>
      <c r="DV29" s="635"/>
      <c r="DW29" s="624">
        <v>22.7</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2987310</v>
      </c>
      <c r="S30" s="622"/>
      <c r="T30" s="622"/>
      <c r="U30" s="622"/>
      <c r="V30" s="622"/>
      <c r="W30" s="622"/>
      <c r="X30" s="622"/>
      <c r="Y30" s="623"/>
      <c r="Z30" s="659">
        <v>18.600000000000001</v>
      </c>
      <c r="AA30" s="659"/>
      <c r="AB30" s="659"/>
      <c r="AC30" s="659"/>
      <c r="AD30" s="660" t="s">
        <v>131</v>
      </c>
      <c r="AE30" s="660"/>
      <c r="AF30" s="660"/>
      <c r="AG30" s="660"/>
      <c r="AH30" s="660"/>
      <c r="AI30" s="660"/>
      <c r="AJ30" s="660"/>
      <c r="AK30" s="660"/>
      <c r="AL30" s="624" t="s">
        <v>131</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1327037</v>
      </c>
      <c r="CS30" s="622"/>
      <c r="CT30" s="622"/>
      <c r="CU30" s="622"/>
      <c r="CV30" s="622"/>
      <c r="CW30" s="622"/>
      <c r="CX30" s="622"/>
      <c r="CY30" s="623"/>
      <c r="CZ30" s="624">
        <v>8.5</v>
      </c>
      <c r="DA30" s="636"/>
      <c r="DB30" s="636"/>
      <c r="DC30" s="637"/>
      <c r="DD30" s="627">
        <v>1286250</v>
      </c>
      <c r="DE30" s="622"/>
      <c r="DF30" s="622"/>
      <c r="DG30" s="622"/>
      <c r="DH30" s="622"/>
      <c r="DI30" s="622"/>
      <c r="DJ30" s="622"/>
      <c r="DK30" s="623"/>
      <c r="DL30" s="627">
        <v>1286250</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87" t="s">
        <v>313</v>
      </c>
      <c r="AQ31" s="688"/>
      <c r="AR31" s="688"/>
      <c r="AS31" s="688"/>
      <c r="AT31" s="689" t="s">
        <v>314</v>
      </c>
      <c r="AU31" s="218"/>
      <c r="AV31" s="218"/>
      <c r="AW31" s="218"/>
      <c r="AX31" s="679" t="s">
        <v>188</v>
      </c>
      <c r="AY31" s="680"/>
      <c r="AZ31" s="680"/>
      <c r="BA31" s="680"/>
      <c r="BB31" s="680"/>
      <c r="BC31" s="680"/>
      <c r="BD31" s="680"/>
      <c r="BE31" s="680"/>
      <c r="BF31" s="681"/>
      <c r="BG31" s="683">
        <v>99.6</v>
      </c>
      <c r="BH31" s="684"/>
      <c r="BI31" s="684"/>
      <c r="BJ31" s="684"/>
      <c r="BK31" s="684"/>
      <c r="BL31" s="684"/>
      <c r="BM31" s="685">
        <v>98.7</v>
      </c>
      <c r="BN31" s="684"/>
      <c r="BO31" s="684"/>
      <c r="BP31" s="684"/>
      <c r="BQ31" s="686"/>
      <c r="BR31" s="683">
        <v>99.7</v>
      </c>
      <c r="BS31" s="684"/>
      <c r="BT31" s="684"/>
      <c r="BU31" s="684"/>
      <c r="BV31" s="684"/>
      <c r="BW31" s="684"/>
      <c r="BX31" s="685">
        <v>98.4</v>
      </c>
      <c r="BY31" s="684"/>
      <c r="BZ31" s="684"/>
      <c r="CA31" s="684"/>
      <c r="CB31" s="686"/>
      <c r="CD31" s="642"/>
      <c r="CE31" s="643"/>
      <c r="CF31" s="618" t="s">
        <v>315</v>
      </c>
      <c r="CG31" s="619"/>
      <c r="CH31" s="619"/>
      <c r="CI31" s="619"/>
      <c r="CJ31" s="619"/>
      <c r="CK31" s="619"/>
      <c r="CL31" s="619"/>
      <c r="CM31" s="619"/>
      <c r="CN31" s="619"/>
      <c r="CO31" s="619"/>
      <c r="CP31" s="619"/>
      <c r="CQ31" s="620"/>
      <c r="CR31" s="621">
        <v>33970</v>
      </c>
      <c r="CS31" s="634"/>
      <c r="CT31" s="634"/>
      <c r="CU31" s="634"/>
      <c r="CV31" s="634"/>
      <c r="CW31" s="634"/>
      <c r="CX31" s="634"/>
      <c r="CY31" s="635"/>
      <c r="CZ31" s="624">
        <v>0.2</v>
      </c>
      <c r="DA31" s="636"/>
      <c r="DB31" s="636"/>
      <c r="DC31" s="637"/>
      <c r="DD31" s="627">
        <v>32889</v>
      </c>
      <c r="DE31" s="634"/>
      <c r="DF31" s="634"/>
      <c r="DG31" s="634"/>
      <c r="DH31" s="634"/>
      <c r="DI31" s="634"/>
      <c r="DJ31" s="634"/>
      <c r="DK31" s="635"/>
      <c r="DL31" s="627">
        <v>32889</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828438</v>
      </c>
      <c r="S32" s="622"/>
      <c r="T32" s="622"/>
      <c r="U32" s="622"/>
      <c r="V32" s="622"/>
      <c r="W32" s="622"/>
      <c r="X32" s="622"/>
      <c r="Y32" s="623"/>
      <c r="Z32" s="659">
        <v>5.2</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317</v>
      </c>
      <c r="AX32" s="618" t="s">
        <v>318</v>
      </c>
      <c r="AY32" s="619"/>
      <c r="AZ32" s="619"/>
      <c r="BA32" s="619"/>
      <c r="BB32" s="619"/>
      <c r="BC32" s="619"/>
      <c r="BD32" s="619"/>
      <c r="BE32" s="619"/>
      <c r="BF32" s="620"/>
      <c r="BG32" s="692">
        <v>99.8</v>
      </c>
      <c r="BH32" s="634"/>
      <c r="BI32" s="634"/>
      <c r="BJ32" s="634"/>
      <c r="BK32" s="634"/>
      <c r="BL32" s="634"/>
      <c r="BM32" s="625">
        <v>99.6</v>
      </c>
      <c r="BN32" s="634"/>
      <c r="BO32" s="634"/>
      <c r="BP32" s="634"/>
      <c r="BQ32" s="657"/>
      <c r="BR32" s="692">
        <v>99.8</v>
      </c>
      <c r="BS32" s="634"/>
      <c r="BT32" s="634"/>
      <c r="BU32" s="634"/>
      <c r="BV32" s="634"/>
      <c r="BW32" s="634"/>
      <c r="BX32" s="625">
        <v>99.5</v>
      </c>
      <c r="BY32" s="634"/>
      <c r="BZ32" s="634"/>
      <c r="CA32" s="634"/>
      <c r="CB32" s="657"/>
      <c r="CD32" s="644"/>
      <c r="CE32" s="645"/>
      <c r="CF32" s="618" t="s">
        <v>319</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41793</v>
      </c>
      <c r="S33" s="622"/>
      <c r="T33" s="622"/>
      <c r="U33" s="622"/>
      <c r="V33" s="622"/>
      <c r="W33" s="622"/>
      <c r="X33" s="622"/>
      <c r="Y33" s="623"/>
      <c r="Z33" s="659">
        <v>0.3</v>
      </c>
      <c r="AA33" s="659"/>
      <c r="AB33" s="659"/>
      <c r="AC33" s="659"/>
      <c r="AD33" s="660">
        <v>4654</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99.5</v>
      </c>
      <c r="BS33" s="606"/>
      <c r="BT33" s="606"/>
      <c r="BU33" s="606"/>
      <c r="BV33" s="606"/>
      <c r="BW33" s="606"/>
      <c r="BX33" s="652">
        <v>97.3</v>
      </c>
      <c r="BY33" s="606"/>
      <c r="BZ33" s="606"/>
      <c r="CA33" s="606"/>
      <c r="CB33" s="669"/>
      <c r="CD33" s="618" t="s">
        <v>322</v>
      </c>
      <c r="CE33" s="619"/>
      <c r="CF33" s="619"/>
      <c r="CG33" s="619"/>
      <c r="CH33" s="619"/>
      <c r="CI33" s="619"/>
      <c r="CJ33" s="619"/>
      <c r="CK33" s="619"/>
      <c r="CL33" s="619"/>
      <c r="CM33" s="619"/>
      <c r="CN33" s="619"/>
      <c r="CO33" s="619"/>
      <c r="CP33" s="619"/>
      <c r="CQ33" s="620"/>
      <c r="CR33" s="621">
        <v>7654502</v>
      </c>
      <c r="CS33" s="634"/>
      <c r="CT33" s="634"/>
      <c r="CU33" s="634"/>
      <c r="CV33" s="634"/>
      <c r="CW33" s="634"/>
      <c r="CX33" s="634"/>
      <c r="CY33" s="635"/>
      <c r="CZ33" s="624">
        <v>49.1</v>
      </c>
      <c r="DA33" s="636"/>
      <c r="DB33" s="636"/>
      <c r="DC33" s="637"/>
      <c r="DD33" s="627">
        <v>3714976</v>
      </c>
      <c r="DE33" s="634"/>
      <c r="DF33" s="634"/>
      <c r="DG33" s="634"/>
      <c r="DH33" s="634"/>
      <c r="DI33" s="634"/>
      <c r="DJ33" s="634"/>
      <c r="DK33" s="635"/>
      <c r="DL33" s="627">
        <v>1993172</v>
      </c>
      <c r="DM33" s="634"/>
      <c r="DN33" s="634"/>
      <c r="DO33" s="634"/>
      <c r="DP33" s="634"/>
      <c r="DQ33" s="634"/>
      <c r="DR33" s="634"/>
      <c r="DS33" s="634"/>
      <c r="DT33" s="634"/>
      <c r="DU33" s="634"/>
      <c r="DV33" s="635"/>
      <c r="DW33" s="624">
        <v>34.299999999999997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1611567</v>
      </c>
      <c r="S34" s="622"/>
      <c r="T34" s="622"/>
      <c r="U34" s="622"/>
      <c r="V34" s="622"/>
      <c r="W34" s="622"/>
      <c r="X34" s="622"/>
      <c r="Y34" s="623"/>
      <c r="Z34" s="659">
        <v>10</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2104713</v>
      </c>
      <c r="CS34" s="622"/>
      <c r="CT34" s="622"/>
      <c r="CU34" s="622"/>
      <c r="CV34" s="622"/>
      <c r="CW34" s="622"/>
      <c r="CX34" s="622"/>
      <c r="CY34" s="623"/>
      <c r="CZ34" s="624">
        <v>13.5</v>
      </c>
      <c r="DA34" s="636"/>
      <c r="DB34" s="636"/>
      <c r="DC34" s="637"/>
      <c r="DD34" s="627">
        <v>1102621</v>
      </c>
      <c r="DE34" s="622"/>
      <c r="DF34" s="622"/>
      <c r="DG34" s="622"/>
      <c r="DH34" s="622"/>
      <c r="DI34" s="622"/>
      <c r="DJ34" s="622"/>
      <c r="DK34" s="623"/>
      <c r="DL34" s="627">
        <v>862413</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1262866</v>
      </c>
      <c r="S35" s="622"/>
      <c r="T35" s="622"/>
      <c r="U35" s="622"/>
      <c r="V35" s="622"/>
      <c r="W35" s="622"/>
      <c r="X35" s="622"/>
      <c r="Y35" s="623"/>
      <c r="Z35" s="659">
        <v>7.9</v>
      </c>
      <c r="AA35" s="659"/>
      <c r="AB35" s="659"/>
      <c r="AC35" s="659"/>
      <c r="AD35" s="660" t="s">
        <v>131</v>
      </c>
      <c r="AE35" s="660"/>
      <c r="AF35" s="660"/>
      <c r="AG35" s="660"/>
      <c r="AH35" s="660"/>
      <c r="AI35" s="660"/>
      <c r="AJ35" s="660"/>
      <c r="AK35" s="660"/>
      <c r="AL35" s="624" t="s">
        <v>131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167304</v>
      </c>
      <c r="CS35" s="634"/>
      <c r="CT35" s="634"/>
      <c r="CU35" s="634"/>
      <c r="CV35" s="634"/>
      <c r="CW35" s="634"/>
      <c r="CX35" s="634"/>
      <c r="CY35" s="635"/>
      <c r="CZ35" s="624">
        <v>1.1000000000000001</v>
      </c>
      <c r="DA35" s="636"/>
      <c r="DB35" s="636"/>
      <c r="DC35" s="637"/>
      <c r="DD35" s="627">
        <v>79462</v>
      </c>
      <c r="DE35" s="634"/>
      <c r="DF35" s="634"/>
      <c r="DG35" s="634"/>
      <c r="DH35" s="634"/>
      <c r="DI35" s="634"/>
      <c r="DJ35" s="634"/>
      <c r="DK35" s="635"/>
      <c r="DL35" s="627">
        <v>36691</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783747</v>
      </c>
      <c r="S36" s="622"/>
      <c r="T36" s="622"/>
      <c r="U36" s="622"/>
      <c r="V36" s="622"/>
      <c r="W36" s="622"/>
      <c r="X36" s="622"/>
      <c r="Y36" s="623"/>
      <c r="Z36" s="659">
        <v>4.9000000000000004</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6">
        <v>1035801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t="s">
        <v>241</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1734562</v>
      </c>
      <c r="CS36" s="622"/>
      <c r="CT36" s="622"/>
      <c r="CU36" s="622"/>
      <c r="CV36" s="622"/>
      <c r="CW36" s="622"/>
      <c r="CX36" s="622"/>
      <c r="CY36" s="623"/>
      <c r="CZ36" s="624">
        <v>11.1</v>
      </c>
      <c r="DA36" s="636"/>
      <c r="DB36" s="636"/>
      <c r="DC36" s="637"/>
      <c r="DD36" s="627">
        <v>727049</v>
      </c>
      <c r="DE36" s="622"/>
      <c r="DF36" s="622"/>
      <c r="DG36" s="622"/>
      <c r="DH36" s="622"/>
      <c r="DI36" s="622"/>
      <c r="DJ36" s="622"/>
      <c r="DK36" s="623"/>
      <c r="DL36" s="627">
        <v>376058</v>
      </c>
      <c r="DM36" s="622"/>
      <c r="DN36" s="622"/>
      <c r="DO36" s="622"/>
      <c r="DP36" s="622"/>
      <c r="DQ36" s="622"/>
      <c r="DR36" s="622"/>
      <c r="DS36" s="622"/>
      <c r="DT36" s="622"/>
      <c r="DU36" s="622"/>
      <c r="DV36" s="623"/>
      <c r="DW36" s="624">
        <v>6.5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111266</v>
      </c>
      <c r="S37" s="622"/>
      <c r="T37" s="622"/>
      <c r="U37" s="622"/>
      <c r="V37" s="622"/>
      <c r="W37" s="622"/>
      <c r="X37" s="622"/>
      <c r="Y37" s="623"/>
      <c r="Z37" s="659">
        <v>0.7</v>
      </c>
      <c r="AA37" s="659"/>
      <c r="AB37" s="659"/>
      <c r="AC37" s="659"/>
      <c r="AD37" s="660">
        <v>2101</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27837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-41843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206718</v>
      </c>
      <c r="CS37" s="634"/>
      <c r="CT37" s="634"/>
      <c r="CU37" s="634"/>
      <c r="CV37" s="634"/>
      <c r="CW37" s="634"/>
      <c r="CX37" s="634"/>
      <c r="CY37" s="635"/>
      <c r="CZ37" s="624">
        <v>1.3</v>
      </c>
      <c r="DA37" s="636"/>
      <c r="DB37" s="636"/>
      <c r="DC37" s="637"/>
      <c r="DD37" s="627">
        <v>206718</v>
      </c>
      <c r="DE37" s="634"/>
      <c r="DF37" s="634"/>
      <c r="DG37" s="634"/>
      <c r="DH37" s="634"/>
      <c r="DI37" s="634"/>
      <c r="DJ37" s="634"/>
      <c r="DK37" s="635"/>
      <c r="DL37" s="627">
        <v>206718</v>
      </c>
      <c r="DM37" s="634"/>
      <c r="DN37" s="634"/>
      <c r="DO37" s="634"/>
      <c r="DP37" s="634"/>
      <c r="DQ37" s="634"/>
      <c r="DR37" s="634"/>
      <c r="DS37" s="634"/>
      <c r="DT37" s="634"/>
      <c r="DU37" s="634"/>
      <c r="DV37" s="635"/>
      <c r="DW37" s="624">
        <v>3.6</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1310034</v>
      </c>
      <c r="S38" s="622"/>
      <c r="T38" s="622"/>
      <c r="U38" s="622"/>
      <c r="V38" s="622"/>
      <c r="W38" s="622"/>
      <c r="X38" s="622"/>
      <c r="Y38" s="623"/>
      <c r="Z38" s="659">
        <v>8.1999999999999993</v>
      </c>
      <c r="AA38" s="659"/>
      <c r="AB38" s="659"/>
      <c r="AC38" s="659"/>
      <c r="AD38" s="660" t="s">
        <v>139</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t="s">
        <v>241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2448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1007964</v>
      </c>
      <c r="CS38" s="622"/>
      <c r="CT38" s="622"/>
      <c r="CU38" s="622"/>
      <c r="CV38" s="622"/>
      <c r="CW38" s="622"/>
      <c r="CX38" s="622"/>
      <c r="CY38" s="623"/>
      <c r="CZ38" s="624">
        <v>6.5</v>
      </c>
      <c r="DA38" s="636"/>
      <c r="DB38" s="636"/>
      <c r="DC38" s="637"/>
      <c r="DD38" s="627">
        <v>787577</v>
      </c>
      <c r="DE38" s="622"/>
      <c r="DF38" s="622"/>
      <c r="DG38" s="622"/>
      <c r="DH38" s="622"/>
      <c r="DI38" s="622"/>
      <c r="DJ38" s="622"/>
      <c r="DK38" s="623"/>
      <c r="DL38" s="627">
        <v>718010</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241</v>
      </c>
      <c r="AE39" s="660"/>
      <c r="AF39" s="660"/>
      <c r="AG39" s="660"/>
      <c r="AH39" s="660"/>
      <c r="AI39" s="660"/>
      <c r="AJ39" s="660"/>
      <c r="AK39" s="660"/>
      <c r="AL39" s="624" t="s">
        <v>241</v>
      </c>
      <c r="AM39" s="625"/>
      <c r="AN39" s="625"/>
      <c r="AO39" s="661"/>
      <c r="AQ39" s="654" t="s">
        <v>342</v>
      </c>
      <c r="AR39" s="655"/>
      <c r="AS39" s="655"/>
      <c r="AT39" s="655"/>
      <c r="AU39" s="655"/>
      <c r="AV39" s="655"/>
      <c r="AW39" s="655"/>
      <c r="AX39" s="655"/>
      <c r="AY39" s="656"/>
      <c r="AZ39" s="621" t="s">
        <v>131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3571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2634017</v>
      </c>
      <c r="CS39" s="634"/>
      <c r="CT39" s="634"/>
      <c r="CU39" s="634"/>
      <c r="CV39" s="634"/>
      <c r="CW39" s="634"/>
      <c r="CX39" s="634"/>
      <c r="CY39" s="635"/>
      <c r="CZ39" s="624">
        <v>16.899999999999999</v>
      </c>
      <c r="DA39" s="636"/>
      <c r="DB39" s="636"/>
      <c r="DC39" s="637"/>
      <c r="DD39" s="627">
        <v>1018267</v>
      </c>
      <c r="DE39" s="634"/>
      <c r="DF39" s="634"/>
      <c r="DG39" s="634"/>
      <c r="DH39" s="634"/>
      <c r="DI39" s="634"/>
      <c r="DJ39" s="634"/>
      <c r="DK39" s="635"/>
      <c r="DL39" s="627" t="s">
        <v>131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53334</v>
      </c>
      <c r="S40" s="622"/>
      <c r="T40" s="622"/>
      <c r="U40" s="622"/>
      <c r="V40" s="622"/>
      <c r="W40" s="622"/>
      <c r="X40" s="622"/>
      <c r="Y40" s="623"/>
      <c r="Z40" s="659">
        <v>0.3</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t="s">
        <v>253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89</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5942</v>
      </c>
      <c r="CS40" s="622"/>
      <c r="CT40" s="622"/>
      <c r="CU40" s="622"/>
      <c r="CV40" s="622"/>
      <c r="CW40" s="622"/>
      <c r="CX40" s="622"/>
      <c r="CY40" s="623"/>
      <c r="CZ40" s="624">
        <v>0</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253</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16071284</v>
      </c>
      <c r="S41" s="646"/>
      <c r="T41" s="646"/>
      <c r="U41" s="646"/>
      <c r="V41" s="646"/>
      <c r="W41" s="646"/>
      <c r="X41" s="646"/>
      <c r="Y41" s="649"/>
      <c r="Z41" s="650">
        <v>100</v>
      </c>
      <c r="AA41" s="650"/>
      <c r="AB41" s="650"/>
      <c r="AC41" s="650"/>
      <c r="AD41" s="651">
        <v>5764632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293714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253</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253</v>
      </c>
      <c r="CS41" s="634"/>
      <c r="CT41" s="634"/>
      <c r="CU41" s="634"/>
      <c r="CV41" s="634"/>
      <c r="CW41" s="634"/>
      <c r="CX41" s="634"/>
      <c r="CY41" s="635"/>
      <c r="CZ41" s="624" t="s">
        <v>139</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714250</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480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2058942</v>
      </c>
      <c r="CS42" s="634"/>
      <c r="CT42" s="634"/>
      <c r="CU42" s="634"/>
      <c r="CV42" s="634"/>
      <c r="CW42" s="634"/>
      <c r="CX42" s="634"/>
      <c r="CY42" s="635"/>
      <c r="CZ42" s="624">
        <v>13.2</v>
      </c>
      <c r="DA42" s="636"/>
      <c r="DB42" s="636"/>
      <c r="DC42" s="637"/>
      <c r="DD42" s="627">
        <v>301499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66112</v>
      </c>
      <c r="CS43" s="634"/>
      <c r="CT43" s="634"/>
      <c r="CU43" s="634"/>
      <c r="CV43" s="634"/>
      <c r="CW43" s="634"/>
      <c r="CX43" s="634"/>
      <c r="CY43" s="635"/>
      <c r="CZ43" s="624">
        <v>0.4</v>
      </c>
      <c r="DA43" s="636"/>
      <c r="DB43" s="636"/>
      <c r="DC43" s="637"/>
      <c r="DD43" s="627">
        <v>66112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2021224</v>
      </c>
      <c r="CS44" s="622"/>
      <c r="CT44" s="622"/>
      <c r="CU44" s="622"/>
      <c r="CV44" s="622"/>
      <c r="CW44" s="622"/>
      <c r="CX44" s="622"/>
      <c r="CY44" s="623"/>
      <c r="CZ44" s="624">
        <v>13</v>
      </c>
      <c r="DA44" s="625"/>
      <c r="DB44" s="625"/>
      <c r="DC44" s="626"/>
      <c r="DD44" s="627">
        <v>295070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1182751</v>
      </c>
      <c r="CS45" s="634"/>
      <c r="CT45" s="634"/>
      <c r="CU45" s="634"/>
      <c r="CV45" s="634"/>
      <c r="CW45" s="634"/>
      <c r="CX45" s="634"/>
      <c r="CY45" s="635"/>
      <c r="CZ45" s="624">
        <v>7.6</v>
      </c>
      <c r="DA45" s="636"/>
      <c r="DB45" s="636"/>
      <c r="DC45" s="637"/>
      <c r="DD45" s="627">
        <v>144965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779824</v>
      </c>
      <c r="CS46" s="622"/>
      <c r="CT46" s="622"/>
      <c r="CU46" s="622"/>
      <c r="CV46" s="622"/>
      <c r="CW46" s="622"/>
      <c r="CX46" s="622"/>
      <c r="CY46" s="623"/>
      <c r="CZ46" s="624">
        <v>5</v>
      </c>
      <c r="DA46" s="625"/>
      <c r="DB46" s="625"/>
      <c r="DC46" s="626"/>
      <c r="DD46" s="627">
        <v>145917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37718</v>
      </c>
      <c r="CS47" s="634"/>
      <c r="CT47" s="634"/>
      <c r="CU47" s="634"/>
      <c r="CV47" s="634"/>
      <c r="CW47" s="634"/>
      <c r="CX47" s="634"/>
      <c r="CY47" s="635"/>
      <c r="CZ47" s="624">
        <v>0.2</v>
      </c>
      <c r="DA47" s="636"/>
      <c r="DB47" s="636"/>
      <c r="DC47" s="637"/>
      <c r="DD47" s="627">
        <v>6429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241</v>
      </c>
      <c r="DA48" s="625"/>
      <c r="DB48" s="625"/>
      <c r="DC48" s="626"/>
      <c r="DD48" s="627" t="s">
        <v>253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15583645</v>
      </c>
      <c r="CS49" s="606"/>
      <c r="CT49" s="606"/>
      <c r="CU49" s="606"/>
      <c r="CV49" s="606"/>
      <c r="CW49" s="606"/>
      <c r="CX49" s="606"/>
      <c r="CY49" s="607"/>
      <c r="CZ49" s="608">
        <v>100</v>
      </c>
      <c r="DA49" s="609"/>
      <c r="DB49" s="609"/>
      <c r="DC49" s="610"/>
      <c r="DD49" s="611">
        <v>7722417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tsrn6xdQaG/0v+g31uOB/1x2BwCW87S9HSzGKXBc2eo76LfieknN8BM6dxRlSQljyDxnccUI6gDnFChy3QflA==" saltValue="GFynH60eL4+rP8d0EL8y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368</v>
      </c>
      <c r="DK2" s="1089"/>
      <c r="DL2" s="1089"/>
      <c r="DM2" s="1089"/>
      <c r="DN2" s="1089"/>
      <c r="DO2" s="1090"/>
      <c r="DP2" s="228"/>
      <c r="DQ2" s="1088" t="s">
        <v>369</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3" t="s">
        <v>372</v>
      </c>
      <c r="B5" s="994"/>
      <c r="C5" s="994"/>
      <c r="D5" s="994"/>
      <c r="E5" s="994"/>
      <c r="F5" s="994"/>
      <c r="G5" s="994"/>
      <c r="H5" s="994"/>
      <c r="I5" s="994"/>
      <c r="J5" s="994"/>
      <c r="K5" s="994"/>
      <c r="L5" s="994"/>
      <c r="M5" s="994"/>
      <c r="N5" s="994"/>
      <c r="O5" s="994"/>
      <c r="P5" s="995"/>
      <c r="Q5" s="999" t="s">
        <v>373</v>
      </c>
      <c r="R5" s="1000"/>
      <c r="S5" s="1000"/>
      <c r="T5" s="1000"/>
      <c r="U5" s="1001"/>
      <c r="V5" s="999" t="s">
        <v>374</v>
      </c>
      <c r="W5" s="1000"/>
      <c r="X5" s="1000"/>
      <c r="Y5" s="1000"/>
      <c r="Z5" s="1001"/>
      <c r="AA5" s="999" t="s">
        <v>375</v>
      </c>
      <c r="AB5" s="1000"/>
      <c r="AC5" s="1000"/>
      <c r="AD5" s="1000"/>
      <c r="AE5" s="1000"/>
      <c r="AF5" s="1092" t="s">
        <v>376</v>
      </c>
      <c r="AG5" s="1000"/>
      <c r="AH5" s="1000"/>
      <c r="AI5" s="1000"/>
      <c r="AJ5" s="1013"/>
      <c r="AK5" s="1000" t="s">
        <v>377</v>
      </c>
      <c r="AL5" s="1000"/>
      <c r="AM5" s="1000"/>
      <c r="AN5" s="1000"/>
      <c r="AO5" s="1001"/>
      <c r="AP5" s="999" t="s">
        <v>378</v>
      </c>
      <c r="AQ5" s="1000"/>
      <c r="AR5" s="1000"/>
      <c r="AS5" s="1000"/>
      <c r="AT5" s="1001"/>
      <c r="AU5" s="999" t="s">
        <v>379</v>
      </c>
      <c r="AV5" s="1000"/>
      <c r="AW5" s="1000"/>
      <c r="AX5" s="1000"/>
      <c r="AY5" s="1013"/>
      <c r="AZ5" s="232"/>
      <c r="BA5" s="232"/>
      <c r="BB5" s="232"/>
      <c r="BC5" s="232"/>
      <c r="BD5" s="232"/>
      <c r="BE5" s="233"/>
      <c r="BF5" s="233"/>
      <c r="BG5" s="233"/>
      <c r="BH5" s="233"/>
      <c r="BI5" s="233"/>
      <c r="BJ5" s="233"/>
      <c r="BK5" s="233"/>
      <c r="BL5" s="233"/>
      <c r="BM5" s="233"/>
      <c r="BN5" s="233"/>
      <c r="BO5" s="233"/>
      <c r="BP5" s="233"/>
      <c r="BQ5" s="993" t="s">
        <v>380</v>
      </c>
      <c r="BR5" s="994"/>
      <c r="BS5" s="994"/>
      <c r="BT5" s="994"/>
      <c r="BU5" s="994"/>
      <c r="BV5" s="994"/>
      <c r="BW5" s="994"/>
      <c r="BX5" s="994"/>
      <c r="BY5" s="994"/>
      <c r="BZ5" s="994"/>
      <c r="CA5" s="994"/>
      <c r="CB5" s="994"/>
      <c r="CC5" s="994"/>
      <c r="CD5" s="994"/>
      <c r="CE5" s="994"/>
      <c r="CF5" s="994"/>
      <c r="CG5" s="995"/>
      <c r="CH5" s="999" t="s">
        <v>381</v>
      </c>
      <c r="CI5" s="1000"/>
      <c r="CJ5" s="1000"/>
      <c r="CK5" s="1000"/>
      <c r="CL5" s="1001"/>
      <c r="CM5" s="999" t="s">
        <v>382</v>
      </c>
      <c r="CN5" s="1000"/>
      <c r="CO5" s="1000"/>
      <c r="CP5" s="1000"/>
      <c r="CQ5" s="1001"/>
      <c r="CR5" s="999" t="s">
        <v>383</v>
      </c>
      <c r="CS5" s="1000"/>
      <c r="CT5" s="1000"/>
      <c r="CU5" s="1000"/>
      <c r="CV5" s="1001"/>
      <c r="CW5" s="999" t="s">
        <v>384</v>
      </c>
      <c r="CX5" s="1000"/>
      <c r="CY5" s="1000"/>
      <c r="CZ5" s="1000"/>
      <c r="DA5" s="1001"/>
      <c r="DB5" s="999" t="s">
        <v>385</v>
      </c>
      <c r="DC5" s="1000"/>
      <c r="DD5" s="1000"/>
      <c r="DE5" s="1000"/>
      <c r="DF5" s="1001"/>
      <c r="DG5" s="1078" t="s">
        <v>386</v>
      </c>
      <c r="DH5" s="1079"/>
      <c r="DI5" s="1079"/>
      <c r="DJ5" s="1079"/>
      <c r="DK5" s="1080"/>
      <c r="DL5" s="1078" t="s">
        <v>387</v>
      </c>
      <c r="DM5" s="1079"/>
      <c r="DN5" s="1079"/>
      <c r="DO5" s="1079"/>
      <c r="DP5" s="1080"/>
      <c r="DQ5" s="999" t="s">
        <v>388</v>
      </c>
      <c r="DR5" s="1000"/>
      <c r="DS5" s="1000"/>
      <c r="DT5" s="1000"/>
      <c r="DU5" s="1001"/>
      <c r="DV5" s="999" t="s">
        <v>379</v>
      </c>
      <c r="DW5" s="1000"/>
      <c r="DX5" s="1000"/>
      <c r="DY5" s="1000"/>
      <c r="DZ5" s="1013"/>
      <c r="EA5" s="234"/>
    </row>
    <row r="6" spans="1:131" s="235"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3"/>
      <c r="AG6" s="1003"/>
      <c r="AH6" s="1003"/>
      <c r="AI6" s="1003"/>
      <c r="AJ6" s="1014"/>
      <c r="AK6" s="1003"/>
      <c r="AL6" s="1003"/>
      <c r="AM6" s="1003"/>
      <c r="AN6" s="1003"/>
      <c r="AO6" s="1004"/>
      <c r="AP6" s="1002"/>
      <c r="AQ6" s="1003"/>
      <c r="AR6" s="1003"/>
      <c r="AS6" s="1003"/>
      <c r="AT6" s="1004"/>
      <c r="AU6" s="1002"/>
      <c r="AV6" s="1003"/>
      <c r="AW6" s="1003"/>
      <c r="AX6" s="1003"/>
      <c r="AY6" s="1014"/>
      <c r="AZ6" s="232"/>
      <c r="BA6" s="232"/>
      <c r="BB6" s="232"/>
      <c r="BC6" s="232"/>
      <c r="BD6" s="232"/>
      <c r="BE6" s="233"/>
      <c r="BF6" s="233"/>
      <c r="BG6" s="233"/>
      <c r="BH6" s="233"/>
      <c r="BI6" s="233"/>
      <c r="BJ6" s="233"/>
      <c r="BK6" s="233"/>
      <c r="BL6" s="233"/>
      <c r="BM6" s="233"/>
      <c r="BN6" s="233"/>
      <c r="BO6" s="233"/>
      <c r="BP6" s="233"/>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81"/>
      <c r="DH6" s="1082"/>
      <c r="DI6" s="1082"/>
      <c r="DJ6" s="1082"/>
      <c r="DK6" s="1083"/>
      <c r="DL6" s="1081"/>
      <c r="DM6" s="1082"/>
      <c r="DN6" s="1082"/>
      <c r="DO6" s="1082"/>
      <c r="DP6" s="1083"/>
      <c r="DQ6" s="1002"/>
      <c r="DR6" s="1003"/>
      <c r="DS6" s="1003"/>
      <c r="DT6" s="1003"/>
      <c r="DU6" s="1004"/>
      <c r="DV6" s="1002"/>
      <c r="DW6" s="1003"/>
      <c r="DX6" s="1003"/>
      <c r="DY6" s="1003"/>
      <c r="DZ6" s="1014"/>
      <c r="EA6" s="234"/>
    </row>
    <row r="7" spans="1:131" s="235" customFormat="1" ht="26.25" customHeight="1" thickTop="1" x14ac:dyDescent="0.15">
      <c r="A7" s="236">
        <v>1</v>
      </c>
      <c r="B7" s="1042" t="s">
        <v>389</v>
      </c>
      <c r="C7" s="1043"/>
      <c r="D7" s="1043"/>
      <c r="E7" s="1043"/>
      <c r="F7" s="1043"/>
      <c r="G7" s="1043"/>
      <c r="H7" s="1043"/>
      <c r="I7" s="1043"/>
      <c r="J7" s="1043"/>
      <c r="K7" s="1043"/>
      <c r="L7" s="1043"/>
      <c r="M7" s="1043"/>
      <c r="N7" s="1043"/>
      <c r="O7" s="1043"/>
      <c r="P7" s="1044"/>
      <c r="Q7" s="1084">
        <v>16104</v>
      </c>
      <c r="R7" s="1085"/>
      <c r="S7" s="1085"/>
      <c r="T7" s="1085"/>
      <c r="U7" s="1085"/>
      <c r="V7" s="1085">
        <v>15616</v>
      </c>
      <c r="W7" s="1085"/>
      <c r="X7" s="1085"/>
      <c r="Y7" s="1085"/>
      <c r="Z7" s="1085"/>
      <c r="AA7" s="1085">
        <v>488</v>
      </c>
      <c r="AB7" s="1085"/>
      <c r="AC7" s="1085"/>
      <c r="AD7" s="1085"/>
      <c r="AE7" s="1086"/>
      <c r="AF7" s="1094">
        <v>462</v>
      </c>
      <c r="AG7" s="1095"/>
      <c r="AH7" s="1095"/>
      <c r="AI7" s="1095"/>
      <c r="AJ7" s="1096"/>
      <c r="AK7" s="1106">
        <v>1263</v>
      </c>
      <c r="AL7" s="1107"/>
      <c r="AM7" s="1107"/>
      <c r="AN7" s="1107"/>
      <c r="AO7" s="1107"/>
      <c r="AP7" s="1107">
        <v>14258</v>
      </c>
      <c r="AQ7" s="1107"/>
      <c r="AR7" s="1107"/>
      <c r="AS7" s="1107"/>
      <c r="AT7" s="1107"/>
      <c r="AU7" s="1103"/>
      <c r="AV7" s="1103"/>
      <c r="AW7" s="1103"/>
      <c r="AX7" s="1103"/>
      <c r="AY7" s="1104"/>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05"/>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15">
      <c r="A8" s="238">
        <v>2</v>
      </c>
      <c r="B8" s="1028" t="s">
        <v>390</v>
      </c>
      <c r="C8" s="1029"/>
      <c r="D8" s="1029"/>
      <c r="E8" s="1029"/>
      <c r="F8" s="1029"/>
      <c r="G8" s="1029"/>
      <c r="H8" s="1029"/>
      <c r="I8" s="1029"/>
      <c r="J8" s="1029"/>
      <c r="K8" s="1029"/>
      <c r="L8" s="1029"/>
      <c r="M8" s="1029"/>
      <c r="N8" s="1029"/>
      <c r="O8" s="1029"/>
      <c r="P8" s="1030"/>
      <c r="Q8" s="1036">
        <v>42</v>
      </c>
      <c r="R8" s="1037"/>
      <c r="S8" s="1037"/>
      <c r="T8" s="1037"/>
      <c r="U8" s="1037"/>
      <c r="V8" s="1037">
        <v>42</v>
      </c>
      <c r="W8" s="1037"/>
      <c r="X8" s="1037"/>
      <c r="Y8" s="1037"/>
      <c r="Z8" s="1037"/>
      <c r="AA8" s="1037">
        <v>0</v>
      </c>
      <c r="AB8" s="1037"/>
      <c r="AC8" s="1037"/>
      <c r="AD8" s="1037"/>
      <c r="AE8" s="1038"/>
      <c r="AF8" s="1033" t="s">
        <v>131</v>
      </c>
      <c r="AG8" s="1034"/>
      <c r="AH8" s="1034"/>
      <c r="AI8" s="1034"/>
      <c r="AJ8" s="1035"/>
      <c r="AK8" s="1076">
        <v>18</v>
      </c>
      <c r="AL8" s="1077"/>
      <c r="AM8" s="1077"/>
      <c r="AN8" s="1077"/>
      <c r="AO8" s="1077"/>
      <c r="AP8" s="1077">
        <v>10</v>
      </c>
      <c r="AQ8" s="1077"/>
      <c r="AR8" s="1077"/>
      <c r="AS8" s="1077"/>
      <c r="AT8" s="1077"/>
      <c r="AU8" s="1074"/>
      <c r="AV8" s="1074"/>
      <c r="AW8" s="1074"/>
      <c r="AX8" s="1074"/>
      <c r="AY8" s="1075"/>
      <c r="AZ8" s="232"/>
      <c r="BA8" s="232"/>
      <c r="BB8" s="232"/>
      <c r="BC8" s="232"/>
      <c r="BD8" s="232"/>
      <c r="BE8" s="233"/>
      <c r="BF8" s="233"/>
      <c r="BG8" s="233"/>
      <c r="BH8" s="233"/>
      <c r="BI8" s="233"/>
      <c r="BJ8" s="233"/>
      <c r="BK8" s="233"/>
      <c r="BL8" s="233"/>
      <c r="BM8" s="233"/>
      <c r="BN8" s="233"/>
      <c r="BO8" s="233"/>
      <c r="BP8" s="233"/>
      <c r="BQ8" s="238">
        <v>2</v>
      </c>
      <c r="BR8" s="239"/>
      <c r="BS8" s="990"/>
      <c r="BT8" s="991"/>
      <c r="BU8" s="991"/>
      <c r="BV8" s="991"/>
      <c r="BW8" s="991"/>
      <c r="BX8" s="991"/>
      <c r="BY8" s="991"/>
      <c r="BZ8" s="991"/>
      <c r="CA8" s="991"/>
      <c r="CB8" s="991"/>
      <c r="CC8" s="991"/>
      <c r="CD8" s="991"/>
      <c r="CE8" s="991"/>
      <c r="CF8" s="991"/>
      <c r="CG8" s="1012"/>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34"/>
    </row>
    <row r="9" spans="1:131" s="235" customFormat="1" ht="26.25" customHeight="1" x14ac:dyDescent="0.15">
      <c r="A9" s="238">
        <v>3</v>
      </c>
      <c r="B9" s="1028" t="s">
        <v>391</v>
      </c>
      <c r="C9" s="1029"/>
      <c r="D9" s="1029"/>
      <c r="E9" s="1029"/>
      <c r="F9" s="1029"/>
      <c r="G9" s="1029"/>
      <c r="H9" s="1029"/>
      <c r="I9" s="1029"/>
      <c r="J9" s="1029"/>
      <c r="K9" s="1029"/>
      <c r="L9" s="1029"/>
      <c r="M9" s="1029"/>
      <c r="N9" s="1029"/>
      <c r="O9" s="1029"/>
      <c r="P9" s="1030"/>
      <c r="Q9" s="1036">
        <v>1</v>
      </c>
      <c r="R9" s="1037"/>
      <c r="S9" s="1037"/>
      <c r="T9" s="1037"/>
      <c r="U9" s="1037"/>
      <c r="V9" s="1037">
        <v>1</v>
      </c>
      <c r="W9" s="1037"/>
      <c r="X9" s="1037"/>
      <c r="Y9" s="1037"/>
      <c r="Z9" s="1037"/>
      <c r="AA9" s="1037">
        <v>0</v>
      </c>
      <c r="AB9" s="1037"/>
      <c r="AC9" s="1037"/>
      <c r="AD9" s="1037"/>
      <c r="AE9" s="1038"/>
      <c r="AF9" s="1033" t="s">
        <v>392</v>
      </c>
      <c r="AG9" s="1034"/>
      <c r="AH9" s="1034"/>
      <c r="AI9" s="1034"/>
      <c r="AJ9" s="1035"/>
      <c r="AK9" s="1076">
        <v>0</v>
      </c>
      <c r="AL9" s="1077"/>
      <c r="AM9" s="1077"/>
      <c r="AN9" s="1077"/>
      <c r="AO9" s="1077"/>
      <c r="AP9" s="1077" t="s">
        <v>508</v>
      </c>
      <c r="AQ9" s="1077"/>
      <c r="AR9" s="1077"/>
      <c r="AS9" s="1077"/>
      <c r="AT9" s="1077"/>
      <c r="AU9" s="1074"/>
      <c r="AV9" s="1074"/>
      <c r="AW9" s="1074"/>
      <c r="AX9" s="1074"/>
      <c r="AY9" s="1075"/>
      <c r="AZ9" s="232"/>
      <c r="BA9" s="232"/>
      <c r="BB9" s="232"/>
      <c r="BC9" s="232"/>
      <c r="BD9" s="232"/>
      <c r="BE9" s="233"/>
      <c r="BF9" s="233"/>
      <c r="BG9" s="233"/>
      <c r="BH9" s="233"/>
      <c r="BI9" s="233"/>
      <c r="BJ9" s="233"/>
      <c r="BK9" s="233"/>
      <c r="BL9" s="233"/>
      <c r="BM9" s="233"/>
      <c r="BN9" s="233"/>
      <c r="BO9" s="233"/>
      <c r="BP9" s="233"/>
      <c r="BQ9" s="238">
        <v>3</v>
      </c>
      <c r="BR9" s="239"/>
      <c r="BS9" s="990"/>
      <c r="BT9" s="991"/>
      <c r="BU9" s="991"/>
      <c r="BV9" s="991"/>
      <c r="BW9" s="991"/>
      <c r="BX9" s="991"/>
      <c r="BY9" s="991"/>
      <c r="BZ9" s="991"/>
      <c r="CA9" s="991"/>
      <c r="CB9" s="991"/>
      <c r="CC9" s="991"/>
      <c r="CD9" s="991"/>
      <c r="CE9" s="991"/>
      <c r="CF9" s="991"/>
      <c r="CG9" s="1012"/>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34"/>
    </row>
    <row r="10" spans="1:131" s="235" customFormat="1" ht="26.25" customHeight="1" x14ac:dyDescent="0.15">
      <c r="A10" s="238">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6"/>
      <c r="AL10" s="1077"/>
      <c r="AM10" s="1077"/>
      <c r="AN10" s="1077"/>
      <c r="AO10" s="1077"/>
      <c r="AP10" s="1077"/>
      <c r="AQ10" s="1077"/>
      <c r="AR10" s="1077"/>
      <c r="AS10" s="1077"/>
      <c r="AT10" s="1077"/>
      <c r="AU10" s="1074"/>
      <c r="AV10" s="1074"/>
      <c r="AW10" s="1074"/>
      <c r="AX10" s="1074"/>
      <c r="AY10" s="1075"/>
      <c r="AZ10" s="232"/>
      <c r="BA10" s="232"/>
      <c r="BB10" s="232"/>
      <c r="BC10" s="232"/>
      <c r="BD10" s="232"/>
      <c r="BE10" s="233"/>
      <c r="BF10" s="233"/>
      <c r="BG10" s="233"/>
      <c r="BH10" s="233"/>
      <c r="BI10" s="233"/>
      <c r="BJ10" s="233"/>
      <c r="BK10" s="233"/>
      <c r="BL10" s="233"/>
      <c r="BM10" s="233"/>
      <c r="BN10" s="233"/>
      <c r="BO10" s="233"/>
      <c r="BP10" s="233"/>
      <c r="BQ10" s="238">
        <v>4</v>
      </c>
      <c r="BR10" s="239"/>
      <c r="BS10" s="990"/>
      <c r="BT10" s="991"/>
      <c r="BU10" s="991"/>
      <c r="BV10" s="991"/>
      <c r="BW10" s="991"/>
      <c r="BX10" s="991"/>
      <c r="BY10" s="991"/>
      <c r="BZ10" s="991"/>
      <c r="CA10" s="991"/>
      <c r="CB10" s="991"/>
      <c r="CC10" s="991"/>
      <c r="CD10" s="991"/>
      <c r="CE10" s="991"/>
      <c r="CF10" s="991"/>
      <c r="CG10" s="1012"/>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34"/>
    </row>
    <row r="11" spans="1:131" s="235" customFormat="1" ht="26.25" customHeight="1" x14ac:dyDescent="0.15">
      <c r="A11" s="238">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6"/>
      <c r="AL11" s="1077"/>
      <c r="AM11" s="1077"/>
      <c r="AN11" s="1077"/>
      <c r="AO11" s="1077"/>
      <c r="AP11" s="1077"/>
      <c r="AQ11" s="1077"/>
      <c r="AR11" s="1077"/>
      <c r="AS11" s="1077"/>
      <c r="AT11" s="1077"/>
      <c r="AU11" s="1074"/>
      <c r="AV11" s="1074"/>
      <c r="AW11" s="1074"/>
      <c r="AX11" s="1074"/>
      <c r="AY11" s="1075"/>
      <c r="AZ11" s="232"/>
      <c r="BA11" s="232"/>
      <c r="BB11" s="232"/>
      <c r="BC11" s="232"/>
      <c r="BD11" s="232"/>
      <c r="BE11" s="233"/>
      <c r="BF11" s="233"/>
      <c r="BG11" s="233"/>
      <c r="BH11" s="233"/>
      <c r="BI11" s="233"/>
      <c r="BJ11" s="233"/>
      <c r="BK11" s="233"/>
      <c r="BL11" s="233"/>
      <c r="BM11" s="233"/>
      <c r="BN11" s="233"/>
      <c r="BO11" s="233"/>
      <c r="BP11" s="233"/>
      <c r="BQ11" s="238">
        <v>5</v>
      </c>
      <c r="BR11" s="239"/>
      <c r="BS11" s="990"/>
      <c r="BT11" s="991"/>
      <c r="BU11" s="991"/>
      <c r="BV11" s="991"/>
      <c r="BW11" s="991"/>
      <c r="BX11" s="991"/>
      <c r="BY11" s="991"/>
      <c r="BZ11" s="991"/>
      <c r="CA11" s="991"/>
      <c r="CB11" s="991"/>
      <c r="CC11" s="991"/>
      <c r="CD11" s="991"/>
      <c r="CE11" s="991"/>
      <c r="CF11" s="991"/>
      <c r="CG11" s="1012"/>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34"/>
    </row>
    <row r="12" spans="1:131" s="235" customFormat="1" ht="26.25" customHeight="1" x14ac:dyDescent="0.15">
      <c r="A12" s="238">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6"/>
      <c r="AL12" s="1077"/>
      <c r="AM12" s="1077"/>
      <c r="AN12" s="1077"/>
      <c r="AO12" s="1077"/>
      <c r="AP12" s="1077"/>
      <c r="AQ12" s="1077"/>
      <c r="AR12" s="1077"/>
      <c r="AS12" s="1077"/>
      <c r="AT12" s="1077"/>
      <c r="AU12" s="1074"/>
      <c r="AV12" s="1074"/>
      <c r="AW12" s="1074"/>
      <c r="AX12" s="1074"/>
      <c r="AY12" s="1075"/>
      <c r="AZ12" s="232"/>
      <c r="BA12" s="232"/>
      <c r="BB12" s="232"/>
      <c r="BC12" s="232"/>
      <c r="BD12" s="232"/>
      <c r="BE12" s="233"/>
      <c r="BF12" s="233"/>
      <c r="BG12" s="233"/>
      <c r="BH12" s="233"/>
      <c r="BI12" s="233"/>
      <c r="BJ12" s="233"/>
      <c r="BK12" s="233"/>
      <c r="BL12" s="233"/>
      <c r="BM12" s="233"/>
      <c r="BN12" s="233"/>
      <c r="BO12" s="233"/>
      <c r="BP12" s="233"/>
      <c r="BQ12" s="238">
        <v>6</v>
      </c>
      <c r="BR12" s="239"/>
      <c r="BS12" s="990"/>
      <c r="BT12" s="991"/>
      <c r="BU12" s="991"/>
      <c r="BV12" s="991"/>
      <c r="BW12" s="991"/>
      <c r="BX12" s="991"/>
      <c r="BY12" s="991"/>
      <c r="BZ12" s="991"/>
      <c r="CA12" s="991"/>
      <c r="CB12" s="991"/>
      <c r="CC12" s="991"/>
      <c r="CD12" s="991"/>
      <c r="CE12" s="991"/>
      <c r="CF12" s="991"/>
      <c r="CG12" s="1012"/>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34"/>
    </row>
    <row r="13" spans="1:131" s="235" customFormat="1" ht="26.25" customHeight="1" x14ac:dyDescent="0.15">
      <c r="A13" s="238">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6"/>
      <c r="AL13" s="1077"/>
      <c r="AM13" s="1077"/>
      <c r="AN13" s="1077"/>
      <c r="AO13" s="1077"/>
      <c r="AP13" s="1077"/>
      <c r="AQ13" s="1077"/>
      <c r="AR13" s="1077"/>
      <c r="AS13" s="1077"/>
      <c r="AT13" s="1077"/>
      <c r="AU13" s="1074"/>
      <c r="AV13" s="1074"/>
      <c r="AW13" s="1074"/>
      <c r="AX13" s="1074"/>
      <c r="AY13" s="1075"/>
      <c r="AZ13" s="232"/>
      <c r="BA13" s="232"/>
      <c r="BB13" s="232"/>
      <c r="BC13" s="232"/>
      <c r="BD13" s="232"/>
      <c r="BE13" s="233"/>
      <c r="BF13" s="233"/>
      <c r="BG13" s="233"/>
      <c r="BH13" s="233"/>
      <c r="BI13" s="233"/>
      <c r="BJ13" s="233"/>
      <c r="BK13" s="233"/>
      <c r="BL13" s="233"/>
      <c r="BM13" s="233"/>
      <c r="BN13" s="233"/>
      <c r="BO13" s="233"/>
      <c r="BP13" s="233"/>
      <c r="BQ13" s="238">
        <v>7</v>
      </c>
      <c r="BR13" s="239"/>
      <c r="BS13" s="990"/>
      <c r="BT13" s="991"/>
      <c r="BU13" s="991"/>
      <c r="BV13" s="991"/>
      <c r="BW13" s="991"/>
      <c r="BX13" s="991"/>
      <c r="BY13" s="991"/>
      <c r="BZ13" s="991"/>
      <c r="CA13" s="991"/>
      <c r="CB13" s="991"/>
      <c r="CC13" s="991"/>
      <c r="CD13" s="991"/>
      <c r="CE13" s="991"/>
      <c r="CF13" s="991"/>
      <c r="CG13" s="1012"/>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34"/>
    </row>
    <row r="14" spans="1:131" s="235" customFormat="1" ht="26.25" customHeight="1" x14ac:dyDescent="0.15">
      <c r="A14" s="238">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6"/>
      <c r="AL14" s="1077"/>
      <c r="AM14" s="1077"/>
      <c r="AN14" s="1077"/>
      <c r="AO14" s="1077"/>
      <c r="AP14" s="1077"/>
      <c r="AQ14" s="1077"/>
      <c r="AR14" s="1077"/>
      <c r="AS14" s="1077"/>
      <c r="AT14" s="1077"/>
      <c r="AU14" s="1074"/>
      <c r="AV14" s="1074"/>
      <c r="AW14" s="1074"/>
      <c r="AX14" s="1074"/>
      <c r="AY14" s="1075"/>
      <c r="AZ14" s="232"/>
      <c r="BA14" s="232"/>
      <c r="BB14" s="232"/>
      <c r="BC14" s="232"/>
      <c r="BD14" s="232"/>
      <c r="BE14" s="233"/>
      <c r="BF14" s="233"/>
      <c r="BG14" s="233"/>
      <c r="BH14" s="233"/>
      <c r="BI14" s="233"/>
      <c r="BJ14" s="233"/>
      <c r="BK14" s="233"/>
      <c r="BL14" s="233"/>
      <c r="BM14" s="233"/>
      <c r="BN14" s="233"/>
      <c r="BO14" s="233"/>
      <c r="BP14" s="233"/>
      <c r="BQ14" s="238">
        <v>8</v>
      </c>
      <c r="BR14" s="239"/>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34"/>
    </row>
    <row r="15" spans="1:131" s="235" customFormat="1" ht="26.25" customHeight="1" x14ac:dyDescent="0.15">
      <c r="A15" s="238">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6"/>
      <c r="AL15" s="1077"/>
      <c r="AM15" s="1077"/>
      <c r="AN15" s="1077"/>
      <c r="AO15" s="1077"/>
      <c r="AP15" s="1077"/>
      <c r="AQ15" s="1077"/>
      <c r="AR15" s="1077"/>
      <c r="AS15" s="1077"/>
      <c r="AT15" s="1077"/>
      <c r="AU15" s="1074"/>
      <c r="AV15" s="1074"/>
      <c r="AW15" s="1074"/>
      <c r="AX15" s="1074"/>
      <c r="AY15" s="1075"/>
      <c r="AZ15" s="232"/>
      <c r="BA15" s="232"/>
      <c r="BB15" s="232"/>
      <c r="BC15" s="232"/>
      <c r="BD15" s="232"/>
      <c r="BE15" s="233"/>
      <c r="BF15" s="233"/>
      <c r="BG15" s="233"/>
      <c r="BH15" s="233"/>
      <c r="BI15" s="233"/>
      <c r="BJ15" s="233"/>
      <c r="BK15" s="233"/>
      <c r="BL15" s="233"/>
      <c r="BM15" s="233"/>
      <c r="BN15" s="233"/>
      <c r="BO15" s="233"/>
      <c r="BP15" s="233"/>
      <c r="BQ15" s="238">
        <v>9</v>
      </c>
      <c r="BR15" s="239"/>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4"/>
    </row>
    <row r="16" spans="1:131" s="235" customFormat="1" ht="26.25" customHeight="1" x14ac:dyDescent="0.15">
      <c r="A16" s="238">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6"/>
      <c r="AL16" s="1077"/>
      <c r="AM16" s="1077"/>
      <c r="AN16" s="1077"/>
      <c r="AO16" s="1077"/>
      <c r="AP16" s="1077"/>
      <c r="AQ16" s="1077"/>
      <c r="AR16" s="1077"/>
      <c r="AS16" s="1077"/>
      <c r="AT16" s="1077"/>
      <c r="AU16" s="1074"/>
      <c r="AV16" s="1074"/>
      <c r="AW16" s="1074"/>
      <c r="AX16" s="1074"/>
      <c r="AY16" s="1075"/>
      <c r="AZ16" s="232"/>
      <c r="BA16" s="232"/>
      <c r="BB16" s="232"/>
      <c r="BC16" s="232"/>
      <c r="BD16" s="232"/>
      <c r="BE16" s="233"/>
      <c r="BF16" s="233"/>
      <c r="BG16" s="233"/>
      <c r="BH16" s="233"/>
      <c r="BI16" s="233"/>
      <c r="BJ16" s="233"/>
      <c r="BK16" s="233"/>
      <c r="BL16" s="233"/>
      <c r="BM16" s="233"/>
      <c r="BN16" s="233"/>
      <c r="BO16" s="233"/>
      <c r="BP16" s="233"/>
      <c r="BQ16" s="238">
        <v>10</v>
      </c>
      <c r="BR16" s="239"/>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4"/>
    </row>
    <row r="17" spans="1:131" s="235" customFormat="1" ht="26.25" customHeight="1" x14ac:dyDescent="0.15">
      <c r="A17" s="238">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6"/>
      <c r="AL17" s="1077"/>
      <c r="AM17" s="1077"/>
      <c r="AN17" s="1077"/>
      <c r="AO17" s="1077"/>
      <c r="AP17" s="1077"/>
      <c r="AQ17" s="1077"/>
      <c r="AR17" s="1077"/>
      <c r="AS17" s="1077"/>
      <c r="AT17" s="1077"/>
      <c r="AU17" s="1074"/>
      <c r="AV17" s="1074"/>
      <c r="AW17" s="1074"/>
      <c r="AX17" s="1074"/>
      <c r="AY17" s="1075"/>
      <c r="AZ17" s="232"/>
      <c r="BA17" s="232"/>
      <c r="BB17" s="232"/>
      <c r="BC17" s="232"/>
      <c r="BD17" s="232"/>
      <c r="BE17" s="233"/>
      <c r="BF17" s="233"/>
      <c r="BG17" s="233"/>
      <c r="BH17" s="233"/>
      <c r="BI17" s="233"/>
      <c r="BJ17" s="233"/>
      <c r="BK17" s="233"/>
      <c r="BL17" s="233"/>
      <c r="BM17" s="233"/>
      <c r="BN17" s="233"/>
      <c r="BO17" s="233"/>
      <c r="BP17" s="233"/>
      <c r="BQ17" s="238">
        <v>11</v>
      </c>
      <c r="BR17" s="239"/>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4"/>
    </row>
    <row r="18" spans="1:131" s="235" customFormat="1" ht="26.25" customHeight="1" x14ac:dyDescent="0.15">
      <c r="A18" s="238">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6"/>
      <c r="AL18" s="1077"/>
      <c r="AM18" s="1077"/>
      <c r="AN18" s="1077"/>
      <c r="AO18" s="1077"/>
      <c r="AP18" s="1077"/>
      <c r="AQ18" s="1077"/>
      <c r="AR18" s="1077"/>
      <c r="AS18" s="1077"/>
      <c r="AT18" s="1077"/>
      <c r="AU18" s="1074"/>
      <c r="AV18" s="1074"/>
      <c r="AW18" s="1074"/>
      <c r="AX18" s="1074"/>
      <c r="AY18" s="1075"/>
      <c r="AZ18" s="232"/>
      <c r="BA18" s="232"/>
      <c r="BB18" s="232"/>
      <c r="BC18" s="232"/>
      <c r="BD18" s="232"/>
      <c r="BE18" s="233"/>
      <c r="BF18" s="233"/>
      <c r="BG18" s="233"/>
      <c r="BH18" s="233"/>
      <c r="BI18" s="233"/>
      <c r="BJ18" s="233"/>
      <c r="BK18" s="233"/>
      <c r="BL18" s="233"/>
      <c r="BM18" s="233"/>
      <c r="BN18" s="233"/>
      <c r="BO18" s="233"/>
      <c r="BP18" s="233"/>
      <c r="BQ18" s="238">
        <v>12</v>
      </c>
      <c r="BR18" s="239"/>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4"/>
    </row>
    <row r="19" spans="1:131" s="235" customFormat="1" ht="26.25" customHeight="1" x14ac:dyDescent="0.15">
      <c r="A19" s="238">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6"/>
      <c r="AL19" s="1077"/>
      <c r="AM19" s="1077"/>
      <c r="AN19" s="1077"/>
      <c r="AO19" s="1077"/>
      <c r="AP19" s="1077"/>
      <c r="AQ19" s="1077"/>
      <c r="AR19" s="1077"/>
      <c r="AS19" s="1077"/>
      <c r="AT19" s="1077"/>
      <c r="AU19" s="1074"/>
      <c r="AV19" s="1074"/>
      <c r="AW19" s="1074"/>
      <c r="AX19" s="1074"/>
      <c r="AY19" s="1075"/>
      <c r="AZ19" s="232"/>
      <c r="BA19" s="232"/>
      <c r="BB19" s="232"/>
      <c r="BC19" s="232"/>
      <c r="BD19" s="232"/>
      <c r="BE19" s="233"/>
      <c r="BF19" s="233"/>
      <c r="BG19" s="233"/>
      <c r="BH19" s="233"/>
      <c r="BI19" s="233"/>
      <c r="BJ19" s="233"/>
      <c r="BK19" s="233"/>
      <c r="BL19" s="233"/>
      <c r="BM19" s="233"/>
      <c r="BN19" s="233"/>
      <c r="BO19" s="233"/>
      <c r="BP19" s="233"/>
      <c r="BQ19" s="238">
        <v>13</v>
      </c>
      <c r="BR19" s="239"/>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4"/>
    </row>
    <row r="20" spans="1:131" s="235" customFormat="1" ht="26.25" customHeight="1" x14ac:dyDescent="0.15">
      <c r="A20" s="238">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6"/>
      <c r="AL20" s="1077"/>
      <c r="AM20" s="1077"/>
      <c r="AN20" s="1077"/>
      <c r="AO20" s="1077"/>
      <c r="AP20" s="1077"/>
      <c r="AQ20" s="1077"/>
      <c r="AR20" s="1077"/>
      <c r="AS20" s="1077"/>
      <c r="AT20" s="1077"/>
      <c r="AU20" s="1074"/>
      <c r="AV20" s="1074"/>
      <c r="AW20" s="1074"/>
      <c r="AX20" s="1074"/>
      <c r="AY20" s="1075"/>
      <c r="AZ20" s="232"/>
      <c r="BA20" s="232"/>
      <c r="BB20" s="232"/>
      <c r="BC20" s="232"/>
      <c r="BD20" s="232"/>
      <c r="BE20" s="233"/>
      <c r="BF20" s="233"/>
      <c r="BG20" s="233"/>
      <c r="BH20" s="233"/>
      <c r="BI20" s="233"/>
      <c r="BJ20" s="233"/>
      <c r="BK20" s="233"/>
      <c r="BL20" s="233"/>
      <c r="BM20" s="233"/>
      <c r="BN20" s="233"/>
      <c r="BO20" s="233"/>
      <c r="BP20" s="233"/>
      <c r="BQ20" s="238">
        <v>14</v>
      </c>
      <c r="BR20" s="239"/>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4"/>
    </row>
    <row r="21" spans="1:131" s="235" customFormat="1" ht="26.25" customHeight="1" thickBot="1" x14ac:dyDescent="0.2">
      <c r="A21" s="238">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6"/>
      <c r="AL21" s="1077"/>
      <c r="AM21" s="1077"/>
      <c r="AN21" s="1077"/>
      <c r="AO21" s="1077"/>
      <c r="AP21" s="1077"/>
      <c r="AQ21" s="1077"/>
      <c r="AR21" s="1077"/>
      <c r="AS21" s="1077"/>
      <c r="AT21" s="1077"/>
      <c r="AU21" s="1074"/>
      <c r="AV21" s="1074"/>
      <c r="AW21" s="1074"/>
      <c r="AX21" s="1074"/>
      <c r="AY21" s="1075"/>
      <c r="AZ21" s="232"/>
      <c r="BA21" s="232"/>
      <c r="BB21" s="232"/>
      <c r="BC21" s="232"/>
      <c r="BD21" s="232"/>
      <c r="BE21" s="233"/>
      <c r="BF21" s="233"/>
      <c r="BG21" s="233"/>
      <c r="BH21" s="233"/>
      <c r="BI21" s="233"/>
      <c r="BJ21" s="233"/>
      <c r="BK21" s="233"/>
      <c r="BL21" s="233"/>
      <c r="BM21" s="233"/>
      <c r="BN21" s="233"/>
      <c r="BO21" s="233"/>
      <c r="BP21" s="233"/>
      <c r="BQ21" s="238">
        <v>15</v>
      </c>
      <c r="BR21" s="239"/>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4"/>
    </row>
    <row r="22" spans="1:131" s="235" customFormat="1" ht="26.25" customHeight="1" x14ac:dyDescent="0.15">
      <c r="A22" s="238">
        <v>16</v>
      </c>
      <c r="B22" s="1028"/>
      <c r="C22" s="1029"/>
      <c r="D22" s="1029"/>
      <c r="E22" s="1029"/>
      <c r="F22" s="1029"/>
      <c r="G22" s="1029"/>
      <c r="H22" s="1029"/>
      <c r="I22" s="1029"/>
      <c r="J22" s="1029"/>
      <c r="K22" s="1029"/>
      <c r="L22" s="1029"/>
      <c r="M22" s="1029"/>
      <c r="N22" s="1029"/>
      <c r="O22" s="1029"/>
      <c r="P22" s="1030"/>
      <c r="Q22" s="1067"/>
      <c r="R22" s="1068"/>
      <c r="S22" s="1068"/>
      <c r="T22" s="1068"/>
      <c r="U22" s="1068"/>
      <c r="V22" s="1068"/>
      <c r="W22" s="1068"/>
      <c r="X22" s="1068"/>
      <c r="Y22" s="1068"/>
      <c r="Z22" s="1068"/>
      <c r="AA22" s="1068"/>
      <c r="AB22" s="1068"/>
      <c r="AC22" s="1068"/>
      <c r="AD22" s="1068"/>
      <c r="AE22" s="1069"/>
      <c r="AF22" s="1033"/>
      <c r="AG22" s="1034"/>
      <c r="AH22" s="1034"/>
      <c r="AI22" s="1034"/>
      <c r="AJ22" s="1035"/>
      <c r="AK22" s="1070"/>
      <c r="AL22" s="1071"/>
      <c r="AM22" s="1071"/>
      <c r="AN22" s="1071"/>
      <c r="AO22" s="1071"/>
      <c r="AP22" s="1071"/>
      <c r="AQ22" s="1071"/>
      <c r="AR22" s="1071"/>
      <c r="AS22" s="1071"/>
      <c r="AT22" s="1071"/>
      <c r="AU22" s="1072"/>
      <c r="AV22" s="1072"/>
      <c r="AW22" s="1072"/>
      <c r="AX22" s="1072"/>
      <c r="AY22" s="1073"/>
      <c r="AZ22" s="1026" t="s">
        <v>393</v>
      </c>
      <c r="BA22" s="1026"/>
      <c r="BB22" s="1026"/>
      <c r="BC22" s="1026"/>
      <c r="BD22" s="1027"/>
      <c r="BE22" s="233"/>
      <c r="BF22" s="233"/>
      <c r="BG22" s="233"/>
      <c r="BH22" s="233"/>
      <c r="BI22" s="233"/>
      <c r="BJ22" s="233"/>
      <c r="BK22" s="233"/>
      <c r="BL22" s="233"/>
      <c r="BM22" s="233"/>
      <c r="BN22" s="233"/>
      <c r="BO22" s="233"/>
      <c r="BP22" s="233"/>
      <c r="BQ22" s="238">
        <v>16</v>
      </c>
      <c r="BR22" s="239"/>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1">
        <v>16147</v>
      </c>
      <c r="R23" s="1055"/>
      <c r="S23" s="1055"/>
      <c r="T23" s="1055"/>
      <c r="U23" s="1055"/>
      <c r="V23" s="1055">
        <v>15659</v>
      </c>
      <c r="W23" s="1055"/>
      <c r="X23" s="1055"/>
      <c r="Y23" s="1055"/>
      <c r="Z23" s="1055"/>
      <c r="AA23" s="1055">
        <v>488</v>
      </c>
      <c r="AB23" s="1055"/>
      <c r="AC23" s="1055"/>
      <c r="AD23" s="1055"/>
      <c r="AE23" s="1062"/>
      <c r="AF23" s="1063">
        <v>462</v>
      </c>
      <c r="AG23" s="1055"/>
      <c r="AH23" s="1055"/>
      <c r="AI23" s="1055"/>
      <c r="AJ23" s="1064"/>
      <c r="AK23" s="1065"/>
      <c r="AL23" s="1066"/>
      <c r="AM23" s="1066"/>
      <c r="AN23" s="1066"/>
      <c r="AO23" s="1066"/>
      <c r="AP23" s="1055">
        <v>14268</v>
      </c>
      <c r="AQ23" s="1055"/>
      <c r="AR23" s="1055"/>
      <c r="AS23" s="1055"/>
      <c r="AT23" s="1055"/>
      <c r="AU23" s="1056"/>
      <c r="AV23" s="1056"/>
      <c r="AW23" s="1056"/>
      <c r="AX23" s="1056"/>
      <c r="AY23" s="1057"/>
      <c r="AZ23" s="1058" t="s">
        <v>131</v>
      </c>
      <c r="BA23" s="1059"/>
      <c r="BB23" s="1059"/>
      <c r="BC23" s="1059"/>
      <c r="BD23" s="1060"/>
      <c r="BE23" s="233"/>
      <c r="BF23" s="233"/>
      <c r="BG23" s="233"/>
      <c r="BH23" s="233"/>
      <c r="BI23" s="233"/>
      <c r="BJ23" s="233"/>
      <c r="BK23" s="233"/>
      <c r="BL23" s="233"/>
      <c r="BM23" s="233"/>
      <c r="BN23" s="233"/>
      <c r="BO23" s="233"/>
      <c r="BP23" s="233"/>
      <c r="BQ23" s="238">
        <v>17</v>
      </c>
      <c r="BR23" s="239"/>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4"/>
    </row>
    <row r="24" spans="1:131" s="235" customFormat="1" ht="26.25" customHeight="1" x14ac:dyDescent="0.15">
      <c r="A24" s="1054" t="s">
        <v>396</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232"/>
      <c r="BA24" s="232"/>
      <c r="BB24" s="232"/>
      <c r="BC24" s="232"/>
      <c r="BD24" s="232"/>
      <c r="BE24" s="233"/>
      <c r="BF24" s="233"/>
      <c r="BG24" s="233"/>
      <c r="BH24" s="233"/>
      <c r="BI24" s="233"/>
      <c r="BJ24" s="233"/>
      <c r="BK24" s="233"/>
      <c r="BL24" s="233"/>
      <c r="BM24" s="233"/>
      <c r="BN24" s="233"/>
      <c r="BO24" s="233"/>
      <c r="BP24" s="233"/>
      <c r="BQ24" s="238">
        <v>18</v>
      </c>
      <c r="BR24" s="239"/>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4"/>
    </row>
    <row r="25" spans="1:131" ht="26.25" customHeight="1" thickBot="1" x14ac:dyDescent="0.2">
      <c r="A25" s="1091" t="s">
        <v>397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1"/>
      <c r="BP25" s="241"/>
      <c r="BQ25" s="238">
        <v>19</v>
      </c>
      <c r="BR25" s="239"/>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0"/>
    </row>
    <row r="26" spans="1:131" ht="26.25" customHeight="1" x14ac:dyDescent="0.15">
      <c r="A26" s="993" t="s">
        <v>372</v>
      </c>
      <c r="B26" s="994"/>
      <c r="C26" s="994"/>
      <c r="D26" s="994"/>
      <c r="E26" s="994"/>
      <c r="F26" s="994"/>
      <c r="G26" s="994"/>
      <c r="H26" s="994"/>
      <c r="I26" s="994"/>
      <c r="J26" s="994"/>
      <c r="K26" s="994"/>
      <c r="L26" s="994"/>
      <c r="M26" s="994"/>
      <c r="N26" s="994"/>
      <c r="O26" s="994"/>
      <c r="P26" s="995"/>
      <c r="Q26" s="999" t="s">
        <v>398</v>
      </c>
      <c r="R26" s="1000"/>
      <c r="S26" s="1000"/>
      <c r="T26" s="1000"/>
      <c r="U26" s="1001"/>
      <c r="V26" s="999" t="s">
        <v>399</v>
      </c>
      <c r="W26" s="1000"/>
      <c r="X26" s="1000"/>
      <c r="Y26" s="1000"/>
      <c r="Z26" s="1001"/>
      <c r="AA26" s="999" t="s">
        <v>400</v>
      </c>
      <c r="AB26" s="1000"/>
      <c r="AC26" s="1000"/>
      <c r="AD26" s="1000"/>
      <c r="AE26" s="1000"/>
      <c r="AF26" s="1048" t="s">
        <v>401</v>
      </c>
      <c r="AG26" s="1006"/>
      <c r="AH26" s="1006"/>
      <c r="AI26" s="1006"/>
      <c r="AJ26" s="1049"/>
      <c r="AK26" s="1000" t="s">
        <v>402</v>
      </c>
      <c r="AL26" s="1000"/>
      <c r="AM26" s="1000"/>
      <c r="AN26" s="1000"/>
      <c r="AO26" s="1001"/>
      <c r="AP26" s="999" t="s">
        <v>403</v>
      </c>
      <c r="AQ26" s="1000"/>
      <c r="AR26" s="1000"/>
      <c r="AS26" s="1000"/>
      <c r="AT26" s="1001"/>
      <c r="AU26" s="999" t="s">
        <v>404</v>
      </c>
      <c r="AV26" s="1000"/>
      <c r="AW26" s="1000"/>
      <c r="AX26" s="1000"/>
      <c r="AY26" s="1001"/>
      <c r="AZ26" s="999" t="s">
        <v>405</v>
      </c>
      <c r="BA26" s="1000"/>
      <c r="BB26" s="1000"/>
      <c r="BC26" s="1000"/>
      <c r="BD26" s="1001"/>
      <c r="BE26" s="999" t="s">
        <v>379</v>
      </c>
      <c r="BF26" s="1000"/>
      <c r="BG26" s="1000"/>
      <c r="BH26" s="1000"/>
      <c r="BI26" s="1013"/>
      <c r="BJ26" s="232"/>
      <c r="BK26" s="232"/>
      <c r="BL26" s="232"/>
      <c r="BM26" s="232"/>
      <c r="BN26" s="232"/>
      <c r="BO26" s="241"/>
      <c r="BP26" s="241"/>
      <c r="BQ26" s="238">
        <v>20</v>
      </c>
      <c r="BR26" s="239"/>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0"/>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0"/>
      <c r="AG27" s="1009"/>
      <c r="AH27" s="1009"/>
      <c r="AI27" s="1009"/>
      <c r="AJ27" s="1051"/>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2"/>
      <c r="BK27" s="232"/>
      <c r="BL27" s="232"/>
      <c r="BM27" s="232"/>
      <c r="BN27" s="232"/>
      <c r="BO27" s="241"/>
      <c r="BP27" s="241"/>
      <c r="BQ27" s="238">
        <v>21</v>
      </c>
      <c r="BR27" s="239"/>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0"/>
    </row>
    <row r="28" spans="1:131" ht="26.25" customHeight="1" thickTop="1" x14ac:dyDescent="0.15">
      <c r="A28" s="242">
        <v>1</v>
      </c>
      <c r="B28" s="1042" t="s">
        <v>406</v>
      </c>
      <c r="C28" s="1043"/>
      <c r="D28" s="1043"/>
      <c r="E28" s="1043"/>
      <c r="F28" s="1043"/>
      <c r="G28" s="1043"/>
      <c r="H28" s="1043"/>
      <c r="I28" s="1043"/>
      <c r="J28" s="1043"/>
      <c r="K28" s="1043"/>
      <c r="L28" s="1043"/>
      <c r="M28" s="1043"/>
      <c r="N28" s="1043"/>
      <c r="O28" s="1043"/>
      <c r="P28" s="1044"/>
      <c r="Q28" s="1108">
        <v>2439</v>
      </c>
      <c r="R28" s="1046"/>
      <c r="S28" s="1046"/>
      <c r="T28" s="1046"/>
      <c r="U28" s="1046"/>
      <c r="V28" s="1046">
        <v>2439</v>
      </c>
      <c r="W28" s="1046"/>
      <c r="X28" s="1046"/>
      <c r="Y28" s="1046"/>
      <c r="Z28" s="1046"/>
      <c r="AA28" s="1046">
        <v>0</v>
      </c>
      <c r="AB28" s="1046"/>
      <c r="AC28" s="1046"/>
      <c r="AD28" s="1046"/>
      <c r="AE28" s="1109"/>
      <c r="AF28" s="1045" t="s">
        <v>131</v>
      </c>
      <c r="AG28" s="1046"/>
      <c r="AH28" s="1046"/>
      <c r="AI28" s="1046"/>
      <c r="AJ28" s="1047"/>
      <c r="AK28" s="1110">
        <v>294</v>
      </c>
      <c r="AL28" s="1052"/>
      <c r="AM28" s="1052"/>
      <c r="AN28" s="1052"/>
      <c r="AO28" s="1052"/>
      <c r="AP28" s="1052">
        <v>4</v>
      </c>
      <c r="AQ28" s="1052"/>
      <c r="AR28" s="1052"/>
      <c r="AS28" s="1052"/>
      <c r="AT28" s="1052"/>
      <c r="AU28" s="1052" t="s">
        <v>508</v>
      </c>
      <c r="AV28" s="1052"/>
      <c r="AW28" s="1052"/>
      <c r="AX28" s="1052"/>
      <c r="AY28" s="1052"/>
      <c r="AZ28" s="1053" t="s">
        <v>508</v>
      </c>
      <c r="BA28" s="1053"/>
      <c r="BB28" s="1053"/>
      <c r="BC28" s="1053"/>
      <c r="BD28" s="1053"/>
      <c r="BE28" s="1040"/>
      <c r="BF28" s="1040"/>
      <c r="BG28" s="1040"/>
      <c r="BH28" s="1040"/>
      <c r="BI28" s="1041"/>
      <c r="BJ28" s="232"/>
      <c r="BK28" s="232"/>
      <c r="BL28" s="232"/>
      <c r="BM28" s="232"/>
      <c r="BN28" s="232"/>
      <c r="BO28" s="241"/>
      <c r="BP28" s="241"/>
      <c r="BQ28" s="238">
        <v>22</v>
      </c>
      <c r="BR28" s="239"/>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0"/>
    </row>
    <row r="29" spans="1:131" ht="26.25" customHeight="1" x14ac:dyDescent="0.15">
      <c r="A29" s="242">
        <v>2</v>
      </c>
      <c r="B29" s="1028" t="s">
        <v>407</v>
      </c>
      <c r="C29" s="1029"/>
      <c r="D29" s="1029"/>
      <c r="E29" s="1029"/>
      <c r="F29" s="1029"/>
      <c r="G29" s="1029"/>
      <c r="H29" s="1029"/>
      <c r="I29" s="1029"/>
      <c r="J29" s="1029"/>
      <c r="K29" s="1029"/>
      <c r="L29" s="1029"/>
      <c r="M29" s="1029"/>
      <c r="N29" s="1029"/>
      <c r="O29" s="1029"/>
      <c r="P29" s="1030"/>
      <c r="Q29" s="1036">
        <v>5</v>
      </c>
      <c r="R29" s="1037"/>
      <c r="S29" s="1037"/>
      <c r="T29" s="1037"/>
      <c r="U29" s="1037"/>
      <c r="V29" s="1037">
        <v>5</v>
      </c>
      <c r="W29" s="1037"/>
      <c r="X29" s="1037"/>
      <c r="Y29" s="1037"/>
      <c r="Z29" s="1037"/>
      <c r="AA29" s="1037">
        <v>0</v>
      </c>
      <c r="AB29" s="1037"/>
      <c r="AC29" s="1037"/>
      <c r="AD29" s="1037"/>
      <c r="AE29" s="1038"/>
      <c r="AF29" s="1033" t="s">
        <v>131</v>
      </c>
      <c r="AG29" s="1034"/>
      <c r="AH29" s="1034"/>
      <c r="AI29" s="1034"/>
      <c r="AJ29" s="1035"/>
      <c r="AK29" s="980">
        <v>4</v>
      </c>
      <c r="AL29" s="971"/>
      <c r="AM29" s="971"/>
      <c r="AN29" s="971"/>
      <c r="AO29" s="971"/>
      <c r="AP29" s="971" t="s">
        <v>508</v>
      </c>
      <c r="AQ29" s="971"/>
      <c r="AR29" s="971"/>
      <c r="AS29" s="971"/>
      <c r="AT29" s="971"/>
      <c r="AU29" s="971" t="s">
        <v>508</v>
      </c>
      <c r="AV29" s="971"/>
      <c r="AW29" s="971"/>
      <c r="AX29" s="971"/>
      <c r="AY29" s="971"/>
      <c r="AZ29" s="1039" t="s">
        <v>508</v>
      </c>
      <c r="BA29" s="1039"/>
      <c r="BB29" s="1039"/>
      <c r="BC29" s="1039"/>
      <c r="BD29" s="1039"/>
      <c r="BE29" s="972"/>
      <c r="BF29" s="972"/>
      <c r="BG29" s="972"/>
      <c r="BH29" s="972"/>
      <c r="BI29" s="973"/>
      <c r="BJ29" s="232"/>
      <c r="BK29" s="232"/>
      <c r="BL29" s="232"/>
      <c r="BM29" s="232"/>
      <c r="BN29" s="232"/>
      <c r="BO29" s="241"/>
      <c r="BP29" s="241"/>
      <c r="BQ29" s="238">
        <v>23</v>
      </c>
      <c r="BR29" s="239"/>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0"/>
    </row>
    <row r="30" spans="1:131" ht="26.25" customHeight="1" x14ac:dyDescent="0.15">
      <c r="A30" s="242">
        <v>3</v>
      </c>
      <c r="B30" s="1028" t="s">
        <v>408</v>
      </c>
      <c r="C30" s="1029"/>
      <c r="D30" s="1029"/>
      <c r="E30" s="1029"/>
      <c r="F30" s="1029"/>
      <c r="G30" s="1029"/>
      <c r="H30" s="1029"/>
      <c r="I30" s="1029"/>
      <c r="J30" s="1029"/>
      <c r="K30" s="1029"/>
      <c r="L30" s="1029"/>
      <c r="M30" s="1029"/>
      <c r="N30" s="1029"/>
      <c r="O30" s="1029"/>
      <c r="P30" s="1030"/>
      <c r="Q30" s="1036">
        <v>2203</v>
      </c>
      <c r="R30" s="1037"/>
      <c r="S30" s="1037"/>
      <c r="T30" s="1037"/>
      <c r="U30" s="1037"/>
      <c r="V30" s="1037">
        <v>2121</v>
      </c>
      <c r="W30" s="1037"/>
      <c r="X30" s="1037"/>
      <c r="Y30" s="1037"/>
      <c r="Z30" s="1037"/>
      <c r="AA30" s="1037">
        <v>82</v>
      </c>
      <c r="AB30" s="1037"/>
      <c r="AC30" s="1037"/>
      <c r="AD30" s="1037"/>
      <c r="AE30" s="1038"/>
      <c r="AF30" s="1033">
        <v>82</v>
      </c>
      <c r="AG30" s="1034"/>
      <c r="AH30" s="1034"/>
      <c r="AI30" s="1034"/>
      <c r="AJ30" s="1035"/>
      <c r="AK30" s="980">
        <v>303</v>
      </c>
      <c r="AL30" s="971"/>
      <c r="AM30" s="971"/>
      <c r="AN30" s="971"/>
      <c r="AO30" s="971"/>
      <c r="AP30" s="971" t="s">
        <v>508</v>
      </c>
      <c r="AQ30" s="971"/>
      <c r="AR30" s="971"/>
      <c r="AS30" s="971"/>
      <c r="AT30" s="971"/>
      <c r="AU30" s="971" t="s">
        <v>508</v>
      </c>
      <c r="AV30" s="971"/>
      <c r="AW30" s="971"/>
      <c r="AX30" s="971"/>
      <c r="AY30" s="971"/>
      <c r="AZ30" s="1039" t="s">
        <v>508</v>
      </c>
      <c r="BA30" s="1039"/>
      <c r="BB30" s="1039"/>
      <c r="BC30" s="1039"/>
      <c r="BD30" s="1039"/>
      <c r="BE30" s="972"/>
      <c r="BF30" s="972"/>
      <c r="BG30" s="972"/>
      <c r="BH30" s="972"/>
      <c r="BI30" s="973"/>
      <c r="BJ30" s="232"/>
      <c r="BK30" s="232"/>
      <c r="BL30" s="232"/>
      <c r="BM30" s="232"/>
      <c r="BN30" s="232"/>
      <c r="BO30" s="241"/>
      <c r="BP30" s="241"/>
      <c r="BQ30" s="238">
        <v>24</v>
      </c>
      <c r="BR30" s="239"/>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0"/>
    </row>
    <row r="31" spans="1:131" ht="26.25" customHeight="1" x14ac:dyDescent="0.15">
      <c r="A31" s="242">
        <v>4</v>
      </c>
      <c r="B31" s="1028" t="s">
        <v>409</v>
      </c>
      <c r="C31" s="1029"/>
      <c r="D31" s="1029"/>
      <c r="E31" s="1029"/>
      <c r="F31" s="1029"/>
      <c r="G31" s="1029"/>
      <c r="H31" s="1029"/>
      <c r="I31" s="1029"/>
      <c r="J31" s="1029"/>
      <c r="K31" s="1029"/>
      <c r="L31" s="1029"/>
      <c r="M31" s="1029"/>
      <c r="N31" s="1029"/>
      <c r="O31" s="1029"/>
      <c r="P31" s="1030"/>
      <c r="Q31" s="1036">
        <v>297</v>
      </c>
      <c r="R31" s="1037"/>
      <c r="S31" s="1037"/>
      <c r="T31" s="1037"/>
      <c r="U31" s="1037"/>
      <c r="V31" s="1037">
        <v>286</v>
      </c>
      <c r="W31" s="1037"/>
      <c r="X31" s="1037"/>
      <c r="Y31" s="1037"/>
      <c r="Z31" s="1037"/>
      <c r="AA31" s="1037">
        <v>11</v>
      </c>
      <c r="AB31" s="1037"/>
      <c r="AC31" s="1037"/>
      <c r="AD31" s="1037"/>
      <c r="AE31" s="1038"/>
      <c r="AF31" s="1033">
        <v>11</v>
      </c>
      <c r="AG31" s="1034"/>
      <c r="AH31" s="1034"/>
      <c r="AI31" s="1034"/>
      <c r="AJ31" s="1035"/>
      <c r="AK31" s="980">
        <v>88</v>
      </c>
      <c r="AL31" s="971"/>
      <c r="AM31" s="971"/>
      <c r="AN31" s="971"/>
      <c r="AO31" s="971"/>
      <c r="AP31" s="971" t="s">
        <v>508</v>
      </c>
      <c r="AQ31" s="971"/>
      <c r="AR31" s="971"/>
      <c r="AS31" s="971"/>
      <c r="AT31" s="971"/>
      <c r="AU31" s="971" t="s">
        <v>508</v>
      </c>
      <c r="AV31" s="971"/>
      <c r="AW31" s="971"/>
      <c r="AX31" s="971"/>
      <c r="AY31" s="971"/>
      <c r="AZ31" s="1039" t="s">
        <v>508</v>
      </c>
      <c r="BA31" s="1039"/>
      <c r="BB31" s="1039"/>
      <c r="BC31" s="1039"/>
      <c r="BD31" s="1039"/>
      <c r="BE31" s="972"/>
      <c r="BF31" s="972"/>
      <c r="BG31" s="972"/>
      <c r="BH31" s="972"/>
      <c r="BI31" s="973"/>
      <c r="BJ31" s="232"/>
      <c r="BK31" s="232"/>
      <c r="BL31" s="232"/>
      <c r="BM31" s="232"/>
      <c r="BN31" s="232"/>
      <c r="BO31" s="241"/>
      <c r="BP31" s="241"/>
      <c r="BQ31" s="238">
        <v>25</v>
      </c>
      <c r="BR31" s="239"/>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0"/>
    </row>
    <row r="32" spans="1:131" ht="26.25" customHeight="1" x14ac:dyDescent="0.15">
      <c r="A32" s="242">
        <v>5</v>
      </c>
      <c r="B32" s="1028" t="s">
        <v>410</v>
      </c>
      <c r="C32" s="1029"/>
      <c r="D32" s="1029"/>
      <c r="E32" s="1029"/>
      <c r="F32" s="1029"/>
      <c r="G32" s="1029"/>
      <c r="H32" s="1029"/>
      <c r="I32" s="1029"/>
      <c r="J32" s="1029"/>
      <c r="K32" s="1029"/>
      <c r="L32" s="1029"/>
      <c r="M32" s="1029"/>
      <c r="N32" s="1029"/>
      <c r="O32" s="1029"/>
      <c r="P32" s="1030"/>
      <c r="Q32" s="1036">
        <v>265</v>
      </c>
      <c r="R32" s="1037"/>
      <c r="S32" s="1037"/>
      <c r="T32" s="1037"/>
      <c r="U32" s="1037"/>
      <c r="V32" s="1037">
        <v>241</v>
      </c>
      <c r="W32" s="1037"/>
      <c r="X32" s="1037"/>
      <c r="Y32" s="1037"/>
      <c r="Z32" s="1037"/>
      <c r="AA32" s="1037">
        <v>24</v>
      </c>
      <c r="AB32" s="1037"/>
      <c r="AC32" s="1037"/>
      <c r="AD32" s="1037"/>
      <c r="AE32" s="1038"/>
      <c r="AF32" s="1033">
        <v>440</v>
      </c>
      <c r="AG32" s="1034"/>
      <c r="AH32" s="1034"/>
      <c r="AI32" s="1034"/>
      <c r="AJ32" s="1035"/>
      <c r="AK32" s="980">
        <v>28</v>
      </c>
      <c r="AL32" s="971"/>
      <c r="AM32" s="971"/>
      <c r="AN32" s="971"/>
      <c r="AO32" s="971"/>
      <c r="AP32" s="971">
        <v>1644</v>
      </c>
      <c r="AQ32" s="971"/>
      <c r="AR32" s="971"/>
      <c r="AS32" s="971"/>
      <c r="AT32" s="971"/>
      <c r="AU32" s="971">
        <v>120</v>
      </c>
      <c r="AV32" s="971"/>
      <c r="AW32" s="971"/>
      <c r="AX32" s="971"/>
      <c r="AY32" s="971"/>
      <c r="AZ32" s="1039" t="s">
        <v>508</v>
      </c>
      <c r="BA32" s="1039"/>
      <c r="BB32" s="1039"/>
      <c r="BC32" s="1039"/>
      <c r="BD32" s="1039"/>
      <c r="BE32" s="972" t="s">
        <v>411</v>
      </c>
      <c r="BF32" s="972"/>
      <c r="BG32" s="972"/>
      <c r="BH32" s="972"/>
      <c r="BI32" s="973"/>
      <c r="BJ32" s="232"/>
      <c r="BK32" s="232"/>
      <c r="BL32" s="232"/>
      <c r="BM32" s="232"/>
      <c r="BN32" s="232"/>
      <c r="BO32" s="241"/>
      <c r="BP32" s="241"/>
      <c r="BQ32" s="238">
        <v>26</v>
      </c>
      <c r="BR32" s="239"/>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0"/>
    </row>
    <row r="33" spans="1:131" ht="26.25" customHeight="1" x14ac:dyDescent="0.15">
      <c r="A33" s="242">
        <v>6</v>
      </c>
      <c r="B33" s="1028"/>
      <c r="C33" s="1029"/>
      <c r="D33" s="1029"/>
      <c r="E33" s="1029"/>
      <c r="F33" s="1029"/>
      <c r="G33" s="1029"/>
      <c r="H33" s="1029"/>
      <c r="I33" s="1029"/>
      <c r="J33" s="1029"/>
      <c r="K33" s="1029"/>
      <c r="L33" s="1029"/>
      <c r="M33" s="1029"/>
      <c r="N33" s="1029"/>
      <c r="O33" s="1029"/>
      <c r="P33" s="1030"/>
      <c r="Q33" s="1036"/>
      <c r="R33" s="1037"/>
      <c r="S33" s="1037"/>
      <c r="T33" s="1037"/>
      <c r="U33" s="1037"/>
      <c r="V33" s="1037"/>
      <c r="W33" s="1037"/>
      <c r="X33" s="1037"/>
      <c r="Y33" s="1037"/>
      <c r="Z33" s="1037"/>
      <c r="AA33" s="1037"/>
      <c r="AB33" s="1037"/>
      <c r="AC33" s="1037"/>
      <c r="AD33" s="1037"/>
      <c r="AE33" s="1038"/>
      <c r="AF33" s="1033"/>
      <c r="AG33" s="1034"/>
      <c r="AH33" s="1034"/>
      <c r="AI33" s="1034"/>
      <c r="AJ33" s="1035"/>
      <c r="AK33" s="980"/>
      <c r="AL33" s="971"/>
      <c r="AM33" s="971"/>
      <c r="AN33" s="971"/>
      <c r="AO33" s="971"/>
      <c r="AP33" s="971"/>
      <c r="AQ33" s="971"/>
      <c r="AR33" s="971"/>
      <c r="AS33" s="971"/>
      <c r="AT33" s="971"/>
      <c r="AU33" s="971"/>
      <c r="AV33" s="971"/>
      <c r="AW33" s="971"/>
      <c r="AX33" s="971"/>
      <c r="AY33" s="971"/>
      <c r="AZ33" s="1039"/>
      <c r="BA33" s="1039"/>
      <c r="BB33" s="1039"/>
      <c r="BC33" s="1039"/>
      <c r="BD33" s="1039"/>
      <c r="BE33" s="972"/>
      <c r="BF33" s="972"/>
      <c r="BG33" s="972"/>
      <c r="BH33" s="972"/>
      <c r="BI33" s="973"/>
      <c r="BJ33" s="232"/>
      <c r="BK33" s="232"/>
      <c r="BL33" s="232"/>
      <c r="BM33" s="232"/>
      <c r="BN33" s="232"/>
      <c r="BO33" s="241"/>
      <c r="BP33" s="241"/>
      <c r="BQ33" s="238">
        <v>27</v>
      </c>
      <c r="BR33" s="239"/>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0"/>
    </row>
    <row r="34" spans="1:131" ht="26.25" customHeight="1" x14ac:dyDescent="0.15">
      <c r="A34" s="242">
        <v>7</v>
      </c>
      <c r="B34" s="1028"/>
      <c r="C34" s="1029"/>
      <c r="D34" s="1029"/>
      <c r="E34" s="1029"/>
      <c r="F34" s="1029"/>
      <c r="G34" s="1029"/>
      <c r="H34" s="1029"/>
      <c r="I34" s="1029"/>
      <c r="J34" s="1029"/>
      <c r="K34" s="1029"/>
      <c r="L34" s="1029"/>
      <c r="M34" s="1029"/>
      <c r="N34" s="1029"/>
      <c r="O34" s="1029"/>
      <c r="P34" s="1030"/>
      <c r="Q34" s="1036"/>
      <c r="R34" s="1037"/>
      <c r="S34" s="1037"/>
      <c r="T34" s="1037"/>
      <c r="U34" s="1037"/>
      <c r="V34" s="1037"/>
      <c r="W34" s="1037"/>
      <c r="X34" s="1037"/>
      <c r="Y34" s="1037"/>
      <c r="Z34" s="1037"/>
      <c r="AA34" s="1037"/>
      <c r="AB34" s="1037"/>
      <c r="AC34" s="1037"/>
      <c r="AD34" s="1037"/>
      <c r="AE34" s="1038"/>
      <c r="AF34" s="1033"/>
      <c r="AG34" s="1034"/>
      <c r="AH34" s="1034"/>
      <c r="AI34" s="1034"/>
      <c r="AJ34" s="1035"/>
      <c r="AK34" s="980"/>
      <c r="AL34" s="971"/>
      <c r="AM34" s="971"/>
      <c r="AN34" s="971"/>
      <c r="AO34" s="971"/>
      <c r="AP34" s="971"/>
      <c r="AQ34" s="971"/>
      <c r="AR34" s="971"/>
      <c r="AS34" s="971"/>
      <c r="AT34" s="971"/>
      <c r="AU34" s="971"/>
      <c r="AV34" s="971"/>
      <c r="AW34" s="971"/>
      <c r="AX34" s="971"/>
      <c r="AY34" s="971"/>
      <c r="AZ34" s="1039"/>
      <c r="BA34" s="1039"/>
      <c r="BB34" s="1039"/>
      <c r="BC34" s="1039"/>
      <c r="BD34" s="1039"/>
      <c r="BE34" s="972"/>
      <c r="BF34" s="972"/>
      <c r="BG34" s="972"/>
      <c r="BH34" s="972"/>
      <c r="BI34" s="973"/>
      <c r="BJ34" s="232"/>
      <c r="BK34" s="232"/>
      <c r="BL34" s="232"/>
      <c r="BM34" s="232"/>
      <c r="BN34" s="232"/>
      <c r="BO34" s="241"/>
      <c r="BP34" s="241"/>
      <c r="BQ34" s="238">
        <v>28</v>
      </c>
      <c r="BR34" s="239"/>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0"/>
    </row>
    <row r="35" spans="1:131" ht="26.25" customHeight="1" x14ac:dyDescent="0.15">
      <c r="A35" s="242">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80"/>
      <c r="AL35" s="971"/>
      <c r="AM35" s="971"/>
      <c r="AN35" s="971"/>
      <c r="AO35" s="971"/>
      <c r="AP35" s="971"/>
      <c r="AQ35" s="971"/>
      <c r="AR35" s="971"/>
      <c r="AS35" s="971"/>
      <c r="AT35" s="971"/>
      <c r="AU35" s="971"/>
      <c r="AV35" s="971"/>
      <c r="AW35" s="971"/>
      <c r="AX35" s="971"/>
      <c r="AY35" s="971"/>
      <c r="AZ35" s="1039"/>
      <c r="BA35" s="1039"/>
      <c r="BB35" s="1039"/>
      <c r="BC35" s="1039"/>
      <c r="BD35" s="1039"/>
      <c r="BE35" s="972"/>
      <c r="BF35" s="972"/>
      <c r="BG35" s="972"/>
      <c r="BH35" s="972"/>
      <c r="BI35" s="973"/>
      <c r="BJ35" s="232"/>
      <c r="BK35" s="232"/>
      <c r="BL35" s="232"/>
      <c r="BM35" s="232"/>
      <c r="BN35" s="232"/>
      <c r="BO35" s="241"/>
      <c r="BP35" s="241"/>
      <c r="BQ35" s="238">
        <v>29</v>
      </c>
      <c r="BR35" s="239"/>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0"/>
    </row>
    <row r="36" spans="1:131" ht="26.25" customHeight="1" x14ac:dyDescent="0.15">
      <c r="A36" s="242">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80"/>
      <c r="AL36" s="971"/>
      <c r="AM36" s="971"/>
      <c r="AN36" s="971"/>
      <c r="AO36" s="971"/>
      <c r="AP36" s="971"/>
      <c r="AQ36" s="971"/>
      <c r="AR36" s="971"/>
      <c r="AS36" s="971"/>
      <c r="AT36" s="971"/>
      <c r="AU36" s="971"/>
      <c r="AV36" s="971"/>
      <c r="AW36" s="971"/>
      <c r="AX36" s="971"/>
      <c r="AY36" s="971"/>
      <c r="AZ36" s="1039"/>
      <c r="BA36" s="1039"/>
      <c r="BB36" s="1039"/>
      <c r="BC36" s="1039"/>
      <c r="BD36" s="1039"/>
      <c r="BE36" s="972"/>
      <c r="BF36" s="972"/>
      <c r="BG36" s="972"/>
      <c r="BH36" s="972"/>
      <c r="BI36" s="973"/>
      <c r="BJ36" s="232"/>
      <c r="BK36" s="232"/>
      <c r="BL36" s="232"/>
      <c r="BM36" s="232"/>
      <c r="BN36" s="232"/>
      <c r="BO36" s="241"/>
      <c r="BP36" s="241"/>
      <c r="BQ36" s="238">
        <v>30</v>
      </c>
      <c r="BR36" s="239"/>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0"/>
    </row>
    <row r="37" spans="1:131" ht="26.25" customHeight="1" x14ac:dyDescent="0.15">
      <c r="A37" s="242">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80"/>
      <c r="AL37" s="971"/>
      <c r="AM37" s="971"/>
      <c r="AN37" s="971"/>
      <c r="AO37" s="971"/>
      <c r="AP37" s="971"/>
      <c r="AQ37" s="971"/>
      <c r="AR37" s="971"/>
      <c r="AS37" s="971"/>
      <c r="AT37" s="971"/>
      <c r="AU37" s="971"/>
      <c r="AV37" s="971"/>
      <c r="AW37" s="971"/>
      <c r="AX37" s="971"/>
      <c r="AY37" s="971"/>
      <c r="AZ37" s="1039"/>
      <c r="BA37" s="1039"/>
      <c r="BB37" s="1039"/>
      <c r="BC37" s="1039"/>
      <c r="BD37" s="1039"/>
      <c r="BE37" s="972"/>
      <c r="BF37" s="972"/>
      <c r="BG37" s="972"/>
      <c r="BH37" s="972"/>
      <c r="BI37" s="973"/>
      <c r="BJ37" s="232"/>
      <c r="BK37" s="232"/>
      <c r="BL37" s="232"/>
      <c r="BM37" s="232"/>
      <c r="BN37" s="232"/>
      <c r="BO37" s="241"/>
      <c r="BP37" s="241"/>
      <c r="BQ37" s="238">
        <v>31</v>
      </c>
      <c r="BR37" s="239"/>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0"/>
    </row>
    <row r="38" spans="1:131" ht="26.25" customHeight="1" x14ac:dyDescent="0.15">
      <c r="A38" s="242">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80"/>
      <c r="AL38" s="971"/>
      <c r="AM38" s="971"/>
      <c r="AN38" s="971"/>
      <c r="AO38" s="971"/>
      <c r="AP38" s="971"/>
      <c r="AQ38" s="971"/>
      <c r="AR38" s="971"/>
      <c r="AS38" s="971"/>
      <c r="AT38" s="971"/>
      <c r="AU38" s="971"/>
      <c r="AV38" s="971"/>
      <c r="AW38" s="971"/>
      <c r="AX38" s="971"/>
      <c r="AY38" s="971"/>
      <c r="AZ38" s="1039"/>
      <c r="BA38" s="1039"/>
      <c r="BB38" s="1039"/>
      <c r="BC38" s="1039"/>
      <c r="BD38" s="1039"/>
      <c r="BE38" s="972"/>
      <c r="BF38" s="972"/>
      <c r="BG38" s="972"/>
      <c r="BH38" s="972"/>
      <c r="BI38" s="973"/>
      <c r="BJ38" s="232"/>
      <c r="BK38" s="232"/>
      <c r="BL38" s="232"/>
      <c r="BM38" s="232"/>
      <c r="BN38" s="232"/>
      <c r="BO38" s="241"/>
      <c r="BP38" s="241"/>
      <c r="BQ38" s="238">
        <v>32</v>
      </c>
      <c r="BR38" s="239"/>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0"/>
    </row>
    <row r="39" spans="1:131" ht="26.25" customHeight="1" x14ac:dyDescent="0.15">
      <c r="A39" s="242">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80"/>
      <c r="AL39" s="971"/>
      <c r="AM39" s="971"/>
      <c r="AN39" s="971"/>
      <c r="AO39" s="971"/>
      <c r="AP39" s="971"/>
      <c r="AQ39" s="971"/>
      <c r="AR39" s="971"/>
      <c r="AS39" s="971"/>
      <c r="AT39" s="971"/>
      <c r="AU39" s="971"/>
      <c r="AV39" s="971"/>
      <c r="AW39" s="971"/>
      <c r="AX39" s="971"/>
      <c r="AY39" s="971"/>
      <c r="AZ39" s="1039"/>
      <c r="BA39" s="1039"/>
      <c r="BB39" s="1039"/>
      <c r="BC39" s="1039"/>
      <c r="BD39" s="1039"/>
      <c r="BE39" s="972"/>
      <c r="BF39" s="972"/>
      <c r="BG39" s="972"/>
      <c r="BH39" s="972"/>
      <c r="BI39" s="973"/>
      <c r="BJ39" s="232"/>
      <c r="BK39" s="232"/>
      <c r="BL39" s="232"/>
      <c r="BM39" s="232"/>
      <c r="BN39" s="232"/>
      <c r="BO39" s="241"/>
      <c r="BP39" s="241"/>
      <c r="BQ39" s="238">
        <v>33</v>
      </c>
      <c r="BR39" s="239"/>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0"/>
    </row>
    <row r="40" spans="1:131" ht="26.25" customHeight="1" x14ac:dyDescent="0.15">
      <c r="A40" s="238">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80"/>
      <c r="AL40" s="971"/>
      <c r="AM40" s="971"/>
      <c r="AN40" s="971"/>
      <c r="AO40" s="971"/>
      <c r="AP40" s="971"/>
      <c r="AQ40" s="971"/>
      <c r="AR40" s="971"/>
      <c r="AS40" s="971"/>
      <c r="AT40" s="971"/>
      <c r="AU40" s="971"/>
      <c r="AV40" s="971"/>
      <c r="AW40" s="971"/>
      <c r="AX40" s="971"/>
      <c r="AY40" s="971"/>
      <c r="AZ40" s="1039"/>
      <c r="BA40" s="1039"/>
      <c r="BB40" s="1039"/>
      <c r="BC40" s="1039"/>
      <c r="BD40" s="1039"/>
      <c r="BE40" s="972"/>
      <c r="BF40" s="972"/>
      <c r="BG40" s="972"/>
      <c r="BH40" s="972"/>
      <c r="BI40" s="973"/>
      <c r="BJ40" s="232"/>
      <c r="BK40" s="232"/>
      <c r="BL40" s="232"/>
      <c r="BM40" s="232"/>
      <c r="BN40" s="232"/>
      <c r="BO40" s="241"/>
      <c r="BP40" s="241"/>
      <c r="BQ40" s="238">
        <v>34</v>
      </c>
      <c r="BR40" s="239"/>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0"/>
    </row>
    <row r="41" spans="1:131" ht="26.25" customHeight="1" x14ac:dyDescent="0.15">
      <c r="A41" s="238">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80"/>
      <c r="AL41" s="971"/>
      <c r="AM41" s="971"/>
      <c r="AN41" s="971"/>
      <c r="AO41" s="971"/>
      <c r="AP41" s="971"/>
      <c r="AQ41" s="971"/>
      <c r="AR41" s="971"/>
      <c r="AS41" s="971"/>
      <c r="AT41" s="971"/>
      <c r="AU41" s="971"/>
      <c r="AV41" s="971"/>
      <c r="AW41" s="971"/>
      <c r="AX41" s="971"/>
      <c r="AY41" s="971"/>
      <c r="AZ41" s="1039"/>
      <c r="BA41" s="1039"/>
      <c r="BB41" s="1039"/>
      <c r="BC41" s="1039"/>
      <c r="BD41" s="1039"/>
      <c r="BE41" s="972"/>
      <c r="BF41" s="972"/>
      <c r="BG41" s="972"/>
      <c r="BH41" s="972"/>
      <c r="BI41" s="973"/>
      <c r="BJ41" s="232"/>
      <c r="BK41" s="232"/>
      <c r="BL41" s="232"/>
      <c r="BM41" s="232"/>
      <c r="BN41" s="232"/>
      <c r="BO41" s="241"/>
      <c r="BP41" s="241"/>
      <c r="BQ41" s="238">
        <v>35</v>
      </c>
      <c r="BR41" s="239"/>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0"/>
    </row>
    <row r="42" spans="1:131" ht="26.25" customHeight="1" x14ac:dyDescent="0.15">
      <c r="A42" s="238">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80"/>
      <c r="AL42" s="971"/>
      <c r="AM42" s="971"/>
      <c r="AN42" s="971"/>
      <c r="AO42" s="971"/>
      <c r="AP42" s="971"/>
      <c r="AQ42" s="971"/>
      <c r="AR42" s="971"/>
      <c r="AS42" s="971"/>
      <c r="AT42" s="971"/>
      <c r="AU42" s="971"/>
      <c r="AV42" s="971"/>
      <c r="AW42" s="971"/>
      <c r="AX42" s="971"/>
      <c r="AY42" s="971"/>
      <c r="AZ42" s="1039"/>
      <c r="BA42" s="1039"/>
      <c r="BB42" s="1039"/>
      <c r="BC42" s="1039"/>
      <c r="BD42" s="1039"/>
      <c r="BE42" s="972"/>
      <c r="BF42" s="972"/>
      <c r="BG42" s="972"/>
      <c r="BH42" s="972"/>
      <c r="BI42" s="973"/>
      <c r="BJ42" s="232"/>
      <c r="BK42" s="232"/>
      <c r="BL42" s="232"/>
      <c r="BM42" s="232"/>
      <c r="BN42" s="232"/>
      <c r="BO42" s="241"/>
      <c r="BP42" s="241"/>
      <c r="BQ42" s="238">
        <v>36</v>
      </c>
      <c r="BR42" s="239"/>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0"/>
    </row>
    <row r="43" spans="1:131" ht="26.25" customHeight="1" x14ac:dyDescent="0.15">
      <c r="A43" s="238">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80"/>
      <c r="AL43" s="971"/>
      <c r="AM43" s="971"/>
      <c r="AN43" s="971"/>
      <c r="AO43" s="971"/>
      <c r="AP43" s="971"/>
      <c r="AQ43" s="971"/>
      <c r="AR43" s="971"/>
      <c r="AS43" s="971"/>
      <c r="AT43" s="971"/>
      <c r="AU43" s="971"/>
      <c r="AV43" s="971"/>
      <c r="AW43" s="971"/>
      <c r="AX43" s="971"/>
      <c r="AY43" s="971"/>
      <c r="AZ43" s="1039"/>
      <c r="BA43" s="1039"/>
      <c r="BB43" s="1039"/>
      <c r="BC43" s="1039"/>
      <c r="BD43" s="1039"/>
      <c r="BE43" s="972"/>
      <c r="BF43" s="972"/>
      <c r="BG43" s="972"/>
      <c r="BH43" s="972"/>
      <c r="BI43" s="973"/>
      <c r="BJ43" s="232"/>
      <c r="BK43" s="232"/>
      <c r="BL43" s="232"/>
      <c r="BM43" s="232"/>
      <c r="BN43" s="232"/>
      <c r="BO43" s="241"/>
      <c r="BP43" s="241"/>
      <c r="BQ43" s="238">
        <v>37</v>
      </c>
      <c r="BR43" s="239"/>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0"/>
    </row>
    <row r="44" spans="1:131" ht="26.25" customHeight="1" x14ac:dyDescent="0.15">
      <c r="A44" s="238">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80"/>
      <c r="AL44" s="971"/>
      <c r="AM44" s="971"/>
      <c r="AN44" s="971"/>
      <c r="AO44" s="971"/>
      <c r="AP44" s="971"/>
      <c r="AQ44" s="971"/>
      <c r="AR44" s="971"/>
      <c r="AS44" s="971"/>
      <c r="AT44" s="971"/>
      <c r="AU44" s="971"/>
      <c r="AV44" s="971"/>
      <c r="AW44" s="971"/>
      <c r="AX44" s="971"/>
      <c r="AY44" s="971"/>
      <c r="AZ44" s="1039"/>
      <c r="BA44" s="1039"/>
      <c r="BB44" s="1039"/>
      <c r="BC44" s="1039"/>
      <c r="BD44" s="1039"/>
      <c r="BE44" s="972"/>
      <c r="BF44" s="972"/>
      <c r="BG44" s="972"/>
      <c r="BH44" s="972"/>
      <c r="BI44" s="973"/>
      <c r="BJ44" s="232"/>
      <c r="BK44" s="232"/>
      <c r="BL44" s="232"/>
      <c r="BM44" s="232"/>
      <c r="BN44" s="232"/>
      <c r="BO44" s="241"/>
      <c r="BP44" s="241"/>
      <c r="BQ44" s="238">
        <v>38</v>
      </c>
      <c r="BR44" s="239"/>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0"/>
    </row>
    <row r="45" spans="1:131" ht="26.25" customHeight="1" x14ac:dyDescent="0.15">
      <c r="A45" s="238">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80"/>
      <c r="AL45" s="971"/>
      <c r="AM45" s="971"/>
      <c r="AN45" s="971"/>
      <c r="AO45" s="971"/>
      <c r="AP45" s="971"/>
      <c r="AQ45" s="971"/>
      <c r="AR45" s="971"/>
      <c r="AS45" s="971"/>
      <c r="AT45" s="971"/>
      <c r="AU45" s="971"/>
      <c r="AV45" s="971"/>
      <c r="AW45" s="971"/>
      <c r="AX45" s="971"/>
      <c r="AY45" s="971"/>
      <c r="AZ45" s="1039"/>
      <c r="BA45" s="1039"/>
      <c r="BB45" s="1039"/>
      <c r="BC45" s="1039"/>
      <c r="BD45" s="1039"/>
      <c r="BE45" s="972"/>
      <c r="BF45" s="972"/>
      <c r="BG45" s="972"/>
      <c r="BH45" s="972"/>
      <c r="BI45" s="973"/>
      <c r="BJ45" s="232"/>
      <c r="BK45" s="232"/>
      <c r="BL45" s="232"/>
      <c r="BM45" s="232"/>
      <c r="BN45" s="232"/>
      <c r="BO45" s="241"/>
      <c r="BP45" s="241"/>
      <c r="BQ45" s="238">
        <v>39</v>
      </c>
      <c r="BR45" s="239"/>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0"/>
    </row>
    <row r="46" spans="1:131" ht="26.25" customHeight="1" x14ac:dyDescent="0.15">
      <c r="A46" s="238">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80"/>
      <c r="AL46" s="971"/>
      <c r="AM46" s="971"/>
      <c r="AN46" s="971"/>
      <c r="AO46" s="971"/>
      <c r="AP46" s="971"/>
      <c r="AQ46" s="971"/>
      <c r="AR46" s="971"/>
      <c r="AS46" s="971"/>
      <c r="AT46" s="971"/>
      <c r="AU46" s="971"/>
      <c r="AV46" s="971"/>
      <c r="AW46" s="971"/>
      <c r="AX46" s="971"/>
      <c r="AY46" s="971"/>
      <c r="AZ46" s="1039"/>
      <c r="BA46" s="1039"/>
      <c r="BB46" s="1039"/>
      <c r="BC46" s="1039"/>
      <c r="BD46" s="1039"/>
      <c r="BE46" s="972"/>
      <c r="BF46" s="972"/>
      <c r="BG46" s="972"/>
      <c r="BH46" s="972"/>
      <c r="BI46" s="973"/>
      <c r="BJ46" s="232"/>
      <c r="BK46" s="232"/>
      <c r="BL46" s="232"/>
      <c r="BM46" s="232"/>
      <c r="BN46" s="232"/>
      <c r="BO46" s="241"/>
      <c r="BP46" s="241"/>
      <c r="BQ46" s="238">
        <v>40</v>
      </c>
      <c r="BR46" s="239"/>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0"/>
    </row>
    <row r="47" spans="1:131" ht="26.25" customHeight="1" x14ac:dyDescent="0.15">
      <c r="A47" s="238">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80"/>
      <c r="AL47" s="971"/>
      <c r="AM47" s="971"/>
      <c r="AN47" s="971"/>
      <c r="AO47" s="971"/>
      <c r="AP47" s="971"/>
      <c r="AQ47" s="971"/>
      <c r="AR47" s="971"/>
      <c r="AS47" s="971"/>
      <c r="AT47" s="971"/>
      <c r="AU47" s="971"/>
      <c r="AV47" s="971"/>
      <c r="AW47" s="971"/>
      <c r="AX47" s="971"/>
      <c r="AY47" s="971"/>
      <c r="AZ47" s="1039"/>
      <c r="BA47" s="1039"/>
      <c r="BB47" s="1039"/>
      <c r="BC47" s="1039"/>
      <c r="BD47" s="1039"/>
      <c r="BE47" s="972"/>
      <c r="BF47" s="972"/>
      <c r="BG47" s="972"/>
      <c r="BH47" s="972"/>
      <c r="BI47" s="973"/>
      <c r="BJ47" s="232"/>
      <c r="BK47" s="232"/>
      <c r="BL47" s="232"/>
      <c r="BM47" s="232"/>
      <c r="BN47" s="232"/>
      <c r="BO47" s="241"/>
      <c r="BP47" s="241"/>
      <c r="BQ47" s="238">
        <v>41</v>
      </c>
      <c r="BR47" s="239"/>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0"/>
    </row>
    <row r="48" spans="1:131" ht="26.25" customHeight="1" x14ac:dyDescent="0.15">
      <c r="A48" s="238">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80"/>
      <c r="AL48" s="971"/>
      <c r="AM48" s="971"/>
      <c r="AN48" s="971"/>
      <c r="AO48" s="971"/>
      <c r="AP48" s="971"/>
      <c r="AQ48" s="971"/>
      <c r="AR48" s="971"/>
      <c r="AS48" s="971"/>
      <c r="AT48" s="971"/>
      <c r="AU48" s="971"/>
      <c r="AV48" s="971"/>
      <c r="AW48" s="971"/>
      <c r="AX48" s="971"/>
      <c r="AY48" s="971"/>
      <c r="AZ48" s="1039"/>
      <c r="BA48" s="1039"/>
      <c r="BB48" s="1039"/>
      <c r="BC48" s="1039"/>
      <c r="BD48" s="1039"/>
      <c r="BE48" s="972"/>
      <c r="BF48" s="972"/>
      <c r="BG48" s="972"/>
      <c r="BH48" s="972"/>
      <c r="BI48" s="973"/>
      <c r="BJ48" s="232"/>
      <c r="BK48" s="232"/>
      <c r="BL48" s="232"/>
      <c r="BM48" s="232"/>
      <c r="BN48" s="232"/>
      <c r="BO48" s="241"/>
      <c r="BP48" s="241"/>
      <c r="BQ48" s="238">
        <v>42</v>
      </c>
      <c r="BR48" s="239"/>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0"/>
    </row>
    <row r="49" spans="1:131" ht="26.25" customHeight="1" x14ac:dyDescent="0.15">
      <c r="A49" s="238">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80"/>
      <c r="AL49" s="971"/>
      <c r="AM49" s="971"/>
      <c r="AN49" s="971"/>
      <c r="AO49" s="971"/>
      <c r="AP49" s="971"/>
      <c r="AQ49" s="971"/>
      <c r="AR49" s="971"/>
      <c r="AS49" s="971"/>
      <c r="AT49" s="971"/>
      <c r="AU49" s="971"/>
      <c r="AV49" s="971"/>
      <c r="AW49" s="971"/>
      <c r="AX49" s="971"/>
      <c r="AY49" s="971"/>
      <c r="AZ49" s="1039"/>
      <c r="BA49" s="1039"/>
      <c r="BB49" s="1039"/>
      <c r="BC49" s="1039"/>
      <c r="BD49" s="1039"/>
      <c r="BE49" s="972"/>
      <c r="BF49" s="972"/>
      <c r="BG49" s="972"/>
      <c r="BH49" s="972"/>
      <c r="BI49" s="973"/>
      <c r="BJ49" s="232"/>
      <c r="BK49" s="232"/>
      <c r="BL49" s="232"/>
      <c r="BM49" s="232"/>
      <c r="BN49" s="232"/>
      <c r="BO49" s="241"/>
      <c r="BP49" s="241"/>
      <c r="BQ49" s="238">
        <v>43</v>
      </c>
      <c r="BR49" s="239"/>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0"/>
    </row>
    <row r="50" spans="1:131" ht="26.25" customHeight="1" x14ac:dyDescent="0.15">
      <c r="A50" s="238">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2"/>
      <c r="BF50" s="972"/>
      <c r="BG50" s="972"/>
      <c r="BH50" s="972"/>
      <c r="BI50" s="973"/>
      <c r="BJ50" s="232"/>
      <c r="BK50" s="232"/>
      <c r="BL50" s="232"/>
      <c r="BM50" s="232"/>
      <c r="BN50" s="232"/>
      <c r="BO50" s="241"/>
      <c r="BP50" s="241"/>
      <c r="BQ50" s="238">
        <v>44</v>
      </c>
      <c r="BR50" s="239"/>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0"/>
    </row>
    <row r="51" spans="1:131" ht="26.25" customHeight="1" x14ac:dyDescent="0.15">
      <c r="A51" s="238">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2"/>
      <c r="BF51" s="972"/>
      <c r="BG51" s="972"/>
      <c r="BH51" s="972"/>
      <c r="BI51" s="973"/>
      <c r="BJ51" s="232"/>
      <c r="BK51" s="232"/>
      <c r="BL51" s="232"/>
      <c r="BM51" s="232"/>
      <c r="BN51" s="232"/>
      <c r="BO51" s="241"/>
      <c r="BP51" s="241"/>
      <c r="BQ51" s="238">
        <v>45</v>
      </c>
      <c r="BR51" s="239"/>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0"/>
    </row>
    <row r="52" spans="1:131" ht="26.25" customHeight="1" x14ac:dyDescent="0.15">
      <c r="A52" s="238">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2"/>
      <c r="BF52" s="972"/>
      <c r="BG52" s="972"/>
      <c r="BH52" s="972"/>
      <c r="BI52" s="973"/>
      <c r="BJ52" s="232"/>
      <c r="BK52" s="232"/>
      <c r="BL52" s="232"/>
      <c r="BM52" s="232"/>
      <c r="BN52" s="232"/>
      <c r="BO52" s="241"/>
      <c r="BP52" s="241"/>
      <c r="BQ52" s="238">
        <v>46</v>
      </c>
      <c r="BR52" s="239"/>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0"/>
    </row>
    <row r="53" spans="1:131" ht="26.25" customHeight="1" x14ac:dyDescent="0.15">
      <c r="A53" s="238">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2"/>
      <c r="BF53" s="972"/>
      <c r="BG53" s="972"/>
      <c r="BH53" s="972"/>
      <c r="BI53" s="973"/>
      <c r="BJ53" s="232"/>
      <c r="BK53" s="232"/>
      <c r="BL53" s="232"/>
      <c r="BM53" s="232"/>
      <c r="BN53" s="232"/>
      <c r="BO53" s="241"/>
      <c r="BP53" s="241"/>
      <c r="BQ53" s="238">
        <v>47</v>
      </c>
      <c r="BR53" s="239"/>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0"/>
    </row>
    <row r="54" spans="1:131" ht="26.25" customHeight="1" x14ac:dyDescent="0.15">
      <c r="A54" s="238">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2"/>
      <c r="BF54" s="972"/>
      <c r="BG54" s="972"/>
      <c r="BH54" s="972"/>
      <c r="BI54" s="973"/>
      <c r="BJ54" s="232"/>
      <c r="BK54" s="232"/>
      <c r="BL54" s="232"/>
      <c r="BM54" s="232"/>
      <c r="BN54" s="232"/>
      <c r="BO54" s="241"/>
      <c r="BP54" s="241"/>
      <c r="BQ54" s="238">
        <v>48</v>
      </c>
      <c r="BR54" s="239"/>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0"/>
    </row>
    <row r="55" spans="1:131" ht="26.25" customHeight="1" x14ac:dyDescent="0.15">
      <c r="A55" s="238">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2"/>
      <c r="BF55" s="972"/>
      <c r="BG55" s="972"/>
      <c r="BH55" s="972"/>
      <c r="BI55" s="973"/>
      <c r="BJ55" s="232"/>
      <c r="BK55" s="232"/>
      <c r="BL55" s="232"/>
      <c r="BM55" s="232"/>
      <c r="BN55" s="232"/>
      <c r="BO55" s="241"/>
      <c r="BP55" s="241"/>
      <c r="BQ55" s="238">
        <v>49</v>
      </c>
      <c r="BR55" s="239"/>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0"/>
    </row>
    <row r="56" spans="1:131" ht="26.25" customHeight="1" x14ac:dyDescent="0.15">
      <c r="A56" s="238">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2"/>
      <c r="BF56" s="972"/>
      <c r="BG56" s="972"/>
      <c r="BH56" s="972"/>
      <c r="BI56" s="973"/>
      <c r="BJ56" s="232"/>
      <c r="BK56" s="232"/>
      <c r="BL56" s="232"/>
      <c r="BM56" s="232"/>
      <c r="BN56" s="232"/>
      <c r="BO56" s="241"/>
      <c r="BP56" s="241"/>
      <c r="BQ56" s="238">
        <v>50</v>
      </c>
      <c r="BR56" s="239"/>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0"/>
    </row>
    <row r="57" spans="1:131" ht="26.25" customHeight="1" x14ac:dyDescent="0.15">
      <c r="A57" s="238">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2"/>
      <c r="BF57" s="972"/>
      <c r="BG57" s="972"/>
      <c r="BH57" s="972"/>
      <c r="BI57" s="973"/>
      <c r="BJ57" s="232"/>
      <c r="BK57" s="232"/>
      <c r="BL57" s="232"/>
      <c r="BM57" s="232"/>
      <c r="BN57" s="232"/>
      <c r="BO57" s="241"/>
      <c r="BP57" s="241"/>
      <c r="BQ57" s="238">
        <v>51</v>
      </c>
      <c r="BR57" s="239"/>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0"/>
    </row>
    <row r="58" spans="1:131" ht="26.25" customHeight="1" x14ac:dyDescent="0.15">
      <c r="A58" s="238">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2"/>
      <c r="BF58" s="972"/>
      <c r="BG58" s="972"/>
      <c r="BH58" s="972"/>
      <c r="BI58" s="973"/>
      <c r="BJ58" s="232"/>
      <c r="BK58" s="232"/>
      <c r="BL58" s="232"/>
      <c r="BM58" s="232"/>
      <c r="BN58" s="232"/>
      <c r="BO58" s="241"/>
      <c r="BP58" s="241"/>
      <c r="BQ58" s="238">
        <v>52</v>
      </c>
      <c r="BR58" s="239"/>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0"/>
    </row>
    <row r="59" spans="1:131" ht="26.25" customHeight="1" x14ac:dyDescent="0.15">
      <c r="A59" s="238">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2"/>
      <c r="BF59" s="972"/>
      <c r="BG59" s="972"/>
      <c r="BH59" s="972"/>
      <c r="BI59" s="973"/>
      <c r="BJ59" s="232"/>
      <c r="BK59" s="232"/>
      <c r="BL59" s="232"/>
      <c r="BM59" s="232"/>
      <c r="BN59" s="232"/>
      <c r="BO59" s="241"/>
      <c r="BP59" s="241"/>
      <c r="BQ59" s="238">
        <v>53</v>
      </c>
      <c r="BR59" s="239"/>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0"/>
    </row>
    <row r="60" spans="1:131" ht="26.25" customHeight="1" x14ac:dyDescent="0.15">
      <c r="A60" s="238">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2"/>
      <c r="BF60" s="972"/>
      <c r="BG60" s="972"/>
      <c r="BH60" s="972"/>
      <c r="BI60" s="973"/>
      <c r="BJ60" s="232"/>
      <c r="BK60" s="232"/>
      <c r="BL60" s="232"/>
      <c r="BM60" s="232"/>
      <c r="BN60" s="232"/>
      <c r="BO60" s="241"/>
      <c r="BP60" s="241"/>
      <c r="BQ60" s="238">
        <v>54</v>
      </c>
      <c r="BR60" s="239"/>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0"/>
    </row>
    <row r="61" spans="1:131" ht="26.25" customHeight="1" thickBot="1" x14ac:dyDescent="0.2">
      <c r="A61" s="238">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2"/>
      <c r="BF61" s="972"/>
      <c r="BG61" s="972"/>
      <c r="BH61" s="972"/>
      <c r="BI61" s="973"/>
      <c r="BJ61" s="232"/>
      <c r="BK61" s="232"/>
      <c r="BL61" s="232"/>
      <c r="BM61" s="232"/>
      <c r="BN61" s="232"/>
      <c r="BO61" s="241"/>
      <c r="BP61" s="241"/>
      <c r="BQ61" s="238">
        <v>55</v>
      </c>
      <c r="BR61" s="239"/>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0"/>
    </row>
    <row r="62" spans="1:131" ht="26.25" customHeight="1" x14ac:dyDescent="0.15">
      <c r="A62" s="238">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2"/>
      <c r="BF62" s="972"/>
      <c r="BG62" s="972"/>
      <c r="BH62" s="972"/>
      <c r="BI62" s="973"/>
      <c r="BJ62" s="1025" t="s">
        <v>412</v>
      </c>
      <c r="BK62" s="1026"/>
      <c r="BL62" s="1026"/>
      <c r="BM62" s="1026"/>
      <c r="BN62" s="1027"/>
      <c r="BO62" s="241"/>
      <c r="BP62" s="241"/>
      <c r="BQ62" s="238">
        <v>56</v>
      </c>
      <c r="BR62" s="239"/>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0"/>
    </row>
    <row r="63" spans="1:131" ht="26.25" customHeight="1" thickBot="1" x14ac:dyDescent="0.2">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8"/>
      <c r="AF63" s="1019">
        <v>533</v>
      </c>
      <c r="AG63" s="959"/>
      <c r="AH63" s="959"/>
      <c r="AI63" s="959"/>
      <c r="AJ63" s="1020"/>
      <c r="AK63" s="1021"/>
      <c r="AL63" s="963"/>
      <c r="AM63" s="963"/>
      <c r="AN63" s="963"/>
      <c r="AO63" s="963"/>
      <c r="AP63" s="959">
        <v>1648</v>
      </c>
      <c r="AQ63" s="959"/>
      <c r="AR63" s="959"/>
      <c r="AS63" s="959"/>
      <c r="AT63" s="959"/>
      <c r="AU63" s="959">
        <v>120</v>
      </c>
      <c r="AV63" s="959"/>
      <c r="AW63" s="959"/>
      <c r="AX63" s="959"/>
      <c r="AY63" s="959"/>
      <c r="AZ63" s="1015"/>
      <c r="BA63" s="1015"/>
      <c r="BB63" s="1015"/>
      <c r="BC63" s="1015"/>
      <c r="BD63" s="1015"/>
      <c r="BE63" s="960"/>
      <c r="BF63" s="960"/>
      <c r="BG63" s="960"/>
      <c r="BH63" s="960"/>
      <c r="BI63" s="961"/>
      <c r="BJ63" s="1016" t="s">
        <v>392</v>
      </c>
      <c r="BK63" s="953"/>
      <c r="BL63" s="953"/>
      <c r="BM63" s="953"/>
      <c r="BN63" s="1017"/>
      <c r="BO63" s="241"/>
      <c r="BP63" s="241"/>
      <c r="BQ63" s="238">
        <v>57</v>
      </c>
      <c r="BR63" s="239"/>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0"/>
    </row>
    <row r="66" spans="1:131" ht="26.25" customHeight="1" x14ac:dyDescent="0.15">
      <c r="A66" s="993" t="s">
        <v>415</v>
      </c>
      <c r="B66" s="994"/>
      <c r="C66" s="994"/>
      <c r="D66" s="994"/>
      <c r="E66" s="994"/>
      <c r="F66" s="994"/>
      <c r="G66" s="994"/>
      <c r="H66" s="994"/>
      <c r="I66" s="994"/>
      <c r="J66" s="994"/>
      <c r="K66" s="994"/>
      <c r="L66" s="994"/>
      <c r="M66" s="994"/>
      <c r="N66" s="994"/>
      <c r="O66" s="994"/>
      <c r="P66" s="995"/>
      <c r="Q66" s="999" t="s">
        <v>398</v>
      </c>
      <c r="R66" s="1000"/>
      <c r="S66" s="1000"/>
      <c r="T66" s="1000"/>
      <c r="U66" s="1001"/>
      <c r="V66" s="999" t="s">
        <v>399</v>
      </c>
      <c r="W66" s="1000"/>
      <c r="X66" s="1000"/>
      <c r="Y66" s="1000"/>
      <c r="Z66" s="1001"/>
      <c r="AA66" s="999" t="s">
        <v>400</v>
      </c>
      <c r="AB66" s="1000"/>
      <c r="AC66" s="1000"/>
      <c r="AD66" s="1000"/>
      <c r="AE66" s="1001"/>
      <c r="AF66" s="1005" t="s">
        <v>416</v>
      </c>
      <c r="AG66" s="1006"/>
      <c r="AH66" s="1006"/>
      <c r="AI66" s="1006"/>
      <c r="AJ66" s="1007"/>
      <c r="AK66" s="999" t="s">
        <v>402</v>
      </c>
      <c r="AL66" s="994"/>
      <c r="AM66" s="994"/>
      <c r="AN66" s="994"/>
      <c r="AO66" s="995"/>
      <c r="AP66" s="999" t="s">
        <v>403</v>
      </c>
      <c r="AQ66" s="1000"/>
      <c r="AR66" s="1000"/>
      <c r="AS66" s="1000"/>
      <c r="AT66" s="1001"/>
      <c r="AU66" s="999" t="s">
        <v>417</v>
      </c>
      <c r="AV66" s="1000"/>
      <c r="AW66" s="1000"/>
      <c r="AX66" s="1000"/>
      <c r="AY66" s="1001"/>
      <c r="AZ66" s="999" t="s">
        <v>379</v>
      </c>
      <c r="BA66" s="1000"/>
      <c r="BB66" s="1000"/>
      <c r="BC66" s="1000"/>
      <c r="BD66" s="1013"/>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112" t="s">
        <v>573</v>
      </c>
      <c r="C68" s="1113"/>
      <c r="D68" s="1113"/>
      <c r="E68" s="1113"/>
      <c r="F68" s="1113"/>
      <c r="G68" s="1113"/>
      <c r="H68" s="1113"/>
      <c r="I68" s="1113"/>
      <c r="J68" s="1113"/>
      <c r="K68" s="1113"/>
      <c r="L68" s="1113"/>
      <c r="M68" s="1113"/>
      <c r="N68" s="1113"/>
      <c r="O68" s="1113"/>
      <c r="P68" s="1114"/>
      <c r="Q68" s="1115">
        <v>423</v>
      </c>
      <c r="R68" s="1111"/>
      <c r="S68" s="1111"/>
      <c r="T68" s="1111"/>
      <c r="U68" s="1111"/>
      <c r="V68" s="1111">
        <v>421</v>
      </c>
      <c r="W68" s="1111"/>
      <c r="X68" s="1111"/>
      <c r="Y68" s="1111"/>
      <c r="Z68" s="1111"/>
      <c r="AA68" s="1111">
        <v>2</v>
      </c>
      <c r="AB68" s="1111"/>
      <c r="AC68" s="1111"/>
      <c r="AD68" s="1111"/>
      <c r="AE68" s="1111"/>
      <c r="AF68" s="1111">
        <v>9</v>
      </c>
      <c r="AG68" s="1111"/>
      <c r="AH68" s="1111"/>
      <c r="AI68" s="1111"/>
      <c r="AJ68" s="1111"/>
      <c r="AK68" s="1111">
        <v>0</v>
      </c>
      <c r="AL68" s="1111"/>
      <c r="AM68" s="1111"/>
      <c r="AN68" s="1111"/>
      <c r="AO68" s="1111"/>
      <c r="AP68" s="1111">
        <v>0</v>
      </c>
      <c r="AQ68" s="1111"/>
      <c r="AR68" s="1111"/>
      <c r="AS68" s="1111"/>
      <c r="AT68" s="1111"/>
      <c r="AU68" s="1111">
        <v>0</v>
      </c>
      <c r="AV68" s="1111"/>
      <c r="AW68" s="1111"/>
      <c r="AX68" s="1111"/>
      <c r="AY68" s="1111"/>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82" t="s">
        <v>574</v>
      </c>
      <c r="C69" s="983"/>
      <c r="D69" s="983"/>
      <c r="E69" s="983"/>
      <c r="F69" s="983"/>
      <c r="G69" s="983"/>
      <c r="H69" s="983"/>
      <c r="I69" s="983"/>
      <c r="J69" s="983"/>
      <c r="K69" s="983"/>
      <c r="L69" s="983"/>
      <c r="M69" s="983"/>
      <c r="N69" s="983"/>
      <c r="O69" s="983"/>
      <c r="P69" s="984"/>
      <c r="Q69" s="977">
        <v>109</v>
      </c>
      <c r="R69" s="971"/>
      <c r="S69" s="971"/>
      <c r="T69" s="971"/>
      <c r="U69" s="971"/>
      <c r="V69" s="971">
        <v>18</v>
      </c>
      <c r="W69" s="971"/>
      <c r="X69" s="971"/>
      <c r="Y69" s="971"/>
      <c r="Z69" s="971"/>
      <c r="AA69" s="971">
        <v>91</v>
      </c>
      <c r="AB69" s="971"/>
      <c r="AC69" s="971"/>
      <c r="AD69" s="971"/>
      <c r="AE69" s="971"/>
      <c r="AF69" s="971">
        <v>92</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82" t="s">
        <v>575</v>
      </c>
      <c r="C70" s="983"/>
      <c r="D70" s="983"/>
      <c r="E70" s="983"/>
      <c r="F70" s="983"/>
      <c r="G70" s="983"/>
      <c r="H70" s="983"/>
      <c r="I70" s="983"/>
      <c r="J70" s="983"/>
      <c r="K70" s="983"/>
      <c r="L70" s="983"/>
      <c r="M70" s="983"/>
      <c r="N70" s="983"/>
      <c r="O70" s="983"/>
      <c r="P70" s="984"/>
      <c r="Q70" s="977">
        <v>2825</v>
      </c>
      <c r="R70" s="971"/>
      <c r="S70" s="971"/>
      <c r="T70" s="971"/>
      <c r="U70" s="971"/>
      <c r="V70" s="971">
        <v>2792</v>
      </c>
      <c r="W70" s="971"/>
      <c r="X70" s="971"/>
      <c r="Y70" s="971"/>
      <c r="Z70" s="971"/>
      <c r="AA70" s="971">
        <v>33</v>
      </c>
      <c r="AB70" s="971"/>
      <c r="AC70" s="971"/>
      <c r="AD70" s="971"/>
      <c r="AE70" s="971"/>
      <c r="AF70" s="971">
        <v>69</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82" t="s">
        <v>576</v>
      </c>
      <c r="C71" s="983"/>
      <c r="D71" s="983"/>
      <c r="E71" s="983"/>
      <c r="F71" s="983"/>
      <c r="G71" s="983"/>
      <c r="H71" s="983"/>
      <c r="I71" s="983"/>
      <c r="J71" s="983"/>
      <c r="K71" s="983"/>
      <c r="L71" s="983"/>
      <c r="M71" s="983"/>
      <c r="N71" s="983"/>
      <c r="O71" s="983"/>
      <c r="P71" s="984"/>
      <c r="Q71" s="977">
        <v>49</v>
      </c>
      <c r="R71" s="971"/>
      <c r="S71" s="971"/>
      <c r="T71" s="971"/>
      <c r="U71" s="971"/>
      <c r="V71" s="971">
        <v>50</v>
      </c>
      <c r="W71" s="971"/>
      <c r="X71" s="971"/>
      <c r="Y71" s="971"/>
      <c r="Z71" s="971"/>
      <c r="AA71" s="971">
        <v>-1</v>
      </c>
      <c r="AB71" s="971"/>
      <c r="AC71" s="971"/>
      <c r="AD71" s="971"/>
      <c r="AE71" s="971"/>
      <c r="AF71" s="971">
        <v>1</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82" t="s">
        <v>577</v>
      </c>
      <c r="C72" s="983"/>
      <c r="D72" s="983"/>
      <c r="E72" s="983"/>
      <c r="F72" s="983"/>
      <c r="G72" s="983"/>
      <c r="H72" s="983"/>
      <c r="I72" s="983"/>
      <c r="J72" s="983"/>
      <c r="K72" s="983"/>
      <c r="L72" s="983"/>
      <c r="M72" s="983"/>
      <c r="N72" s="983"/>
      <c r="O72" s="983"/>
      <c r="P72" s="984"/>
      <c r="Q72" s="977">
        <v>57</v>
      </c>
      <c r="R72" s="971"/>
      <c r="S72" s="971"/>
      <c r="T72" s="971"/>
      <c r="U72" s="971"/>
      <c r="V72" s="971">
        <v>49</v>
      </c>
      <c r="W72" s="971"/>
      <c r="X72" s="971"/>
      <c r="Y72" s="971"/>
      <c r="Z72" s="971"/>
      <c r="AA72" s="971">
        <v>8</v>
      </c>
      <c r="AB72" s="971"/>
      <c r="AC72" s="971"/>
      <c r="AD72" s="971"/>
      <c r="AE72" s="971"/>
      <c r="AF72" s="971">
        <v>18</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82" t="s">
        <v>578</v>
      </c>
      <c r="C73" s="983"/>
      <c r="D73" s="983"/>
      <c r="E73" s="983"/>
      <c r="F73" s="983"/>
      <c r="G73" s="983"/>
      <c r="H73" s="983"/>
      <c r="I73" s="983"/>
      <c r="J73" s="983"/>
      <c r="K73" s="983"/>
      <c r="L73" s="983"/>
      <c r="M73" s="983"/>
      <c r="N73" s="983"/>
      <c r="O73" s="983"/>
      <c r="P73" s="984"/>
      <c r="Q73" s="977">
        <v>143172</v>
      </c>
      <c r="R73" s="971"/>
      <c r="S73" s="971"/>
      <c r="T73" s="971"/>
      <c r="U73" s="971"/>
      <c r="V73" s="971">
        <v>144092</v>
      </c>
      <c r="W73" s="971"/>
      <c r="X73" s="971"/>
      <c r="Y73" s="971"/>
      <c r="Z73" s="971"/>
      <c r="AA73" s="971">
        <v>-920</v>
      </c>
      <c r="AB73" s="971"/>
      <c r="AC73" s="971"/>
      <c r="AD73" s="971"/>
      <c r="AE73" s="971"/>
      <c r="AF73" s="971">
        <v>3474</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82" t="s">
        <v>579</v>
      </c>
      <c r="C74" s="983"/>
      <c r="D74" s="983"/>
      <c r="E74" s="983"/>
      <c r="F74" s="983"/>
      <c r="G74" s="983"/>
      <c r="H74" s="983"/>
      <c r="I74" s="983"/>
      <c r="J74" s="983"/>
      <c r="K74" s="983"/>
      <c r="L74" s="983"/>
      <c r="M74" s="983"/>
      <c r="N74" s="983"/>
      <c r="O74" s="983"/>
      <c r="P74" s="984"/>
      <c r="Q74" s="977">
        <v>126</v>
      </c>
      <c r="R74" s="971"/>
      <c r="S74" s="971"/>
      <c r="T74" s="971"/>
      <c r="U74" s="971"/>
      <c r="V74" s="971">
        <v>126</v>
      </c>
      <c r="W74" s="971"/>
      <c r="X74" s="971"/>
      <c r="Y74" s="971"/>
      <c r="Z74" s="971"/>
      <c r="AA74" s="971">
        <v>0</v>
      </c>
      <c r="AB74" s="971"/>
      <c r="AC74" s="971"/>
      <c r="AD74" s="971"/>
      <c r="AE74" s="971"/>
      <c r="AF74" s="971">
        <v>9</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82" t="s">
        <v>580</v>
      </c>
      <c r="C75" s="983"/>
      <c r="D75" s="983"/>
      <c r="E75" s="983"/>
      <c r="F75" s="983"/>
      <c r="G75" s="983"/>
      <c r="H75" s="983"/>
      <c r="I75" s="983"/>
      <c r="J75" s="983"/>
      <c r="K75" s="983"/>
      <c r="L75" s="983"/>
      <c r="M75" s="983"/>
      <c r="N75" s="983"/>
      <c r="O75" s="983"/>
      <c r="P75" s="984"/>
      <c r="Q75" s="978">
        <v>2904</v>
      </c>
      <c r="R75" s="979"/>
      <c r="S75" s="979"/>
      <c r="T75" s="979"/>
      <c r="U75" s="980"/>
      <c r="V75" s="981">
        <v>2907</v>
      </c>
      <c r="W75" s="979"/>
      <c r="X75" s="979"/>
      <c r="Y75" s="979"/>
      <c r="Z75" s="980"/>
      <c r="AA75" s="981">
        <v>-3</v>
      </c>
      <c r="AB75" s="979"/>
      <c r="AC75" s="979"/>
      <c r="AD75" s="979"/>
      <c r="AE75" s="980"/>
      <c r="AF75" s="981">
        <v>384</v>
      </c>
      <c r="AG75" s="979"/>
      <c r="AH75" s="979"/>
      <c r="AI75" s="979"/>
      <c r="AJ75" s="980"/>
      <c r="AK75" s="981">
        <v>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82" t="s">
        <v>581</v>
      </c>
      <c r="C76" s="983"/>
      <c r="D76" s="983"/>
      <c r="E76" s="983"/>
      <c r="F76" s="983"/>
      <c r="G76" s="983"/>
      <c r="H76" s="983"/>
      <c r="I76" s="983"/>
      <c r="J76" s="983"/>
      <c r="K76" s="983"/>
      <c r="L76" s="983"/>
      <c r="M76" s="983"/>
      <c r="N76" s="983"/>
      <c r="O76" s="983"/>
      <c r="P76" s="984"/>
      <c r="Q76" s="978">
        <v>9</v>
      </c>
      <c r="R76" s="979"/>
      <c r="S76" s="979"/>
      <c r="T76" s="979"/>
      <c r="U76" s="980"/>
      <c r="V76" s="981">
        <v>9</v>
      </c>
      <c r="W76" s="979"/>
      <c r="X76" s="979"/>
      <c r="Y76" s="979"/>
      <c r="Z76" s="980"/>
      <c r="AA76" s="981">
        <v>0</v>
      </c>
      <c r="AB76" s="979"/>
      <c r="AC76" s="979"/>
      <c r="AD76" s="979"/>
      <c r="AE76" s="980"/>
      <c r="AF76" s="981">
        <v>0</v>
      </c>
      <c r="AG76" s="979"/>
      <c r="AH76" s="979"/>
      <c r="AI76" s="979"/>
      <c r="AJ76" s="980"/>
      <c r="AK76" s="981">
        <v>0</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4056</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309</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309</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309</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1218838</v>
      </c>
      <c r="AB110" s="889"/>
      <c r="AC110" s="889"/>
      <c r="AD110" s="889"/>
      <c r="AE110" s="890"/>
      <c r="AF110" s="891">
        <v>1285425</v>
      </c>
      <c r="AG110" s="889"/>
      <c r="AH110" s="889"/>
      <c r="AI110" s="889"/>
      <c r="AJ110" s="890"/>
      <c r="AK110" s="891">
        <v>1361007</v>
      </c>
      <c r="AL110" s="889"/>
      <c r="AM110" s="889"/>
      <c r="AN110" s="889"/>
      <c r="AO110" s="890"/>
      <c r="AP110" s="892">
        <v>27.9</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13609332</v>
      </c>
      <c r="BR110" s="842"/>
      <c r="BS110" s="842"/>
      <c r="BT110" s="842"/>
      <c r="BU110" s="842"/>
      <c r="BV110" s="842">
        <v>14285048</v>
      </c>
      <c r="BW110" s="842"/>
      <c r="BX110" s="842"/>
      <c r="BY110" s="842"/>
      <c r="BZ110" s="842"/>
      <c r="CA110" s="842">
        <v>14268045</v>
      </c>
      <c r="CB110" s="842"/>
      <c r="CC110" s="842"/>
      <c r="CD110" s="842"/>
      <c r="CE110" s="842"/>
      <c r="CF110" s="866">
        <v>292.2</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435</v>
      </c>
      <c r="DM110" s="842"/>
      <c r="DN110" s="842"/>
      <c r="DO110" s="842"/>
      <c r="DP110" s="842"/>
      <c r="DQ110" s="842" t="s">
        <v>435</v>
      </c>
      <c r="DR110" s="842"/>
      <c r="DS110" s="842"/>
      <c r="DT110" s="842"/>
      <c r="DU110" s="842"/>
      <c r="DV110" s="843" t="s">
        <v>131</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392</v>
      </c>
      <c r="AL111" s="919"/>
      <c r="AM111" s="919"/>
      <c r="AN111" s="919"/>
      <c r="AO111" s="920"/>
      <c r="AP111" s="922" t="s">
        <v>131</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435</v>
      </c>
      <c r="CB111" s="817"/>
      <c r="CC111" s="817"/>
      <c r="CD111" s="817"/>
      <c r="CE111" s="817"/>
      <c r="CF111" s="875" t="s">
        <v>131</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435</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262675</v>
      </c>
      <c r="BR112" s="817"/>
      <c r="BS112" s="817"/>
      <c r="BT112" s="817"/>
      <c r="BU112" s="817"/>
      <c r="BV112" s="817">
        <v>277383</v>
      </c>
      <c r="BW112" s="817"/>
      <c r="BX112" s="817"/>
      <c r="BY112" s="817"/>
      <c r="BZ112" s="817"/>
      <c r="CA112" s="817">
        <v>282829</v>
      </c>
      <c r="CB112" s="817"/>
      <c r="CC112" s="817"/>
      <c r="CD112" s="817"/>
      <c r="CE112" s="817"/>
      <c r="CF112" s="875">
        <v>5.8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392</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18459</v>
      </c>
      <c r="AB113" s="919"/>
      <c r="AC113" s="919"/>
      <c r="AD113" s="919"/>
      <c r="AE113" s="920"/>
      <c r="AF113" s="921">
        <v>17950</v>
      </c>
      <c r="AG113" s="919"/>
      <c r="AH113" s="919"/>
      <c r="AI113" s="919"/>
      <c r="AJ113" s="920"/>
      <c r="AK113" s="921">
        <v>18212</v>
      </c>
      <c r="AL113" s="919"/>
      <c r="AM113" s="919"/>
      <c r="AN113" s="919"/>
      <c r="AO113" s="920"/>
      <c r="AP113" s="922">
        <v>0.4</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392</v>
      </c>
      <c r="BW113" s="817"/>
      <c r="BX113" s="817"/>
      <c r="BY113" s="817"/>
      <c r="BZ113" s="817"/>
      <c r="CA113" s="817" t="s">
        <v>131</v>
      </c>
      <c r="CB113" s="817"/>
      <c r="CC113" s="817"/>
      <c r="CD113" s="817"/>
      <c r="CE113" s="817"/>
      <c r="CF113" s="875" t="s">
        <v>392</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131</v>
      </c>
      <c r="DM113" s="780"/>
      <c r="DN113" s="780"/>
      <c r="DO113" s="780"/>
      <c r="DP113" s="781"/>
      <c r="DQ113" s="782" t="s">
        <v>131</v>
      </c>
      <c r="DR113" s="780"/>
      <c r="DS113" s="780"/>
      <c r="DT113" s="780"/>
      <c r="DU113" s="781"/>
      <c r="DV113" s="824" t="s">
        <v>392</v>
      </c>
      <c r="DW113" s="825"/>
      <c r="DX113" s="825"/>
      <c r="DY113" s="825"/>
      <c r="DZ113" s="826"/>
    </row>
    <row r="114" spans="1:130" s="230"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60156</v>
      </c>
      <c r="AB114" s="780"/>
      <c r="AC114" s="780"/>
      <c r="AD114" s="780"/>
      <c r="AE114" s="781"/>
      <c r="AF114" s="782" t="s">
        <v>392</v>
      </c>
      <c r="AG114" s="780"/>
      <c r="AH114" s="780"/>
      <c r="AI114" s="780"/>
      <c r="AJ114" s="781"/>
      <c r="AK114" s="782" t="s">
        <v>392</v>
      </c>
      <c r="AL114" s="780"/>
      <c r="AM114" s="780"/>
      <c r="AN114" s="780"/>
      <c r="AO114" s="781"/>
      <c r="AP114" s="824" t="s">
        <v>131</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1305088</v>
      </c>
      <c r="BR114" s="817"/>
      <c r="BS114" s="817"/>
      <c r="BT114" s="817"/>
      <c r="BU114" s="817"/>
      <c r="BV114" s="817">
        <v>1341063</v>
      </c>
      <c r="BW114" s="817"/>
      <c r="BX114" s="817"/>
      <c r="BY114" s="817"/>
      <c r="BZ114" s="817"/>
      <c r="CA114" s="817">
        <v>1388374</v>
      </c>
      <c r="CB114" s="817"/>
      <c r="CC114" s="817"/>
      <c r="CD114" s="817"/>
      <c r="CE114" s="817"/>
      <c r="CF114" s="875">
        <v>28.4</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435</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80</v>
      </c>
      <c r="AB116" s="780"/>
      <c r="AC116" s="780"/>
      <c r="AD116" s="780"/>
      <c r="AE116" s="781"/>
      <c r="AF116" s="782">
        <v>50</v>
      </c>
      <c r="AG116" s="780"/>
      <c r="AH116" s="780"/>
      <c r="AI116" s="780"/>
      <c r="AJ116" s="781"/>
      <c r="AK116" s="782">
        <v>4</v>
      </c>
      <c r="AL116" s="780"/>
      <c r="AM116" s="780"/>
      <c r="AN116" s="780"/>
      <c r="AO116" s="781"/>
      <c r="AP116" s="824">
        <v>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435</v>
      </c>
      <c r="CB116" s="817"/>
      <c r="CC116" s="817"/>
      <c r="CD116" s="817"/>
      <c r="CE116" s="817"/>
      <c r="CF116" s="875" t="s">
        <v>131</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392</v>
      </c>
      <c r="DR116" s="780"/>
      <c r="DS116" s="780"/>
      <c r="DT116" s="780"/>
      <c r="DU116" s="781"/>
      <c r="DV116" s="824" t="s">
        <v>131</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1297533</v>
      </c>
      <c r="AB117" s="903"/>
      <c r="AC117" s="903"/>
      <c r="AD117" s="903"/>
      <c r="AE117" s="904"/>
      <c r="AF117" s="905">
        <v>1303425</v>
      </c>
      <c r="AG117" s="903"/>
      <c r="AH117" s="903"/>
      <c r="AI117" s="903"/>
      <c r="AJ117" s="904"/>
      <c r="AK117" s="905">
        <v>1379223</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435</v>
      </c>
      <c r="BW117" s="817"/>
      <c r="BX117" s="817"/>
      <c r="BY117" s="817"/>
      <c r="BZ117" s="817"/>
      <c r="CA117" s="817" t="s">
        <v>131</v>
      </c>
      <c r="CB117" s="817"/>
      <c r="CC117" s="817"/>
      <c r="CD117" s="817"/>
      <c r="CE117" s="817"/>
      <c r="CF117" s="875" t="s">
        <v>131</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309</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435</v>
      </c>
      <c r="CB118" s="845"/>
      <c r="CC118" s="845"/>
      <c r="CD118" s="845"/>
      <c r="CE118" s="845"/>
      <c r="CF118" s="875" t="s">
        <v>435</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435</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460</v>
      </c>
      <c r="BP119" s="878"/>
      <c r="BQ119" s="879">
        <v>15177095</v>
      </c>
      <c r="BR119" s="845"/>
      <c r="BS119" s="845"/>
      <c r="BT119" s="845"/>
      <c r="BU119" s="845"/>
      <c r="BV119" s="845">
        <v>15903494</v>
      </c>
      <c r="BW119" s="845"/>
      <c r="BX119" s="845"/>
      <c r="BY119" s="845"/>
      <c r="BZ119" s="845"/>
      <c r="CA119" s="845">
        <v>15939248</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5028935</v>
      </c>
      <c r="BR120" s="842"/>
      <c r="BS120" s="842"/>
      <c r="BT120" s="842"/>
      <c r="BU120" s="842"/>
      <c r="BV120" s="842">
        <v>6556064</v>
      </c>
      <c r="BW120" s="842"/>
      <c r="BX120" s="842"/>
      <c r="BY120" s="842"/>
      <c r="BZ120" s="842"/>
      <c r="CA120" s="842">
        <v>8054394</v>
      </c>
      <c r="CB120" s="842"/>
      <c r="CC120" s="842"/>
      <c r="CD120" s="842"/>
      <c r="CE120" s="842"/>
      <c r="CF120" s="866">
        <v>164.9</v>
      </c>
      <c r="CG120" s="867"/>
      <c r="CH120" s="867"/>
      <c r="CI120" s="867"/>
      <c r="CJ120" s="867"/>
      <c r="CK120" s="868" t="s">
        <v>464</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262675</v>
      </c>
      <c r="DH120" s="842"/>
      <c r="DI120" s="842"/>
      <c r="DJ120" s="842"/>
      <c r="DK120" s="842"/>
      <c r="DL120" s="842">
        <v>277383</v>
      </c>
      <c r="DM120" s="842"/>
      <c r="DN120" s="842"/>
      <c r="DO120" s="842"/>
      <c r="DP120" s="842"/>
      <c r="DQ120" s="842">
        <v>282829</v>
      </c>
      <c r="DR120" s="842"/>
      <c r="DS120" s="842"/>
      <c r="DT120" s="842"/>
      <c r="DU120" s="842"/>
      <c r="DV120" s="843">
        <v>5.8</v>
      </c>
      <c r="DW120" s="843"/>
      <c r="DX120" s="843"/>
      <c r="DY120" s="843"/>
      <c r="DZ120" s="844"/>
    </row>
    <row r="121" spans="1:130" s="230" customFormat="1" ht="26.25" customHeight="1" x14ac:dyDescent="0.15">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131</v>
      </c>
      <c r="AG121" s="780"/>
      <c r="AH121" s="780"/>
      <c r="AI121" s="780"/>
      <c r="AJ121" s="781"/>
      <c r="AK121" s="782" t="s">
        <v>392</v>
      </c>
      <c r="AL121" s="780"/>
      <c r="AM121" s="780"/>
      <c r="AN121" s="780"/>
      <c r="AO121" s="781"/>
      <c r="AP121" s="824" t="s">
        <v>131</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248126</v>
      </c>
      <c r="BR121" s="817"/>
      <c r="BS121" s="817"/>
      <c r="BT121" s="817"/>
      <c r="BU121" s="817"/>
      <c r="BV121" s="817">
        <v>281924</v>
      </c>
      <c r="BW121" s="817"/>
      <c r="BX121" s="817"/>
      <c r="BY121" s="817"/>
      <c r="BZ121" s="817"/>
      <c r="CA121" s="817">
        <v>426277</v>
      </c>
      <c r="CB121" s="817"/>
      <c r="CC121" s="817"/>
      <c r="CD121" s="817"/>
      <c r="CE121" s="817"/>
      <c r="CF121" s="875">
        <v>8.6999999999999993</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392</v>
      </c>
      <c r="DM121" s="817"/>
      <c r="DN121" s="817"/>
      <c r="DO121" s="817"/>
      <c r="DP121" s="817"/>
      <c r="DQ121" s="817" t="s">
        <v>131</v>
      </c>
      <c r="DR121" s="817"/>
      <c r="DS121" s="817"/>
      <c r="DT121" s="817"/>
      <c r="DU121" s="817"/>
      <c r="DV121" s="794" t="s">
        <v>131</v>
      </c>
      <c r="DW121" s="794"/>
      <c r="DX121" s="794"/>
      <c r="DY121" s="794"/>
      <c r="DZ121" s="795"/>
    </row>
    <row r="122" spans="1:130" s="230"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10306071</v>
      </c>
      <c r="BR122" s="845"/>
      <c r="BS122" s="845"/>
      <c r="BT122" s="845"/>
      <c r="BU122" s="845"/>
      <c r="BV122" s="845">
        <v>10931308</v>
      </c>
      <c r="BW122" s="845"/>
      <c r="BX122" s="845"/>
      <c r="BY122" s="845"/>
      <c r="BZ122" s="845"/>
      <c r="CA122" s="845">
        <v>10364212</v>
      </c>
      <c r="CB122" s="845"/>
      <c r="CC122" s="845"/>
      <c r="CD122" s="845"/>
      <c r="CE122" s="845"/>
      <c r="CF122" s="846">
        <v>212.2</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469</v>
      </c>
      <c r="DR122" s="817"/>
      <c r="DS122" s="817"/>
      <c r="DT122" s="817"/>
      <c r="DU122" s="817"/>
      <c r="DV122" s="794" t="s">
        <v>131</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466</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15583132</v>
      </c>
      <c r="BR123" s="833"/>
      <c r="BS123" s="833"/>
      <c r="BT123" s="833"/>
      <c r="BU123" s="833"/>
      <c r="BV123" s="833">
        <v>17769296</v>
      </c>
      <c r="BW123" s="833"/>
      <c r="BX123" s="833"/>
      <c r="BY123" s="833"/>
      <c r="BZ123" s="833"/>
      <c r="CA123" s="833">
        <v>18844883</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469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392</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392</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392</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77107</v>
      </c>
      <c r="AB128" s="801"/>
      <c r="AC128" s="801"/>
      <c r="AD128" s="801"/>
      <c r="AE128" s="802"/>
      <c r="AF128" s="803">
        <v>63997</v>
      </c>
      <c r="AG128" s="801"/>
      <c r="AH128" s="801"/>
      <c r="AI128" s="801"/>
      <c r="AJ128" s="802"/>
      <c r="AK128" s="803">
        <v>42005</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14.54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5476284</v>
      </c>
      <c r="AB129" s="780"/>
      <c r="AC129" s="780"/>
      <c r="AD129" s="780"/>
      <c r="AE129" s="781"/>
      <c r="AF129" s="782">
        <v>5844788</v>
      </c>
      <c r="AG129" s="780"/>
      <c r="AH129" s="780"/>
      <c r="AI129" s="780"/>
      <c r="AJ129" s="781"/>
      <c r="AK129" s="782">
        <v>5796652</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19.54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783532</v>
      </c>
      <c r="AB130" s="780"/>
      <c r="AC130" s="780"/>
      <c r="AD130" s="780"/>
      <c r="AE130" s="781"/>
      <c r="AF130" s="782">
        <v>840134</v>
      </c>
      <c r="AG130" s="780"/>
      <c r="AH130" s="780"/>
      <c r="AI130" s="780"/>
      <c r="AJ130" s="781"/>
      <c r="AK130" s="782">
        <v>913260</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4692752</v>
      </c>
      <c r="AB131" s="764"/>
      <c r="AC131" s="764"/>
      <c r="AD131" s="764"/>
      <c r="AE131" s="765"/>
      <c r="AF131" s="766">
        <v>5004654</v>
      </c>
      <c r="AG131" s="764"/>
      <c r="AH131" s="764"/>
      <c r="AI131" s="764"/>
      <c r="AJ131" s="765"/>
      <c r="AK131" s="766">
        <v>4883392</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9.3099741900000001</v>
      </c>
      <c r="AB132" s="745"/>
      <c r="AC132" s="745"/>
      <c r="AD132" s="745"/>
      <c r="AE132" s="746"/>
      <c r="AF132" s="747">
        <v>7.978453655</v>
      </c>
      <c r="AG132" s="745"/>
      <c r="AH132" s="745"/>
      <c r="AI132" s="745"/>
      <c r="AJ132" s="746"/>
      <c r="AK132" s="747">
        <v>8.6816294900000006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10.199999999999999</v>
      </c>
      <c r="AB133" s="724"/>
      <c r="AC133" s="724"/>
      <c r="AD133" s="724"/>
      <c r="AE133" s="725"/>
      <c r="AF133" s="723">
        <v>9.4</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RMVzvzLtmOav3pRzPJ+03qbEG1yk1kcZWVFjPFG471TQvvXTW/2liQyvjQf88xXXX3vvJf02h1OoJSkjaONxQ==" saltValue="osoee9X7LVml5iBdE786gw==" spinCount="100000" sheet="1" objects="1" scenarios="1" formatRows="0"/>
  <mergeCells count="2035">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AU30:AY30"/>
    <mergeCell ref="AU36:AY36"/>
    <mergeCell ref="AU39:AY39"/>
    <mergeCell ref="AU42:AY42"/>
    <mergeCell ref="AU45:AY45"/>
    <mergeCell ref="AU48:AY48"/>
    <mergeCell ref="AU51:AY51"/>
    <mergeCell ref="AU54:AY54"/>
    <mergeCell ref="AU57:AY57"/>
    <mergeCell ref="AU60:AY60"/>
    <mergeCell ref="AK30:AO30"/>
    <mergeCell ref="AP30:AT30"/>
    <mergeCell ref="AK29:AO29"/>
    <mergeCell ref="AP29:AT29"/>
    <mergeCell ref="AU29:AY29"/>
    <mergeCell ref="AZ29:BD29"/>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70:P70"/>
    <mergeCell ref="Q70:U70"/>
    <mergeCell ref="AU33:AY33"/>
    <mergeCell ref="B69:P69"/>
    <mergeCell ref="AZ33:BD33"/>
    <mergeCell ref="AZ36:BD36"/>
    <mergeCell ref="AK9:AO9"/>
    <mergeCell ref="AP9:AT9"/>
    <mergeCell ref="AK7:AO7"/>
    <mergeCell ref="AP7:AT7"/>
    <mergeCell ref="AK5:AO6"/>
    <mergeCell ref="AP5:AT6"/>
    <mergeCell ref="Q31:U31"/>
    <mergeCell ref="V31:Z31"/>
    <mergeCell ref="AA31:AE31"/>
    <mergeCell ref="Q30:U30"/>
    <mergeCell ref="V30:Z30"/>
    <mergeCell ref="AA30:AE30"/>
    <mergeCell ref="Q29:U29"/>
    <mergeCell ref="V29:Z29"/>
    <mergeCell ref="AA29:AE29"/>
    <mergeCell ref="Q28:U28"/>
    <mergeCell ref="V28:Z28"/>
    <mergeCell ref="AA28:AE28"/>
    <mergeCell ref="AK31:AO31"/>
    <mergeCell ref="AP31:AT31"/>
    <mergeCell ref="AK28:AO28"/>
    <mergeCell ref="AP28:AT28"/>
    <mergeCell ref="AK12:AO12"/>
    <mergeCell ref="AP12:AT12"/>
    <mergeCell ref="AK15:AO15"/>
    <mergeCell ref="AP15:AT15"/>
    <mergeCell ref="AK18:AO18"/>
    <mergeCell ref="AP18:AT18"/>
    <mergeCell ref="AK21:AO21"/>
    <mergeCell ref="AP21:AT21"/>
    <mergeCell ref="A25:BI25"/>
    <mergeCell ref="AZ30:BD30"/>
    <mergeCell ref="A2:BI2"/>
    <mergeCell ref="DJ2:DO2"/>
    <mergeCell ref="DQ2:DZ2"/>
    <mergeCell ref="A4:AY4"/>
    <mergeCell ref="BQ4:DZ4"/>
    <mergeCell ref="A5:P6"/>
    <mergeCell ref="Q5:U6"/>
    <mergeCell ref="V5:Z6"/>
    <mergeCell ref="AA5:AE6"/>
    <mergeCell ref="AF5:AJ6"/>
    <mergeCell ref="AF9:AJ9"/>
    <mergeCell ref="AF8:AJ8"/>
    <mergeCell ref="AF7:AJ7"/>
    <mergeCell ref="DL7:DP7"/>
    <mergeCell ref="DQ7:DU7"/>
    <mergeCell ref="DV7:DZ7"/>
    <mergeCell ref="B8:P8"/>
    <mergeCell ref="CH7:CL7"/>
    <mergeCell ref="CM7:CQ7"/>
    <mergeCell ref="CR7:CV7"/>
    <mergeCell ref="CW7:DA7"/>
    <mergeCell ref="DB7:DF7"/>
    <mergeCell ref="DG7:DK7"/>
    <mergeCell ref="DV5:DZ6"/>
    <mergeCell ref="B7:P7"/>
    <mergeCell ref="AU7:AY7"/>
    <mergeCell ref="BS7:CG7"/>
    <mergeCell ref="CR5:CV6"/>
    <mergeCell ref="Q9:U9"/>
    <mergeCell ref="V9:Z9"/>
    <mergeCell ref="AA9:AE9"/>
    <mergeCell ref="Q8:U8"/>
    <mergeCell ref="CW5:DA6"/>
    <mergeCell ref="DB5:DF6"/>
    <mergeCell ref="DG5:DK6"/>
    <mergeCell ref="DL5:DP6"/>
    <mergeCell ref="DQ5:DU6"/>
    <mergeCell ref="AU9:AY9"/>
    <mergeCell ref="BS9:CG9"/>
    <mergeCell ref="CH9:CL9"/>
    <mergeCell ref="CM9:CQ9"/>
    <mergeCell ref="DB8:DF8"/>
    <mergeCell ref="DG8:DK8"/>
    <mergeCell ref="DL8:DP8"/>
    <mergeCell ref="DQ8:DU8"/>
    <mergeCell ref="DV8:DZ8"/>
    <mergeCell ref="B9:P9"/>
    <mergeCell ref="AU8:AY8"/>
    <mergeCell ref="BS8:CG8"/>
    <mergeCell ref="CH8:CL8"/>
    <mergeCell ref="CM8:CQ8"/>
    <mergeCell ref="CR8:CV8"/>
    <mergeCell ref="CW8:DA8"/>
    <mergeCell ref="AU5:AY6"/>
    <mergeCell ref="BQ5:CG6"/>
    <mergeCell ref="CH5:CL6"/>
    <mergeCell ref="CM5:CQ6"/>
    <mergeCell ref="V8:Z8"/>
    <mergeCell ref="AA8:AE8"/>
    <mergeCell ref="Q7:U7"/>
    <mergeCell ref="V7:Z7"/>
    <mergeCell ref="AA7:AE7"/>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Q24:DU24"/>
    <mergeCell ref="DV24:DZ24"/>
    <mergeCell ref="CH28:CL28"/>
    <mergeCell ref="CM28:CQ28"/>
    <mergeCell ref="CR28:CV28"/>
    <mergeCell ref="CW28:DA28"/>
    <mergeCell ref="DV27:DZ27"/>
    <mergeCell ref="B28:P28"/>
    <mergeCell ref="AF28:AJ28"/>
    <mergeCell ref="DL25:DP25"/>
    <mergeCell ref="DQ25:DU25"/>
    <mergeCell ref="DV25:DZ25"/>
    <mergeCell ref="A26:P27"/>
    <mergeCell ref="Q26:U27"/>
    <mergeCell ref="V26:Z27"/>
    <mergeCell ref="AA26:AE27"/>
    <mergeCell ref="AF26:AJ27"/>
    <mergeCell ref="AK26:AO27"/>
    <mergeCell ref="AP26:AT27"/>
    <mergeCell ref="AU28:AY28"/>
    <mergeCell ref="AZ28:BD28"/>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AK32:AO32"/>
    <mergeCell ref="AP32:AT32"/>
    <mergeCell ref="AU32:AY32"/>
    <mergeCell ref="AZ32:BD32"/>
    <mergeCell ref="AU31:AY31"/>
    <mergeCell ref="AZ31:BD31"/>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E32:BI32"/>
    <mergeCell ref="BS32:CG32"/>
    <mergeCell ref="Q32:U32"/>
    <mergeCell ref="V32:Z32"/>
    <mergeCell ref="AA32:AE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B71:P71"/>
    <mergeCell ref="Q71:U71"/>
    <mergeCell ref="V71:Z71"/>
    <mergeCell ref="AA71:AE71"/>
    <mergeCell ref="AF71:AJ71"/>
    <mergeCell ref="AK71:AO71"/>
    <mergeCell ref="AP71:AT71"/>
    <mergeCell ref="AU71:AY71"/>
    <mergeCell ref="AP70:AT70"/>
    <mergeCell ref="AU70:AY70"/>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V70:Z70"/>
    <mergeCell ref="AA70:AE70"/>
    <mergeCell ref="AF70:AJ70"/>
    <mergeCell ref="AK70:AO70"/>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AP75:AT75"/>
    <mergeCell ref="AU75:AY75"/>
    <mergeCell ref="AP74:AT74"/>
    <mergeCell ref="AU74:AY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9dwoSmOYZZbhBb9mR4xjKjB2lxdXhRyWz8JoJq7YISy9ZUaL8GV3Swtaxk80vJKoTtq4gMc/w142OFncDUylA==" saltValue="hbI7tTX1nlkl7gOLvTvI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svvG7MJx9X7VOsOI4kbWp4FErJ+aeti8sJXdWybUWmDB5RCiVVWFn2RAKKZ6HDh1JhZTVftPbjC/K5mKldg2Q==" saltValue="FsnaEZCJc7QYoFQB5jUw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504</v>
      </c>
      <c r="AL9" s="1134"/>
      <c r="AM9" s="1134"/>
      <c r="AN9" s="1135"/>
      <c r="AO9" s="281">
        <v>2013633</v>
      </c>
      <c r="AP9" s="281">
        <v>167593</v>
      </c>
      <c r="AQ9" s="282">
        <v>105319</v>
      </c>
      <c r="AR9" s="283">
        <v>59.1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505</v>
      </c>
      <c r="AL10" s="1134"/>
      <c r="AM10" s="1134"/>
      <c r="AN10" s="1135"/>
      <c r="AO10" s="284">
        <v>16827</v>
      </c>
      <c r="AP10" s="284">
        <v>1400</v>
      </c>
      <c r="AQ10" s="285">
        <v>9860</v>
      </c>
      <c r="AR10" s="286">
        <v>-85.8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506</v>
      </c>
      <c r="AL11" s="1134"/>
      <c r="AM11" s="1134"/>
      <c r="AN11" s="1135"/>
      <c r="AO11" s="284">
        <v>300</v>
      </c>
      <c r="AP11" s="284">
        <v>25</v>
      </c>
      <c r="AQ11" s="285">
        <v>1656</v>
      </c>
      <c r="AR11" s="286">
        <v>-98.5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507</v>
      </c>
      <c r="AL12" s="1134"/>
      <c r="AM12" s="1134"/>
      <c r="AN12" s="1135"/>
      <c r="AO12" s="284" t="s">
        <v>508</v>
      </c>
      <c r="AP12" s="284" t="s">
        <v>508</v>
      </c>
      <c r="AQ12" s="285">
        <v>3</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509</v>
      </c>
      <c r="AL13" s="1134"/>
      <c r="AM13" s="1134"/>
      <c r="AN13" s="1135"/>
      <c r="AO13" s="284">
        <v>53900</v>
      </c>
      <c r="AP13" s="284">
        <v>4486</v>
      </c>
      <c r="AQ13" s="285">
        <v>4056</v>
      </c>
      <c r="AR13" s="286">
        <v>10.6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510</v>
      </c>
      <c r="AL14" s="1134"/>
      <c r="AM14" s="1134"/>
      <c r="AN14" s="1135"/>
      <c r="AO14" s="284">
        <v>66112</v>
      </c>
      <c r="AP14" s="284">
        <v>5502</v>
      </c>
      <c r="AQ14" s="285">
        <v>2339</v>
      </c>
      <c r="AR14" s="286">
        <v>135.19999999999999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511</v>
      </c>
      <c r="AL15" s="1137"/>
      <c r="AM15" s="1137"/>
      <c r="AN15" s="1138"/>
      <c r="AO15" s="284">
        <v>-82924</v>
      </c>
      <c r="AP15" s="284">
        <v>-6902</v>
      </c>
      <c r="AQ15" s="285">
        <v>-7717</v>
      </c>
      <c r="AR15" s="286">
        <v>-10.6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188</v>
      </c>
      <c r="AL16" s="1137"/>
      <c r="AM16" s="1137"/>
      <c r="AN16" s="1138"/>
      <c r="AO16" s="284">
        <v>2067848</v>
      </c>
      <c r="AP16" s="284">
        <v>172106</v>
      </c>
      <c r="AQ16" s="285">
        <v>115515</v>
      </c>
      <c r="AR16" s="286">
        <v>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516</v>
      </c>
      <c r="AL21" s="1140"/>
      <c r="AM21" s="1140"/>
      <c r="AN21" s="1141"/>
      <c r="AO21" s="297">
        <v>19.89</v>
      </c>
      <c r="AP21" s="298">
        <v>10.69</v>
      </c>
      <c r="AQ21" s="299">
        <v>9.1999999999999993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517</v>
      </c>
      <c r="AL22" s="1140"/>
      <c r="AM22" s="1140"/>
      <c r="AN22" s="1141"/>
      <c r="AO22" s="302">
        <v>97.3</v>
      </c>
      <c r="AP22" s="303">
        <v>97.4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518</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521</v>
      </c>
      <c r="AL32" s="1124"/>
      <c r="AM32" s="1124"/>
      <c r="AN32" s="1125"/>
      <c r="AO32" s="312">
        <v>1361007</v>
      </c>
      <c r="AP32" s="312">
        <v>113276</v>
      </c>
      <c r="AQ32" s="313">
        <v>74824</v>
      </c>
      <c r="AR32" s="314">
        <v>51.4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522</v>
      </c>
      <c r="AL33" s="1124"/>
      <c r="AM33" s="1124"/>
      <c r="AN33" s="1125"/>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523</v>
      </c>
      <c r="AL34" s="1124"/>
      <c r="AM34" s="1124"/>
      <c r="AN34" s="1125"/>
      <c r="AO34" s="312" t="s">
        <v>508</v>
      </c>
      <c r="AP34" s="312" t="s">
        <v>508</v>
      </c>
      <c r="AQ34" s="313">
        <v>1</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524</v>
      </c>
      <c r="AL35" s="1124"/>
      <c r="AM35" s="1124"/>
      <c r="AN35" s="1125"/>
      <c r="AO35" s="312">
        <v>18212</v>
      </c>
      <c r="AP35" s="312">
        <v>1516</v>
      </c>
      <c r="AQ35" s="313">
        <v>17427</v>
      </c>
      <c r="AR35" s="314">
        <v>-91.3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525</v>
      </c>
      <c r="AL36" s="1124"/>
      <c r="AM36" s="1124"/>
      <c r="AN36" s="1125"/>
      <c r="AO36" s="312" t="s">
        <v>508</v>
      </c>
      <c r="AP36" s="312" t="s">
        <v>508</v>
      </c>
      <c r="AQ36" s="313">
        <v>2447</v>
      </c>
      <c r="AR36" s="314" t="s">
        <v>508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526</v>
      </c>
      <c r="AL37" s="1124"/>
      <c r="AM37" s="1124"/>
      <c r="AN37" s="1125"/>
      <c r="AO37" s="312" t="s">
        <v>508</v>
      </c>
      <c r="AP37" s="312" t="s">
        <v>508</v>
      </c>
      <c r="AQ37" s="313">
        <v>591</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527</v>
      </c>
      <c r="AL38" s="1127"/>
      <c r="AM38" s="1127"/>
      <c r="AN38" s="1128"/>
      <c r="AO38" s="315">
        <v>4</v>
      </c>
      <c r="AP38" s="315">
        <v>0</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528</v>
      </c>
      <c r="AL39" s="1127"/>
      <c r="AM39" s="1127"/>
      <c r="AN39" s="1128"/>
      <c r="AO39" s="312">
        <v>-42005</v>
      </c>
      <c r="AP39" s="312">
        <v>-3496</v>
      </c>
      <c r="AQ39" s="313">
        <v>-3618</v>
      </c>
      <c r="AR39" s="314">
        <v>-3.4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529</v>
      </c>
      <c r="AL40" s="1124"/>
      <c r="AM40" s="1124"/>
      <c r="AN40" s="1125"/>
      <c r="AO40" s="312">
        <v>-913260</v>
      </c>
      <c r="AP40" s="312">
        <v>-76010</v>
      </c>
      <c r="AQ40" s="313">
        <v>-63812</v>
      </c>
      <c r="AR40" s="314">
        <v>19.100000000000001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423958</v>
      </c>
      <c r="AP41" s="312">
        <v>35286</v>
      </c>
      <c r="AQ41" s="313">
        <v>27863</v>
      </c>
      <c r="AR41" s="314">
        <v>26.6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499</v>
      </c>
      <c r="AN49" s="1118" t="s">
        <v>533</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2322285</v>
      </c>
      <c r="AN51" s="334">
        <v>173124</v>
      </c>
      <c r="AO51" s="335">
        <v>-15.4</v>
      </c>
      <c r="AP51" s="336">
        <v>85173</v>
      </c>
      <c r="AQ51" s="337">
        <v>-4.3</v>
      </c>
      <c r="AR51" s="338">
        <v>-11.1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940370</v>
      </c>
      <c r="AN52" s="342">
        <v>70104</v>
      </c>
      <c r="AO52" s="343">
        <v>44.9</v>
      </c>
      <c r="AP52" s="344">
        <v>43913</v>
      </c>
      <c r="AQ52" s="345">
        <v>-3.4</v>
      </c>
      <c r="AR52" s="346">
        <v>48.3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2841119</v>
      </c>
      <c r="AN53" s="334">
        <v>217944</v>
      </c>
      <c r="AO53" s="335">
        <v>25.9</v>
      </c>
      <c r="AP53" s="336">
        <v>94081</v>
      </c>
      <c r="AQ53" s="337">
        <v>10.5</v>
      </c>
      <c r="AR53" s="338">
        <v>15.4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1236634</v>
      </c>
      <c r="AN54" s="342">
        <v>94863</v>
      </c>
      <c r="AO54" s="343">
        <v>35.299999999999997</v>
      </c>
      <c r="AP54" s="344">
        <v>48949</v>
      </c>
      <c r="AQ54" s="345">
        <v>11.5</v>
      </c>
      <c r="AR54" s="346">
        <v>23.8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2094482</v>
      </c>
      <c r="AN55" s="334">
        <v>165141</v>
      </c>
      <c r="AO55" s="335">
        <v>-24.2</v>
      </c>
      <c r="AP55" s="336">
        <v>92632</v>
      </c>
      <c r="AQ55" s="337">
        <v>-1.5</v>
      </c>
      <c r="AR55" s="338">
        <v>-22.7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931100</v>
      </c>
      <c r="AN56" s="342">
        <v>73413</v>
      </c>
      <c r="AO56" s="343">
        <v>-22.6</v>
      </c>
      <c r="AP56" s="344">
        <v>47978</v>
      </c>
      <c r="AQ56" s="345">
        <v>-2</v>
      </c>
      <c r="AR56" s="346">
        <v>-20.6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2550464</v>
      </c>
      <c r="AN57" s="334">
        <v>207035</v>
      </c>
      <c r="AO57" s="335">
        <v>25.4</v>
      </c>
      <c r="AP57" s="336">
        <v>96469</v>
      </c>
      <c r="AQ57" s="337">
        <v>4.0999999999999996</v>
      </c>
      <c r="AR57" s="338">
        <v>21.3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1589037</v>
      </c>
      <c r="AN58" s="342">
        <v>128991</v>
      </c>
      <c r="AO58" s="343">
        <v>75.7</v>
      </c>
      <c r="AP58" s="344">
        <v>49775</v>
      </c>
      <c r="AQ58" s="345">
        <v>3.7</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2021224</v>
      </c>
      <c r="AN59" s="334">
        <v>168225</v>
      </c>
      <c r="AO59" s="335">
        <v>-18.7</v>
      </c>
      <c r="AP59" s="336">
        <v>85743</v>
      </c>
      <c r="AQ59" s="337">
        <v>-11.1</v>
      </c>
      <c r="AR59" s="338">
        <v>-7.6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779824</v>
      </c>
      <c r="AN60" s="342">
        <v>64904</v>
      </c>
      <c r="AO60" s="343">
        <v>-49.7</v>
      </c>
      <c r="AP60" s="344">
        <v>45231</v>
      </c>
      <c r="AQ60" s="345">
        <v>-9.1</v>
      </c>
      <c r="AR60" s="346">
        <v>-40.6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2365915</v>
      </c>
      <c r="AN61" s="349">
        <v>186294</v>
      </c>
      <c r="AO61" s="350">
        <v>-1.4</v>
      </c>
      <c r="AP61" s="351">
        <v>90820</v>
      </c>
      <c r="AQ61" s="352">
        <v>-0.5</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1095393</v>
      </c>
      <c r="AN62" s="342">
        <v>86455</v>
      </c>
      <c r="AO62" s="343">
        <v>16.7</v>
      </c>
      <c r="AP62" s="344">
        <v>47169</v>
      </c>
      <c r="AQ62" s="345">
        <v>0.1</v>
      </c>
      <c r="AR62" s="346">
        <v>16.600000000000001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yG9sMWs46y88HTjKR3USjDXD+2ducmar2GfGWa5ImkcudHByA8EG054vBUFtU/yN2l0MZcdi2iiF+vqwStnA==" saltValue="5KyeEDX9RWkUj7Pux0K1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SADJCl7L6I43AChtitPNb40WbZM4YPpqb1EuqBr0lqbHoU34iosCAbWYWpqkOfFlB/wFNobpA5by+1TKcsLTJQ==" saltValue="ld/2GDdqlya62sywk0xx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ID+wkOIAtHzlhrEScHFuJI7BCHQW0sOor8uRH022N/4zmbMVJWie+ulPC19fJPaBsgsoqoHu3mPMqg33F9nl8w==" saltValue="X9wCC1b6Ya2q5ffmgWJ4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2" t="s">
        <v>3</v>
      </c>
      <c r="D47" s="1142"/>
      <c r="E47" s="1143"/>
      <c r="F47" s="11">
        <v>38.28</v>
      </c>
      <c r="G47" s="12">
        <v>32.130000000000003</v>
      </c>
      <c r="H47" s="12">
        <v>31.18</v>
      </c>
      <c r="I47" s="12">
        <v>36.72</v>
      </c>
      <c r="J47" s="13">
        <v>42.73</v>
      </c>
    </row>
    <row r="48" spans="2:10" ht="57.75" customHeight="1" x14ac:dyDescent="0.15">
      <c r="B48" s="14"/>
      <c r="C48" s="1144" t="s">
        <v>4</v>
      </c>
      <c r="D48" s="1144"/>
      <c r="E48" s="1145"/>
      <c r="F48" s="15">
        <v>3.59</v>
      </c>
      <c r="G48" s="16">
        <v>2.73</v>
      </c>
      <c r="H48" s="16">
        <v>7.44</v>
      </c>
      <c r="I48" s="16">
        <v>9.7200000000000006</v>
      </c>
      <c r="J48" s="17">
        <v>7.97</v>
      </c>
    </row>
    <row r="49" spans="2:10" ht="57.75" customHeight="1" thickBot="1" x14ac:dyDescent="0.2">
      <c r="B49" s="18"/>
      <c r="C49" s="1146" t="s">
        <v>5</v>
      </c>
      <c r="D49" s="1146"/>
      <c r="E49" s="1147"/>
      <c r="F49" s="19" t="s">
        <v>554</v>
      </c>
      <c r="G49" s="20" t="s">
        <v>555</v>
      </c>
      <c r="H49" s="20">
        <v>4.84</v>
      </c>
      <c r="I49" s="20">
        <v>10.24</v>
      </c>
      <c r="J49" s="21">
        <v>3.89</v>
      </c>
    </row>
    <row r="50" spans="2:10" x14ac:dyDescent="0.15"/>
  </sheetData>
  <sheetProtection algorithmName="SHA-512" hashValue="v4i2N9TEIFhRNdDxZa6CTUZ/DOd3n3FKoUCddVDwY5S1dFA97ZZ5iCAqUpSggxyRXdjoYc69wnm4snGX5R2jLA==" saltValue="ZcHVFpH5pT64erzhLJ19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2024-03-21T01:44:31Z</cp:lastPrinted>
  <dcterms:created xsi:type="dcterms:W3CDTF">2024-03-14T04:10:55Z</dcterms:created>
  <dcterms:modified xsi:type="dcterms:W3CDTF">2024-03-21T01:44:39Z</dcterms:modified>
  <cp:category/>
</cp:coreProperties>
</file>