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2.168.1.11\Share\総務課\05 財政関係\13財政状況資料集\R4決算\【財政状況資料集】_393045_安田町_2022\"/>
    </mc:Choice>
  </mc:AlternateContent>
  <xr:revisionPtr revIDLastSave="0" documentId="13_ncr:1_{8DC7C0D5-4B98-4B33-9A97-44783FC0AEA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AM34" i="10"/>
  <c r="C34" i="10"/>
  <c r="C35" i="10" s="1"/>
  <c r="BW35" i="10" l="1"/>
  <c r="BW36" i="10" s="1"/>
  <c r="BW37" i="10" s="1"/>
  <c r="BW38" i="10" s="1"/>
  <c r="BW39" i="10" s="1"/>
  <c r="BW40" i="10" s="1"/>
  <c r="BW41" i="10" s="1"/>
  <c r="BW42" i="10" s="1"/>
  <c r="BW43"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alcChain>
</file>

<file path=xl/sharedStrings.xml><?xml version="1.0" encoding="utf-8"?>
<sst xmlns="http://schemas.openxmlformats.org/spreadsheetml/2006/main" count="1140" uniqueCount="582">
  <si>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</si>
  <si>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</si>
  <si>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</si>
  <si>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</si>
  <si>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</si>
  <si>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</si>
  <si>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</si>
  <si>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</si>
  <si>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</si>
  <si>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</si>
  <si>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</si>
  <si>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</si>
  <si>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</si>
  <si>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</si>
  <si>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</si>
  <si>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</si>
  <si>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</si>
  <si>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</si>
  <si>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</si>
  <si>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</si>
  <si>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</si>
  <si>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</si>
  <si>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</si>
  <si>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</si>
  <si>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</si>
  <si>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</si>
  <si>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</si>
  <si>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</si>
  <si>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</si>
  <si>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</si>
  <si>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</si>
  <si>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</si>
  <si>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</si>
  <si>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</si>
  <si>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</si>
  <si>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</si>
  <si>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</si>
  <si>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</si>
  <si>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</si>
  <si>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</si>
  <si>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</si>
  <si>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</si>
  <si>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</si>
  <si>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</si>
  <si>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</si>
  <si>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</si>
  <si>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</si>
  <si>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</si>
  <si>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</si>
  <si>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</si>
  <si>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</si>
  <si>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</si>
  <si>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</si>
  <si>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</si>
  <si>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</si>
  <si>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</si>
  <si>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</si>
  <si>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</si>
  <si>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</si>
  <si>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</si>
  <si>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</si>
  <si>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</si>
  <si>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</si>
  <si>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</si>
  <si>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</si>
  <si>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</si>
  <si>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</si>
  <si>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</si>
  <si>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</si>
  <si>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</si>
  <si>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</si>
  <si>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</si>
  <si>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</si>
  <si>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</si>
  <si>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</si>
  <si>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</si>
  <si>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</si>
  <si>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</si>
  <si>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</si>
  <si>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</si>
  <si>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</si>
  <si>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</si>
  <si>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</si>
  <si>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</si>
  <si>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</si>
  <si>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</si>
  <si>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</si>
  <si>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</si>
  <si>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</si>
  <si>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</si>
  <si>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</si>
  <si>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</si>
  <si>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</si>
  <si>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</si>
  <si>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</si>
  <si>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</si>
  <si>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</si>
  <si>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</si>
  <si>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</si>
  <si>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</si>
  <si>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</si>
  <si>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</si>
  <si>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</si>
  <si>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</si>
  <si>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</si>
  <si>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</si>
  <si>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</si>
  <si>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</si>
  <si>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</si>
  <si>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</si>
  <si>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</si>
  <si>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</si>
  <si>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</si>
  <si>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</si>
  <si>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</si>
  <si>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</si>
  <si>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</si>
  <si>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</si>
  <si>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</si>
  <si>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</si>
  <si>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</si>
  <si>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</si>
  <si>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</si>
  <si>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</si>
  <si>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</si>
  <si>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</si>
  <si>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</si>
  <si>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</si>
  <si>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</si>
  <si>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</si>
  <si>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</si>
  <si>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</si>
  <si>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</si>
  <si>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</si>
  <si>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</si>
  <si>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</si>
  <si>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</si>
  <si>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</si>
  <si>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</si>
  <si>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</si>
  <si>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</si>
  <si>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</si>
  <si>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</si>
  <si>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</si>
  <si>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</si>
  <si>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</si>
  <si>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</si>
  <si>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</si>
  <si>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</si>
  <si>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</si>
  <si>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</si>
  <si>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</si>
  <si>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</si>
  <si>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</si>
  <si>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</si>
  <si>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</si>
  <si>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</si>
  <si>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</si>
  <si>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</si>
  <si>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</si>
  <si>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</si>
  <si>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</si>
  <si>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</si>
  <si>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</si>
  <si>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</si>
  <si>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</si>
  <si>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</si>
  <si>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</si>
  <si>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</si>
  <si>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</si>
  <si>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</si>
  <si>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</si>
  <si>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</si>
  <si>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</si>
  <si>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</si>
  <si>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</si>
  <si>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</si>
  <si>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</si>
  <si>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</si>
  <si>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</si>
  <si>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</si>
  <si>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</si>
  <si>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</si>
  <si>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</si>
  <si>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</si>
  <si>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</si>
  <si>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</si>
  <si>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</si>
  <si>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</si>
  <si>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</si>
  <si>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</si>
  <si>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</si>
  <si>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</si>
  <si>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</si>
  <si>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</si>
  <si>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</si>
  <si>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</si>
  <si>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</si>
  <si>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</si>
  <si>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</si>
  <si>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</si>
  <si>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</si>
  <si>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</si>
  <si>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</si>
  <si>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</si>
  <si>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</si>
  <si>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</si>
  <si>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</si>
  <si>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</si>
  <si>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</si>
  <si>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</si>
  <si>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</si>
  <si>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</si>
  <si>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</si>
  <si>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</si>
  <si>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</si>
  <si>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</si>
  <si>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</si>
  <si>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</si>
  <si>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</si>
  <si>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</si>
  <si>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</si>
  <si>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</si>
  <si>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</si>
  <si>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</si>
  <si>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</si>
  <si>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</si>
  <si>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</si>
  <si>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</si>
  <si>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</si>
  <si>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</si>
  <si>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</si>
  <si>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</si>
  <si>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</si>
  <si>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</si>
  <si>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</si>
  <si>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</si>
  <si>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</si>
  <si>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</si>
  <si>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</si>
  <si>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</si>
  <si>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</si>
  <si>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</si>
  <si>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</si>
  <si>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</si>
  <si>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</si>
  <si>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</si>
  <si>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</si>
  <si>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</si>
  <si>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</si>
  <si>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</si>
  <si>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</si>
  <si>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</si>
  <si>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</si>
  <si>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</si>
  <si>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</si>
  <si>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</si>
  <si>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</si>
  <si>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</si>
  <si>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</si>
  <si>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</si>
  <si>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</si>
  <si>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</si>
  <si>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</si>
  <si>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</si>
  <si>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</si>
  <si>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</si>
  <si>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</si>
  <si>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</si>
  <si>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</si>
  <si>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</si>
  <si>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</si>
  <si>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</si>
  <si>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</si>
  <si>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</si>
  <si>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</si>
  <si>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</si>
  <si>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</si>
  <si>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</si>
  <si>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</si>
  <si>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</si>
  <si>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</si>
  <si>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</si>
  <si>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</si>
  <si>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</si>
  <si>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</si>
  <si>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</si>
  <si>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</si>
  <si>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</si>
  <si>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</si>
  <si>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</si>
  <si>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</si>
  <si>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</si>
  <si>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</si>
  <si>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</si>
  <si>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</si>
  <si>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</si>
  <si>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</si>
  <si>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</si>
  <si>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</si>
  <si>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</si>
  <si>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</si>
  <si>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</si>
  <si>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</si>
  <si>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</si>
  <si>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</si>
  <si>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</si>
  <si>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</si>
  <si>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</si>
  <si>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</si>
  <si>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</si>
  <si>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</si>
  <si>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</si>
  <si>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</si>
  <si>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</si>
  <si>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</si>
  <si>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</si>
  <si>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</si>
  <si>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</si>
  <si>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</si>
  <si>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</si>
  <si>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</si>
  <si>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</si>
  <si>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</si>
  <si>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</si>
  <si>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</si>
  <si>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</si>
  <si>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</si>
  <si>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</si>
  <si>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</si>
  <si>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</si>
  <si>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</si>
  <si>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</si>
  <si>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</si>
  <si>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</si>
  <si>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</si>
  <si>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</si>
  <si>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</si>
  <si>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</si>
  <si>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</si>
  <si>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</si>
  <si>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</si>
  <si>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</si>
  <si>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</si>
  <si>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</si>
  <si>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</si>
  <si>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</si>
  <si>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</si>
  <si>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</si>
  <si>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</si>
  <si>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</si>
  <si>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</si>
  <si>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</si>
  <si>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</si>
  <si>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</si>
  <si>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</si>
  <si>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</si>
  <si>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</si>
  <si>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</si>
  <si>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</si>
  <si>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</si>
  <si>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</si>
  <si>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</si>
  <si>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</si>
  <si>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</si>
  <si>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</si>
  <si>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</si>
  <si>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</si>
  <si>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</si>
  <si>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</si>
  <si>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</si>
  <si>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</si>
  <si>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</si>
  <si>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</si>
  <si>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</si>
  <si>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</si>
  <si>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</si>
  <si>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</si>
  <si>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</si>
  <si>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</si>
  <si>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</si>
  <si>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</si>
  <si>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</si>
  <si>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</si>
  <si>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</si>
  <si>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</si>
  <si>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</si>
  <si>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</si>
  <si>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</si>
  <si>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</si>
  <si>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</si>
  <si>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</si>
  <si>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</si>
  <si>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</si>
  <si>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</si>
  <si>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</si>
  <si>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</si>
  <si>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</si>
  <si>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</si>
  <si>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</si>
  <si>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</si>
  <si>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</si>
  <si>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</si>
  <si>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</si>
  <si>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</si>
  <si>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</si>
  <si>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</si>
  <si>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</si>
  <si>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</si>
  <si>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</si>
  <si>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</si>
  <si>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</si>
  <si>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</si>
  <si>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</si>
  <si>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</si>
  <si>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</si>
  <si>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</si>
  <si>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</si>
  <si>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</si>
  <si>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</si>
  <si>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</si>
  <si>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</si>
  <si>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</si>
  <si>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</si>
  <si>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</si>
  <si>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</si>
  <si>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</si>
  <si>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</si>
  <si>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</si>
  <si>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</si>
  <si>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</si>
  <si>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</si>
  <si>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</si>
  <si>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</si>
  <si>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</si>
  <si>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</si>
  <si>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</si>
  <si>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</si>
  <si>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</si>
  <si>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</si>
  <si>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</si>
  <si>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</si>
  <si>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</si>
  <si>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</si>
  <si>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</si>
  <si>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</si>
  <si>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</si>
  <si>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</si>
  <si>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</si>
  <si>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</si>
  <si>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</si>
  <si>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</si>
  <si>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</si>
  <si>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</si>
  <si>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</si>
  <si>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</si>
  <si>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</si>
  <si>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</si>
  <si>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</si>
  <si>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</si>
  <si>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</si>
  <si>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</si>
  <si>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</si>
  <si>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</si>
  <si>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</si>
  <si>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</si>
  <si>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</si>
  <si>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</si>
  <si>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</si>
  <si>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</si>
  <si>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</si>
  <si>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</si>
  <si>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</si>
  <si>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</si>
  <si>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</si>
  <si>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</si>
  <si>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</si>
  <si>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</si>
  <si>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</si>
  <si>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</si>
  <si>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</si>
  <si>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</si>
  <si>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</si>
  <si>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</si>
  <si>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</si>
  <si>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</si>
  <si>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</si>
  <si>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</si>
  <si>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</si>
  <si>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</si>
  <si>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</si>
  <si>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</si>
  <si>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</si>
  <si>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</si>
  <si>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</si>
  <si>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</si>
  <si>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</si>
  <si>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</si>
  <si>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</si>
  <si>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</si>
  <si>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</si>
  <si>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</si>
  <si>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</si>
  <si>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</si>
  <si>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</si>
  <si>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</si>
  <si>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</si>
  <si>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</si>
  <si>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</si>
  <si>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</si>
  <si>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</si>
  <si>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</si>
  <si>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</si>
  <si>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</si>
  <si>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</si>
  <si>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</si>
  <si>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</si>
  <si>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</si>
  <si>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</si>
  <si>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</si>
  <si>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</si>
  <si>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</si>
  <si>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</si>
  <si>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</si>
  <si>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</si>
  <si>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</si>
  <si>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</si>
  <si>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</si>
  <si>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</si>
  <si>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</si>
  <si>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</si>
  <si>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</si>
  <si>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</si>
  <si>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</si>
  <si>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</si>
  <si>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</si>
  <si>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</si>
  <si>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</si>
  <si>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</si>
  <si>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</si>
  <si>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</si>
  <si>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</si>
  <si>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</si>
  <si>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</si>
  <si>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</si>
  <si>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</si>
  <si>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</si>
  <si>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</si>
  <si>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2.64</t>
  </si>
  <si>
    <t>▲ 5.82</t>
  </si>
  <si>
    <t>▲ 3.70</t>
  </si>
  <si>
    <t>一般会計</t>
  </si>
  <si>
    <t>国民健康保険事業特別会計</t>
  </si>
  <si>
    <t>後期高齢者医療事業特別会計</t>
  </si>
  <si>
    <t>簡易水道事業特別会計</t>
  </si>
  <si>
    <t>土地開発事業特別会計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</si>
  <si>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</si>
  <si>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</si>
  <si>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</si>
  <si>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</si>
  <si>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</si>
  <si>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</si>
  <si>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</si>
  <si>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</si>
  <si>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</si>
  <si>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（株）やすだソーラーパワー</t>
    <rPh sb="1" eb="2">
      <t>カブ</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</si>
  <si>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</si>
  <si>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</si>
  <si>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</si>
  <si>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</si>
  <si>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2">
      <t>チュウゲイ</t>
    </rPh>
    <rPh sb="2" eb="4">
      <t>コウイキ</t>
    </rPh>
    <rPh sb="4" eb="6">
      <t>レンゴウ</t>
    </rPh>
    <rPh sb="7" eb="9">
      <t>イッパン</t>
    </rPh>
    <rPh sb="9" eb="11">
      <t>カイケイ</t>
    </rPh>
    <phoneticPr fontId="2"/>
  </si>
  <si>
    <t>中芸広域連合（介護保険事業特別会計）</t>
    <rPh sb="0" eb="2">
      <t>チュウゲイ</t>
    </rPh>
    <rPh sb="2" eb="4">
      <t>コウイキ</t>
    </rPh>
    <rPh sb="4" eb="6">
      <t>レンゴウ</t>
    </rPh>
    <rPh sb="7" eb="9">
      <t>カイゴ</t>
    </rPh>
    <rPh sb="9" eb="11">
      <t>ホケン</t>
    </rPh>
    <rPh sb="11" eb="13">
      <t>ジギョウ</t>
    </rPh>
    <rPh sb="13" eb="17">
      <t>トクベツカイケイ</t>
    </rPh>
    <phoneticPr fontId="2"/>
  </si>
  <si>
    <t>こうち人づくり広域連合</t>
    <rPh sb="3" eb="4">
      <t>ヒト</t>
    </rPh>
    <rPh sb="7" eb="9">
      <t>コウイキ</t>
    </rPh>
    <rPh sb="9" eb="11">
      <t>レンゴウ</t>
    </rPh>
    <phoneticPr fontId="2"/>
  </si>
  <si>
    <t>高知県市町村事務組合（一般会計）</t>
    <rPh sb="0" eb="3">
      <t>コウチケン</t>
    </rPh>
    <rPh sb="3" eb="6">
      <t>シチョウソン</t>
    </rPh>
    <rPh sb="6" eb="10">
      <t>ジムクミアイ</t>
    </rPh>
    <rPh sb="11" eb="13">
      <t>イッパン</t>
    </rPh>
    <rPh sb="13" eb="15">
      <t>カイケイ</t>
    </rPh>
    <phoneticPr fontId="2"/>
  </si>
  <si>
    <t>高知県市町村事務組合（交通災害共済事業特別会計）</t>
    <rPh sb="0" eb="3">
      <t>コウチケン</t>
    </rPh>
    <rPh sb="3" eb="6">
      <t>シチョウソン</t>
    </rPh>
    <rPh sb="6" eb="10">
      <t>ジムクミアイ</t>
    </rPh>
    <rPh sb="11" eb="13">
      <t>コウツウ</t>
    </rPh>
    <rPh sb="13" eb="15">
      <t>サイガイ</t>
    </rPh>
    <rPh sb="15" eb="17">
      <t>キョウサイ</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</si>
  <si>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</si>
  <si>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</si>
  <si>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(施設等整備基金(R04年度末現在))</t>
    <rPh sb="1" eb="3">
      <t>シセツ</t>
    </rPh>
    <rPh sb="3" eb="4">
      <t>トウ</t>
    </rPh>
    <rPh sb="4" eb="6">
      <t>セイビ</t>
    </rPh>
    <rPh sb="6" eb="8">
      <t>キキン</t>
    </rPh>
    <phoneticPr fontId="5"/>
  </si>
  <si>
    <t>(分水対策基金(R04年度末現在))</t>
    <rPh sb="1" eb="3">
      <t>ブンスイ</t>
    </rPh>
    <rPh sb="3" eb="5">
      <t>タイサク</t>
    </rPh>
    <rPh sb="5" eb="7">
      <t>キキン</t>
    </rPh>
    <phoneticPr fontId="5"/>
  </si>
  <si>
    <t>(地域福祉基金(R04年度末現在))</t>
    <rPh sb="1" eb="3">
      <t>チイキ</t>
    </rPh>
    <rPh sb="3" eb="5">
      <t>フクシ</t>
    </rPh>
    <rPh sb="5" eb="7">
      <t>キキン</t>
    </rPh>
    <phoneticPr fontId="5"/>
  </si>
  <si>
    <t>(ふるさと応援基金(R04年度末現在))</t>
    <phoneticPr fontId="2"/>
  </si>
  <si>
    <t>(地方創生推進基金(R04年度末現在))</t>
    <rPh sb="1" eb="3">
      <t>チホウ</t>
    </rPh>
    <rPh sb="3" eb="5">
      <t>ソウセイ</t>
    </rPh>
    <rPh sb="5" eb="7">
      <t>スイシン</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</si>
</sst>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5BA0-4B5A-9150-8DEADAE7F2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186419</c:v>
                </c:pt>
                <c:pt idx="1">
                  <c:v>651336</c:v>
                </c:pt>
                <c:pt idx="2">
                  <c:v>631381</c:v>
                </c:pt>
                <c:pt idx="3">
                  <c:v>411356</c:v>
                </c:pt>
                <c:pt idx="4">
                  <c:v>149647</c:v>
                </c:pt>
              </c:numCache>
            </c:numRef>
          </c:val>
          <c:smooth val="0"/>
          <c:extLst>
            <c:ext xmlns:c16="http://schemas.microsoft.com/office/drawing/2014/chart" uri="{C3380CC4-5D6E-409C-BE32-E72D297353CC}">
              <c16:uniqueId val="{00000001-5BA0-4B5A-9150-8DEADAE7F2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2.85</c:v>
                </c:pt>
                <c:pt idx="1">
                  <c:v>2.86</c:v>
                </c:pt>
                <c:pt idx="2">
                  <c:v>2.88</c:v>
                </c:pt>
                <c:pt idx="3">
                  <c:v>4.66</c:v>
                </c:pt>
                <c:pt idx="4">
                  <c:v>5.47</c:v>
                </c:pt>
              </c:numCache>
            </c:numRef>
          </c:val>
          <c:extLst>
            <c:ext xmlns:c16="http://schemas.microsoft.com/office/drawing/2014/chart" uri="{C3380CC4-5D6E-409C-BE32-E72D297353CC}">
              <c16:uniqueId val="{00000000-AC71-40F5-933C-83B850B1A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28.93</c:v>
                </c:pt>
                <c:pt idx="1">
                  <c:v>22.53</c:v>
                </c:pt>
                <c:pt idx="2">
                  <c:v>17.739999999999998</c:v>
                </c:pt>
                <c:pt idx="3">
                  <c:v>21.9</c:v>
                </c:pt>
                <c:pt idx="4">
                  <c:v>25</c:v>
                </c:pt>
              </c:numCache>
            </c:numRef>
          </c:val>
          <c:extLst>
            <c:ext xmlns:c16="http://schemas.microsoft.com/office/drawing/2014/chart" uri="{C3380CC4-5D6E-409C-BE32-E72D297353CC}">
              <c16:uniqueId val="{00000001-AC71-40F5-933C-83B850B1AF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-2.64</c:v>
                </c:pt>
                <c:pt idx="1">
                  <c:v>-5.82</c:v>
                </c:pt>
                <c:pt idx="2">
                  <c:v>-3.7</c:v>
                </c:pt>
                <c:pt idx="3">
                  <c:v>7.6</c:v>
                </c:pt>
                <c:pt idx="4">
                  <c:v>3.1</c:v>
                </c:pt>
              </c:numCache>
            </c:numRef>
          </c:val>
          <c:smooth val="0"/>
          <c:extLst>
            <c:ext xmlns:c16="http://schemas.microsoft.com/office/drawing/2014/chart" uri="{C3380CC4-5D6E-409C-BE32-E72D297353CC}">
              <c16:uniqueId val="{00000002-AC71-40F5-933C-83B850B1AF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59-4AB1-8775-0657D81433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9-4AB1-8775-0657D81433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59-4AB1-8775-0657D81433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59-4AB1-8775-0657D814339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59-4AB1-8775-0657D8143393}"/>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5-8D59-4AB1-8775-0657D814339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D59-4AB1-8775-0657D8143393}"/>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7-8D59-4AB1-8775-0657D814339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0.05</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8-8D59-4AB1-8775-0657D81433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c:v>
                </c:pt>
                <c:pt idx="2">
                  <c:v>#N/A</c:v>
                </c:pt>
                <c:pt idx="3">
                  <c:v>2.8</c:v>
                </c:pt>
                <c:pt idx="4">
                  <c:v>#N/A</c:v>
                </c:pt>
                <c:pt idx="5">
                  <c:v>2.87</c:v>
                </c:pt>
                <c:pt idx="6">
                  <c:v>#N/A</c:v>
                </c:pt>
                <c:pt idx="7">
                  <c:v>4.6500000000000004</c:v>
                </c:pt>
                <c:pt idx="8">
                  <c:v>#N/A</c:v>
                </c:pt>
                <c:pt idx="9">
                  <c:v>5.46</c:v>
                </c:pt>
              </c:numCache>
            </c:numRef>
          </c:val>
          <c:extLst>
            <c:ext xmlns:c16="http://schemas.microsoft.com/office/drawing/2014/chart" uri="{C3380CC4-5D6E-409C-BE32-E72D297353CC}">
              <c16:uniqueId val="{00000009-8D59-4AB1-8775-0657D81433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299</c:v>
                </c:pt>
                <c:pt idx="5">
                  <c:v>321</c:v>
                </c:pt>
                <c:pt idx="8">
                  <c:v>312</c:v>
                </c:pt>
                <c:pt idx="11">
                  <c:v>286</c:v>
                </c:pt>
                <c:pt idx="14">
                  <c:v>296</c:v>
                </c:pt>
              </c:numCache>
            </c:numRef>
          </c:val>
          <c:extLst>
            <c:ext xmlns:c16="http://schemas.microsoft.com/office/drawing/2014/chart" uri="{C3380CC4-5D6E-409C-BE32-E72D297353CC}">
              <c16:uniqueId val="{00000000-8FED-4A83-8456-A2D404F423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ED-4A83-8456-A2D404F423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ED-4A83-8456-A2D404F423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27</c:v>
                </c:pt>
                <c:pt idx="6">
                  <c:v>19</c:v>
                </c:pt>
                <c:pt idx="9">
                  <c:v>4</c:v>
                </c:pt>
                <c:pt idx="12">
                  <c:v>4</c:v>
                </c:pt>
              </c:numCache>
            </c:numRef>
          </c:val>
          <c:extLst>
            <c:ext xmlns:c16="http://schemas.microsoft.com/office/drawing/2014/chart" uri="{C3380CC4-5D6E-409C-BE32-E72D297353CC}">
              <c16:uniqueId val="{00000003-8FED-4A83-8456-A2D404F423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23</c:v>
                </c:pt>
                <c:pt idx="6">
                  <c:v>22</c:v>
                </c:pt>
                <c:pt idx="9">
                  <c:v>24</c:v>
                </c:pt>
                <c:pt idx="12">
                  <c:v>31</c:v>
                </c:pt>
              </c:numCache>
            </c:numRef>
          </c:val>
          <c:extLst>
            <c:ext xmlns:c16="http://schemas.microsoft.com/office/drawing/2014/chart" uri="{C3380CC4-5D6E-409C-BE32-E72D297353CC}">
              <c16:uniqueId val="{00000004-8FED-4A83-8456-A2D404F423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ED-4A83-8456-A2D404F423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ED-4A83-8456-A2D404F423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c:v>
                </c:pt>
                <c:pt idx="3">
                  <c:v>361</c:v>
                </c:pt>
                <c:pt idx="6">
                  <c:v>366</c:v>
                </c:pt>
                <c:pt idx="9">
                  <c:v>362</c:v>
                </c:pt>
                <c:pt idx="12">
                  <c:v>377</c:v>
                </c:pt>
              </c:numCache>
            </c:numRef>
          </c:val>
          <c:extLst>
            <c:ext xmlns:c16="http://schemas.microsoft.com/office/drawing/2014/chart" uri="{C3380CC4-5D6E-409C-BE32-E72D297353CC}">
              <c16:uniqueId val="{00000007-8FED-4A83-8456-A2D404F423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c:v>
                </c:pt>
                <c:pt idx="2">
                  <c:v>#N/A</c:v>
                </c:pt>
                <c:pt idx="3">
                  <c:v>#N/A</c:v>
                </c:pt>
                <c:pt idx="4">
                  <c:v>90</c:v>
                </c:pt>
                <c:pt idx="5">
                  <c:v>#N/A</c:v>
                </c:pt>
                <c:pt idx="6">
                  <c:v>#N/A</c:v>
                </c:pt>
                <c:pt idx="7">
                  <c:v>95</c:v>
                </c:pt>
                <c:pt idx="8">
                  <c:v>#N/A</c:v>
                </c:pt>
                <c:pt idx="9">
                  <c:v>#N/A</c:v>
                </c:pt>
                <c:pt idx="10">
                  <c:v>104</c:v>
                </c:pt>
                <c:pt idx="11">
                  <c:v>#N/A</c:v>
                </c:pt>
                <c:pt idx="12">
                  <c:v>#N/A</c:v>
                </c:pt>
                <c:pt idx="13">
                  <c:v>116</c:v>
                </c:pt>
                <c:pt idx="14">
                  <c:v>#N/A</c:v>
                </c:pt>
              </c:numCache>
            </c:numRef>
          </c:val>
          <c:smooth val="0"/>
          <c:extLst>
            <c:ext xmlns:c16="http://schemas.microsoft.com/office/drawing/2014/chart" uri="{C3380CC4-5D6E-409C-BE32-E72D297353CC}">
              <c16:uniqueId val="{00000008-8FED-4A83-8456-A2D404F423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2459</c:v>
                </c:pt>
                <c:pt idx="5">
                  <c:v>2679</c:v>
                </c:pt>
                <c:pt idx="8">
                  <c:v>2936</c:v>
                </c:pt>
                <c:pt idx="11">
                  <c:v>3025</c:v>
                </c:pt>
                <c:pt idx="14">
                  <c:v>2975</c:v>
                </c:pt>
              </c:numCache>
            </c:numRef>
          </c:val>
          <c:extLst>
            <c:ext xmlns:c16="http://schemas.microsoft.com/office/drawing/2014/chart" uri="{C3380CC4-5D6E-409C-BE32-E72D297353CC}">
              <c16:uniqueId val="{00000000-61D1-46B5-91DD-7BD715E9EA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196</c:v>
                </c:pt>
                <c:pt idx="5">
                  <c:v>182</c:v>
                </c:pt>
                <c:pt idx="8">
                  <c:v>167</c:v>
                </c:pt>
                <c:pt idx="11">
                  <c:v>160</c:v>
                </c:pt>
                <c:pt idx="14">
                  <c:v>147</c:v>
                </c:pt>
              </c:numCache>
            </c:numRef>
          </c:val>
          <c:extLst>
            <c:ext xmlns:c16="http://schemas.microsoft.com/office/drawing/2014/chart" uri="{C3380CC4-5D6E-409C-BE32-E72D297353CC}">
              <c16:uniqueId val="{00000001-61D1-46B5-91DD-7BD715E9EA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3007</c:v>
                </c:pt>
                <c:pt idx="5">
                  <c:v>2319</c:v>
                </c:pt>
                <c:pt idx="8">
                  <c:v>2051</c:v>
                </c:pt>
                <c:pt idx="11">
                  <c:v>2212</c:v>
                </c:pt>
                <c:pt idx="14">
                  <c:v>2242</c:v>
                </c:pt>
              </c:numCache>
            </c:numRef>
          </c:val>
          <c:extLst>
            <c:ext xmlns:c16="http://schemas.microsoft.com/office/drawing/2014/chart" uri="{C3380CC4-5D6E-409C-BE32-E72D297353CC}">
              <c16:uniqueId val="{00000002-61D1-46B5-91DD-7BD715E9EA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D1-46B5-91DD-7BD715E9EA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D1-46B5-91DD-7BD715E9EA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1-46B5-91DD-7BD715E9EA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413</c:v>
                </c:pt>
                <c:pt idx="3">
                  <c:v>394</c:v>
                </c:pt>
                <c:pt idx="6">
                  <c:v>404</c:v>
                </c:pt>
                <c:pt idx="9">
                  <c:v>406</c:v>
                </c:pt>
                <c:pt idx="12">
                  <c:v>367</c:v>
                </c:pt>
              </c:numCache>
            </c:numRef>
          </c:val>
          <c:extLst>
            <c:ext xmlns:c16="http://schemas.microsoft.com/office/drawing/2014/chart" uri="{C3380CC4-5D6E-409C-BE32-E72D297353CC}">
              <c16:uniqueId val="{00000006-61D1-46B5-91DD-7BD715E9EA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c:v>
                </c:pt>
                <c:pt idx="3">
                  <c:v>26</c:v>
                </c:pt>
                <c:pt idx="6">
                  <c:v>7</c:v>
                </c:pt>
                <c:pt idx="9">
                  <c:v>4</c:v>
                </c:pt>
                <c:pt idx="12">
                  <c:v>0</c:v>
                </c:pt>
              </c:numCache>
            </c:numRef>
          </c:val>
          <c:extLst>
            <c:ext xmlns:c16="http://schemas.microsoft.com/office/drawing/2014/chart" uri="{C3380CC4-5D6E-409C-BE32-E72D297353CC}">
              <c16:uniqueId val="{00000007-61D1-46B5-91DD-7BD715E9EA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309</c:v>
                </c:pt>
                <c:pt idx="3">
                  <c:v>361</c:v>
                </c:pt>
                <c:pt idx="6">
                  <c:v>379</c:v>
                </c:pt>
                <c:pt idx="9">
                  <c:v>391</c:v>
                </c:pt>
                <c:pt idx="12">
                  <c:v>410</c:v>
                </c:pt>
              </c:numCache>
            </c:numRef>
          </c:val>
          <c:extLst>
            <c:ext xmlns:c16="http://schemas.microsoft.com/office/drawing/2014/chart" uri="{C3380CC4-5D6E-409C-BE32-E72D297353CC}">
              <c16:uniqueId val="{00000008-61D1-46B5-91DD-7BD715E9EA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D1-46B5-91DD-7BD715E9EA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3224</c:v>
                </c:pt>
                <c:pt idx="3">
                  <c:v>3782</c:v>
                </c:pt>
                <c:pt idx="6">
                  <c:v>4408</c:v>
                </c:pt>
                <c:pt idx="9">
                  <c:v>4599</c:v>
                </c:pt>
                <c:pt idx="12">
                  <c:v>4490</c:v>
                </c:pt>
              </c:numCache>
            </c:numRef>
          </c:val>
          <c:extLst>
            <c:ext xmlns:c16="http://schemas.microsoft.com/office/drawing/2014/chart" uri="{C3380CC4-5D6E-409C-BE32-E72D297353CC}">
              <c16:uniqueId val="{0000000A-61D1-46B5-91DD-7BD715E9EA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45</c:v>
                </c:pt>
                <c:pt idx="8">
                  <c:v>#N/A</c:v>
                </c:pt>
                <c:pt idx="9">
                  <c:v>#N/A</c:v>
                </c:pt>
                <c:pt idx="10">
                  <c:v>4</c:v>
                </c:pt>
                <c:pt idx="11">
                  <c:v>#N/A</c:v>
                </c:pt>
                <c:pt idx="12">
                  <c:v>#N/A</c:v>
                </c:pt>
                <c:pt idx="13">
                  <c:v>0</c:v>
                </c:pt>
                <c:pt idx="14">
                  <c:v>#N/A</c:v>
                </c:pt>
              </c:numCache>
            </c:numRef>
          </c:val>
          <c:smooth val="0"/>
          <c:extLst>
            <c:ext xmlns:c16="http://schemas.microsoft.com/office/drawing/2014/chart" uri="{C3380CC4-5D6E-409C-BE32-E72D297353CC}">
              <c16:uniqueId val="{0000000B-61D1-46B5-91DD-7BD715E9EA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287</c:v>
                </c:pt>
                <c:pt idx="1">
                  <c:v>385</c:v>
                </c:pt>
                <c:pt idx="2">
                  <c:v>426</c:v>
                </c:pt>
              </c:numCache>
            </c:numRef>
          </c:val>
          <c:extLst>
            <c:ext xmlns:c16="http://schemas.microsoft.com/office/drawing/2014/chart" uri="{C3380CC4-5D6E-409C-BE32-E72D297353CC}">
              <c16:uniqueId val="{00000000-9138-4900-8A54-4279C4013C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332</c:v>
                </c:pt>
                <c:pt idx="1">
                  <c:v>376</c:v>
                </c:pt>
                <c:pt idx="2">
                  <c:v>380</c:v>
                </c:pt>
              </c:numCache>
            </c:numRef>
          </c:val>
          <c:extLst>
            <c:ext xmlns:c16="http://schemas.microsoft.com/office/drawing/2014/chart" uri="{C3380CC4-5D6E-409C-BE32-E72D297353CC}">
              <c16:uniqueId val="{00000001-9138-4900-8A54-4279C4013C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1361</c:v>
                </c:pt>
                <c:pt idx="1">
                  <c:v>1363</c:v>
                </c:pt>
                <c:pt idx="2">
                  <c:v>1416</c:v>
                </c:pt>
              </c:numCache>
            </c:numRef>
          </c:val>
          <c:extLst>
            <c:ext xmlns:c16="http://schemas.microsoft.com/office/drawing/2014/chart" uri="{C3380CC4-5D6E-409C-BE32-E72D297353CC}">
              <c16:uniqueId val="{00000002-9138-4900-8A54-4279C4013C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営住宅建設事業債等償還が終了するものある一方、庁舎建設事業に充当した公共施設等適正管理推進事業債の償還が開始されるなど、今後においても増加に転じていくことが想定される。</a:t>
          </a:r>
        </a:p>
        <a:p>
          <a:r>
            <a:rPr kumimoji="1" lang="ja-JP" altLang="en-US" sz="1400">
              <a:latin typeface="ＭＳ ゴシック" pitchFamily="49" charset="-128"/>
              <a:ea typeface="ＭＳ ゴシック" pitchFamily="49" charset="-128"/>
            </a:rPr>
            <a:t>　また、現在の町債残高の約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％以上を臨時財政対策債、過疎対策事業債、緊急防災・減災事業債が占めており、算入公債費率の割合も依然高く推移している。</a:t>
          </a:r>
        </a:p>
        <a:p>
          <a:r>
            <a:rPr kumimoji="1" lang="ja-JP" altLang="en-US" sz="1400">
              <a:latin typeface="ＭＳ ゴシック" pitchFamily="49" charset="-128"/>
              <a:ea typeface="ＭＳ ゴシック" pitchFamily="49" charset="-128"/>
            </a:rPr>
            <a:t>　このような、状況ではあるが、引き続き有利債の活用に努める必要がある。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満期一括償還地方債の利用はしていない。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令和２年度をピークに大型建設事業が順次完成し新規発行町債を一定抑制できたことから、町債残高の圧縮に繋がった。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昨年に引き続き充当可能財源については経常一般財源が高く推移したことから、財政調整基金の取崩を実施することなく、一定額積立を実施したことにより、充当可能基金は若干増加した。</a:t>
          </a:r>
        </a:p>
        <a:p>
          <a:r>
            <a:rPr kumimoji="1" lang="ja-JP" altLang="en-US" sz="1400">
              <a:latin typeface="ＭＳ ゴシック" pitchFamily="49" charset="-128"/>
              <a:ea typeface="ＭＳ ゴシック" pitchFamily="49" charset="-128"/>
            </a:rPr>
            <a:t>　しかし、今般の財政運営の好転は、コロナ禍における国の財政出動に対応したものが多く、特に普通交付税の増額など短期的な要素が強いため、引き続き町債の管理は慎重に行う必要がある。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昨年に引き続き、普通交付税が高く推移したことにより、取崩を実施することなく決算を迎えることができた。このような状況であることから、残高については、約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り今後に備える貴重な財源とすることができた。なお、減債基金についても概ね財政調整基金と同じ内容となり、状況としては、昨年に引き続き一定の残高をキープしつつ、起債の償還や不測の事態への備えができたとい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その他特定目的基金については、各種諸事業に対し、約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千円の充当を行い、約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千円の積立を行った。また、硬直化した定額運用基金の整理を昨年実施したことに伴い（決算を伴わない基金の処分集約化）、その他特定目的基金については、若干残高増となっている。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新型コロナウイルス感染症等の影響により普通交付税が高く推移したことによる、短期的に財政状況が上向きになっている状況であり、町の資産である基金の活用については、国の動向等に注視しつつ、慎重に取り扱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ふるさと応援基金：産業振興、福祉の充実、防災対策の推進など地域振興に資する施策の推進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施設等整備基金：土地、建物等を取得するための経費の財源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地方創生推進基金：定住の促進、雇用の創出、人口減少対策、地域づくりを推進等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ふるさと応援基金：基金の集約化に伴い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千円の取崩しを行った結果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地方創生推進基金：基金の集約化に伴い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その他特定目的基金については、基金の処分集約化に伴い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千円の残高増となった。これにより、より柔軟な基金運用が可能となった。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見込みについては、ふるさと納税寄付の実績がここ数年減額しているため、ふるさと応援基金への充当財源の減少が見込まれる。一方公営住宅建設事業債の完済などにより、公営住宅使用料の一部を施設等整備基金への積立財源として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このような状況であることから、引き続き各種事業担当課には、特定財源の確保に努めてもらいつつ、必要な行政ニーズへの対応を適切に図っていく必要がある。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千円の積立を実施し、取崩については実施しなかったため、残高増となっている。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然として、経常一般財源の増また、コロナ関連の国費などの影響により安定した財政運営を図れているが、一方でデジタル化推進や防災諸施策など、一定の財源が必要と推測される財政需要が想定されていることから、一喜一憂するのではなく慎重な財政運営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千円の積立を実施し、取崩しについては実施しなかったため、若干の残高増となっている。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については、若干ではあるが残高増が継続されてきている状況であることから、今後想定される事業を精査しつつ、繰上償還なども念頭におき実質公債費率の圧縮など先を見越した町債残高の管理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8474C9C-7941-4C02-B797-84B39C896D1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BEE9CF4-A7D0-4D5A-BA5F-C31ABB040DD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92D1F6F-8129-465A-8AB2-191FFC5B49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B4631A9-7A55-497F-936D-9EE7A8B33B5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EC69D3A-7BB5-4E8F-87EB-46CB429332D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74FE5E-6B1A-4581-BDDE-222F1FF026C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FA2D481-56FB-4159-9FB2-5F192D850C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D8CDAD6-388F-45E0-95A3-EEC0B5C20E5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C3EF28-5927-453F-8BA1-AA75E9785A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EBFC0FE-DC85-4056-A7DD-3365F2D2A8E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2,413
2,408
52.36
3,075,034
2,960,736
93,336
1,705,205
4,490,446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459A64B-69EE-48D4-8F19-ADDFD88E818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19F6900-865F-45CB-9984-4CFF9957C1C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E6D2256-B79C-4C68-896A-3C6DC52594F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565EDF2-5F99-4055-B252-7642278B16A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CCB88F7-6638-40C5-9EFC-45F538F6C16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673B359-747A-4B51-B467-DE47B151B9B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3061F0-20D5-40E2-B7C9-7405165F0A3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741A47-EF4D-4C5C-8196-513BF9EAC6B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DBB45C4-CB59-49E1-8314-33B5E7152F4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82508D2-A6D2-4A84-B590-F41D0EA8B40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5014F7B-6F17-45DE-A5B3-6CB20EDC79E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FF8B2C-D6A3-408E-BB7E-23782FB7D63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980AD2F-D234-4A23-BFCF-43817F41CB7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FFEEEAF-BAA9-4B9D-BC80-7CC79AB461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6E4EFA2-98C1-4BAF-B9DC-7DA30B575FC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E90967D-DC6C-4E6B-9022-B73D44B3EB2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5423D1-8D3D-4A31-8E57-8E92FB0F219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FCC58A5-301F-436B-B2C1-18AD5994EC2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B5CB46A-F516-40A1-A87F-809A0BE89CF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AA03E5F-A607-469B-B102-8B47247491B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4CCB1A2-4E22-48E2-B836-72411C32732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69D5599-38D1-4A18-9CB0-9273EB690C1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2F27996-FDD5-4A2D-B133-349692BD43D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F14411E-D791-420F-A4D9-CC7C8E5E85B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61001FA-9A10-4A0C-93A0-DBF2EFF0ADB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0CC8817-D499-4E84-AEE7-AD567397F75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CCAB97E-FEA3-4387-9A33-CFA48704364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15A7769-E9F0-41C2-BCCB-353B13D1921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263297F-ECBB-4C22-9357-97BFDD66A67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A6B6CD1-6087-4741-BA82-464E6C7FB32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A9F8B52-D433-4CAD-B9B1-938A08169BD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2007C7-337C-49CE-B621-AD7A8C314D6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1B351BE-E62D-4964-A0C5-D4FBD987732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62FB612-2700-444B-8B50-30B0837BAB1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B85691A-CCCF-4925-BAEA-64EE7CA8FA0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4E02FB4-1625-4D9B-9E0F-85E36B7D984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DA23BBA-53F3-4F8C-B281-E4E8462DDB0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民税や森林環境譲与税の増額等の影響により、基準財政収入額については、増加に転じた。一方基準財政需要額については、高齢者福祉費や包括算定経費、社会福祉費等が減額となったことにより全体として、減少の動きを見せ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しかし、財政力指数に大きな影響を与えるほどではなく、昨年と同数値の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依然として、類似団体を下回っており、地方税を中心とした基準収入額の増加に努め、自主財源の確保に努める必要がある。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5E8B3FC-DC15-4C73-B2B0-A9BC73664A4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B445135-0C90-4FF2-8E82-BFF2C7F4912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0DEE550-7F5C-482F-8121-E72BEF09B04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8D498BF-D37F-4E9C-A5AB-9608412BDF6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AFD17EF-EA0F-471E-97B3-2B2D2C41C80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E609EE5-182C-4D07-8092-B79D03484A9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A668330-B54A-405B-B79A-A7FEC99D364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83D92E5-D092-4B21-8C5C-0EE48F5B0C1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1970039-5C97-402C-B986-838D912F225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CEB0FEF-D884-42C5-A068-2B2FB0993F1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2481E19-A053-491E-8D41-D566A73F5D0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41832C9-B8B3-474D-90F9-BC049A4DD01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BC364C92-0D22-4E07-A847-34B74124EC5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9C518B3C-0777-4596-94AC-B59037623E0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A374F49D-38DB-449B-AED3-1C97AA379AB3}"/>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C12D86BF-74CD-4C8E-AFA9-87B90F5BB8F5}"/>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4278EA20-7E21-4D79-B6FB-C1FFA6711057}"/>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E9B6EFAE-0823-4893-88CD-C7583E157092}"/>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49E9CF42-9381-4D0B-A0EE-5A83A1677775}"/>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8713BDD0-1B54-4694-8671-0BAFEBA84AAE}"/>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992C8B85-E8E2-4D57-9F61-35D7D1DC9EDA}"/>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463D8D5A-A2E7-47A4-837A-EF2C27A7B0BF}"/>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20F34F61-B271-4D58-8418-D5D01B56B7F5}"/>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3482558C-7300-47EC-B1A0-90EF208CF0B8}"/>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900853D5-5C98-4D9D-984E-4A6C34DCD958}"/>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D58904B8-67E6-4A14-9921-167C0F728E5E}"/>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7DD04E1-9ED0-4BBE-AED3-9C1969059725}"/>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EF2C0363-8847-490C-9DE1-8E83CF1AE646}"/>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B9AD403A-BD7B-40FB-AF9D-5A8B4AD033DC}"/>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AC4B72D9-4448-4BFE-BE1C-0775CE6E14EB}"/>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DC2B6210-DFF7-4A9C-AB21-DF07F252D53D}"/>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5CCAB388-FDA4-4BD1-AEB2-BC2340A7E2E1}"/>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6BF1C284-D9FE-43B3-84D5-00C40463FB22}"/>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385612D-ADA8-4B89-ACDE-BDCC60C0A4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64C66FA-2BC9-4F6A-9996-4AF5BAF27AF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0482EE7-6865-433F-AFFE-08B79D6B730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01434F1-BFC1-4D48-8AC0-701B759D98C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0F40048-0C26-42A1-A439-277CC042CEF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30DC8B5B-6406-4C1B-8875-69AB299A8923}"/>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1676F3AD-8BA1-4AD9-A790-F04B57668D61}"/>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F9F1F6FC-936B-4E29-82C9-DC644598F74C}"/>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2968FCD0-1589-4321-840C-6886AE309B89}"/>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56C147CC-0EBE-4D8D-9E2F-A818CF04A29F}"/>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CB13B6AD-8CC7-427C-BA41-484487C63732}"/>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2FDCC86A-57AC-4F7E-A467-87C8B7E188DF}"/>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A4F112D-E9E6-48E8-9029-EDE80AA6C86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3C3B41F6-AC67-423D-91EA-AA3BFFD33742}"/>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E107013-7675-4E6D-82F2-BAF25246076B}"/>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06D3F44-3A77-491A-BE8D-6F5D22560D7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7E47904-ABC3-430B-AF74-C04903E6AE2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930CE5B-1FC1-4064-A8DA-F8FDE2F16D4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E96E7AF-0F03-4819-8C25-D6CDA82189A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D21D30-C684-4129-8BFB-E7AD2F0273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A7A5DA5-2107-46D2-8044-34E0A9E6A38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AC08961-8515-40C0-BBCA-2DCD3438AE1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1229A9B-98F2-4EFF-813A-E51AC0D7CEE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F4AD0EE-C03C-4D2B-A398-4058A057F36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5611D2C-423C-4370-A302-684AEF6A3EE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2DF5BF2-1614-4F46-B590-F2AAF060088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804C14E-FA3B-4B92-8DC9-2ED2D1B4084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563D507-94B2-4FD6-87B7-655B46F685B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経常収支比率については、前年度とくらべ、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は、普通交付税の増額等の影響により大きく数値自体は好転したが、令和４年度においては、公債費や物件費、補助費、維持修繕費などの経常的経費が増加したことにより、本町の財政構造は硬化したとい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さらに、経常一般財源の減少もさらに数値を高騰させる要因となっており、本町のような自主財源が乏しい団体においては、普通交付税の増減がもっとも影響を及ぼすと分析する。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89F224C-E664-4D7D-86CC-6AE68AC02E9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1E74370D-EE43-41F0-BD31-03116CE4C7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F7966BA-CEF7-407E-B745-3B416695A29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8048B98-557E-4BB4-B0DD-37BCC2389B3A}"/>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6AD61D68-6FEC-4656-960F-3778F2967FB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9A3D92D-0D1A-4DD6-9C61-4FCAA8CCD5F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2C8315DD-DABF-413F-A8A5-8C5A16FEE57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CF453832-025B-4A0D-8730-73D0FC50F41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FD462125-2858-40B6-83DE-7AA5ABE1552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A4E8F0DC-C280-4019-B918-2041B47907D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42DE81E-366B-4713-BF6B-0C42A4DE848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BD9FD4D-911B-4AE6-B99A-C5BACEAD172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7A007CA-3A27-4DF1-AF29-611248BEBEA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CC92306-92F8-4878-9891-2ED901783C1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15D1403-B2AF-4FDA-A124-E84CBE613E0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9F4828B-7515-440E-9BF7-71B3EA25AA7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CBC341AF-BF60-497E-BEB1-6D6A648B24A1}"/>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8C8113D0-7ACF-453A-9647-DFC24CC4B9B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F555DCF9-02AA-40F1-BAFF-46F845A0E79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786B4F97-94CC-4369-8160-D6CB6E74508A}"/>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3A1F9C9F-A752-4E26-B378-DC335BD230ED}"/>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66</xdr:row>
      <xdr:rowOff>22225</xdr:rowOff>
    </xdr:to>
    <xdr:cxnSp macro="">
      <xdr:nvCxnSpPr>
        <xdr:cNvPr id="131" name="直線コネクタ 130">
          <a:extLst>
            <a:ext uri="{FF2B5EF4-FFF2-40B4-BE49-F238E27FC236}">
              <a16:creationId xmlns:a16="http://schemas.microsoft.com/office/drawing/2014/main" id="{BE34614F-D33D-41B4-A84F-7960629A45BA}"/>
            </a:ext>
          </a:extLst>
        </xdr:cNvPr>
        <xdr:cNvCxnSpPr/>
      </xdr:nvCxnSpPr>
      <xdr:spPr>
        <a:xfrm>
          <a:off x="4114800" y="111368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CFB277DB-C594-45F5-8F5F-008C8CAFB14F}"/>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34BA0582-104B-4704-9A81-09EF85E9F54F}"/>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164042</xdr:rowOff>
    </xdr:from>
    <xdr:to>
      <xdr:col>19</xdr:col>
      <xdr:colOff>133350</xdr:colOff>
      <xdr:row>66</xdr:row>
      <xdr:rowOff>138854</xdr:rowOff>
    </xdr:to>
    <xdr:cxnSp macro="">
      <xdr:nvCxnSpPr>
        <xdr:cNvPr id="134" name="直線コネクタ 133">
          <a:extLst>
            <a:ext uri="{FF2B5EF4-FFF2-40B4-BE49-F238E27FC236}">
              <a16:creationId xmlns:a16="http://schemas.microsoft.com/office/drawing/2014/main" id="{1FEFF391-052D-44EE-845F-039FFCA58F74}"/>
            </a:ext>
          </a:extLst>
        </xdr:cNvPr>
        <xdr:cNvCxnSpPr/>
      </xdr:nvCxnSpPr>
      <xdr:spPr>
        <a:xfrm flipV="1">
          <a:off x="3225800" y="11136842"/>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C6F2B77A-C27F-4336-924C-ABAD9C88B7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AC8A6594-604D-4A0B-97CF-0DBB6902659B}"/>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138854</xdr:rowOff>
    </xdr:to>
    <xdr:cxnSp macro="">
      <xdr:nvCxnSpPr>
        <xdr:cNvPr id="137" name="直線コネクタ 136">
          <a:extLst>
            <a:ext uri="{FF2B5EF4-FFF2-40B4-BE49-F238E27FC236}">
              <a16:creationId xmlns:a16="http://schemas.microsoft.com/office/drawing/2014/main" id="{D9BA94B0-61EC-4BAC-B654-2C0AA9EBFE69}"/>
            </a:ext>
          </a:extLst>
        </xdr:cNvPr>
        <xdr:cNvCxnSpPr/>
      </xdr:nvCxnSpPr>
      <xdr:spPr>
        <a:xfrm>
          <a:off x="2336800" y="1137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B528E2E6-6577-462D-AD4B-21EA0C8DA038}"/>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3CBE8160-BE57-4A4A-ABB3-E8681F5EA594}"/>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58420</xdr:rowOff>
    </xdr:to>
    <xdr:cxnSp macro="">
      <xdr:nvCxnSpPr>
        <xdr:cNvPr id="140" name="直線コネクタ 139">
          <a:extLst>
            <a:ext uri="{FF2B5EF4-FFF2-40B4-BE49-F238E27FC236}">
              <a16:creationId xmlns:a16="http://schemas.microsoft.com/office/drawing/2014/main" id="{B0CCB3F4-7D60-4852-B462-34C7CD50A2F2}"/>
            </a:ext>
          </a:extLst>
        </xdr:cNvPr>
        <xdr:cNvCxnSpPr/>
      </xdr:nvCxnSpPr>
      <xdr:spPr>
        <a:xfrm>
          <a:off x="1447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95B0486B-8933-4C9A-BE17-C550A8308D29}"/>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1E3D0BB1-05CC-4150-8DA8-583061400668}"/>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214DDFB7-C668-4C4A-8A09-39BF807C3366}"/>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78105B32-9047-4DFE-8067-617663F6E53C}"/>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ACE2A98-1050-43E5-90CC-811CAB3ED60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3971A2A-CD6C-4B96-82CD-F6FF29592E8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70BDC05-809A-4238-BFA5-5D61FB377F4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744DC31-6C23-4C83-B6F2-EFE1C605310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9C98FFC-70DE-4A5E-92E7-70579F0E187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142875</xdr:rowOff>
    </xdr:from>
    <xdr:to>
      <xdr:col>23</xdr:col>
      <xdr:colOff>184150</xdr:colOff>
      <xdr:row>66</xdr:row>
      <xdr:rowOff>73025</xdr:rowOff>
    </xdr:to>
    <xdr:sp macro="" textlink="">
      <xdr:nvSpPr>
        <xdr:cNvPr id="150" name="楕円 149">
          <a:extLst>
            <a:ext uri="{FF2B5EF4-FFF2-40B4-BE49-F238E27FC236}">
              <a16:creationId xmlns:a16="http://schemas.microsoft.com/office/drawing/2014/main" id="{B1911BF5-9D79-4C8B-9A2A-CFC5A74E6377}"/>
            </a:ext>
          </a:extLst>
        </xdr:cNvPr>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114952</xdr:rowOff>
    </xdr:from>
    <xdr:ext cx="762000" cy="259045"/>
    <xdr:sp macro="" textlink="">
      <xdr:nvSpPr>
        <xdr:cNvPr id="151" name="財政構造の弾力性該当値テキスト">
          <a:extLst>
            <a:ext uri="{FF2B5EF4-FFF2-40B4-BE49-F238E27FC236}">
              <a16:creationId xmlns:a16="http://schemas.microsoft.com/office/drawing/2014/main" id="{ED91FD19-F9AA-43CE-9945-81D8E91B79EF}"/>
            </a:ext>
          </a:extLst>
        </xdr:cNvPr>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2" name="楕円 151">
          <a:extLst>
            <a:ext uri="{FF2B5EF4-FFF2-40B4-BE49-F238E27FC236}">
              <a16:creationId xmlns:a16="http://schemas.microsoft.com/office/drawing/2014/main" id="{55F73355-733F-4264-9429-D0642ABC343E}"/>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3" name="テキスト ボックス 152">
          <a:extLst>
            <a:ext uri="{FF2B5EF4-FFF2-40B4-BE49-F238E27FC236}">
              <a16:creationId xmlns:a16="http://schemas.microsoft.com/office/drawing/2014/main" id="{313B0FDA-DB42-4D17-AABB-0E282124A484}"/>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88054</xdr:rowOff>
    </xdr:from>
    <xdr:to>
      <xdr:col>15</xdr:col>
      <xdr:colOff>133350</xdr:colOff>
      <xdr:row>67</xdr:row>
      <xdr:rowOff>18204</xdr:rowOff>
    </xdr:to>
    <xdr:sp macro="" textlink="">
      <xdr:nvSpPr>
        <xdr:cNvPr id="154" name="楕円 153">
          <a:extLst>
            <a:ext uri="{FF2B5EF4-FFF2-40B4-BE49-F238E27FC236}">
              <a16:creationId xmlns:a16="http://schemas.microsoft.com/office/drawing/2014/main" id="{E3D0671A-7028-4882-A3F4-FF38A25BAF38}"/>
            </a:ext>
          </a:extLst>
        </xdr:cNvPr>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2981</xdr:rowOff>
    </xdr:from>
    <xdr:ext cx="762000" cy="259045"/>
    <xdr:sp macro="" textlink="">
      <xdr:nvSpPr>
        <xdr:cNvPr id="155" name="テキスト ボックス 154">
          <a:extLst>
            <a:ext uri="{FF2B5EF4-FFF2-40B4-BE49-F238E27FC236}">
              <a16:creationId xmlns:a16="http://schemas.microsoft.com/office/drawing/2014/main" id="{C2C613C6-E840-4FA8-8113-B6E81388443E}"/>
            </a:ext>
          </a:extLst>
        </xdr:cNvPr>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6" name="楕円 155">
          <a:extLst>
            <a:ext uri="{FF2B5EF4-FFF2-40B4-BE49-F238E27FC236}">
              <a16:creationId xmlns:a16="http://schemas.microsoft.com/office/drawing/2014/main" id="{AEC57A3A-E2DB-4341-BC9F-BAE947D0ED0D}"/>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7" name="テキスト ボックス 156">
          <a:extLst>
            <a:ext uri="{FF2B5EF4-FFF2-40B4-BE49-F238E27FC236}">
              <a16:creationId xmlns:a16="http://schemas.microsoft.com/office/drawing/2014/main" id="{16E57AFB-87C5-4775-8AE1-F804011FE4D6}"/>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8125C3BF-C32B-4616-9736-E0E29F387399}"/>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B9D3C312-E7D2-40DC-B977-1EFACA642619}"/>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344B6D2-30D4-412F-AC5C-91D04F097F9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99FC0F4-445F-4064-88D2-3B52F33128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1255BAC-B453-45A9-B904-347941C06C4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61874C4-CA45-42CD-B4DF-27C2C60EEA8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CFCCD63-3E16-4167-BBA4-16ECBDDD92E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23EAD09-E80B-4E50-8719-92A809ADD15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3D23983-D6FF-42D1-A089-95A79ACFF93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06432DC-599D-4F3C-A551-F905F96685B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53F2718B-F0C5-4CED-A1D9-77BFB585F80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E498398-5CB7-40A0-83C5-9F8AAE08979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486B304-251C-4F9B-9E87-D1B62F982DF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D4A701A-E0E1-498C-B440-35262BC9FED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1B94114-E1A9-4981-B2D0-FFFC9BC90D6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退職手当負担金の減額の影響により減少した。物件費については、新型コロナウイルス感染症対策関連経費が減額傾向にあったものの、徐々にコロナ禍から平常時への移行が始まり、各種イベントなどの実施に伴い、物件費は増加に転じた。なお、物価高騰などの影響による公共施設のランニングコストが増加したことも要因のひとつといえ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96BE4613-D8F4-4034-BF4E-65BE24934B2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19F7416-5C76-4E4D-859A-30D5BB42ECF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0EFAE5D-C7C9-4815-A1B7-22C8759D02A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D8C081E-B1D6-4B75-85D5-EE5C9C19845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7B8A98F-7251-495C-9E84-32AD041B042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B3E7838-F64E-4EC9-B4B8-2AC448584C9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21C11BD2-5B39-4B14-8515-783DB695A61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B71C844-BB20-423B-86DA-9FDE2C52C58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513B07E-C2D9-4B70-8334-32732955293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64A6095-B496-4259-B4E6-DC339B85E89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1B29A2C-1340-426E-B711-72DEDAA270D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797F2992-7324-44B6-AFBE-C5591069CA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F7A09098-4CAB-43BA-909A-4439970F7FD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95E0BF7-67C9-4ACF-9C55-C7B2CB3A5DD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2E8798B-0C03-4D8B-930C-B51786F9D4C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91B3711B-042C-4F44-ABE4-1300D79E862D}"/>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4BC3B4F2-1AE7-4F9D-A729-8165E57D7385}"/>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FF7ED341-4D2E-4D90-A81D-C3D2C2396C61}"/>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D80FDD50-B777-4870-BA45-7653EF2E83CC}"/>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FE07C5D-BA43-47AA-8EAE-0B0DEB8C7318}"/>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69146</xdr:rowOff>
    </xdr:from>
    <xdr:to>
      <xdr:col>23</xdr:col>
      <xdr:colOff>133350</xdr:colOff>
      <xdr:row>82</xdr:row>
      <xdr:rowOff>97374</xdr:rowOff>
    </xdr:to>
    <xdr:cxnSp macro="">
      <xdr:nvCxnSpPr>
        <xdr:cNvPr id="193" name="直線コネクタ 192">
          <a:extLst>
            <a:ext uri="{FF2B5EF4-FFF2-40B4-BE49-F238E27FC236}">
              <a16:creationId xmlns:a16="http://schemas.microsoft.com/office/drawing/2014/main" id="{91B0DC85-C3B8-4CDC-A17C-FB7ABAC06411}"/>
            </a:ext>
          </a:extLst>
        </xdr:cNvPr>
        <xdr:cNvCxnSpPr/>
      </xdr:nvCxnSpPr>
      <xdr:spPr>
        <a:xfrm>
          <a:off x="4114800" y="14128046"/>
          <a:ext cx="8382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DEA98244-6211-4A89-9FA5-D9790DA5187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867DF09E-6834-4A28-B7F7-3E94200465B5}"/>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69146</xdr:rowOff>
    </xdr:from>
    <xdr:to>
      <xdr:col>19</xdr:col>
      <xdr:colOff>133350</xdr:colOff>
      <xdr:row>82</xdr:row>
      <xdr:rowOff>71329</xdr:rowOff>
    </xdr:to>
    <xdr:cxnSp macro="">
      <xdr:nvCxnSpPr>
        <xdr:cNvPr id="196" name="直線コネクタ 195">
          <a:extLst>
            <a:ext uri="{FF2B5EF4-FFF2-40B4-BE49-F238E27FC236}">
              <a16:creationId xmlns:a16="http://schemas.microsoft.com/office/drawing/2014/main" id="{51DBE34E-C1AE-424F-A7EB-1FD478CCC88D}"/>
            </a:ext>
          </a:extLst>
        </xdr:cNvPr>
        <xdr:cNvCxnSpPr/>
      </xdr:nvCxnSpPr>
      <xdr:spPr>
        <a:xfrm flipV="1">
          <a:off x="3225800" y="14128046"/>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1396176C-1AA5-4C21-857C-CAD9259698DA}"/>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792205DC-87B1-42C4-A5B9-A4270DF80866}"/>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49392</xdr:rowOff>
    </xdr:from>
    <xdr:to>
      <xdr:col>15</xdr:col>
      <xdr:colOff>82550</xdr:colOff>
      <xdr:row>82</xdr:row>
      <xdr:rowOff>71329</xdr:rowOff>
    </xdr:to>
    <xdr:cxnSp macro="">
      <xdr:nvCxnSpPr>
        <xdr:cNvPr id="199" name="直線コネクタ 198">
          <a:extLst>
            <a:ext uri="{FF2B5EF4-FFF2-40B4-BE49-F238E27FC236}">
              <a16:creationId xmlns:a16="http://schemas.microsoft.com/office/drawing/2014/main" id="{65F9BFBB-7F41-493B-9F60-0C3E54DFA963}"/>
            </a:ext>
          </a:extLst>
        </xdr:cNvPr>
        <xdr:cNvCxnSpPr/>
      </xdr:nvCxnSpPr>
      <xdr:spPr>
        <a:xfrm>
          <a:off x="2336800" y="14108292"/>
          <a:ext cx="8890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7FBD120-97CC-4594-B642-1990ECAF9BD6}"/>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67BEB234-10DC-4F8B-AD3D-BADAA1DC00B8}"/>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34906</xdr:rowOff>
    </xdr:from>
    <xdr:to>
      <xdr:col>11</xdr:col>
      <xdr:colOff>31750</xdr:colOff>
      <xdr:row>82</xdr:row>
      <xdr:rowOff>49392</xdr:rowOff>
    </xdr:to>
    <xdr:cxnSp macro="">
      <xdr:nvCxnSpPr>
        <xdr:cNvPr id="202" name="直線コネクタ 201">
          <a:extLst>
            <a:ext uri="{FF2B5EF4-FFF2-40B4-BE49-F238E27FC236}">
              <a16:creationId xmlns:a16="http://schemas.microsoft.com/office/drawing/2014/main" id="{39D6B418-EA16-4971-BED7-1B12153A140C}"/>
            </a:ext>
          </a:extLst>
        </xdr:cNvPr>
        <xdr:cNvCxnSpPr/>
      </xdr:nvCxnSpPr>
      <xdr:spPr>
        <a:xfrm>
          <a:off x="1447800" y="14093806"/>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567F499C-22EF-459D-8F17-B8AC03653634}"/>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576ACE04-4D46-46D8-A8F8-AD9F45A84BB9}"/>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5B507F39-9F32-4B37-A312-5D982EBFBB76}"/>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FA696C0D-5050-488A-9AD1-8DDD03E25238}"/>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21B3B5-FCCF-4B03-969E-EDC2019D980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22D44B2-D865-412D-B0A4-1D86F7ABF0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8A99421-BCA9-4210-A0E8-C7B8C4FB57D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24EA34A-551D-4690-9A1D-9D8A578708B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338BC0A-1EB9-4D8E-9C7C-B692EA0B1A7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46574</xdr:rowOff>
    </xdr:from>
    <xdr:to>
      <xdr:col>23</xdr:col>
      <xdr:colOff>184150</xdr:colOff>
      <xdr:row>82</xdr:row>
      <xdr:rowOff>148174</xdr:rowOff>
    </xdr:to>
    <xdr:sp macro="" textlink="">
      <xdr:nvSpPr>
        <xdr:cNvPr id="212" name="楕円 211">
          <a:extLst>
            <a:ext uri="{FF2B5EF4-FFF2-40B4-BE49-F238E27FC236}">
              <a16:creationId xmlns:a16="http://schemas.microsoft.com/office/drawing/2014/main" id="{17776734-5141-48B3-A3FE-D87405461746}"/>
            </a:ext>
          </a:extLst>
        </xdr:cNvPr>
        <xdr:cNvSpPr/>
      </xdr:nvSpPr>
      <xdr:spPr>
        <a:xfrm>
          <a:off x="4902200" y="141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63101</xdr:rowOff>
    </xdr:from>
    <xdr:ext cx="762000" cy="259045"/>
    <xdr:sp macro="" textlink="">
      <xdr:nvSpPr>
        <xdr:cNvPr id="213" name="人件費・物件費等の状況該当値テキスト">
          <a:extLst>
            <a:ext uri="{FF2B5EF4-FFF2-40B4-BE49-F238E27FC236}">
              <a16:creationId xmlns:a16="http://schemas.microsoft.com/office/drawing/2014/main" id="{E92260DC-4882-452E-8175-A5CE787459B8}"/>
            </a:ext>
          </a:extLst>
        </xdr:cNvPr>
        <xdr:cNvSpPr txBox="1"/>
      </xdr:nvSpPr>
      <xdr:spPr>
        <a:xfrm>
          <a:off x="5041900" y="1395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18346</xdr:rowOff>
    </xdr:from>
    <xdr:to>
      <xdr:col>19</xdr:col>
      <xdr:colOff>184150</xdr:colOff>
      <xdr:row>82</xdr:row>
      <xdr:rowOff>119946</xdr:rowOff>
    </xdr:to>
    <xdr:sp macro="" textlink="">
      <xdr:nvSpPr>
        <xdr:cNvPr id="214" name="楕円 213">
          <a:extLst>
            <a:ext uri="{FF2B5EF4-FFF2-40B4-BE49-F238E27FC236}">
              <a16:creationId xmlns:a16="http://schemas.microsoft.com/office/drawing/2014/main" id="{16A0C311-C3BD-4EFF-B8AA-BAD0BA3F031B}"/>
            </a:ext>
          </a:extLst>
        </xdr:cNvPr>
        <xdr:cNvSpPr/>
      </xdr:nvSpPr>
      <xdr:spPr>
        <a:xfrm>
          <a:off x="4064000" y="140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130123</xdr:rowOff>
    </xdr:from>
    <xdr:ext cx="736600" cy="259045"/>
    <xdr:sp macro="" textlink="">
      <xdr:nvSpPr>
        <xdr:cNvPr id="215" name="テキスト ボックス 214">
          <a:extLst>
            <a:ext uri="{FF2B5EF4-FFF2-40B4-BE49-F238E27FC236}">
              <a16:creationId xmlns:a16="http://schemas.microsoft.com/office/drawing/2014/main" id="{1FBCA964-04E9-4247-9394-D4B17DEF23C8}"/>
            </a:ext>
          </a:extLst>
        </xdr:cNvPr>
        <xdr:cNvSpPr txBox="1"/>
      </xdr:nvSpPr>
      <xdr:spPr>
        <a:xfrm>
          <a:off x="3733800" y="138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20529</xdr:rowOff>
    </xdr:from>
    <xdr:to>
      <xdr:col>15</xdr:col>
      <xdr:colOff>133350</xdr:colOff>
      <xdr:row>82</xdr:row>
      <xdr:rowOff>122129</xdr:rowOff>
    </xdr:to>
    <xdr:sp macro="" textlink="">
      <xdr:nvSpPr>
        <xdr:cNvPr id="216" name="楕円 215">
          <a:extLst>
            <a:ext uri="{FF2B5EF4-FFF2-40B4-BE49-F238E27FC236}">
              <a16:creationId xmlns:a16="http://schemas.microsoft.com/office/drawing/2014/main" id="{DB9375A4-F509-4CC2-AC21-1C94B5D2BA1A}"/>
            </a:ext>
          </a:extLst>
        </xdr:cNvPr>
        <xdr:cNvSpPr/>
      </xdr:nvSpPr>
      <xdr:spPr>
        <a:xfrm>
          <a:off x="3175000" y="140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132306</xdr:rowOff>
    </xdr:from>
    <xdr:ext cx="762000" cy="259045"/>
    <xdr:sp macro="" textlink="">
      <xdr:nvSpPr>
        <xdr:cNvPr id="217" name="テキスト ボックス 216">
          <a:extLst>
            <a:ext uri="{FF2B5EF4-FFF2-40B4-BE49-F238E27FC236}">
              <a16:creationId xmlns:a16="http://schemas.microsoft.com/office/drawing/2014/main" id="{B70F2F1B-D49B-4B7E-BF3F-653568796AA4}"/>
            </a:ext>
          </a:extLst>
        </xdr:cNvPr>
        <xdr:cNvSpPr txBox="1"/>
      </xdr:nvSpPr>
      <xdr:spPr>
        <a:xfrm>
          <a:off x="2844800" y="1384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170042</xdr:rowOff>
    </xdr:from>
    <xdr:to>
      <xdr:col>11</xdr:col>
      <xdr:colOff>82550</xdr:colOff>
      <xdr:row>82</xdr:row>
      <xdr:rowOff>100192</xdr:rowOff>
    </xdr:to>
    <xdr:sp macro="" textlink="">
      <xdr:nvSpPr>
        <xdr:cNvPr id="218" name="楕円 217">
          <a:extLst>
            <a:ext uri="{FF2B5EF4-FFF2-40B4-BE49-F238E27FC236}">
              <a16:creationId xmlns:a16="http://schemas.microsoft.com/office/drawing/2014/main" id="{48363A8B-CB7E-4824-A960-7E6AB4491F4A}"/>
            </a:ext>
          </a:extLst>
        </xdr:cNvPr>
        <xdr:cNvSpPr/>
      </xdr:nvSpPr>
      <xdr:spPr>
        <a:xfrm>
          <a:off x="2286000" y="140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110369</xdr:rowOff>
    </xdr:from>
    <xdr:ext cx="762000" cy="259045"/>
    <xdr:sp macro="" textlink="">
      <xdr:nvSpPr>
        <xdr:cNvPr id="219" name="テキスト ボックス 218">
          <a:extLst>
            <a:ext uri="{FF2B5EF4-FFF2-40B4-BE49-F238E27FC236}">
              <a16:creationId xmlns:a16="http://schemas.microsoft.com/office/drawing/2014/main" id="{35F8D8DA-A7F9-4FD5-AF50-00A5113ACCCE}"/>
            </a:ext>
          </a:extLst>
        </xdr:cNvPr>
        <xdr:cNvSpPr txBox="1"/>
      </xdr:nvSpPr>
      <xdr:spPr>
        <a:xfrm>
          <a:off x="1955800" y="138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155556</xdr:rowOff>
    </xdr:from>
    <xdr:to>
      <xdr:col>7</xdr:col>
      <xdr:colOff>31750</xdr:colOff>
      <xdr:row>82</xdr:row>
      <xdr:rowOff>85706</xdr:rowOff>
    </xdr:to>
    <xdr:sp macro="" textlink="">
      <xdr:nvSpPr>
        <xdr:cNvPr id="220" name="楕円 219">
          <a:extLst>
            <a:ext uri="{FF2B5EF4-FFF2-40B4-BE49-F238E27FC236}">
              <a16:creationId xmlns:a16="http://schemas.microsoft.com/office/drawing/2014/main" id="{5F1AFF60-E765-42CF-AAFD-72B1A14EDD2E}"/>
            </a:ext>
          </a:extLst>
        </xdr:cNvPr>
        <xdr:cNvSpPr/>
      </xdr:nvSpPr>
      <xdr:spPr>
        <a:xfrm>
          <a:off x="1397000" y="140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95883</xdr:rowOff>
    </xdr:from>
    <xdr:ext cx="762000" cy="259045"/>
    <xdr:sp macro="" textlink="">
      <xdr:nvSpPr>
        <xdr:cNvPr id="221" name="テキスト ボックス 220">
          <a:extLst>
            <a:ext uri="{FF2B5EF4-FFF2-40B4-BE49-F238E27FC236}">
              <a16:creationId xmlns:a16="http://schemas.microsoft.com/office/drawing/2014/main" id="{FD200C2D-1C4B-480D-9FCD-D92CDF7CBA8C}"/>
            </a:ext>
          </a:extLst>
        </xdr:cNvPr>
        <xdr:cNvSpPr txBox="1"/>
      </xdr:nvSpPr>
      <xdr:spPr>
        <a:xfrm>
          <a:off x="1066800" y="1381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CA82D69-AECB-4216-944F-5227166CE41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6339D2A-CCD4-4D11-8E96-694BDF551EE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B519C8E-AD29-4715-9261-C04D04B77A7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2D79EF3-D061-47C7-9F38-7689365AAC2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459424E9-C4DF-4315-9DF3-41253E10E2C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1994114-422A-4464-BBD2-790D8BED42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E5B962B-0EA3-4B5C-B275-856916B9B44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DA6AAF0-1FBD-4521-8CCE-6FE6592C46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FCF614E-6122-47B6-BDAE-5070371CED4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0219A15-CA80-495E-AE90-9B92789AD62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2DD4D08-8DF4-4B66-A7F4-9F595B0293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9A3A295-594C-4100-97C4-1DE25E85AAA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5FC869D-C585-467F-93A1-DB8AD010CE7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近年大きな変動はなかったが、令和４年については、勤続年数層の関係により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引き続き類似団体との均衡を図りつつ、計画的な人員管理の元、適切な給料水準を維持していく必要がある。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8F7947A-CDDD-494D-A129-8F61C706B8C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03E9AAC-40D1-44AA-B592-2327DCE32F0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AB9E95ED-C3A4-4A1B-9C93-054C3F8CA661}"/>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9A3A3813-0175-4A80-A3F7-93998AFD2AA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A4594EF8-0222-4433-826A-F733E58444FD}"/>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8ED12C14-160B-4B7F-BC78-69731D59ECEB}"/>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5A149AD2-24C1-4E68-A01E-74148CE2DD21}"/>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104CB8C6-3E61-41F2-A8B4-401851DEE1A3}"/>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DBA7B778-3124-465A-A873-38AB78E3B77D}"/>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665A8E0-A8F8-4704-A8A0-C7B281C77CC8}"/>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9E9388FC-EEE2-48F7-8839-D6C897F4A93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30F5A2AE-C57F-4A9B-85AE-1DCCEF5C686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321D5B3-DC6B-45D2-87B8-B4AA45F7D8D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5CEDAA45-139B-48E8-99F4-C61369A21D54}"/>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EFBB29-4EE0-4BFF-98EC-EA1BB1BDD23F}"/>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E3DA6186-11B2-4A63-9B30-4394DBAE13AA}"/>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A5AEA95A-5763-4E96-83B1-973E509F7985}"/>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42164AB9-9169-454B-8B94-E815232C5B87}"/>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45974</xdr:rowOff>
    </xdr:from>
    <xdr:to>
      <xdr:col>81</xdr:col>
      <xdr:colOff>44450</xdr:colOff>
      <xdr:row>87</xdr:row>
      <xdr:rowOff>132842</xdr:rowOff>
    </xdr:to>
    <xdr:cxnSp macro="">
      <xdr:nvCxnSpPr>
        <xdr:cNvPr id="253" name="直線コネクタ 252">
          <a:extLst>
            <a:ext uri="{FF2B5EF4-FFF2-40B4-BE49-F238E27FC236}">
              <a16:creationId xmlns:a16="http://schemas.microsoft.com/office/drawing/2014/main" id="{5BB3FAB9-F52A-4060-A51E-FB1AD6459E0F}"/>
            </a:ext>
          </a:extLst>
        </xdr:cNvPr>
        <xdr:cNvCxnSpPr/>
      </xdr:nvCxnSpPr>
      <xdr:spPr>
        <a:xfrm>
          <a:off x="16179800" y="149621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36D63A18-42B0-44CF-BC21-4CC9B091EF12}"/>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CC4805B0-AB63-4D15-9AE0-0F0054FCE783}"/>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45974</xdr:rowOff>
    </xdr:to>
    <xdr:cxnSp macro="">
      <xdr:nvCxnSpPr>
        <xdr:cNvPr id="256" name="直線コネクタ 255">
          <a:extLst>
            <a:ext uri="{FF2B5EF4-FFF2-40B4-BE49-F238E27FC236}">
              <a16:creationId xmlns:a16="http://schemas.microsoft.com/office/drawing/2014/main" id="{BA4F9632-033A-4FC4-9F27-AD72F3E5D830}"/>
            </a:ext>
          </a:extLst>
        </xdr:cNvPr>
        <xdr:cNvCxnSpPr/>
      </xdr:nvCxnSpPr>
      <xdr:spPr>
        <a:xfrm>
          <a:off x="15290800" y="149186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BABB27E1-AAE2-4DB6-B2A0-BB0EE56E8955}"/>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109F5D5-C538-45ED-B752-71925A66A9E9}"/>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88</xdr:row>
      <xdr:rowOff>57913</xdr:rowOff>
    </xdr:to>
    <xdr:cxnSp macro="">
      <xdr:nvCxnSpPr>
        <xdr:cNvPr id="259" name="直線コネクタ 258">
          <a:extLst>
            <a:ext uri="{FF2B5EF4-FFF2-40B4-BE49-F238E27FC236}">
              <a16:creationId xmlns:a16="http://schemas.microsoft.com/office/drawing/2014/main" id="{C3667091-E296-4324-899D-6E50681F325D}"/>
            </a:ext>
          </a:extLst>
        </xdr:cNvPr>
        <xdr:cNvCxnSpPr/>
      </xdr:nvCxnSpPr>
      <xdr:spPr>
        <a:xfrm flipV="1">
          <a:off x="14401800" y="14918689"/>
          <a:ext cx="889000" cy="2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8B5176C2-E7BF-47B0-95DC-A3C2AA64DE7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C76FF9DA-ECF7-44D4-9A8E-F10EF4B09947}"/>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154432</xdr:rowOff>
    </xdr:to>
    <xdr:cxnSp macro="">
      <xdr:nvCxnSpPr>
        <xdr:cNvPr id="262" name="直線コネクタ 261">
          <a:extLst>
            <a:ext uri="{FF2B5EF4-FFF2-40B4-BE49-F238E27FC236}">
              <a16:creationId xmlns:a16="http://schemas.microsoft.com/office/drawing/2014/main" id="{B90C5518-10B8-4C12-B2C3-5C50D514F140}"/>
            </a:ext>
          </a:extLst>
        </xdr:cNvPr>
        <xdr:cNvCxnSpPr/>
      </xdr:nvCxnSpPr>
      <xdr:spPr>
        <a:xfrm flipV="1">
          <a:off x="13512800" y="151455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A8C7676C-154E-49C8-9402-15E161AEEDEE}"/>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44AD53C0-4ADA-4025-AE1B-7530BEA72B3E}"/>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40E37A1D-079F-45E1-B93D-7CF7F8E3048A}"/>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C239CB41-558D-4113-BD1C-40C0F986700D}"/>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0CB7558-E42D-46F9-9B8F-56163B48F18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F079E0D-D96E-41B2-A6F3-5644CD0A28B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E673A35-7EAC-4641-BE69-689033B730C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46484D5-6D70-4BDD-842F-666D7D5E258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6D44F35-AA77-415B-8344-0EB8B56A518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72" name="楕円 271">
          <a:extLst>
            <a:ext uri="{FF2B5EF4-FFF2-40B4-BE49-F238E27FC236}">
              <a16:creationId xmlns:a16="http://schemas.microsoft.com/office/drawing/2014/main" id="{7D67B197-35D6-49D0-A413-908F45422B82}"/>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98569</xdr:rowOff>
    </xdr:from>
    <xdr:ext cx="762000" cy="259045"/>
    <xdr:sp macro="" textlink="">
      <xdr:nvSpPr>
        <xdr:cNvPr id="273" name="給与水準   （国との比較）該当値テキスト">
          <a:extLst>
            <a:ext uri="{FF2B5EF4-FFF2-40B4-BE49-F238E27FC236}">
              <a16:creationId xmlns:a16="http://schemas.microsoft.com/office/drawing/2014/main" id="{1883EF32-76CA-41A4-904A-07EFC427AC0E}"/>
            </a:ext>
          </a:extLst>
        </xdr:cNvPr>
        <xdr:cNvSpPr txBox="1"/>
      </xdr:nvSpPr>
      <xdr:spPr>
        <a:xfrm>
          <a:off x="171069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166624</xdr:rowOff>
    </xdr:from>
    <xdr:to>
      <xdr:col>77</xdr:col>
      <xdr:colOff>95250</xdr:colOff>
      <xdr:row>87</xdr:row>
      <xdr:rowOff>96774</xdr:rowOff>
    </xdr:to>
    <xdr:sp macro="" textlink="">
      <xdr:nvSpPr>
        <xdr:cNvPr id="274" name="楕円 273">
          <a:extLst>
            <a:ext uri="{FF2B5EF4-FFF2-40B4-BE49-F238E27FC236}">
              <a16:creationId xmlns:a16="http://schemas.microsoft.com/office/drawing/2014/main" id="{83F8C1BA-A11B-4B1A-9E7A-8AB31CC8E2E4}"/>
            </a:ext>
          </a:extLst>
        </xdr:cNvPr>
        <xdr:cNvSpPr/>
      </xdr:nvSpPr>
      <xdr:spPr>
        <a:xfrm>
          <a:off x="16129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106951</xdr:rowOff>
    </xdr:from>
    <xdr:ext cx="736600" cy="259045"/>
    <xdr:sp macro="" textlink="">
      <xdr:nvSpPr>
        <xdr:cNvPr id="275" name="テキスト ボックス 274">
          <a:extLst>
            <a:ext uri="{FF2B5EF4-FFF2-40B4-BE49-F238E27FC236}">
              <a16:creationId xmlns:a16="http://schemas.microsoft.com/office/drawing/2014/main" id="{D7BB374D-BE2C-406C-BA49-91EAAC984A8F}"/>
            </a:ext>
          </a:extLst>
        </xdr:cNvPr>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6" name="楕円 275">
          <a:extLst>
            <a:ext uri="{FF2B5EF4-FFF2-40B4-BE49-F238E27FC236}">
              <a16:creationId xmlns:a16="http://schemas.microsoft.com/office/drawing/2014/main" id="{6BE5E4C4-FD88-47FD-8D6C-43C4CF558E93}"/>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77" name="テキスト ボックス 276">
          <a:extLst>
            <a:ext uri="{FF2B5EF4-FFF2-40B4-BE49-F238E27FC236}">
              <a16:creationId xmlns:a16="http://schemas.microsoft.com/office/drawing/2014/main" id="{474AEA99-A96B-4D66-AF37-D91C33991E31}"/>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8" name="楕円 277">
          <a:extLst>
            <a:ext uri="{FF2B5EF4-FFF2-40B4-BE49-F238E27FC236}">
              <a16:creationId xmlns:a16="http://schemas.microsoft.com/office/drawing/2014/main" id="{AAE58542-3698-478F-B114-04A04F9239D2}"/>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9" name="テキスト ボックス 278">
          <a:extLst>
            <a:ext uri="{FF2B5EF4-FFF2-40B4-BE49-F238E27FC236}">
              <a16:creationId xmlns:a16="http://schemas.microsoft.com/office/drawing/2014/main" id="{B904CD92-22E9-4D47-905B-14208C4081B1}"/>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80" name="楕円 279">
          <a:extLst>
            <a:ext uri="{FF2B5EF4-FFF2-40B4-BE49-F238E27FC236}">
              <a16:creationId xmlns:a16="http://schemas.microsoft.com/office/drawing/2014/main" id="{D209E382-B331-4256-8B60-E4E13EFC1B99}"/>
            </a:ext>
          </a:extLst>
        </xdr:cNvPr>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81" name="テキスト ボックス 280">
          <a:extLst>
            <a:ext uri="{FF2B5EF4-FFF2-40B4-BE49-F238E27FC236}">
              <a16:creationId xmlns:a16="http://schemas.microsoft.com/office/drawing/2014/main" id="{56DF7B1F-4F06-4E1F-8597-BE54334EA096}"/>
            </a:ext>
          </a:extLst>
        </xdr:cNvPr>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B0A6478-173E-4E8A-AEB4-45031DFA810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3A0DFE7-DA09-40F3-AC69-09C825A7516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82732F8E-5856-4D5A-8A3E-0362BB9F56E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DF79EB7-CAE7-4935-BFC4-F56BA76E58B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A359EC0-502F-4353-978C-E8769779B63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EBCCA06-7FF6-4A10-8E77-6D7D89E603E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66E9038C-D6F6-432B-8655-34483677FFB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405C29AD-E043-447D-9EDB-8C6FF542E21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CBE9AC8-EE4D-4DD2-9FB1-F1DBEF3C3E7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F278A52-378D-4B1C-AF04-579CB906A74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8569F68-C99E-4A8B-9205-BC4B00354B5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C72172E7-AE63-4DE5-B251-454BCD22C8B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1E66B2A-5C4E-4984-B705-1A8E83D9CB8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昨年に引き続き、多様化する行政需要に対応するため、職員数の増員を図っているところであるが、退職者などの影響により、数値は微増となった。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なお、近年は計画的に増員を図っていることから、数値は徐々にではあるが、上昇傾向にある。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66E8C34-0D2F-4D2B-B353-2BB4C062C2A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435173A-573D-4DBD-9785-C94C56DFCB7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E9A4ABD-5FA4-46F2-8810-309FB015F89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B2F66CBE-667F-48CF-B7C1-69B7F995ECA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D4A06630-4263-4E4E-A9EC-11A6C177A3A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B75F94C2-D60E-4FB1-A69B-E40E19D33A1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FF34A8C2-A591-4603-803C-B8E03287BBD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573ECEE-7CD2-4812-8DCA-9CFFC9A2622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41BF93B-1197-4AD6-9735-CBFA850C6F9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3E5349F3-A9A1-449F-ABF8-556438A4A14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EFCDE6F9-2E57-415C-8573-770C577A94E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CB9B2FF-8566-4519-9973-EC6F576048C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842D7D79-B9E5-4D0D-9688-12489CA5ABB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775511B8-B40D-410B-B436-A99DCC0E6BC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AA5C70DF-0593-4B85-9661-A7E43C8AF8B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4411370-4208-4F6D-862F-603227FDAE1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8015330-459A-4E14-817A-96EB35579A3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7AC7641-7180-4A6E-AE4D-8D70A501D6F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9162697-1CA9-4F29-B0AD-F9D149AF76DA}"/>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D647C022-2FF9-48EA-8D3A-E50D17499E33}"/>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E5BA3211-EF72-43E6-85D8-53387E4F0BA2}"/>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E02AD13-90CD-4E03-8988-A0D6616698C4}"/>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B0FCB1A3-21A2-4986-B34F-2E03AB6995A6}"/>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71592</xdr:rowOff>
    </xdr:from>
    <xdr:to>
      <xdr:col>81</xdr:col>
      <xdr:colOff>44450</xdr:colOff>
      <xdr:row>60</xdr:row>
      <xdr:rowOff>72971</xdr:rowOff>
    </xdr:to>
    <xdr:cxnSp macro="">
      <xdr:nvCxnSpPr>
        <xdr:cNvPr id="318" name="直線コネクタ 317">
          <a:extLst>
            <a:ext uri="{FF2B5EF4-FFF2-40B4-BE49-F238E27FC236}">
              <a16:creationId xmlns:a16="http://schemas.microsoft.com/office/drawing/2014/main" id="{4301EFFD-4FD8-421F-9CC1-67FBEC18FDBE}"/>
            </a:ext>
          </a:extLst>
        </xdr:cNvPr>
        <xdr:cNvCxnSpPr/>
      </xdr:nvCxnSpPr>
      <xdr:spPr>
        <a:xfrm>
          <a:off x="16179800" y="10358592"/>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B23DD68D-BB75-4185-86F7-E36B92A9E93A}"/>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D2390FB8-2A7D-469B-B7BC-8E8AE02C113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45738</xdr:rowOff>
    </xdr:from>
    <xdr:to>
      <xdr:col>77</xdr:col>
      <xdr:colOff>44450</xdr:colOff>
      <xdr:row>60</xdr:row>
      <xdr:rowOff>71592</xdr:rowOff>
    </xdr:to>
    <xdr:cxnSp macro="">
      <xdr:nvCxnSpPr>
        <xdr:cNvPr id="321" name="直線コネクタ 320">
          <a:extLst>
            <a:ext uri="{FF2B5EF4-FFF2-40B4-BE49-F238E27FC236}">
              <a16:creationId xmlns:a16="http://schemas.microsoft.com/office/drawing/2014/main" id="{82AAF639-C640-4638-9BF8-C9766ACFCA1A}"/>
            </a:ext>
          </a:extLst>
        </xdr:cNvPr>
        <xdr:cNvCxnSpPr/>
      </xdr:nvCxnSpPr>
      <xdr:spPr>
        <a:xfrm>
          <a:off x="15290800" y="1033273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97C74881-B9B8-4988-AD32-FAF96AEBDFA6}"/>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DD0DED23-C508-48B9-A7F7-9171C3E1BE98}"/>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16093</xdr:rowOff>
    </xdr:from>
    <xdr:to>
      <xdr:col>72</xdr:col>
      <xdr:colOff>203200</xdr:colOff>
      <xdr:row>60</xdr:row>
      <xdr:rowOff>45738</xdr:rowOff>
    </xdr:to>
    <xdr:cxnSp macro="">
      <xdr:nvCxnSpPr>
        <xdr:cNvPr id="324" name="直線コネクタ 323">
          <a:extLst>
            <a:ext uri="{FF2B5EF4-FFF2-40B4-BE49-F238E27FC236}">
              <a16:creationId xmlns:a16="http://schemas.microsoft.com/office/drawing/2014/main" id="{0FC9AB8D-C5BC-451C-A6F1-7B972092779F}"/>
            </a:ext>
          </a:extLst>
        </xdr:cNvPr>
        <xdr:cNvCxnSpPr/>
      </xdr:nvCxnSpPr>
      <xdr:spPr>
        <a:xfrm>
          <a:off x="14401800" y="10303093"/>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9C9275DC-B1CB-42AE-BC6D-1C9B2EA85D7C}"/>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EA5475D9-B880-4D42-99E4-0FDB066B8772}"/>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16093</xdr:rowOff>
    </xdr:from>
    <xdr:to>
      <xdr:col>68</xdr:col>
      <xdr:colOff>152400</xdr:colOff>
      <xdr:row>60</xdr:row>
      <xdr:rowOff>29192</xdr:rowOff>
    </xdr:to>
    <xdr:cxnSp macro="">
      <xdr:nvCxnSpPr>
        <xdr:cNvPr id="327" name="直線コネクタ 326">
          <a:extLst>
            <a:ext uri="{FF2B5EF4-FFF2-40B4-BE49-F238E27FC236}">
              <a16:creationId xmlns:a16="http://schemas.microsoft.com/office/drawing/2014/main" id="{E937DE60-21B4-416A-9A6D-C1DFBBC1EF06}"/>
            </a:ext>
          </a:extLst>
        </xdr:cNvPr>
        <xdr:cNvCxnSpPr/>
      </xdr:nvCxnSpPr>
      <xdr:spPr>
        <a:xfrm flipV="1">
          <a:off x="13512800" y="1030309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A0798F8C-09C7-44DD-BA37-78D743FEAFE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A371A2B7-BFC2-4E73-8C35-F3F7011036E9}"/>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702570CA-A6DA-444F-9D12-9BCF7AF37CA5}"/>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5352D622-EF9F-48F6-BBA6-9685B1F95F3E}"/>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44F9D30-DF58-4A16-B5D3-8C02A622F57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45E8D10-D41F-4792-9E6A-E847990FC2B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B52AFEB-E4A6-47D9-B5BA-F20A0F27E0C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60ADF4B-3BCD-4D04-BAFA-BA2D888A3CE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4546CED-05E8-4574-9202-8E455AFE675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22171</xdr:rowOff>
    </xdr:from>
    <xdr:to>
      <xdr:col>81</xdr:col>
      <xdr:colOff>95250</xdr:colOff>
      <xdr:row>60</xdr:row>
      <xdr:rowOff>123771</xdr:rowOff>
    </xdr:to>
    <xdr:sp macro="" textlink="">
      <xdr:nvSpPr>
        <xdr:cNvPr id="337" name="楕円 336">
          <a:extLst>
            <a:ext uri="{FF2B5EF4-FFF2-40B4-BE49-F238E27FC236}">
              <a16:creationId xmlns:a16="http://schemas.microsoft.com/office/drawing/2014/main" id="{702AFBAB-B6D7-40CE-894C-795274AB5D1E}"/>
            </a:ext>
          </a:extLst>
        </xdr:cNvPr>
        <xdr:cNvSpPr/>
      </xdr:nvSpPr>
      <xdr:spPr>
        <a:xfrm>
          <a:off x="16967200" y="103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38698</xdr:rowOff>
    </xdr:from>
    <xdr:ext cx="762000" cy="259045"/>
    <xdr:sp macro="" textlink="">
      <xdr:nvSpPr>
        <xdr:cNvPr id="338" name="定員管理の状況該当値テキスト">
          <a:extLst>
            <a:ext uri="{FF2B5EF4-FFF2-40B4-BE49-F238E27FC236}">
              <a16:creationId xmlns:a16="http://schemas.microsoft.com/office/drawing/2014/main" id="{E26570A3-F0E3-4B4D-A65C-3FF71A34B03E}"/>
            </a:ext>
          </a:extLst>
        </xdr:cNvPr>
        <xdr:cNvSpPr txBox="1"/>
      </xdr:nvSpPr>
      <xdr:spPr>
        <a:xfrm>
          <a:off x="17106900" y="1015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20792</xdr:rowOff>
    </xdr:from>
    <xdr:to>
      <xdr:col>77</xdr:col>
      <xdr:colOff>95250</xdr:colOff>
      <xdr:row>60</xdr:row>
      <xdr:rowOff>122392</xdr:rowOff>
    </xdr:to>
    <xdr:sp macro="" textlink="">
      <xdr:nvSpPr>
        <xdr:cNvPr id="339" name="楕円 338">
          <a:extLst>
            <a:ext uri="{FF2B5EF4-FFF2-40B4-BE49-F238E27FC236}">
              <a16:creationId xmlns:a16="http://schemas.microsoft.com/office/drawing/2014/main" id="{A459B054-3CE3-4469-8E38-8D56DD193EC5}"/>
            </a:ext>
          </a:extLst>
        </xdr:cNvPr>
        <xdr:cNvSpPr/>
      </xdr:nvSpPr>
      <xdr:spPr>
        <a:xfrm>
          <a:off x="16129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132569</xdr:rowOff>
    </xdr:from>
    <xdr:ext cx="736600" cy="259045"/>
    <xdr:sp macro="" textlink="">
      <xdr:nvSpPr>
        <xdr:cNvPr id="340" name="テキスト ボックス 339">
          <a:extLst>
            <a:ext uri="{FF2B5EF4-FFF2-40B4-BE49-F238E27FC236}">
              <a16:creationId xmlns:a16="http://schemas.microsoft.com/office/drawing/2014/main" id="{FE5ACE2D-D9E5-46D2-880D-D200D87A6E25}"/>
            </a:ext>
          </a:extLst>
        </xdr:cNvPr>
        <xdr:cNvSpPr txBox="1"/>
      </xdr:nvSpPr>
      <xdr:spPr>
        <a:xfrm>
          <a:off x="15798800" y="1007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166388</xdr:rowOff>
    </xdr:from>
    <xdr:to>
      <xdr:col>73</xdr:col>
      <xdr:colOff>44450</xdr:colOff>
      <xdr:row>60</xdr:row>
      <xdr:rowOff>96538</xdr:rowOff>
    </xdr:to>
    <xdr:sp macro="" textlink="">
      <xdr:nvSpPr>
        <xdr:cNvPr id="341" name="楕円 340">
          <a:extLst>
            <a:ext uri="{FF2B5EF4-FFF2-40B4-BE49-F238E27FC236}">
              <a16:creationId xmlns:a16="http://schemas.microsoft.com/office/drawing/2014/main" id="{40A6FF55-1EB2-434E-A9E5-7F644F9B9B15}"/>
            </a:ext>
          </a:extLst>
        </xdr:cNvPr>
        <xdr:cNvSpPr/>
      </xdr:nvSpPr>
      <xdr:spPr>
        <a:xfrm>
          <a:off x="15240000" y="10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106715</xdr:rowOff>
    </xdr:from>
    <xdr:ext cx="762000" cy="259045"/>
    <xdr:sp macro="" textlink="">
      <xdr:nvSpPr>
        <xdr:cNvPr id="342" name="テキスト ボックス 341">
          <a:extLst>
            <a:ext uri="{FF2B5EF4-FFF2-40B4-BE49-F238E27FC236}">
              <a16:creationId xmlns:a16="http://schemas.microsoft.com/office/drawing/2014/main" id="{53A5C740-51F7-4FCE-A638-0D777F75C299}"/>
            </a:ext>
          </a:extLst>
        </xdr:cNvPr>
        <xdr:cNvSpPr txBox="1"/>
      </xdr:nvSpPr>
      <xdr:spPr>
        <a:xfrm>
          <a:off x="14909800" y="100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136743</xdr:rowOff>
    </xdr:from>
    <xdr:to>
      <xdr:col>68</xdr:col>
      <xdr:colOff>203200</xdr:colOff>
      <xdr:row>60</xdr:row>
      <xdr:rowOff>66893</xdr:rowOff>
    </xdr:to>
    <xdr:sp macro="" textlink="">
      <xdr:nvSpPr>
        <xdr:cNvPr id="343" name="楕円 342">
          <a:extLst>
            <a:ext uri="{FF2B5EF4-FFF2-40B4-BE49-F238E27FC236}">
              <a16:creationId xmlns:a16="http://schemas.microsoft.com/office/drawing/2014/main" id="{DC75EBC6-4E2A-4954-98C1-05A26237B365}"/>
            </a:ext>
          </a:extLst>
        </xdr:cNvPr>
        <xdr:cNvSpPr/>
      </xdr:nvSpPr>
      <xdr:spPr>
        <a:xfrm>
          <a:off x="14351000" y="102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77070</xdr:rowOff>
    </xdr:from>
    <xdr:ext cx="762000" cy="259045"/>
    <xdr:sp macro="" textlink="">
      <xdr:nvSpPr>
        <xdr:cNvPr id="344" name="テキスト ボックス 343">
          <a:extLst>
            <a:ext uri="{FF2B5EF4-FFF2-40B4-BE49-F238E27FC236}">
              <a16:creationId xmlns:a16="http://schemas.microsoft.com/office/drawing/2014/main" id="{77E47DCE-2C97-41CA-B4E5-C74FC2AA98DD}"/>
            </a:ext>
          </a:extLst>
        </xdr:cNvPr>
        <xdr:cNvSpPr txBox="1"/>
      </xdr:nvSpPr>
      <xdr:spPr>
        <a:xfrm>
          <a:off x="14020800" y="1002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149842</xdr:rowOff>
    </xdr:from>
    <xdr:to>
      <xdr:col>64</xdr:col>
      <xdr:colOff>152400</xdr:colOff>
      <xdr:row>60</xdr:row>
      <xdr:rowOff>79992</xdr:rowOff>
    </xdr:to>
    <xdr:sp macro="" textlink="">
      <xdr:nvSpPr>
        <xdr:cNvPr id="345" name="楕円 344">
          <a:extLst>
            <a:ext uri="{FF2B5EF4-FFF2-40B4-BE49-F238E27FC236}">
              <a16:creationId xmlns:a16="http://schemas.microsoft.com/office/drawing/2014/main" id="{AC1EBC58-B608-4443-A63F-FA245E3D1D36}"/>
            </a:ext>
          </a:extLst>
        </xdr:cNvPr>
        <xdr:cNvSpPr/>
      </xdr:nvSpPr>
      <xdr:spPr>
        <a:xfrm>
          <a:off x="13462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90169</xdr:rowOff>
    </xdr:from>
    <xdr:ext cx="762000" cy="259045"/>
    <xdr:sp macro="" textlink="">
      <xdr:nvSpPr>
        <xdr:cNvPr id="346" name="テキスト ボックス 345">
          <a:extLst>
            <a:ext uri="{FF2B5EF4-FFF2-40B4-BE49-F238E27FC236}">
              <a16:creationId xmlns:a16="http://schemas.microsoft.com/office/drawing/2014/main" id="{A37B5F38-227B-44D3-82B7-73088B44E2EA}"/>
            </a:ext>
          </a:extLst>
        </xdr:cNvPr>
        <xdr:cNvSpPr txBox="1"/>
      </xdr:nvSpPr>
      <xdr:spPr>
        <a:xfrm>
          <a:off x="13131800" y="100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2AEF14C-B85E-4A14-BA04-E2A0D30CF5B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B9B0409-0AF8-4875-A0B3-863D2FD391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B4F8C0E-5147-4CF6-949D-0A8EA6B253E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05DC7D3-4A15-4BB0-B51A-9A1CC2C2590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D566289-DC7C-4842-BAB4-FDEB4859946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5CE4E514-1EB5-40DB-807D-7DBB93EEE6F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1D60BBB-87E0-44E7-A86D-5F35A9B8571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9D5875E-7943-4529-95FD-DCCF79BF80C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195DBC1-411C-4A38-9008-0CBA618ECEF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EFB3A0A-8F46-427A-B1B0-E3FDC83B700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7DB959D-F9C2-4C96-912E-7FE1A0303B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EFA86001-6E28-4C3A-8526-3454599362D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2AD5588-A25E-4177-97B8-F8820E22DC0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増加要因については、公債費の増加また、公営企業（非法適）への繰出金の増加に加え、算出上重要数値である、普通交付税、臨時財政対策債が減少したことがポイントの上昇要因となった。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E980FCB7-897A-46A8-B6C4-828C9C9DCA3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F647C73-3CF3-485E-AD74-79F568C83F0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A14D928-B632-49A5-83B2-9E38A3EB810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E7B514F4-1408-4F5F-8B07-7246FE9FC31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BABA097D-9177-4AC2-9FCB-5E1B273DFBE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4B449875-5DAF-408A-89F6-F9D153FED54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104C9A2-1DD0-4D35-AF54-C08AD611B7C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A098CCE2-B251-434F-86E1-932EEF3C4D7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2AEDFD5-3D1B-41D4-BC4C-7DAE193301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3255C6C-C7E3-40EB-A252-EFAD068CA79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C2B4E02C-21C3-4DB2-9A71-56737F6DFE1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7BB26906-4845-4E86-858D-30401DBA97B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93BB5E1C-0C22-447C-822B-13573FF5EAB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0DE3968-E354-487E-AACB-F8EA5DFE6D2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FEA81564-8802-4BE6-8193-6E80100341EF}"/>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C86002D6-B9BC-4EEF-BE3F-EB15218400D6}"/>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F0DE4AC5-FBCD-41ED-B629-A52B163135E3}"/>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96FF0B27-FA1A-4E03-BBA1-57F992C7CCDE}"/>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F07CADE3-E859-4183-8357-DAD6C058642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7E5A5DB0-C2C6-418B-9C96-8027BA7D4302}"/>
            </a:ext>
          </a:extLst>
        </xdr:cNvPr>
        <xdr:cNvCxnSpPr/>
      </xdr:nvCxnSpPr>
      <xdr:spPr>
        <a:xfrm>
          <a:off x="16179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E0E0E21E-580F-488F-80AB-74D8793D8EB1}"/>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83C2D25-5133-43EF-A492-0B26ED6A985B}"/>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116417</xdr:rowOff>
    </xdr:to>
    <xdr:cxnSp macro="">
      <xdr:nvCxnSpPr>
        <xdr:cNvPr id="382" name="直線コネクタ 381">
          <a:extLst>
            <a:ext uri="{FF2B5EF4-FFF2-40B4-BE49-F238E27FC236}">
              <a16:creationId xmlns:a16="http://schemas.microsoft.com/office/drawing/2014/main" id="{8DF876C7-DECE-444A-9261-EA137D6620BC}"/>
            </a:ext>
          </a:extLst>
        </xdr:cNvPr>
        <xdr:cNvCxnSpPr/>
      </xdr:nvCxnSpPr>
      <xdr:spPr>
        <a:xfrm>
          <a:off x="15290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F4B3D1B4-8A97-4A6B-A58E-6888A321B86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6E6328EF-526E-46C1-9E04-1088E515B892}"/>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68156</xdr:rowOff>
    </xdr:to>
    <xdr:cxnSp macro="">
      <xdr:nvCxnSpPr>
        <xdr:cNvPr id="385" name="直線コネクタ 384">
          <a:extLst>
            <a:ext uri="{FF2B5EF4-FFF2-40B4-BE49-F238E27FC236}">
              <a16:creationId xmlns:a16="http://schemas.microsoft.com/office/drawing/2014/main" id="{7D0157B8-AFA2-4D61-B2B2-1D49F65EBC33}"/>
            </a:ext>
          </a:extLst>
        </xdr:cNvPr>
        <xdr:cNvCxnSpPr/>
      </xdr:nvCxnSpPr>
      <xdr:spPr>
        <a:xfrm>
          <a:off x="14401800" y="704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524FAB09-926E-416B-8C71-8A04C1AA367E}"/>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4DB67844-9598-4950-82C7-A40CE2EF05C6}"/>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11854</xdr:rowOff>
    </xdr:to>
    <xdr:cxnSp macro="">
      <xdr:nvCxnSpPr>
        <xdr:cNvPr id="388" name="直線コネクタ 387">
          <a:extLst>
            <a:ext uri="{FF2B5EF4-FFF2-40B4-BE49-F238E27FC236}">
              <a16:creationId xmlns:a16="http://schemas.microsoft.com/office/drawing/2014/main" id="{D93D6BA7-52B1-477B-A1EE-08658525A067}"/>
            </a:ext>
          </a:extLst>
        </xdr:cNvPr>
        <xdr:cNvCxnSpPr/>
      </xdr:nvCxnSpPr>
      <xdr:spPr>
        <a:xfrm>
          <a:off x="13512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E924B75F-45B4-4FC3-B9CB-C8CB7CFC71CE}"/>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FD1816F-DF7E-4804-B365-B2E8E891FE99}"/>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B7C3FAD0-84F1-4A31-866F-15C8DF4D9C7A}"/>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6ABC5830-FC35-4AD3-857A-4BA57B858975}"/>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649FE17-5A50-420F-A1ED-4468336CA42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E9EAF60-0872-4ED0-AB37-39B289E4878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8A4AA7A-3AB1-4A8E-A201-7ED1F76571E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671E24E-C6D7-40BB-8400-903798B76B3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6A76CEE-A0EE-4689-ACB9-77DE5F6D684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DBA21667-3EF5-44BC-A3CB-A501B6436DD3}"/>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68F33113-B0FA-4AF6-9FA7-35B4D61A625C}"/>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0" name="楕円 399">
          <a:extLst>
            <a:ext uri="{FF2B5EF4-FFF2-40B4-BE49-F238E27FC236}">
              <a16:creationId xmlns:a16="http://schemas.microsoft.com/office/drawing/2014/main" id="{3A966BF6-E471-4A73-98D3-7AC2FEA6BDB5}"/>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1" name="テキスト ボックス 400">
          <a:extLst>
            <a:ext uri="{FF2B5EF4-FFF2-40B4-BE49-F238E27FC236}">
              <a16:creationId xmlns:a16="http://schemas.microsoft.com/office/drawing/2014/main" id="{97FFB721-1287-4846-B556-1BE8E6605B8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2" name="楕円 401">
          <a:extLst>
            <a:ext uri="{FF2B5EF4-FFF2-40B4-BE49-F238E27FC236}">
              <a16:creationId xmlns:a16="http://schemas.microsoft.com/office/drawing/2014/main" id="{837426C4-8DD8-4640-B53B-4C1B420D5C51}"/>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3" name="テキスト ボックス 402">
          <a:extLst>
            <a:ext uri="{FF2B5EF4-FFF2-40B4-BE49-F238E27FC236}">
              <a16:creationId xmlns:a16="http://schemas.microsoft.com/office/drawing/2014/main" id="{DC0CE4A7-25BA-4133-BB9F-C41356E277C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a:extLst>
            <a:ext uri="{FF2B5EF4-FFF2-40B4-BE49-F238E27FC236}">
              <a16:creationId xmlns:a16="http://schemas.microsoft.com/office/drawing/2014/main" id="{F1788E6F-8DEC-4FB2-A5E4-05488296ABFA}"/>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009A256E-A10D-4C84-98EB-0CAEA8ECCA8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6" name="楕円 405">
          <a:extLst>
            <a:ext uri="{FF2B5EF4-FFF2-40B4-BE49-F238E27FC236}">
              <a16:creationId xmlns:a16="http://schemas.microsoft.com/office/drawing/2014/main" id="{430B52BD-40CC-4BAF-B3AB-E99261F6773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701D2387-7529-48C6-B7E6-55A05563F7FB}"/>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AB43D36-734D-46AA-9ED8-3A3FA79AEA2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D618E4DB-B5E8-4559-A967-A2AF1ABB564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E1DBEFB9-2CD7-4429-BDBC-8436AAB6243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83F6E54-2DFC-4628-BE5D-A92D458DB14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B129218-1BB6-48B4-8787-1E80934274C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DC68A2C-2414-469F-BE5F-E4B75E680D8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B7D8C51-5182-4194-B6CE-270B90675E7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CC2BD71-6668-4184-B6E1-E346EFF54D1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2C35AACE-FA99-4F2D-AE0F-8BC7CFF2FA1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2B52341-9C30-4B75-B730-5C39289F729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5DFB572-38E7-485F-BB8B-9B9C0420581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7A4F31A2-E9A4-4B47-96A8-568C10C2B46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32A7D74-8299-4FD1-8D81-887535A6C46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ここ数年の、経常一般財源の増嵩に伴い、町債残高の圧縮及び基金残高が増加したことにより、将来負担比率は減少傾向にある。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引き続き、新規発行債の抑制を図りつつ、町債残高の圧縮に取り組む必要がある。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72D7E80B-CC18-4D9D-ACC5-30AFBB72146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6EC59523-4DF8-472E-8808-51B4AC1A913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B9BDD866-B208-4648-8590-94E46C98A70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4F9DB94-9500-4A77-BCCF-745EC1C760CA}"/>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C98AEF84-21A4-437C-84F2-1EC5EB3D02E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FE61323-AF77-4E8B-B1B5-10D75518EBC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91BB13D5-46BF-43C7-B4D8-AF5D262601C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F2ECA49B-7F63-4B7F-89C9-102732EF409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6FC52D59-E789-4082-BF07-8B6465CAE52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A9F6F7F1-8DDD-4453-9F40-BE8465EC9D7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FEC051D1-A68C-488D-A514-9DDEE86C01D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7AFC1D9D-ECAE-4585-85D3-5741CF6B039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E82A41CC-A553-4996-9B0A-788DEACA79F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F646E94-5897-4B18-93B8-EFA1D1A99CB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C47A7F0-BDDF-4DD0-953B-60E82206088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A3F8BCAE-0091-4730-B49D-2808337C8D42}"/>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9818CE9B-2747-41EF-9B7F-0CD19DA6793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ABA1B1BF-0E9D-485B-B48E-E8C21AFBAE44}"/>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3F9A902C-2E25-4915-AEA4-4A1FFB6ACD4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301052F5-0797-4A6B-A72C-5B8B406BFC1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144498</xdr:rowOff>
    </xdr:from>
    <xdr:to>
      <xdr:col>77</xdr:col>
      <xdr:colOff>44450</xdr:colOff>
      <xdr:row>14</xdr:row>
      <xdr:rowOff>14605</xdr:rowOff>
    </xdr:to>
    <xdr:cxnSp macro="">
      <xdr:nvCxnSpPr>
        <xdr:cNvPr id="441" name="直線コネクタ 440">
          <a:extLst>
            <a:ext uri="{FF2B5EF4-FFF2-40B4-BE49-F238E27FC236}">
              <a16:creationId xmlns:a16="http://schemas.microsoft.com/office/drawing/2014/main" id="{2DCDF3A0-A231-4F70-8C8F-83BC31415243}"/>
            </a:ext>
          </a:extLst>
        </xdr:cNvPr>
        <xdr:cNvCxnSpPr/>
      </xdr:nvCxnSpPr>
      <xdr:spPr>
        <a:xfrm flipV="1">
          <a:off x="15290800" y="2373348"/>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FC05D33B-D779-4C10-BA4D-2DF1C8478212}"/>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C29A82FC-0DBE-4F39-9EF7-C0BC217328CD}"/>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455775C3-7F6D-4292-BB62-3848CC30D89E}"/>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3E01A252-F639-4FD0-8CEE-3094B297482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66E77C75-B468-46D0-980B-E1A3C9E97F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4627B625-3044-42DE-9D69-C0762780F2E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1C8ECC6A-112C-4466-96F4-6C9F4421D65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3186B58C-E677-4172-B283-EC01F2845DE7}"/>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29DE1393-4690-4FC9-A726-736C3E637037}"/>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33DCD092-57C1-4720-922C-F43F5F83B68C}"/>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3AC9F79-6DD4-40DA-91F8-A3383E507BF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42509D7-3F48-4086-AFC1-7A383176C31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FD56C32-019A-43D5-9966-6014793A2BE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13E3533-69F0-43F0-BD67-D54AD85AFB2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3B907E1-0A13-4A24-A106-47B41031B44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93698</xdr:rowOff>
    </xdr:from>
    <xdr:to>
      <xdr:col>77</xdr:col>
      <xdr:colOff>95250</xdr:colOff>
      <xdr:row>14</xdr:row>
      <xdr:rowOff>23848</xdr:rowOff>
    </xdr:to>
    <xdr:sp macro="" textlink="">
      <xdr:nvSpPr>
        <xdr:cNvPr id="457" name="楕円 456">
          <a:extLst>
            <a:ext uri="{FF2B5EF4-FFF2-40B4-BE49-F238E27FC236}">
              <a16:creationId xmlns:a16="http://schemas.microsoft.com/office/drawing/2014/main" id="{20C6BF34-70CB-4824-910A-82F521801F50}"/>
            </a:ext>
          </a:extLst>
        </xdr:cNvPr>
        <xdr:cNvSpPr/>
      </xdr:nvSpPr>
      <xdr:spPr>
        <a:xfrm>
          <a:off x="16129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8625</xdr:rowOff>
    </xdr:from>
    <xdr:ext cx="736600" cy="259045"/>
    <xdr:sp macro="" textlink="">
      <xdr:nvSpPr>
        <xdr:cNvPr id="458" name="テキスト ボックス 457">
          <a:extLst>
            <a:ext uri="{FF2B5EF4-FFF2-40B4-BE49-F238E27FC236}">
              <a16:creationId xmlns:a16="http://schemas.microsoft.com/office/drawing/2014/main" id="{6F9DE8E9-4DC3-42A6-83A8-48AB38ACF5D2}"/>
            </a:ext>
          </a:extLst>
        </xdr:cNvPr>
        <xdr:cNvSpPr txBox="1"/>
      </xdr:nvSpPr>
      <xdr:spPr>
        <a:xfrm>
          <a:off x="15798800" y="240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135255</xdr:rowOff>
    </xdr:from>
    <xdr:to>
      <xdr:col>73</xdr:col>
      <xdr:colOff>44450</xdr:colOff>
      <xdr:row>14</xdr:row>
      <xdr:rowOff>65405</xdr:rowOff>
    </xdr:to>
    <xdr:sp macro="" textlink="">
      <xdr:nvSpPr>
        <xdr:cNvPr id="459" name="楕円 458">
          <a:extLst>
            <a:ext uri="{FF2B5EF4-FFF2-40B4-BE49-F238E27FC236}">
              <a16:creationId xmlns:a16="http://schemas.microsoft.com/office/drawing/2014/main" id="{2B16842B-F26E-4A55-A2FB-07AF92D3CE9B}"/>
            </a:ext>
          </a:extLst>
        </xdr:cNvPr>
        <xdr:cNvSpPr/>
      </xdr:nvSpPr>
      <xdr:spPr>
        <a:xfrm>
          <a:off x="15240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50182</xdr:rowOff>
    </xdr:from>
    <xdr:ext cx="762000" cy="259045"/>
    <xdr:sp macro="" textlink="">
      <xdr:nvSpPr>
        <xdr:cNvPr id="460" name="テキスト ボックス 459">
          <a:extLst>
            <a:ext uri="{FF2B5EF4-FFF2-40B4-BE49-F238E27FC236}">
              <a16:creationId xmlns:a16="http://schemas.microsoft.com/office/drawing/2014/main" id="{648DFCF4-F8DE-48EC-990E-DB06D72D99ED}"/>
            </a:ext>
          </a:extLst>
        </xdr:cNvPr>
        <xdr:cNvSpPr txBox="1"/>
      </xdr:nvSpPr>
      <xdr:spPr>
        <a:xfrm>
          <a:off x="149098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2,413
2,408
52.36
3,075,034
2,960,736
93,336
1,705,205
4,490,446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負担金が大幅に減少したが、昇給、会計年度任用職員の配置、また選挙費や、給与改定の影響もあり前年度とほぼ同数値となった。類似団体と比較すると乖離が大きいため、適切な配置や、会計年度任用職員の配置見直しが必要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3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39</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780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39</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98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物件費おける経常経費は、昨年度より約</a:t>
          </a:r>
          <a:r>
            <a:rPr kumimoji="1" lang="en-US" altLang="ja-JP" sz="1300">
              <a:latin typeface="ＭＳ Ｐゴシック" panose="020B0600070205080204" pitchFamily="50" charset="-128"/>
              <a:ea typeface="ＭＳ Ｐゴシック" panose="020B0600070205080204" pitchFamily="50" charset="-128"/>
            </a:rPr>
            <a:t>2,700</a:t>
          </a:r>
          <a:r>
            <a:rPr kumimoji="1" lang="ja-JP" altLang="en-US" sz="1300">
              <a:latin typeface="ＭＳ Ｐゴシック" panose="020B0600070205080204" pitchFamily="50" charset="-128"/>
              <a:ea typeface="ＭＳ Ｐゴシック" panose="020B0600070205080204" pitchFamily="50" charset="-128"/>
            </a:rPr>
            <a:t>千円程度増加した。要因としては、主に物価高騰に伴う光熱水費の増加や、これに伴うランニングコストが増加に転じたことによる。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最終的に、</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29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0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76708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給付業務の大方を広域連合が担っており、本町にとっては、一組負担金として支出しているため、その影響は補助費に反映するところではある。なお、福祉医療事業や、介護予防対策に伴う経費が若干増加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％ほど上昇している。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567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簡易水道事業特別会計、国民健康保険特別会計への財政支援などに、繰出措置を行っているが、令和４年度の経常的な繰出金については、大きな増減はなかった。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一方維持修繕費については、増加傾向にあり、主に町道維持管理、ブロードバンド、学校施設における修繕が目立った。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その他の全体としては、昨年度より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109855</xdr:rowOff>
    </xdr:from>
    <xdr:to>
      <xdr:col>82</xdr:col>
      <xdr:colOff>107950</xdr:colOff>
      <xdr:row>56</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110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109855</xdr:rowOff>
    </xdr:from>
    <xdr:to>
      <xdr:col>78</xdr:col>
      <xdr:colOff>69850</xdr:colOff>
      <xdr:row>56</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110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161290</xdr:rowOff>
    </xdr:from>
    <xdr:to>
      <xdr:col>73</xdr:col>
      <xdr:colOff>180975</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62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xdr:rowOff>
    </xdr:from>
    <xdr:to>
      <xdr:col>69</xdr:col>
      <xdr:colOff>92075</xdr:colOff>
      <xdr:row>57</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796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116205</xdr:rowOff>
    </xdr:from>
    <xdr:to>
      <xdr:col>82</xdr:col>
      <xdr:colOff>158750</xdr:colOff>
      <xdr:row>57</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132732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59055</xdr:rowOff>
    </xdr:from>
    <xdr:to>
      <xdr:col>78</xdr:col>
      <xdr:colOff>120650</xdr:colOff>
      <xdr:row>56</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170832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110490</xdr:rowOff>
    </xdr:from>
    <xdr:to>
      <xdr:col>74</xdr:col>
      <xdr:colOff>31750</xdr:colOff>
      <xdr:row>57</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156210</xdr:rowOff>
    </xdr:from>
    <xdr:to>
      <xdr:col>69</xdr:col>
      <xdr:colOff>142875</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127635</xdr:rowOff>
    </xdr:from>
    <xdr:to>
      <xdr:col>65</xdr:col>
      <xdr:colOff>53975</xdr:colOff>
      <xdr:row>57</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67962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補助費については、ごみ処理、消防、介護保険事業、保健福祉を広域連合が担っており、これに対する一組負担金を支出している関係から類似団体と比較し補助費が増加する要因となっている。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令和４年度においても、個人への補助や、団体補助など若干増加したが、最終的に消防費における一組負担金が増加したことにより、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168148</xdr:rowOff>
    </xdr:from>
    <xdr:to>
      <xdr:col>82</xdr:col>
      <xdr:colOff>107950</xdr:colOff>
      <xdr:row>39</xdr:row>
      <xdr:rowOff>78994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83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168148</xdr:rowOff>
    </xdr:from>
    <xdr:to>
      <xdr:col>78</xdr:col>
      <xdr:colOff>69850</xdr:colOff>
      <xdr:row>39</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832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106426</xdr:rowOff>
    </xdr:from>
    <xdr:to>
      <xdr:col>73</xdr:col>
      <xdr:colOff>180975</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106426</xdr:rowOff>
    </xdr:from>
    <xdr:to>
      <xdr:col>69</xdr:col>
      <xdr:colOff>92075</xdr:colOff>
      <xdr:row>39</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792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28194</xdr:rowOff>
    </xdr:from>
    <xdr:to>
      <xdr:col>82</xdr:col>
      <xdr:colOff>158750</xdr:colOff>
      <xdr:row>39</xdr:row>
      <xdr:rowOff>129794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271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117348</xdr:rowOff>
    </xdr:from>
    <xdr:to>
      <xdr:col>78</xdr:col>
      <xdr:colOff>120650</xdr:colOff>
      <xdr:row>39</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32275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55626</xdr:rowOff>
    </xdr:from>
    <xdr:to>
      <xdr:col>69</xdr:col>
      <xdr:colOff>142875</xdr:colOff>
      <xdr:row>39</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55626</xdr:rowOff>
    </xdr:from>
    <xdr:to>
      <xdr:col>65</xdr:col>
      <xdr:colOff>53975</xdr:colOff>
      <xdr:row>39</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142003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公債費における約定償還分については、近年の大型建設事業の実施に伴う償還が始まるため、増加傾向にある。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なお、住宅使用料など特定の財源を有する償還が終了したため、公債費に対する経常収支比率は今後増加することが予想される。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85089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295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29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91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公債費を除くと主な経常経費は人件費となる。人件費における充当財源は、</a:t>
          </a:r>
          <a:r>
            <a:rPr kumimoji="1" lang="en-US" altLang="ja-JP" sz="1300">
              <a:latin typeface="ＭＳ Ｐゴシック" panose="020B0600070205080204" pitchFamily="50" charset="-128"/>
              <a:ea typeface="ＭＳ Ｐゴシック" panose="020B0600070205080204" pitchFamily="50" charset="-128"/>
            </a:rPr>
            <a:t>500,000</a:t>
          </a:r>
          <a:r>
            <a:rPr kumimoji="1" lang="ja-JP" altLang="en-US" sz="1300">
              <a:latin typeface="ＭＳ Ｐゴシック" panose="020B0600070205080204" pitchFamily="50" charset="-128"/>
              <a:ea typeface="ＭＳ Ｐゴシック" panose="020B0600070205080204" pitchFamily="50" charset="-128"/>
            </a:rPr>
            <a:t>千円程度で推移しており、標財規模の約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％を占めており、抑制を図る必要がある。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経常一般財源（主に普通交付税）がコロナ等の影響もあり増加傾向にあったが、コロナ収束により、減少に転じることが予想され、一組負担金など抑制することが困難な費目についても、精査が必要になってくると分析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54611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637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372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62230</xdr:rowOff>
    </xdr:from>
    <xdr:to>
      <xdr:col>73</xdr:col>
      <xdr:colOff>180975</xdr:colOff>
      <xdr:row>80</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7782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62230</xdr:rowOff>
    </xdr:from>
    <xdr:to>
      <xdr:col>69</xdr:col>
      <xdr:colOff>92075</xdr:colOff>
      <xdr:row>80</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78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3811</xdr:rowOff>
    </xdr:from>
    <xdr:to>
      <xdr:col>82</xdr:col>
      <xdr:colOff>158750</xdr:colOff>
      <xdr:row>80</xdr:row>
      <xdr:rowOff>105411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147338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xdr:rowOff>
    </xdr:from>
    <xdr:to>
      <xdr:col>69</xdr:col>
      <xdr:colOff>142875</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xdr:rowOff>
    </xdr:from>
    <xdr:to>
      <xdr:col>65</xdr:col>
      <xdr:colOff>53975</xdr:colOff>
      <xdr:row>80</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97807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24814</xdr:rowOff>
    </xdr:from>
    <xdr:to>
      <xdr:col>29</xdr:col>
      <xdr:colOff>127000</xdr:colOff>
      <xdr:row>19</xdr:row>
      <xdr:rowOff>45139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29989"/>
          <a:ext cx="647700" cy="2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45139</xdr:rowOff>
    </xdr:from>
    <xdr:to>
      <xdr:col>26</xdr:col>
      <xdr:colOff>50800</xdr:colOff>
      <xdr:row>19</xdr:row>
      <xdr:rowOff>71156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0314"/>
          <a:ext cx="698500" cy="2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71156</xdr:rowOff>
    </xdr:from>
    <xdr:to>
      <xdr:col>22</xdr:col>
      <xdr:colOff>114300</xdr:colOff>
      <xdr:row>19</xdr:row>
      <xdr:rowOff>83036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6331"/>
          <a:ext cx="6985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83036</xdr:rowOff>
    </xdr:from>
    <xdr:to>
      <xdr:col>18</xdr:col>
      <xdr:colOff>177800</xdr:colOff>
      <xdr:row>19</xdr:row>
      <xdr:rowOff>108290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8211"/>
          <a:ext cx="698500" cy="2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145464</xdr:rowOff>
    </xdr:from>
    <xdr:to>
      <xdr:col>29</xdr:col>
      <xdr:colOff>177800</xdr:colOff>
      <xdr:row>19</xdr:row>
      <xdr:rowOff>75614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7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117541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165789</xdr:rowOff>
    </xdr:from>
    <xdr:to>
      <xdr:col>26</xdr:col>
      <xdr:colOff>101600</xdr:colOff>
      <xdr:row>19</xdr:row>
      <xdr:rowOff>95939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80716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20356</xdr:rowOff>
    </xdr:from>
    <xdr:to>
      <xdr:col>22</xdr:col>
      <xdr:colOff>165100</xdr:colOff>
      <xdr:row>19</xdr:row>
      <xdr:rowOff>121956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106733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1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32236</xdr:rowOff>
    </xdr:from>
    <xdr:to>
      <xdr:col>19</xdr:col>
      <xdr:colOff>38100</xdr:colOff>
      <xdr:row>19</xdr:row>
      <xdr:rowOff>133836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118613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2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57490</xdr:rowOff>
    </xdr:from>
    <xdr:to>
      <xdr:col>15</xdr:col>
      <xdr:colOff>101600</xdr:colOff>
      <xdr:row>19</xdr:row>
      <xdr:rowOff>159090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143867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135266</xdr:rowOff>
    </xdr:from>
    <xdr:to>
      <xdr:col>29</xdr:col>
      <xdr:colOff>127000</xdr:colOff>
      <xdr:row>37</xdr:row>
      <xdr:rowOff>164609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59966"/>
          <a:ext cx="647700" cy="2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164609</xdr:rowOff>
    </xdr:from>
    <xdr:to>
      <xdr:col>26</xdr:col>
      <xdr:colOff>50800</xdr:colOff>
      <xdr:row>37</xdr:row>
      <xdr:rowOff>186546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89309"/>
          <a:ext cx="698500" cy="2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186546</xdr:rowOff>
    </xdr:from>
    <xdr:to>
      <xdr:col>22</xdr:col>
      <xdr:colOff>114300</xdr:colOff>
      <xdr:row>37</xdr:row>
      <xdr:rowOff>202333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11246"/>
          <a:ext cx="698500" cy="15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202333</xdr:rowOff>
    </xdr:from>
    <xdr:to>
      <xdr:col>18</xdr:col>
      <xdr:colOff>177800</xdr:colOff>
      <xdr:row>37</xdr:row>
      <xdr:rowOff>246618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27033"/>
          <a:ext cx="698500" cy="4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84466</xdr:rowOff>
    </xdr:from>
    <xdr:to>
      <xdr:col>29</xdr:col>
      <xdr:colOff>177800</xdr:colOff>
      <xdr:row>37</xdr:row>
      <xdr:rowOff>186066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0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56543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8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113809</xdr:rowOff>
    </xdr:from>
    <xdr:to>
      <xdr:col>26</xdr:col>
      <xdr:colOff>101600</xdr:colOff>
      <xdr:row>37</xdr:row>
      <xdr:rowOff>215409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3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200186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2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135746</xdr:rowOff>
    </xdr:from>
    <xdr:to>
      <xdr:col>22</xdr:col>
      <xdr:colOff>165100</xdr:colOff>
      <xdr:row>37</xdr:row>
      <xdr:rowOff>237346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6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222123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4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151533</xdr:rowOff>
    </xdr:from>
    <xdr:to>
      <xdr:col>19</xdr:col>
      <xdr:colOff>38100</xdr:colOff>
      <xdr:row>37</xdr:row>
      <xdr:rowOff>253133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7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237910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6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195818</xdr:rowOff>
    </xdr:from>
    <xdr:to>
      <xdr:col>15</xdr:col>
      <xdr:colOff>101600</xdr:colOff>
      <xdr:row>37</xdr:row>
      <xdr:rowOff>297418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2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282195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0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2,413
2,408
52.36
3,075,034
2,960,736
93,336
1,705,205
4,490,446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124214</xdr:rowOff>
    </xdr:from>
    <xdr:to>
      <xdr:col>24</xdr:col>
      <xdr:colOff>63500</xdr:colOff>
      <xdr:row>36</xdr:row>
      <xdr:rowOff>128251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6414"/>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128251</xdr:rowOff>
    </xdr:from>
    <xdr:to>
      <xdr:col>19</xdr:col>
      <xdr:colOff>177800</xdr:colOff>
      <xdr:row>36</xdr:row>
      <xdr:rowOff>149859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0451"/>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149859</xdr:rowOff>
    </xdr:from>
    <xdr:to>
      <xdr:col>15</xdr:col>
      <xdr:colOff>50800</xdr:colOff>
      <xdr:row>37</xdr:row>
      <xdr:rowOff>44042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059"/>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44042</xdr:rowOff>
    </xdr:from>
    <xdr:to>
      <xdr:col>10</xdr:col>
      <xdr:colOff>114300</xdr:colOff>
      <xdr:row>37</xdr:row>
      <xdr:rowOff>56516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7692"/>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73414</xdr:rowOff>
    </xdr:from>
    <xdr:to>
      <xdr:col>24</xdr:col>
      <xdr:colOff>114300</xdr:colOff>
      <xdr:row>37</xdr:row>
      <xdr:rowOff>3564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51841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77451</xdr:rowOff>
    </xdr:from>
    <xdr:to>
      <xdr:col>20</xdr:col>
      <xdr:colOff>38100</xdr:colOff>
      <xdr:row>37</xdr:row>
      <xdr:rowOff>7601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170178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99059</xdr:rowOff>
    </xdr:from>
    <xdr:to>
      <xdr:col>15</xdr:col>
      <xdr:colOff>101600</xdr:colOff>
      <xdr:row>37</xdr:row>
      <xdr:rowOff>29209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20336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6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164692</xdr:rowOff>
    </xdr:from>
    <xdr:to>
      <xdr:col>10</xdr:col>
      <xdr:colOff>165100</xdr:colOff>
      <xdr:row>37</xdr:row>
      <xdr:rowOff>94842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85969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5716</xdr:rowOff>
    </xdr:from>
    <xdr:to>
      <xdr:col>6</xdr:col>
      <xdr:colOff>38100</xdr:colOff>
      <xdr:row>37</xdr:row>
      <xdr:rowOff>107316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98443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44798</xdr:rowOff>
    </xdr:from>
    <xdr:to>
      <xdr:col>24</xdr:col>
      <xdr:colOff>63500</xdr:colOff>
      <xdr:row>58</xdr:row>
      <xdr:rowOff>78846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8898"/>
          <a:ext cx="8382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63136</xdr:rowOff>
    </xdr:from>
    <xdr:to>
      <xdr:col>19</xdr:col>
      <xdr:colOff>177800</xdr:colOff>
      <xdr:row>58</xdr:row>
      <xdr:rowOff>78846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07236"/>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57779</xdr:rowOff>
    </xdr:from>
    <xdr:to>
      <xdr:col>15</xdr:col>
      <xdr:colOff>50800</xdr:colOff>
      <xdr:row>58</xdr:row>
      <xdr:rowOff>63136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1879"/>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57779</xdr:rowOff>
    </xdr:from>
    <xdr:to>
      <xdr:col>10</xdr:col>
      <xdr:colOff>114300</xdr:colOff>
      <xdr:row>58</xdr:row>
      <xdr:rowOff>70853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1879"/>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165448</xdr:rowOff>
    </xdr:from>
    <xdr:to>
      <xdr:col>24</xdr:col>
      <xdr:colOff>114300</xdr:colOff>
      <xdr:row>58</xdr:row>
      <xdr:rowOff>95598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143875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28046</xdr:rowOff>
    </xdr:from>
    <xdr:to>
      <xdr:col>20</xdr:col>
      <xdr:colOff>38100</xdr:colOff>
      <xdr:row>58</xdr:row>
      <xdr:rowOff>129646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12336</xdr:rowOff>
    </xdr:from>
    <xdr:to>
      <xdr:col>15</xdr:col>
      <xdr:colOff>101600</xdr:colOff>
      <xdr:row>58</xdr:row>
      <xdr:rowOff>113936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4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6979</xdr:rowOff>
    </xdr:from>
    <xdr:to>
      <xdr:col>10</xdr:col>
      <xdr:colOff>165100</xdr:colOff>
      <xdr:row>58</xdr:row>
      <xdr:rowOff>108579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99706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20053</xdr:rowOff>
    </xdr:from>
    <xdr:to>
      <xdr:col>6</xdr:col>
      <xdr:colOff>38100</xdr:colOff>
      <xdr:row>58</xdr:row>
      <xdr:rowOff>121653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112780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93855</xdr:rowOff>
    </xdr:from>
    <xdr:to>
      <xdr:col>24</xdr:col>
      <xdr:colOff>63500</xdr:colOff>
      <xdr:row>77</xdr:row>
      <xdr:rowOff>102352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95505"/>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93855</xdr:rowOff>
    </xdr:from>
    <xdr:to>
      <xdr:col>19</xdr:col>
      <xdr:colOff>177800</xdr:colOff>
      <xdr:row>77</xdr:row>
      <xdr:rowOff>105611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550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93602</xdr:rowOff>
    </xdr:from>
    <xdr:to>
      <xdr:col>15</xdr:col>
      <xdr:colOff>50800</xdr:colOff>
      <xdr:row>77</xdr:row>
      <xdr:rowOff>105611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5252"/>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85128</xdr:rowOff>
    </xdr:from>
    <xdr:to>
      <xdr:col>10</xdr:col>
      <xdr:colOff>114300</xdr:colOff>
      <xdr:row>77</xdr:row>
      <xdr:rowOff>93602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6778"/>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51552</xdr:rowOff>
    </xdr:from>
    <xdr:to>
      <xdr:col>24</xdr:col>
      <xdr:colOff>114300</xdr:colOff>
      <xdr:row>77</xdr:row>
      <xdr:rowOff>153152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137929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43055</xdr:rowOff>
    </xdr:from>
    <xdr:to>
      <xdr:col>20</xdr:col>
      <xdr:colOff>38100</xdr:colOff>
      <xdr:row>77</xdr:row>
      <xdr:rowOff>144655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135782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54811</xdr:rowOff>
    </xdr:from>
    <xdr:to>
      <xdr:col>15</xdr:col>
      <xdr:colOff>101600</xdr:colOff>
      <xdr:row>77</xdr:row>
      <xdr:rowOff>156411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147538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42802</xdr:rowOff>
    </xdr:from>
    <xdr:to>
      <xdr:col>10</xdr:col>
      <xdr:colOff>165100</xdr:colOff>
      <xdr:row>77</xdr:row>
      <xdr:rowOff>144402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135529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34328</xdr:rowOff>
    </xdr:from>
    <xdr:to>
      <xdr:col>6</xdr:col>
      <xdr:colOff>38100</xdr:colOff>
      <xdr:row>77</xdr:row>
      <xdr:rowOff>135928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127055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40129</xdr:rowOff>
    </xdr:from>
    <xdr:to>
      <xdr:col>24</xdr:col>
      <xdr:colOff>63500</xdr:colOff>
      <xdr:row>97</xdr:row>
      <xdr:rowOff>89636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70779"/>
          <a:ext cx="8382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40129</xdr:rowOff>
    </xdr:from>
    <xdr:to>
      <xdr:col>19</xdr:col>
      <xdr:colOff>177800</xdr:colOff>
      <xdr:row>98</xdr:row>
      <xdr:rowOff>47978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70779"/>
          <a:ext cx="889000" cy="1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46645</xdr:rowOff>
    </xdr:from>
    <xdr:to>
      <xdr:col>15</xdr:col>
      <xdr:colOff>50800</xdr:colOff>
      <xdr:row>98</xdr:row>
      <xdr:rowOff>47978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487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46645</xdr:rowOff>
    </xdr:from>
    <xdr:to>
      <xdr:col>10</xdr:col>
      <xdr:colOff>114300</xdr:colOff>
      <xdr:row>98</xdr:row>
      <xdr:rowOff>54814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48745"/>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38836</xdr:rowOff>
    </xdr:from>
    <xdr:to>
      <xdr:col>24</xdr:col>
      <xdr:colOff>114300</xdr:colOff>
      <xdr:row>97</xdr:row>
      <xdr:rowOff>140436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125213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160779</xdr:rowOff>
    </xdr:from>
    <xdr:to>
      <xdr:col>20</xdr:col>
      <xdr:colOff>38100</xdr:colOff>
      <xdr:row>97</xdr:row>
      <xdr:rowOff>90929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168628</xdr:rowOff>
    </xdr:from>
    <xdr:to>
      <xdr:col>15</xdr:col>
      <xdr:colOff>101600</xdr:colOff>
      <xdr:row>98</xdr:row>
      <xdr:rowOff>98778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167295</xdr:rowOff>
    </xdr:from>
    <xdr:to>
      <xdr:col>10</xdr:col>
      <xdr:colOff>165100</xdr:colOff>
      <xdr:row>98</xdr:row>
      <xdr:rowOff>97445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88572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4014</xdr:rowOff>
    </xdr:from>
    <xdr:to>
      <xdr:col>6</xdr:col>
      <xdr:colOff>38100</xdr:colOff>
      <xdr:row>98</xdr:row>
      <xdr:rowOff>105614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50342</xdr:rowOff>
    </xdr:from>
    <xdr:to>
      <xdr:col>55</xdr:col>
      <xdr:colOff>0</xdr:colOff>
      <xdr:row>36</xdr:row>
      <xdr:rowOff>171138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2542"/>
          <a:ext cx="838200" cy="1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141540</xdr:rowOff>
    </xdr:from>
    <xdr:to>
      <xdr:col>50</xdr:col>
      <xdr:colOff>114300</xdr:colOff>
      <xdr:row>36</xdr:row>
      <xdr:rowOff>171138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2290"/>
          <a:ext cx="889000" cy="2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141540</xdr:rowOff>
    </xdr:from>
    <xdr:to>
      <xdr:col>45</xdr:col>
      <xdr:colOff>177800</xdr:colOff>
      <xdr:row>37</xdr:row>
      <xdr:rowOff>35106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42290"/>
          <a:ext cx="889000" cy="2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35106</xdr:rowOff>
    </xdr:from>
    <xdr:to>
      <xdr:col>41</xdr:col>
      <xdr:colOff>50800</xdr:colOff>
      <xdr:row>37</xdr:row>
      <xdr:rowOff>62725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78756"/>
          <a:ext cx="889000" cy="2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170992</xdr:rowOff>
    </xdr:from>
    <xdr:to>
      <xdr:col>55</xdr:col>
      <xdr:colOff>50800</xdr:colOff>
      <xdr:row>36</xdr:row>
      <xdr:rowOff>101142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22419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120338</xdr:rowOff>
    </xdr:from>
    <xdr:to>
      <xdr:col>50</xdr:col>
      <xdr:colOff>165100</xdr:colOff>
      <xdr:row>37</xdr:row>
      <xdr:rowOff>50488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41615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8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90740</xdr:rowOff>
    </xdr:from>
    <xdr:to>
      <xdr:col>46</xdr:col>
      <xdr:colOff>38100</xdr:colOff>
      <xdr:row>36</xdr:row>
      <xdr:rowOff>20890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12017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155756</xdr:rowOff>
    </xdr:from>
    <xdr:to>
      <xdr:col>41</xdr:col>
      <xdr:colOff>101600</xdr:colOff>
      <xdr:row>37</xdr:row>
      <xdr:rowOff>85906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77033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2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11925</xdr:rowOff>
    </xdr:from>
    <xdr:to>
      <xdr:col>36</xdr:col>
      <xdr:colOff>165100</xdr:colOff>
      <xdr:row>37</xdr:row>
      <xdr:rowOff>113525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104652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4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133210</xdr:rowOff>
    </xdr:from>
    <xdr:to>
      <xdr:col>55</xdr:col>
      <xdr:colOff>0</xdr:colOff>
      <xdr:row>57</xdr:row>
      <xdr:rowOff>111327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34410"/>
          <a:ext cx="838200" cy="1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7465</xdr:rowOff>
    </xdr:from>
    <xdr:to>
      <xdr:col>50</xdr:col>
      <xdr:colOff>114300</xdr:colOff>
      <xdr:row>56</xdr:row>
      <xdr:rowOff>133210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08665"/>
          <a:ext cx="889000" cy="1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167511</xdr:rowOff>
    </xdr:from>
    <xdr:to>
      <xdr:col>45</xdr:col>
      <xdr:colOff>177800</xdr:colOff>
      <xdr:row>56</xdr:row>
      <xdr:rowOff>7465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97261"/>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167511</xdr:rowOff>
    </xdr:from>
    <xdr:to>
      <xdr:col>41</xdr:col>
      <xdr:colOff>50800</xdr:colOff>
      <xdr:row>57</xdr:row>
      <xdr:rowOff>90312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97261"/>
          <a:ext cx="889000" cy="26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60527</xdr:rowOff>
    </xdr:from>
    <xdr:to>
      <xdr:col>55</xdr:col>
      <xdr:colOff>50800</xdr:colOff>
      <xdr:row>57</xdr:row>
      <xdr:rowOff>162127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146904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82410</xdr:rowOff>
    </xdr:from>
    <xdr:to>
      <xdr:col>50</xdr:col>
      <xdr:colOff>165100</xdr:colOff>
      <xdr:row>57</xdr:row>
      <xdr:rowOff>12560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29087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5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128115</xdr:rowOff>
    </xdr:from>
    <xdr:to>
      <xdr:col>46</xdr:col>
      <xdr:colOff>38100</xdr:colOff>
      <xdr:row>56</xdr:row>
      <xdr:rowOff>58265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74792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3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116711</xdr:rowOff>
    </xdr:from>
    <xdr:to>
      <xdr:col>41</xdr:col>
      <xdr:colOff>101600</xdr:colOff>
      <xdr:row>56</xdr:row>
      <xdr:rowOff>46861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63388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39512</xdr:rowOff>
    </xdr:from>
    <xdr:to>
      <xdr:col>36</xdr:col>
      <xdr:colOff>165100</xdr:colOff>
      <xdr:row>57</xdr:row>
      <xdr:rowOff>141112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132239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0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138554</xdr:rowOff>
    </xdr:from>
    <xdr:to>
      <xdr:col>55</xdr:col>
      <xdr:colOff>0</xdr:colOff>
      <xdr:row>78</xdr:row>
      <xdr:rowOff>16424</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0204"/>
          <a:ext cx="8382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88743</xdr:rowOff>
    </xdr:from>
    <xdr:to>
      <xdr:col>50</xdr:col>
      <xdr:colOff>114300</xdr:colOff>
      <xdr:row>77</xdr:row>
      <xdr:rowOff>138554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118943"/>
          <a:ext cx="889000" cy="2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76087</xdr:rowOff>
    </xdr:from>
    <xdr:to>
      <xdr:col>45</xdr:col>
      <xdr:colOff>177800</xdr:colOff>
      <xdr:row>76</xdr:row>
      <xdr:rowOff>88743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106287"/>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76087</xdr:rowOff>
    </xdr:from>
    <xdr:to>
      <xdr:col>41</xdr:col>
      <xdr:colOff>50800</xdr:colOff>
      <xdr:row>77</xdr:row>
      <xdr:rowOff>151236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106287"/>
          <a:ext cx="889000" cy="24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137074</xdr:rowOff>
    </xdr:from>
    <xdr:to>
      <xdr:col>55</xdr:col>
      <xdr:colOff>50800</xdr:colOff>
      <xdr:row>78</xdr:row>
      <xdr:rowOff>67224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87754</xdr:rowOff>
    </xdr:from>
    <xdr:to>
      <xdr:col>50</xdr:col>
      <xdr:colOff>165100</xdr:colOff>
      <xdr:row>78</xdr:row>
      <xdr:rowOff>17904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34431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37943</xdr:rowOff>
    </xdr:from>
    <xdr:to>
      <xdr:col>46</xdr:col>
      <xdr:colOff>38100</xdr:colOff>
      <xdr:row>76</xdr:row>
      <xdr:rowOff>139543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0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156070</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84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25287</xdr:rowOff>
    </xdr:from>
    <xdr:to>
      <xdr:col>41</xdr:col>
      <xdr:colOff>101600</xdr:colOff>
      <xdr:row>76</xdr:row>
      <xdr:rowOff>126887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0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143414</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8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100436</xdr:rowOff>
    </xdr:from>
    <xdr:to>
      <xdr:col>36</xdr:col>
      <xdr:colOff>165100</xdr:colOff>
      <xdr:row>78</xdr:row>
      <xdr:rowOff>30586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47113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83489</xdr:rowOff>
    </xdr:from>
    <xdr:to>
      <xdr:col>55</xdr:col>
      <xdr:colOff>0</xdr:colOff>
      <xdr:row>98</xdr:row>
      <xdr:rowOff>19971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42689"/>
          <a:ext cx="838200" cy="27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83489</xdr:rowOff>
    </xdr:from>
    <xdr:to>
      <xdr:col>50</xdr:col>
      <xdr:colOff>114300</xdr:colOff>
      <xdr:row>98</xdr:row>
      <xdr:rowOff>3104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42689"/>
          <a:ext cx="889000" cy="2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3104</xdr:rowOff>
    </xdr:from>
    <xdr:to>
      <xdr:col>45</xdr:col>
      <xdr:colOff>177800</xdr:colOff>
      <xdr:row>98</xdr:row>
      <xdr:rowOff>29539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05204"/>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29539</xdr:rowOff>
    </xdr:from>
    <xdr:to>
      <xdr:col>41</xdr:col>
      <xdr:colOff>50800</xdr:colOff>
      <xdr:row>98</xdr:row>
      <xdr:rowOff>105716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31639"/>
          <a:ext cx="889000" cy="7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140621</xdr:rowOff>
    </xdr:from>
    <xdr:to>
      <xdr:col>55</xdr:col>
      <xdr:colOff>50800</xdr:colOff>
      <xdr:row>98</xdr:row>
      <xdr:rowOff>70771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119048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4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32689</xdr:rowOff>
    </xdr:from>
    <xdr:to>
      <xdr:col>50</xdr:col>
      <xdr:colOff>165100</xdr:colOff>
      <xdr:row>96</xdr:row>
      <xdr:rowOff>134289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150816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6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123754</xdr:rowOff>
    </xdr:from>
    <xdr:to>
      <xdr:col>46</xdr:col>
      <xdr:colOff>38100</xdr:colOff>
      <xdr:row>98</xdr:row>
      <xdr:rowOff>53904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45031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4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150189</xdr:rowOff>
    </xdr:from>
    <xdr:to>
      <xdr:col>41</xdr:col>
      <xdr:colOff>101600</xdr:colOff>
      <xdr:row>98</xdr:row>
      <xdr:rowOff>80339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71466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54916</xdr:rowOff>
    </xdr:from>
    <xdr:to>
      <xdr:col>36</xdr:col>
      <xdr:colOff>165100</xdr:colOff>
      <xdr:row>98</xdr:row>
      <xdr:rowOff>156516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147643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35920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2470"/>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2896</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89446"/>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129918</xdr:rowOff>
    </xdr:from>
    <xdr:to>
      <xdr:col>76</xdr:col>
      <xdr:colOff>114300</xdr:colOff>
      <xdr:row>39</xdr:row>
      <xdr:rowOff>2896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45018"/>
          <a:ext cx="8890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129918</xdr:rowOff>
    </xdr:from>
    <xdr:to>
      <xdr:col>71</xdr:col>
      <xdr:colOff>177800</xdr:colOff>
      <xdr:row>39</xdr:row>
      <xdr:rowOff>12957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5018"/>
          <a:ext cx="889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156570</xdr:rowOff>
    </xdr:from>
    <xdr:to>
      <xdr:col>85</xdr:col>
      <xdr:colOff>177800</xdr:colOff>
      <xdr:row>39</xdr:row>
      <xdr:rowOff>86720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123546</xdr:rowOff>
    </xdr:from>
    <xdr:to>
      <xdr:col>76</xdr:col>
      <xdr:colOff>165100</xdr:colOff>
      <xdr:row>39</xdr:row>
      <xdr:rowOff>53696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44823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79118</xdr:rowOff>
    </xdr:from>
    <xdr:to>
      <xdr:col>72</xdr:col>
      <xdr:colOff>38100</xdr:colOff>
      <xdr:row>39</xdr:row>
      <xdr:rowOff>9268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25795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133607</xdr:rowOff>
    </xdr:from>
    <xdr:to>
      <xdr:col>67</xdr:col>
      <xdr:colOff>101600</xdr:colOff>
      <xdr:row>39</xdr:row>
      <xdr:rowOff>63757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54884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89728</xdr:rowOff>
    </xdr:from>
    <xdr:to>
      <xdr:col>85</xdr:col>
      <xdr:colOff>127000</xdr:colOff>
      <xdr:row>77</xdr:row>
      <xdr:rowOff>112257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1378"/>
          <a:ext cx="8382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112257</xdr:rowOff>
    </xdr:from>
    <xdr:to>
      <xdr:col>81</xdr:col>
      <xdr:colOff>50800</xdr:colOff>
      <xdr:row>77</xdr:row>
      <xdr:rowOff>118183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3907"/>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118183</xdr:rowOff>
    </xdr:from>
    <xdr:to>
      <xdr:col>76</xdr:col>
      <xdr:colOff>114300</xdr:colOff>
      <xdr:row>77</xdr:row>
      <xdr:rowOff>127967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983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127967</xdr:rowOff>
    </xdr:from>
    <xdr:to>
      <xdr:col>71</xdr:col>
      <xdr:colOff>177800</xdr:colOff>
      <xdr:row>77</xdr:row>
      <xdr:rowOff>165943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9617"/>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38928</xdr:rowOff>
    </xdr:from>
    <xdr:to>
      <xdr:col>85</xdr:col>
      <xdr:colOff>177800</xdr:colOff>
      <xdr:row>77</xdr:row>
      <xdr:rowOff>140528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17355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61457</xdr:rowOff>
    </xdr:from>
    <xdr:to>
      <xdr:col>81</xdr:col>
      <xdr:colOff>101600</xdr:colOff>
      <xdr:row>77</xdr:row>
      <xdr:rowOff>163057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154184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5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67383</xdr:rowOff>
    </xdr:from>
    <xdr:to>
      <xdr:col>76</xdr:col>
      <xdr:colOff>165100</xdr:colOff>
      <xdr:row>77</xdr:row>
      <xdr:rowOff>168983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160110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6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77167</xdr:rowOff>
    </xdr:from>
    <xdr:to>
      <xdr:col>72</xdr:col>
      <xdr:colOff>38100</xdr:colOff>
      <xdr:row>78</xdr:row>
      <xdr:rowOff>7317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169894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115143</xdr:rowOff>
    </xdr:from>
    <xdr:to>
      <xdr:col>67</xdr:col>
      <xdr:colOff>101600</xdr:colOff>
      <xdr:row>78</xdr:row>
      <xdr:rowOff>45293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36420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0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43898</xdr:rowOff>
    </xdr:from>
    <xdr:to>
      <xdr:col>85</xdr:col>
      <xdr:colOff>127000</xdr:colOff>
      <xdr:row>98</xdr:row>
      <xdr:rowOff>80470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5998"/>
          <a:ext cx="8382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43898</xdr:rowOff>
    </xdr:from>
    <xdr:to>
      <xdr:col>81</xdr:col>
      <xdr:colOff>50800</xdr:colOff>
      <xdr:row>98</xdr:row>
      <xdr:rowOff>73636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45998"/>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73636</xdr:rowOff>
    </xdr:from>
    <xdr:to>
      <xdr:col>76</xdr:col>
      <xdr:colOff>114300</xdr:colOff>
      <xdr:row>98</xdr:row>
      <xdr:rowOff>74343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5736"/>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73360</xdr:rowOff>
    </xdr:from>
    <xdr:to>
      <xdr:col>71</xdr:col>
      <xdr:colOff>177800</xdr:colOff>
      <xdr:row>98</xdr:row>
      <xdr:rowOff>74343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546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29670</xdr:rowOff>
    </xdr:from>
    <xdr:to>
      <xdr:col>85</xdr:col>
      <xdr:colOff>177800</xdr:colOff>
      <xdr:row>98</xdr:row>
      <xdr:rowOff>131270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164548</xdr:rowOff>
    </xdr:from>
    <xdr:to>
      <xdr:col>81</xdr:col>
      <xdr:colOff>101600</xdr:colOff>
      <xdr:row>98</xdr:row>
      <xdr:rowOff>94698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85825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22836</xdr:rowOff>
    </xdr:from>
    <xdr:to>
      <xdr:col>76</xdr:col>
      <xdr:colOff>165100</xdr:colOff>
      <xdr:row>98</xdr:row>
      <xdr:rowOff>124436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115563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23543</xdr:rowOff>
    </xdr:from>
    <xdr:to>
      <xdr:col>72</xdr:col>
      <xdr:colOff>38100</xdr:colOff>
      <xdr:row>98</xdr:row>
      <xdr:rowOff>125143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141670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22560</xdr:rowOff>
    </xdr:from>
    <xdr:to>
      <xdr:col>67</xdr:col>
      <xdr:colOff>101600</xdr:colOff>
      <xdr:row>98</xdr:row>
      <xdr:rowOff>124160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140687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145964</xdr:rowOff>
    </xdr:from>
    <xdr:to>
      <xdr:col>116</xdr:col>
      <xdr:colOff>63500</xdr:colOff>
      <xdr:row>59</xdr:row>
      <xdr:rowOff>35367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90064"/>
          <a:ext cx="8382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145964</xdr:rowOff>
    </xdr:from>
    <xdr:to>
      <xdr:col>111</xdr:col>
      <xdr:colOff>177800</xdr:colOff>
      <xdr:row>58</xdr:row>
      <xdr:rowOff>146589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0064"/>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95877</xdr:rowOff>
    </xdr:from>
    <xdr:to>
      <xdr:col>107</xdr:col>
      <xdr:colOff>50800</xdr:colOff>
      <xdr:row>58</xdr:row>
      <xdr:rowOff>146589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9977"/>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95877</xdr:rowOff>
    </xdr:from>
    <xdr:to>
      <xdr:col>102</xdr:col>
      <xdr:colOff>114300</xdr:colOff>
      <xdr:row>58</xdr:row>
      <xdr:rowOff>165349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9977"/>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156017</xdr:rowOff>
    </xdr:from>
    <xdr:to>
      <xdr:col>116</xdr:col>
      <xdr:colOff>114300</xdr:colOff>
      <xdr:row>59</xdr:row>
      <xdr:rowOff>86167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95164</xdr:rowOff>
    </xdr:from>
    <xdr:to>
      <xdr:col>112</xdr:col>
      <xdr:colOff>38100</xdr:colOff>
      <xdr:row>59</xdr:row>
      <xdr:rowOff>25314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41841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1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95789</xdr:rowOff>
    </xdr:from>
    <xdr:to>
      <xdr:col>107</xdr:col>
      <xdr:colOff>101600</xdr:colOff>
      <xdr:row>59</xdr:row>
      <xdr:rowOff>25939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42466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1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45077</xdr:rowOff>
    </xdr:from>
    <xdr:to>
      <xdr:col>102</xdr:col>
      <xdr:colOff>165100</xdr:colOff>
      <xdr:row>58</xdr:row>
      <xdr:rowOff>146677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163204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114549</xdr:rowOff>
    </xdr:from>
    <xdr:to>
      <xdr:col>98</xdr:col>
      <xdr:colOff>38100</xdr:colOff>
      <xdr:row>59</xdr:row>
      <xdr:rowOff>44699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35826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33592</xdr:rowOff>
    </xdr:from>
    <xdr:to>
      <xdr:col>116</xdr:col>
      <xdr:colOff>63500</xdr:colOff>
      <xdr:row>77</xdr:row>
      <xdr:rowOff>68362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35242"/>
          <a:ext cx="8382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68362</xdr:rowOff>
    </xdr:from>
    <xdr:to>
      <xdr:col>111</xdr:col>
      <xdr:colOff>177800</xdr:colOff>
      <xdr:row>77</xdr:row>
      <xdr:rowOff>79346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70012"/>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33634</xdr:rowOff>
    </xdr:from>
    <xdr:to>
      <xdr:col>107</xdr:col>
      <xdr:colOff>50800</xdr:colOff>
      <xdr:row>77</xdr:row>
      <xdr:rowOff>79346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35284"/>
          <a:ext cx="8890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33634</xdr:rowOff>
    </xdr:from>
    <xdr:to>
      <xdr:col>102</xdr:col>
      <xdr:colOff>114300</xdr:colOff>
      <xdr:row>77</xdr:row>
      <xdr:rowOff>99135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35284"/>
          <a:ext cx="889000" cy="6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154242</xdr:rowOff>
    </xdr:from>
    <xdr:to>
      <xdr:col>116</xdr:col>
      <xdr:colOff>114300</xdr:colOff>
      <xdr:row>77</xdr:row>
      <xdr:rowOff>84392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132669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17562</xdr:rowOff>
    </xdr:from>
    <xdr:to>
      <xdr:col>112</xdr:col>
      <xdr:colOff>38100</xdr:colOff>
      <xdr:row>77</xdr:row>
      <xdr:rowOff>119162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110289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28546</xdr:rowOff>
    </xdr:from>
    <xdr:to>
      <xdr:col>107</xdr:col>
      <xdr:colOff>101600</xdr:colOff>
      <xdr:row>77</xdr:row>
      <xdr:rowOff>130146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121273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154284</xdr:rowOff>
    </xdr:from>
    <xdr:to>
      <xdr:col>102</xdr:col>
      <xdr:colOff>165100</xdr:colOff>
      <xdr:row>77</xdr:row>
      <xdr:rowOff>84434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75561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48335</xdr:rowOff>
    </xdr:from>
    <xdr:to>
      <xdr:col>98</xdr:col>
      <xdr:colOff>38100</xdr:colOff>
      <xdr:row>77</xdr:row>
      <xdr:rowOff>149935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141062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人件費については、退職手当負担金が大幅に減少したが、昇給によるものや選挙費など臨時的経費が増加したことにより増加した。なお、同規模団体平均は下回っている。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物価高騰対策緊急支援金など新規事業の実施もあったが、一組事務組合が実施した普通建設事業に伴い負担金が大きく増加したことにより、増加している。なお、財源として過疎対策事業債を充当しているため、経常収支比率とは別の動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普通建設事業については、昨年度、廃校となった学校施設の改修事業や、文化センター改修空調工事など大きな建設事業の実施があったが、令和４年度は、目立った大型事業はなく大幅に減額となった。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た大型建設事業の償還が順次開始となるため、増加傾向にある。なお、令和５年度より、新庁舎建設事業の償還が一部開始となり、中長期的には増加傾向となるため、新規発行債を抑制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扶助費については、コロナ対策の一貫である子育て世帯臨時特別給付金や非課税世帯臨時特別給付金が減少したことから、全体として約</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千円の減となっている。なお、一組負担金の影響により類似団体と比較し低い数値となっている。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2,413
2,408
52.36
3,075,034
2,960,736
93,336
1,705,205
4,490,446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883</xdr:rowOff>
    </xdr:from>
    <xdr:to>
      <xdr:col>24</xdr:col>
      <xdr:colOff>63500</xdr:colOff>
      <xdr:row>37</xdr:row>
      <xdr:rowOff>17551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4533"/>
          <a:ext cx="8382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17551</xdr:rowOff>
    </xdr:from>
    <xdr:to>
      <xdr:col>19</xdr:col>
      <xdr:colOff>177800</xdr:colOff>
      <xdr:row>37</xdr:row>
      <xdr:rowOff>34220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1201"/>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34220</xdr:rowOff>
    </xdr:from>
    <xdr:to>
      <xdr:col>15</xdr:col>
      <xdr:colOff>50800</xdr:colOff>
      <xdr:row>37</xdr:row>
      <xdr:rowOff>38468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77870"/>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38468</xdr:rowOff>
    </xdr:from>
    <xdr:to>
      <xdr:col>10</xdr:col>
      <xdr:colOff>114300</xdr:colOff>
      <xdr:row>37</xdr:row>
      <xdr:rowOff>49365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211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121533</xdr:rowOff>
    </xdr:from>
    <xdr:to>
      <xdr:col>24</xdr:col>
      <xdr:colOff>114300</xdr:colOff>
      <xdr:row>37</xdr:row>
      <xdr:rowOff>51683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144410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138201</xdr:rowOff>
    </xdr:from>
    <xdr:to>
      <xdr:col>20</xdr:col>
      <xdr:colOff>38100</xdr:colOff>
      <xdr:row>37</xdr:row>
      <xdr:rowOff>68351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84878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154870</xdr:rowOff>
    </xdr:from>
    <xdr:to>
      <xdr:col>15</xdr:col>
      <xdr:colOff>101600</xdr:colOff>
      <xdr:row>37</xdr:row>
      <xdr:rowOff>85020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101547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159118</xdr:rowOff>
    </xdr:from>
    <xdr:to>
      <xdr:col>10</xdr:col>
      <xdr:colOff>165100</xdr:colOff>
      <xdr:row>37</xdr:row>
      <xdr:rowOff>89268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105795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170015</xdr:rowOff>
    </xdr:from>
    <xdr:to>
      <xdr:col>6</xdr:col>
      <xdr:colOff>38100</xdr:colOff>
      <xdr:row>37</xdr:row>
      <xdr:rowOff>100165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116692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89298</xdr:rowOff>
    </xdr:from>
    <xdr:to>
      <xdr:col>24</xdr:col>
      <xdr:colOff>63500</xdr:colOff>
      <xdr:row>57</xdr:row>
      <xdr:rowOff>155575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1948"/>
          <a:ext cx="838200" cy="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64691</xdr:rowOff>
    </xdr:from>
    <xdr:to>
      <xdr:col>19</xdr:col>
      <xdr:colOff>177800</xdr:colOff>
      <xdr:row>57</xdr:row>
      <xdr:rowOff>89298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65891"/>
          <a:ext cx="8890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64691</xdr:rowOff>
    </xdr:from>
    <xdr:to>
      <xdr:col>15</xdr:col>
      <xdr:colOff>50800</xdr:colOff>
      <xdr:row>56</xdr:row>
      <xdr:rowOff>84089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5891"/>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84089</xdr:rowOff>
    </xdr:from>
    <xdr:to>
      <xdr:col>10</xdr:col>
      <xdr:colOff>114300</xdr:colOff>
      <xdr:row>57</xdr:row>
      <xdr:rowOff>155647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85289"/>
          <a:ext cx="889000" cy="2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104775</xdr:rowOff>
    </xdr:from>
    <xdr:to>
      <xdr:col>24</xdr:col>
      <xdr:colOff>114300</xdr:colOff>
      <xdr:row>58</xdr:row>
      <xdr:rowOff>34925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38498</xdr:rowOff>
    </xdr:from>
    <xdr:to>
      <xdr:col>20</xdr:col>
      <xdr:colOff>38100</xdr:colOff>
      <xdr:row>57</xdr:row>
      <xdr:rowOff>140098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156625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13891</xdr:rowOff>
    </xdr:from>
    <xdr:to>
      <xdr:col>15</xdr:col>
      <xdr:colOff>101600</xdr:colOff>
      <xdr:row>56</xdr:row>
      <xdr:rowOff>115491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132018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9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33289</xdr:rowOff>
    </xdr:from>
    <xdr:to>
      <xdr:col>10</xdr:col>
      <xdr:colOff>165100</xdr:colOff>
      <xdr:row>56</xdr:row>
      <xdr:rowOff>134889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151416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0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104847</xdr:rowOff>
    </xdr:from>
    <xdr:to>
      <xdr:col>6</xdr:col>
      <xdr:colOff>38100</xdr:colOff>
      <xdr:row>58</xdr:row>
      <xdr:rowOff>34997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37099</xdr:rowOff>
    </xdr:from>
    <xdr:to>
      <xdr:col>24</xdr:col>
      <xdr:colOff>63500</xdr:colOff>
      <xdr:row>77</xdr:row>
      <xdr:rowOff>80790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67299"/>
          <a:ext cx="838200" cy="2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37099</xdr:rowOff>
    </xdr:from>
    <xdr:to>
      <xdr:col>19</xdr:col>
      <xdr:colOff>177800</xdr:colOff>
      <xdr:row>78</xdr:row>
      <xdr:rowOff>23904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7299"/>
          <a:ext cx="889000" cy="3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23904</xdr:rowOff>
    </xdr:from>
    <xdr:to>
      <xdr:col>15</xdr:col>
      <xdr:colOff>50800</xdr:colOff>
      <xdr:row>78</xdr:row>
      <xdr:rowOff>72138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97004"/>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72138</xdr:rowOff>
    </xdr:from>
    <xdr:to>
      <xdr:col>10</xdr:col>
      <xdr:colOff>114300</xdr:colOff>
      <xdr:row>78</xdr:row>
      <xdr:rowOff>73487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523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29990</xdr:rowOff>
    </xdr:from>
    <xdr:to>
      <xdr:col>24</xdr:col>
      <xdr:colOff>114300</xdr:colOff>
      <xdr:row>77</xdr:row>
      <xdr:rowOff>131590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8417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157749</xdr:rowOff>
    </xdr:from>
    <xdr:to>
      <xdr:col>20</xdr:col>
      <xdr:colOff>38100</xdr:colOff>
      <xdr:row>76</xdr:row>
      <xdr:rowOff>87899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104425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144554</xdr:rowOff>
    </xdr:from>
    <xdr:to>
      <xdr:col>15</xdr:col>
      <xdr:colOff>101600</xdr:colOff>
      <xdr:row>78</xdr:row>
      <xdr:rowOff>74704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65831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21338</xdr:rowOff>
    </xdr:from>
    <xdr:to>
      <xdr:col>10</xdr:col>
      <xdr:colOff>165100</xdr:colOff>
      <xdr:row>78</xdr:row>
      <xdr:rowOff>122938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114065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22687</xdr:rowOff>
    </xdr:from>
    <xdr:to>
      <xdr:col>6</xdr:col>
      <xdr:colOff>38100</xdr:colOff>
      <xdr:row>78</xdr:row>
      <xdr:rowOff>124287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115414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119312</xdr:rowOff>
    </xdr:from>
    <xdr:to>
      <xdr:col>24</xdr:col>
      <xdr:colOff>63500</xdr:colOff>
      <xdr:row>97</xdr:row>
      <xdr:rowOff>124654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78512"/>
          <a:ext cx="838200" cy="1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124654</xdr:rowOff>
    </xdr:from>
    <xdr:to>
      <xdr:col>19</xdr:col>
      <xdr:colOff>177800</xdr:colOff>
      <xdr:row>97</xdr:row>
      <xdr:rowOff>141464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5304"/>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132451</xdr:rowOff>
    </xdr:from>
    <xdr:to>
      <xdr:col>15</xdr:col>
      <xdr:colOff>50800</xdr:colOff>
      <xdr:row>97</xdr:row>
      <xdr:rowOff>141464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3101"/>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132451</xdr:rowOff>
    </xdr:from>
    <xdr:to>
      <xdr:col>10</xdr:col>
      <xdr:colOff>114300</xdr:colOff>
      <xdr:row>97</xdr:row>
      <xdr:rowOff>132787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63101"/>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68512</xdr:rowOff>
    </xdr:from>
    <xdr:to>
      <xdr:col>24</xdr:col>
      <xdr:colOff>114300</xdr:colOff>
      <xdr:row>96</xdr:row>
      <xdr:rowOff>170112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91389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7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73854</xdr:rowOff>
    </xdr:from>
    <xdr:to>
      <xdr:col>20</xdr:col>
      <xdr:colOff>38100</xdr:colOff>
      <xdr:row>98</xdr:row>
      <xdr:rowOff>4004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166581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90664</xdr:rowOff>
    </xdr:from>
    <xdr:to>
      <xdr:col>15</xdr:col>
      <xdr:colOff>101600</xdr:colOff>
      <xdr:row>98</xdr:row>
      <xdr:rowOff>20814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81651</xdr:rowOff>
    </xdr:from>
    <xdr:to>
      <xdr:col>10</xdr:col>
      <xdr:colOff>165100</xdr:colOff>
      <xdr:row>98</xdr:row>
      <xdr:rowOff>11801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81987</xdr:rowOff>
    </xdr:from>
    <xdr:to>
      <xdr:col>6</xdr:col>
      <xdr:colOff>38100</xdr:colOff>
      <xdr:row>98</xdr:row>
      <xdr:rowOff>12137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83737</xdr:rowOff>
    </xdr:from>
    <xdr:to>
      <xdr:col>55</xdr:col>
      <xdr:colOff>0</xdr:colOff>
      <xdr:row>58</xdr:row>
      <xdr:rowOff>90788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27837"/>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83737</xdr:rowOff>
    </xdr:from>
    <xdr:to>
      <xdr:col>50</xdr:col>
      <xdr:colOff>114300</xdr:colOff>
      <xdr:row>58</xdr:row>
      <xdr:rowOff>87792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783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60911</xdr:rowOff>
    </xdr:from>
    <xdr:to>
      <xdr:col>45</xdr:col>
      <xdr:colOff>177800</xdr:colOff>
      <xdr:row>58</xdr:row>
      <xdr:rowOff>87792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05011"/>
          <a:ext cx="8890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60911</xdr:rowOff>
    </xdr:from>
    <xdr:to>
      <xdr:col>41</xdr:col>
      <xdr:colOff>50800</xdr:colOff>
      <xdr:row>58</xdr:row>
      <xdr:rowOff>90743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501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39988</xdr:rowOff>
    </xdr:from>
    <xdr:to>
      <xdr:col>55</xdr:col>
      <xdr:colOff>50800</xdr:colOff>
      <xdr:row>58</xdr:row>
      <xdr:rowOff>141588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32937</xdr:rowOff>
    </xdr:from>
    <xdr:to>
      <xdr:col>50</xdr:col>
      <xdr:colOff>165100</xdr:colOff>
      <xdr:row>58</xdr:row>
      <xdr:rowOff>134537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125664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36992</xdr:rowOff>
    </xdr:from>
    <xdr:to>
      <xdr:col>46</xdr:col>
      <xdr:colOff>38100</xdr:colOff>
      <xdr:row>58</xdr:row>
      <xdr:rowOff>138592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129719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10111</xdr:rowOff>
    </xdr:from>
    <xdr:to>
      <xdr:col>41</xdr:col>
      <xdr:colOff>101600</xdr:colOff>
      <xdr:row>58</xdr:row>
      <xdr:rowOff>111711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128238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39943</xdr:rowOff>
    </xdr:from>
    <xdr:to>
      <xdr:col>36</xdr:col>
      <xdr:colOff>165100</xdr:colOff>
      <xdr:row>58</xdr:row>
      <xdr:rowOff>141543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132670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46965</xdr:rowOff>
    </xdr:from>
    <xdr:to>
      <xdr:col>55</xdr:col>
      <xdr:colOff>0</xdr:colOff>
      <xdr:row>78</xdr:row>
      <xdr:rowOff>74675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20065"/>
          <a:ext cx="8382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19577</xdr:rowOff>
    </xdr:from>
    <xdr:to>
      <xdr:col>50</xdr:col>
      <xdr:colOff>114300</xdr:colOff>
      <xdr:row>78</xdr:row>
      <xdr:rowOff>74675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21227"/>
          <a:ext cx="889000" cy="2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19577</xdr:rowOff>
    </xdr:from>
    <xdr:to>
      <xdr:col>45</xdr:col>
      <xdr:colOff>177800</xdr:colOff>
      <xdr:row>78</xdr:row>
      <xdr:rowOff>86013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21227"/>
          <a:ext cx="889000" cy="2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86013</xdr:rowOff>
    </xdr:from>
    <xdr:to>
      <xdr:col>41</xdr:col>
      <xdr:colOff>50800</xdr:colOff>
      <xdr:row>78</xdr:row>
      <xdr:rowOff>100831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9113"/>
          <a:ext cx="889000" cy="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167615</xdr:rowOff>
    </xdr:from>
    <xdr:to>
      <xdr:col>55</xdr:col>
      <xdr:colOff>50800</xdr:colOff>
      <xdr:row>78</xdr:row>
      <xdr:rowOff>97765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82542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23875</xdr:rowOff>
    </xdr:from>
    <xdr:to>
      <xdr:col>50</xdr:col>
      <xdr:colOff>165100</xdr:colOff>
      <xdr:row>78</xdr:row>
      <xdr:rowOff>125475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116602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140227</xdr:rowOff>
    </xdr:from>
    <xdr:to>
      <xdr:col>46</xdr:col>
      <xdr:colOff>38100</xdr:colOff>
      <xdr:row>77</xdr:row>
      <xdr:rowOff>70377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86905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4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35213</xdr:rowOff>
    </xdr:from>
    <xdr:to>
      <xdr:col>41</xdr:col>
      <xdr:colOff>101600</xdr:colOff>
      <xdr:row>78</xdr:row>
      <xdr:rowOff>136813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50031</xdr:rowOff>
    </xdr:from>
    <xdr:to>
      <xdr:col>36</xdr:col>
      <xdr:colOff>165100</xdr:colOff>
      <xdr:row>78</xdr:row>
      <xdr:rowOff>151631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142758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111674</xdr:rowOff>
    </xdr:from>
    <xdr:to>
      <xdr:col>55</xdr:col>
      <xdr:colOff>0</xdr:colOff>
      <xdr:row>98</xdr:row>
      <xdr:rowOff>43433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70874"/>
          <a:ext cx="838200" cy="27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111674</xdr:rowOff>
    </xdr:from>
    <xdr:to>
      <xdr:col>50</xdr:col>
      <xdr:colOff>114300</xdr:colOff>
      <xdr:row>97</xdr:row>
      <xdr:rowOff>57930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70874"/>
          <a:ext cx="8890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57930</xdr:rowOff>
    </xdr:from>
    <xdr:to>
      <xdr:col>45</xdr:col>
      <xdr:colOff>177800</xdr:colOff>
      <xdr:row>98</xdr:row>
      <xdr:rowOff>18213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88580"/>
          <a:ext cx="889000" cy="1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18213</xdr:rowOff>
    </xdr:from>
    <xdr:to>
      <xdr:col>41</xdr:col>
      <xdr:colOff>50800</xdr:colOff>
      <xdr:row>98</xdr:row>
      <xdr:rowOff>137285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20313"/>
          <a:ext cx="889000" cy="1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164083</xdr:rowOff>
    </xdr:from>
    <xdr:to>
      <xdr:col>55</xdr:col>
      <xdr:colOff>50800</xdr:colOff>
      <xdr:row>98</xdr:row>
      <xdr:rowOff>94233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142510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60874</xdr:rowOff>
    </xdr:from>
    <xdr:to>
      <xdr:col>50</xdr:col>
      <xdr:colOff>165100</xdr:colOff>
      <xdr:row>96</xdr:row>
      <xdr:rowOff>162474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7551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7130</xdr:rowOff>
    </xdr:from>
    <xdr:to>
      <xdr:col>46</xdr:col>
      <xdr:colOff>38100</xdr:colOff>
      <xdr:row>97</xdr:row>
      <xdr:rowOff>108730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99857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138863</xdr:rowOff>
    </xdr:from>
    <xdr:to>
      <xdr:col>41</xdr:col>
      <xdr:colOff>101600</xdr:colOff>
      <xdr:row>98</xdr:row>
      <xdr:rowOff>69013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60140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6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86485</xdr:rowOff>
    </xdr:from>
    <xdr:to>
      <xdr:col>36</xdr:col>
      <xdr:colOff>165100</xdr:colOff>
      <xdr:row>99</xdr:row>
      <xdr:rowOff>16635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7762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31570</xdr:rowOff>
    </xdr:from>
    <xdr:to>
      <xdr:col>85</xdr:col>
      <xdr:colOff>127000</xdr:colOff>
      <xdr:row>38</xdr:row>
      <xdr:rowOff>31721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6670"/>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17015</xdr:rowOff>
    </xdr:from>
    <xdr:to>
      <xdr:col>81</xdr:col>
      <xdr:colOff>50800</xdr:colOff>
      <xdr:row>38</xdr:row>
      <xdr:rowOff>31570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60665"/>
          <a:ext cx="889000" cy="1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17015</xdr:rowOff>
    </xdr:from>
    <xdr:to>
      <xdr:col>76</xdr:col>
      <xdr:colOff>114300</xdr:colOff>
      <xdr:row>37</xdr:row>
      <xdr:rowOff>18435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60665"/>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18435</xdr:rowOff>
    </xdr:from>
    <xdr:to>
      <xdr:col>71</xdr:col>
      <xdr:colOff>177800</xdr:colOff>
      <xdr:row>38</xdr:row>
      <xdr:rowOff>27236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2085"/>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152371</xdr:rowOff>
    </xdr:from>
    <xdr:to>
      <xdr:col>85</xdr:col>
      <xdr:colOff>177800</xdr:colOff>
      <xdr:row>38</xdr:row>
      <xdr:rowOff>82521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152220</xdr:rowOff>
    </xdr:from>
    <xdr:to>
      <xdr:col>81</xdr:col>
      <xdr:colOff>101600</xdr:colOff>
      <xdr:row>38</xdr:row>
      <xdr:rowOff>82370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73497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137665</xdr:rowOff>
    </xdr:from>
    <xdr:to>
      <xdr:col>76</xdr:col>
      <xdr:colOff>165100</xdr:colOff>
      <xdr:row>37</xdr:row>
      <xdr:rowOff>67815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84342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8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139085</xdr:rowOff>
    </xdr:from>
    <xdr:to>
      <xdr:col>72</xdr:col>
      <xdr:colOff>38100</xdr:colOff>
      <xdr:row>37</xdr:row>
      <xdr:rowOff>69235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85762</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147886</xdr:rowOff>
    </xdr:from>
    <xdr:to>
      <xdr:col>67</xdr:col>
      <xdr:colOff>101600</xdr:colOff>
      <xdr:row>38</xdr:row>
      <xdr:rowOff>78036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69163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14654</xdr:rowOff>
    </xdr:from>
    <xdr:to>
      <xdr:col>85</xdr:col>
      <xdr:colOff>127000</xdr:colOff>
      <xdr:row>58</xdr:row>
      <xdr:rowOff>41852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58754"/>
          <a:ext cx="838200" cy="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14654</xdr:rowOff>
    </xdr:from>
    <xdr:to>
      <xdr:col>81</xdr:col>
      <xdr:colOff>50800</xdr:colOff>
      <xdr:row>58</xdr:row>
      <xdr:rowOff>40453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58754"/>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13337</xdr:rowOff>
    </xdr:from>
    <xdr:to>
      <xdr:col>76</xdr:col>
      <xdr:colOff>114300</xdr:colOff>
      <xdr:row>58</xdr:row>
      <xdr:rowOff>40453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57437"/>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13337</xdr:rowOff>
    </xdr:from>
    <xdr:to>
      <xdr:col>71</xdr:col>
      <xdr:colOff>177800</xdr:colOff>
      <xdr:row>58</xdr:row>
      <xdr:rowOff>28511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57437"/>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162502</xdr:rowOff>
    </xdr:from>
    <xdr:to>
      <xdr:col>85</xdr:col>
      <xdr:colOff>177800</xdr:colOff>
      <xdr:row>58</xdr:row>
      <xdr:rowOff>92652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77429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135304</xdr:rowOff>
    </xdr:from>
    <xdr:to>
      <xdr:col>81</xdr:col>
      <xdr:colOff>101600</xdr:colOff>
      <xdr:row>58</xdr:row>
      <xdr:rowOff>65454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56581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0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161103</xdr:rowOff>
    </xdr:from>
    <xdr:to>
      <xdr:col>76</xdr:col>
      <xdr:colOff>165100</xdr:colOff>
      <xdr:row>58</xdr:row>
      <xdr:rowOff>91253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82380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133987</xdr:rowOff>
    </xdr:from>
    <xdr:to>
      <xdr:col>72</xdr:col>
      <xdr:colOff>38100</xdr:colOff>
      <xdr:row>58</xdr:row>
      <xdr:rowOff>64137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55264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149161</xdr:rowOff>
    </xdr:from>
    <xdr:to>
      <xdr:col>67</xdr:col>
      <xdr:colOff>101600</xdr:colOff>
      <xdr:row>58</xdr:row>
      <xdr:rowOff>79311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70438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35919</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0469"/>
          <a:ext cx="8382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2896</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7446"/>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129918</xdr:rowOff>
    </xdr:from>
    <xdr:to>
      <xdr:col>76</xdr:col>
      <xdr:colOff>114300</xdr:colOff>
      <xdr:row>79</xdr:row>
      <xdr:rowOff>2896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3018"/>
          <a:ext cx="8890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129918</xdr:rowOff>
    </xdr:from>
    <xdr:to>
      <xdr:col>71</xdr:col>
      <xdr:colOff>177800</xdr:colOff>
      <xdr:row>79</xdr:row>
      <xdr:rowOff>12956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3018"/>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156569</xdr:rowOff>
    </xdr:from>
    <xdr:to>
      <xdr:col>85</xdr:col>
      <xdr:colOff>177800</xdr:colOff>
      <xdr:row>79</xdr:row>
      <xdr:rowOff>86719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123546</xdr:rowOff>
    </xdr:from>
    <xdr:to>
      <xdr:col>76</xdr:col>
      <xdr:colOff>165100</xdr:colOff>
      <xdr:row>79</xdr:row>
      <xdr:rowOff>53696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44823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79118</xdr:rowOff>
    </xdr:from>
    <xdr:to>
      <xdr:col>72</xdr:col>
      <xdr:colOff>38100</xdr:colOff>
      <xdr:row>79</xdr:row>
      <xdr:rowOff>9268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25795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133606</xdr:rowOff>
    </xdr:from>
    <xdr:to>
      <xdr:col>67</xdr:col>
      <xdr:colOff>101600</xdr:colOff>
      <xdr:row>79</xdr:row>
      <xdr:rowOff>63756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54883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5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89728</xdr:rowOff>
    </xdr:from>
    <xdr:to>
      <xdr:col>85</xdr:col>
      <xdr:colOff>127000</xdr:colOff>
      <xdr:row>97</xdr:row>
      <xdr:rowOff>112257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20378"/>
          <a:ext cx="8382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112257</xdr:rowOff>
    </xdr:from>
    <xdr:to>
      <xdr:col>81</xdr:col>
      <xdr:colOff>50800</xdr:colOff>
      <xdr:row>97</xdr:row>
      <xdr:rowOff>118183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42907"/>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118183</xdr:rowOff>
    </xdr:from>
    <xdr:to>
      <xdr:col>76</xdr:col>
      <xdr:colOff>114300</xdr:colOff>
      <xdr:row>97</xdr:row>
      <xdr:rowOff>127967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883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127967</xdr:rowOff>
    </xdr:from>
    <xdr:to>
      <xdr:col>71</xdr:col>
      <xdr:colOff>177800</xdr:colOff>
      <xdr:row>97</xdr:row>
      <xdr:rowOff>165943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58617"/>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38928</xdr:rowOff>
    </xdr:from>
    <xdr:to>
      <xdr:col>85</xdr:col>
      <xdr:colOff>177800</xdr:colOff>
      <xdr:row>97</xdr:row>
      <xdr:rowOff>140528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17355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61457</xdr:rowOff>
    </xdr:from>
    <xdr:to>
      <xdr:col>81</xdr:col>
      <xdr:colOff>101600</xdr:colOff>
      <xdr:row>97</xdr:row>
      <xdr:rowOff>163057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154184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8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67383</xdr:rowOff>
    </xdr:from>
    <xdr:to>
      <xdr:col>76</xdr:col>
      <xdr:colOff>165100</xdr:colOff>
      <xdr:row>97</xdr:row>
      <xdr:rowOff>168983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160110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9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77167</xdr:rowOff>
    </xdr:from>
    <xdr:to>
      <xdr:col>72</xdr:col>
      <xdr:colOff>38100</xdr:colOff>
      <xdr:row>98</xdr:row>
      <xdr:rowOff>7317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169894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115143</xdr:rowOff>
    </xdr:from>
    <xdr:to>
      <xdr:col>67</xdr:col>
      <xdr:colOff>101600</xdr:colOff>
      <xdr:row>98</xdr:row>
      <xdr:rowOff>45293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36420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3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131745</xdr:rowOff>
    </xdr:from>
    <xdr:to>
      <xdr:col>116</xdr:col>
      <xdr:colOff>63500</xdr:colOff>
      <xdr:row>38</xdr:row>
      <xdr:rowOff>134854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46845"/>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122669</xdr:rowOff>
    </xdr:from>
    <xdr:to>
      <xdr:col>111</xdr:col>
      <xdr:colOff>177800</xdr:colOff>
      <xdr:row>38</xdr:row>
      <xdr:rowOff>131745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37769"/>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79281</xdr:rowOff>
    </xdr:from>
    <xdr:to>
      <xdr:col>107</xdr:col>
      <xdr:colOff>50800</xdr:colOff>
      <xdr:row>38</xdr:row>
      <xdr:rowOff>122669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594381"/>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79281</xdr:rowOff>
    </xdr:from>
    <xdr:to>
      <xdr:col>102</xdr:col>
      <xdr:colOff>114300</xdr:colOff>
      <xdr:row>38</xdr:row>
      <xdr:rowOff>138351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594381"/>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84054</xdr:rowOff>
    </xdr:from>
    <xdr:to>
      <xdr:col>116</xdr:col>
      <xdr:colOff>114300</xdr:colOff>
      <xdr:row>39</xdr:row>
      <xdr:rowOff>14204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80945</xdr:rowOff>
    </xdr:from>
    <xdr:to>
      <xdr:col>112</xdr:col>
      <xdr:colOff>38100</xdr:colOff>
      <xdr:row>39</xdr:row>
      <xdr:rowOff>11095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2222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71869</xdr:rowOff>
    </xdr:from>
    <xdr:to>
      <xdr:col>107</xdr:col>
      <xdr:colOff>101600</xdr:colOff>
      <xdr:row>39</xdr:row>
      <xdr:rowOff>2019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5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18546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36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28481</xdr:rowOff>
    </xdr:from>
    <xdr:to>
      <xdr:col>102</xdr:col>
      <xdr:colOff>165100</xdr:colOff>
      <xdr:row>38</xdr:row>
      <xdr:rowOff>130081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146608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1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87551</xdr:rowOff>
    </xdr:from>
    <xdr:to>
      <xdr:col>98</xdr:col>
      <xdr:colOff>38100</xdr:colOff>
      <xdr:row>39</xdr:row>
      <xdr:rowOff>17701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8828</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総務費については、物件費が一部増加したが、人件費、補助費、普通建設事業などの減により大幅な減額となっている。とりわけ、大型の普通建設事業の実施がなかったことが大きな影響を及ぼしている。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民生費についても、総務費の分析と同じく、大型の普通建設事業の実施がなかったことから、減額となっている。その他、新型コロナウイルス感染症関連事業の増減の影響も少なからずみられる。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農林水産費についても、普通建設事業が大幅に減少した影響により減額となっており、主に農業用ハウスやレンタル畜舎などの単独事業での減額が大きく影響している。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商工費については、物価高騰対策や、商品券発行事業などの実施に伴い、増加に転じている。　今後においても、国の新型コロナウイルス感染症対策や物価高騰対策の影響を大きくうけると分析している。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土木費については、普通建設事業のメインである社会資本整備総合交付金事業が大幅に減額したことに比例し土木費全体も大きく減額となった。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教育費についても、普通建設事業の減少に伴い減額となっている。なお、人件費については、若干増加している。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全体としては、各費目でも触れているが、性質別における普通建設事業の減少が大きく影響を及ぼす結果となった。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近年、経常一般財源における普通交付税が例年より高く推移したことに伴い、２年連続で財政調整基金の取崩しの実施はなかった。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小規模団体特有の財政基盤のメインを、普通交付税に頼らざるを得ない構造であるがゆえに、普通交付税の増減に大きく影響をうける指標となっている。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引き続き、経常経費の精査や、普通交付税の動向に注視しつつ財政運営を図る必要がある。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一般会計については、実質単年度収支は黒字へと転じている。</a:t>
          </a:r>
        </a:p>
        <a:p>
          <a:r>
            <a:rPr kumimoji="1" lang="ja-JP" altLang="en-US" sz="1600">
              <a:latin typeface="ＭＳ ゴシック" pitchFamily="49" charset="-128"/>
              <a:ea typeface="ＭＳ ゴシック" pitchFamily="49" charset="-128"/>
            </a:rPr>
            <a:t>　国民健康保険事業特別会計及び簡易水道事業特別会計については、一般会計からの財源補てん繰入を行っているため、すべての会計において赤字は発生していない。</a:t>
          </a:r>
        </a:p>
        <a:p>
          <a:r>
            <a:rPr kumimoji="1" lang="ja-JP" altLang="en-US" sz="1600">
              <a:latin typeface="ＭＳ ゴシック" pitchFamily="49" charset="-128"/>
              <a:ea typeface="ＭＳ ゴシック" pitchFamily="49" charset="-128"/>
            </a:rPr>
            <a:t>　引き続き、国保税及び、水道使用料の適正化に努め一般会計の負担の軽減に努める必要がある。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3075034</v>
      </c>
      <c r="BO4" s="449"/>
      <c r="BP4" s="449"/>
      <c r="BQ4" s="449"/>
      <c r="BR4" s="449"/>
      <c r="BS4" s="449"/>
      <c r="BT4" s="449"/>
      <c r="BU4" s="450"/>
      <c r="BV4" s="448">
        <v>3655125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2960736</v>
      </c>
      <c r="BO5" s="420"/>
      <c r="BP5" s="420"/>
      <c r="BQ5" s="420"/>
      <c r="BR5" s="420"/>
      <c r="BS5" s="420"/>
      <c r="BT5" s="420"/>
      <c r="BU5" s="421"/>
      <c r="BV5" s="419">
        <v>3566040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93.5</v>
      </c>
      <c r="CU5" s="417"/>
      <c r="CV5" s="417"/>
      <c r="CW5" s="417"/>
      <c r="CX5" s="417"/>
      <c r="CY5" s="417"/>
      <c r="CZ5" s="417"/>
      <c r="DA5" s="418"/>
      <c r="DB5" s="416">
        <v>88.5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114298</v>
      </c>
      <c r="BO6" s="420"/>
      <c r="BP6" s="420"/>
      <c r="BQ6" s="420"/>
      <c r="BR6" s="420"/>
      <c r="BS6" s="420"/>
      <c r="BT6" s="420"/>
      <c r="BU6" s="421"/>
      <c r="BV6" s="419">
        <v>89085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94.3</v>
      </c>
      <c r="CU6" s="563"/>
      <c r="CV6" s="563"/>
      <c r="CW6" s="563"/>
      <c r="CX6" s="563"/>
      <c r="CY6" s="563"/>
      <c r="CZ6" s="563"/>
      <c r="DA6" s="564"/>
      <c r="DB6" s="562">
        <v>91.3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20962</v>
      </c>
      <c r="BO7" s="420"/>
      <c r="BP7" s="420"/>
      <c r="BQ7" s="420"/>
      <c r="BR7" s="420"/>
      <c r="BS7" s="420"/>
      <c r="BT7" s="420"/>
      <c r="BU7" s="421"/>
      <c r="BV7" s="419">
        <v>7096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1705205</v>
      </c>
      <c r="CU7" s="420"/>
      <c r="CV7" s="420"/>
      <c r="CW7" s="420"/>
      <c r="CX7" s="420"/>
      <c r="CY7" s="420"/>
      <c r="CZ7" s="420"/>
      <c r="DA7" s="421"/>
      <c r="DB7" s="419">
        <v>1757780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93336</v>
      </c>
      <c r="BO8" s="420"/>
      <c r="BP8" s="420"/>
      <c r="BQ8" s="420"/>
      <c r="BR8" s="420"/>
      <c r="BS8" s="420"/>
      <c r="BT8" s="420"/>
      <c r="BU8" s="421"/>
      <c r="BV8" s="419">
        <v>81989</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0.15</v>
      </c>
      <c r="CU8" s="523"/>
      <c r="CV8" s="523"/>
      <c r="CW8" s="523"/>
      <c r="CX8" s="523"/>
      <c r="CY8" s="523"/>
      <c r="CZ8" s="523"/>
      <c r="DA8" s="524"/>
      <c r="DB8" s="522">
        <v>0.15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2370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11347</v>
      </c>
      <c r="BO9" s="420"/>
      <c r="BP9" s="420"/>
      <c r="BQ9" s="420"/>
      <c r="BR9" s="420"/>
      <c r="BS9" s="420"/>
      <c r="BT9" s="420"/>
      <c r="BU9" s="421"/>
      <c r="BV9" s="419">
        <v>35392</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16.8</v>
      </c>
      <c r="CU9" s="417"/>
      <c r="CV9" s="417"/>
      <c r="CW9" s="417"/>
      <c r="CX9" s="417"/>
      <c r="CY9" s="417"/>
      <c r="CZ9" s="417"/>
      <c r="DA9" s="418"/>
      <c r="DB9" s="416">
        <v>15.8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2631</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41442</v>
      </c>
      <c r="BO10" s="420"/>
      <c r="BP10" s="420"/>
      <c r="BQ10" s="420"/>
      <c r="BR10" s="420"/>
      <c r="BS10" s="420"/>
      <c r="BT10" s="420"/>
      <c r="BU10" s="421"/>
      <c r="BV10" s="419">
        <v>98210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2413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2408</v>
      </c>
      <c r="S13" s="507"/>
      <c r="T13" s="507"/>
      <c r="U13" s="507"/>
      <c r="V13" s="508"/>
      <c r="W13" s="509" t="s">
        <v>141</v>
      </c>
      <c r="X13" s="405"/>
      <c r="Y13" s="405"/>
      <c r="Z13" s="405"/>
      <c r="AA13" s="405"/>
      <c r="AB13" s="406"/>
      <c r="AC13" s="372">
        <v>450</v>
      </c>
      <c r="AD13" s="373"/>
      <c r="AE13" s="373"/>
      <c r="AF13" s="373"/>
      <c r="AG13" s="374"/>
      <c r="AH13" s="372">
        <v>494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52789</v>
      </c>
      <c r="BO13" s="420"/>
      <c r="BP13" s="420"/>
      <c r="BQ13" s="420"/>
      <c r="BR13" s="420"/>
      <c r="BS13" s="420"/>
      <c r="BT13" s="420"/>
      <c r="BU13" s="421"/>
      <c r="BV13" s="419">
        <v>133602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7.4</v>
      </c>
      <c r="CU13" s="417"/>
      <c r="CV13" s="417"/>
      <c r="CW13" s="417"/>
      <c r="CX13" s="417"/>
      <c r="CY13" s="417"/>
      <c r="CZ13" s="417"/>
      <c r="DA13" s="418"/>
      <c r="DB13" s="416">
        <v>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2507</v>
      </c>
      <c r="S14" s="507"/>
      <c r="T14" s="507"/>
      <c r="U14" s="507"/>
      <c r="V14" s="508"/>
      <c r="W14" s="510"/>
      <c r="X14" s="408"/>
      <c r="Y14" s="408"/>
      <c r="Z14" s="408"/>
      <c r="AA14" s="408"/>
      <c r="AB14" s="409"/>
      <c r="AC14" s="499">
        <v>36.799999999999997</v>
      </c>
      <c r="AD14" s="500"/>
      <c r="AE14" s="500"/>
      <c r="AF14" s="500"/>
      <c r="AG14" s="501"/>
      <c r="AH14" s="499">
        <v>37.200000000000003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v>0.2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2502</v>
      </c>
      <c r="S15" s="507"/>
      <c r="T15" s="507"/>
      <c r="U15" s="507"/>
      <c r="V15" s="508"/>
      <c r="W15" s="509" t="s">
        <v>148</v>
      </c>
      <c r="X15" s="405"/>
      <c r="Y15" s="405"/>
      <c r="Z15" s="405"/>
      <c r="AA15" s="405"/>
      <c r="AB15" s="406"/>
      <c r="AC15" s="372">
        <v>140</v>
      </c>
      <c r="AD15" s="373"/>
      <c r="AE15" s="373"/>
      <c r="AF15" s="373"/>
      <c r="AG15" s="374"/>
      <c r="AH15" s="372">
        <v>179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242964</v>
      </c>
      <c r="BO15" s="449"/>
      <c r="BP15" s="449"/>
      <c r="BQ15" s="449"/>
      <c r="BR15" s="449"/>
      <c r="BS15" s="449"/>
      <c r="BT15" s="449"/>
      <c r="BU15" s="450"/>
      <c r="BV15" s="448">
        <v>236572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11.4</v>
      </c>
      <c r="AD16" s="500"/>
      <c r="AE16" s="500"/>
      <c r="AF16" s="500"/>
      <c r="AG16" s="501"/>
      <c r="AH16" s="499">
        <v>13.5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1636916</v>
      </c>
      <c r="BO16" s="420"/>
      <c r="BP16" s="420"/>
      <c r="BQ16" s="420"/>
      <c r="BR16" s="420"/>
      <c r="BS16" s="420"/>
      <c r="BT16" s="420"/>
      <c r="BU16" s="421"/>
      <c r="BV16" s="419">
        <v>1652534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634</v>
      </c>
      <c r="AD17" s="373"/>
      <c r="AE17" s="373"/>
      <c r="AF17" s="373"/>
      <c r="AG17" s="374"/>
      <c r="AH17" s="372">
        <v>655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298039</v>
      </c>
      <c r="BO17" s="420"/>
      <c r="BP17" s="420"/>
      <c r="BQ17" s="420"/>
      <c r="BR17" s="420"/>
      <c r="BS17" s="420"/>
      <c r="BT17" s="420"/>
      <c r="BU17" s="421"/>
      <c r="BV17" s="419">
        <v>288099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52.36</v>
      </c>
      <c r="M18" s="472"/>
      <c r="N18" s="472"/>
      <c r="O18" s="472"/>
      <c r="P18" s="472"/>
      <c r="Q18" s="472"/>
      <c r="R18" s="473"/>
      <c r="S18" s="473"/>
      <c r="T18" s="473"/>
      <c r="U18" s="473"/>
      <c r="V18" s="474"/>
      <c r="W18" s="490"/>
      <c r="X18" s="491"/>
      <c r="Y18" s="491"/>
      <c r="Z18" s="491"/>
      <c r="AA18" s="491"/>
      <c r="AB18" s="515"/>
      <c r="AC18" s="389">
        <v>51.8</v>
      </c>
      <c r="AD18" s="390"/>
      <c r="AE18" s="390"/>
      <c r="AF18" s="390"/>
      <c r="AG18" s="475"/>
      <c r="AH18" s="389">
        <v>49.3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1614674</v>
      </c>
      <c r="BO18" s="420"/>
      <c r="BP18" s="420"/>
      <c r="BQ18" s="420"/>
      <c r="BR18" s="420"/>
      <c r="BS18" s="420"/>
      <c r="BT18" s="420"/>
      <c r="BU18" s="421"/>
      <c r="BV18" s="419">
        <v>1581220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2103839</v>
      </c>
      <c r="BO19" s="420"/>
      <c r="BP19" s="420"/>
      <c r="BQ19" s="420"/>
      <c r="BR19" s="420"/>
      <c r="BS19" s="420"/>
      <c r="BT19" s="420"/>
      <c r="BU19" s="421"/>
      <c r="BV19" s="419">
        <v>2136428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1064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4490446</v>
      </c>
      <c r="BO22" s="449"/>
      <c r="BP22" s="449"/>
      <c r="BQ22" s="449"/>
      <c r="BR22" s="449"/>
      <c r="BS22" s="449"/>
      <c r="BT22" s="449"/>
      <c r="BU22" s="450"/>
      <c r="BV22" s="448">
        <v>4599165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3360222</v>
      </c>
      <c r="BO23" s="420"/>
      <c r="BP23" s="420"/>
      <c r="BQ23" s="420"/>
      <c r="BR23" s="420"/>
      <c r="BS23" s="420"/>
      <c r="BT23" s="420"/>
      <c r="BU23" s="421"/>
      <c r="BV23" s="419">
        <v>3470438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7050</v>
      </c>
      <c r="R24" s="373"/>
      <c r="S24" s="373"/>
      <c r="T24" s="373"/>
      <c r="U24" s="373"/>
      <c r="V24" s="374"/>
      <c r="W24" s="462"/>
      <c r="X24" s="399"/>
      <c r="Y24" s="400"/>
      <c r="Z24" s="375" t="s">
        <v>173</v>
      </c>
      <c r="AA24" s="376"/>
      <c r="AB24" s="376"/>
      <c r="AC24" s="376"/>
      <c r="AD24" s="376"/>
      <c r="AE24" s="376"/>
      <c r="AF24" s="376"/>
      <c r="AG24" s="377"/>
      <c r="AH24" s="372">
        <v>50</v>
      </c>
      <c r="AI24" s="373"/>
      <c r="AJ24" s="373"/>
      <c r="AK24" s="373"/>
      <c r="AL24" s="374"/>
      <c r="AM24" s="372">
        <v>149150</v>
      </c>
      <c r="AN24" s="373"/>
      <c r="AO24" s="373"/>
      <c r="AP24" s="373"/>
      <c r="AQ24" s="373"/>
      <c r="AR24" s="374"/>
      <c r="AS24" s="372">
        <v>2983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3713873</v>
      </c>
      <c r="BO24" s="420"/>
      <c r="BP24" s="420"/>
      <c r="BQ24" s="420"/>
      <c r="BR24" s="420"/>
      <c r="BS24" s="420"/>
      <c r="BT24" s="420"/>
      <c r="BU24" s="421"/>
      <c r="BV24" s="419">
        <v>3749209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6100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173325</v>
      </c>
      <c r="BO25" s="449"/>
      <c r="BP25" s="449"/>
      <c r="BQ25" s="449"/>
      <c r="BR25" s="449"/>
      <c r="BS25" s="449"/>
      <c r="BT25" s="449"/>
      <c r="BU25" s="450"/>
      <c r="BV25" s="448">
        <v>210033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5650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7920</v>
      </c>
      <c r="AN26" s="373"/>
      <c r="AO26" s="373"/>
      <c r="AP26" s="373"/>
      <c r="AQ26" s="373"/>
      <c r="AR26" s="374"/>
      <c r="AS26" s="372">
        <v>2640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2360</v>
      </c>
      <c r="R27" s="373"/>
      <c r="S27" s="373"/>
      <c r="T27" s="373"/>
      <c r="U27" s="373"/>
      <c r="V27" s="374"/>
      <c r="W27" s="462"/>
      <c r="X27" s="399"/>
      <c r="Y27" s="400"/>
      <c r="Z27" s="375" t="s">
        <v>182</v>
      </c>
      <c r="AA27" s="376"/>
      <c r="AB27" s="376"/>
      <c r="AC27" s="376"/>
      <c r="AD27" s="376"/>
      <c r="AE27" s="376"/>
      <c r="AF27" s="376"/>
      <c r="AG27" s="377"/>
      <c r="AH27" s="372">
        <v>4</v>
      </c>
      <c r="AI27" s="373"/>
      <c r="AJ27" s="373"/>
      <c r="AK27" s="373"/>
      <c r="AL27" s="374"/>
      <c r="AM27" s="372">
        <v>10040</v>
      </c>
      <c r="AN27" s="373"/>
      <c r="AO27" s="373"/>
      <c r="AP27" s="373"/>
      <c r="AQ27" s="373"/>
      <c r="AR27" s="374"/>
      <c r="AS27" s="372">
        <v>2510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10985</v>
      </c>
      <c r="BO27" s="454"/>
      <c r="BP27" s="454"/>
      <c r="BQ27" s="454"/>
      <c r="BR27" s="454"/>
      <c r="BS27" s="454"/>
      <c r="BT27" s="454"/>
      <c r="BU27" s="455"/>
      <c r="BV27" s="453">
        <v>7176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1950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426312</v>
      </c>
      <c r="BO28" s="449"/>
      <c r="BP28" s="449"/>
      <c r="BQ28" s="449"/>
      <c r="BR28" s="449"/>
      <c r="BS28" s="449"/>
      <c r="BT28" s="449"/>
      <c r="BU28" s="450"/>
      <c r="BV28" s="448">
        <v>384870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8</v>
      </c>
      <c r="M29" s="373"/>
      <c r="N29" s="373"/>
      <c r="O29" s="373"/>
      <c r="P29" s="374"/>
      <c r="Q29" s="372">
        <v>1700</v>
      </c>
      <c r="R29" s="373"/>
      <c r="S29" s="373"/>
      <c r="T29" s="373"/>
      <c r="U29" s="373"/>
      <c r="V29" s="374"/>
      <c r="W29" s="463"/>
      <c r="X29" s="464"/>
      <c r="Y29" s="465"/>
      <c r="Z29" s="375" t="s">
        <v>188</v>
      </c>
      <c r="AA29" s="376"/>
      <c r="AB29" s="376"/>
      <c r="AC29" s="376"/>
      <c r="AD29" s="376"/>
      <c r="AE29" s="376"/>
      <c r="AF29" s="376"/>
      <c r="AG29" s="377"/>
      <c r="AH29" s="372">
        <v>54</v>
      </c>
      <c r="AI29" s="373"/>
      <c r="AJ29" s="373"/>
      <c r="AK29" s="373"/>
      <c r="AL29" s="374"/>
      <c r="AM29" s="372">
        <v>159190</v>
      </c>
      <c r="AN29" s="373"/>
      <c r="AO29" s="373"/>
      <c r="AP29" s="373"/>
      <c r="AQ29" s="373"/>
      <c r="AR29" s="374"/>
      <c r="AS29" s="372">
        <v>2948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379903</v>
      </c>
      <c r="BO29" s="420"/>
      <c r="BP29" s="420"/>
      <c r="BQ29" s="420"/>
      <c r="BR29" s="420"/>
      <c r="BS29" s="420"/>
      <c r="BT29" s="420"/>
      <c r="BU29" s="421"/>
      <c r="BV29" s="419">
        <v>375660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1416043</v>
      </c>
      <c r="BO30" s="454"/>
      <c r="BP30" s="454"/>
      <c r="BQ30" s="454"/>
      <c r="BR30" s="454"/>
      <c r="BS30" s="454"/>
      <c r="BT30" s="454"/>
      <c r="BU30" s="455"/>
      <c r="BV30" s="453">
        <v>1363326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IF('各会計、関係団体の財政状況及び健全化判断比率'!B30="","",'各会計、関係団体の財政状況及び健全化判断比率'!B30)</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安芸広域市町村圏特別養護老人ホーム組合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（株）やすだソーラーパワー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土地開発事業特別会計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高知県広域食肉センター事務組合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安芸広域市町村圏事務組合（一般会計）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安芸広域市町村圏事務組合（滞納整理事業特別会計）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中芸広域連合（一般会計）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中芸広域連合（介護保険事業特別会計）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こうち人づくり広域連合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高知県市町村事務組合（一般会計）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高知県市町村事務組合（交通災害共済事業特別会計）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高知県後期高齢者医療広域連合（一般会計）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SCF6qHBrnt3UNuxNcpOeqR9IgPcQ3WnrdXzh2jwJh8McJnmhX7JRd9KSVZpaxD2yIpc/9g6MUdwpuVnLbNAsA==" saltValue="PqUFIK8J4+MUsghUfmg3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topLeftCell="A28" zoomScale="51" zoomScaleNormal="5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51" t="s">
        <v>551</v>
      </c>
      <c r="D34" s="1151"/>
      <c r="E34" s="1152"/>
      <c r="F34" s="32">
        <v>2.8</v>
      </c>
      <c r="G34" s="33">
        <v>2.8</v>
      </c>
      <c r="H34" s="33">
        <v>2.87</v>
      </c>
      <c r="I34" s="33">
        <v>4.6500000000000004</v>
      </c>
      <c r="J34" s="34">
        <v>5.46</v>
      </c>
      <c r="K34" s="22"/>
      <c r="L34" s="22"/>
      <c r="M34" s="22"/>
      <c r="N34" s="22"/>
      <c r="O34" s="22"/>
      <c r="P34" s="22"/>
    </row>
    <row r="35" spans="1:16" ht="39" customHeight="1" x14ac:dyDescent="0.15">
      <c r="A35" s="22"/>
      <c r="B35" s="35"/>
      <c r="C35" s="1145" t="s">
        <v>552</v>
      </c>
      <c r="D35" s="1146"/>
      <c r="E35" s="1147"/>
      <c r="F35" s="36">
        <v>0.05</v>
      </c>
      <c r="G35" s="37">
        <v>0.02</v>
      </c>
      <c r="H35" s="37">
        <v>0.03</v>
      </c>
      <c r="I35" s="37">
        <v>0.03</v>
      </c>
      <c r="J35" s="38">
        <v>0.03</v>
      </c>
      <c r="K35" s="22"/>
      <c r="L35" s="22"/>
      <c r="M35" s="22"/>
      <c r="N35" s="22"/>
      <c r="O35" s="22"/>
      <c r="P35" s="22"/>
    </row>
    <row r="36" spans="1:16" ht="39" customHeight="1" x14ac:dyDescent="0.15">
      <c r="A36" s="22"/>
      <c r="B36" s="35"/>
      <c r="C36" s="1145" t="s">
        <v>553</v>
      </c>
      <c r="D36" s="1146"/>
      <c r="E36" s="1147"/>
      <c r="F36" s="36">
        <v>0.03</v>
      </c>
      <c r="G36" s="37">
        <v>0</v>
      </c>
      <c r="H36" s="37">
        <v>0</v>
      </c>
      <c r="I36" s="37">
        <v>0.02</v>
      </c>
      <c r="J36" s="38">
        <v>0.01</v>
      </c>
      <c r="K36" s="22"/>
      <c r="L36" s="22"/>
      <c r="M36" s="22"/>
      <c r="N36" s="22"/>
      <c r="O36" s="22"/>
      <c r="P36" s="22"/>
    </row>
    <row r="37" spans="1:16" ht="39" customHeight="1" x14ac:dyDescent="0.15">
      <c r="A37" s="22"/>
      <c r="B37" s="35"/>
      <c r="C37" s="1145" t="s">
        <v>554</v>
      </c>
      <c r="D37" s="1146"/>
      <c r="E37" s="1147"/>
      <c r="F37" s="36">
        <v>0</v>
      </c>
      <c r="G37" s="37">
        <v>0</v>
      </c>
      <c r="H37" s="37">
        <v>0</v>
      </c>
      <c r="I37" s="37">
        <v>0</v>
      </c>
      <c r="J37" s="38">
        <v>0</v>
      </c>
      <c r="K37" s="22"/>
      <c r="L37" s="22"/>
      <c r="M37" s="22"/>
      <c r="N37" s="22"/>
      <c r="O37" s="22"/>
      <c r="P37" s="22"/>
    </row>
    <row r="38" spans="1:16" ht="39" customHeight="1" x14ac:dyDescent="0.15">
      <c r="A38" s="22"/>
      <c r="B38" s="35"/>
      <c r="C38" s="1145" t="s">
        <v>555</v>
      </c>
      <c r="D38" s="1146"/>
      <c r="E38" s="1147"/>
      <c r="F38" s="36">
        <v>0.03</v>
      </c>
      <c r="G38" s="37">
        <v>0.05</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501</v>
      </c>
      <c r="G42" s="37" t="s">
        <v>501</v>
      </c>
      <c r="H42" s="37" t="s">
        <v>501</v>
      </c>
      <c r="I42" s="37" t="s">
        <v>501</v>
      </c>
      <c r="J42" s="38" t="s">
        <v>501</v>
      </c>
      <c r="K42" s="22"/>
      <c r="L42" s="22"/>
      <c r="M42" s="22"/>
      <c r="N42" s="22"/>
      <c r="O42" s="22"/>
      <c r="P42" s="22"/>
    </row>
    <row r="43" spans="1:16" ht="39" customHeight="1" thickBot="1" x14ac:dyDescent="0.2">
      <c r="A43" s="22"/>
      <c r="B43" s="40"/>
      <c r="C43" s="1148" t="s">
        <v>557</v>
      </c>
      <c r="D43" s="1149"/>
      <c r="E43" s="1150"/>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dQ+Sa+tPiezSMm/yKJlKSiQHAz19xlrAoac7AuYwPJrbSNDLJjSO5vHaaHU/dSB85BEzCXdYjZ2yPP0fwcvzQ==" saltValue="GTX4XMXbb+7wtVnIM38J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A37" zoomScale="69" zoomScaleNormal="6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314</v>
      </c>
      <c r="L45" s="60">
        <v>361</v>
      </c>
      <c r="M45" s="60">
        <v>366</v>
      </c>
      <c r="N45" s="60">
        <v>362</v>
      </c>
      <c r="O45" s="61">
        <v>377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501</v>
      </c>
      <c r="L46" s="64" t="s">
        <v>501</v>
      </c>
      <c r="M46" s="64" t="s">
        <v>501</v>
      </c>
      <c r="N46" s="64" t="s">
        <v>501</v>
      </c>
      <c r="O46" s="65" t="s">
        <v>501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501</v>
      </c>
      <c r="L47" s="64" t="s">
        <v>501</v>
      </c>
      <c r="M47" s="64" t="s">
        <v>501</v>
      </c>
      <c r="N47" s="64" t="s">
        <v>501</v>
      </c>
      <c r="O47" s="65" t="s">
        <v>501</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v>
      </c>
      <c r="L48" s="64">
        <v>23</v>
      </c>
      <c r="M48" s="64">
        <v>22</v>
      </c>
      <c r="N48" s="64">
        <v>24</v>
      </c>
      <c r="O48" s="65">
        <v>31</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v>
      </c>
      <c r="L49" s="64">
        <v>27</v>
      </c>
      <c r="M49" s="64">
        <v>19</v>
      </c>
      <c r="N49" s="64">
        <v>4</v>
      </c>
      <c r="O49" s="65">
        <v>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501</v>
      </c>
      <c r="L50" s="64" t="s">
        <v>501</v>
      </c>
      <c r="M50" s="64" t="s">
        <v>501</v>
      </c>
      <c r="N50" s="64" t="s">
        <v>501</v>
      </c>
      <c r="O50" s="65" t="s">
        <v>501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501</v>
      </c>
      <c r="L51" s="64" t="s">
        <v>501</v>
      </c>
      <c r="M51" s="64" t="s">
        <v>501</v>
      </c>
      <c r="N51" s="64" t="s">
        <v>501</v>
      </c>
      <c r="O51" s="65" t="s">
        <v>501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299</v>
      </c>
      <c r="L52" s="64">
        <v>321</v>
      </c>
      <c r="M52" s="64">
        <v>312</v>
      </c>
      <c r="N52" s="64">
        <v>286</v>
      </c>
      <c r="O52" s="65">
        <v>296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65</v>
      </c>
      <c r="L53" s="69">
        <v>90</v>
      </c>
      <c r="M53" s="69">
        <v>95</v>
      </c>
      <c r="N53" s="69">
        <v>104</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oL5qyMn16DUotIv4uFVrBe6SZefB4hHN1EBQW79Hh48yvMI5pw5Ok0mcO5UjiYMXZIlooh7XkL0ZrK+cf7iNA==" saltValue="YHfel8fekk1PmttbybiA7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zoomScale="71" zoomScaleNormal="7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543</v>
      </c>
      <c r="J40" s="103" t="s">
        <v>544</v>
      </c>
      <c r="K40" s="103" t="s">
        <v>545</v>
      </c>
      <c r="L40" s="103" t="s">
        <v>546</v>
      </c>
      <c r="M40" s="104" t="s">
        <v>547</v>
      </c>
    </row>
    <row r="41" spans="2:13" ht="27.75" customHeight="1" x14ac:dyDescent="0.15">
      <c r="B41" s="1196" t="s">
        <v>32</v>
      </c>
      <c r="C41" s="1197"/>
      <c r="D41" s="105"/>
      <c r="E41" s="1198" t="s">
        <v>33</v>
      </c>
      <c r="F41" s="1198"/>
      <c r="G41" s="1198"/>
      <c r="H41" s="1199"/>
      <c r="I41" s="355">
        <v>3224</v>
      </c>
      <c r="J41" s="356">
        <v>3782</v>
      </c>
      <c r="K41" s="356">
        <v>4408</v>
      </c>
      <c r="L41" s="356">
        <v>4599</v>
      </c>
      <c r="M41" s="357">
        <v>4490</v>
      </c>
    </row>
    <row r="42" spans="2:13" ht="27.75" customHeight="1" x14ac:dyDescent="0.15">
      <c r="B42" s="1186"/>
      <c r="C42" s="1187"/>
      <c r="D42" s="106"/>
      <c r="E42" s="1190" t="s">
        <v>34</v>
      </c>
      <c r="F42" s="1190"/>
      <c r="G42" s="1190"/>
      <c r="H42" s="1191"/>
      <c r="I42" s="358" t="s">
        <v>501</v>
      </c>
      <c r="J42" s="359" t="s">
        <v>501</v>
      </c>
      <c r="K42" s="359" t="s">
        <v>501</v>
      </c>
      <c r="L42" s="359" t="s">
        <v>501</v>
      </c>
      <c r="M42" s="360" t="s">
        <v>501</v>
      </c>
    </row>
    <row r="43" spans="2:13" ht="27.75" customHeight="1" x14ac:dyDescent="0.15">
      <c r="B43" s="1186"/>
      <c r="C43" s="1187"/>
      <c r="D43" s="106"/>
      <c r="E43" s="1190" t="s">
        <v>35</v>
      </c>
      <c r="F43" s="1190"/>
      <c r="G43" s="1190"/>
      <c r="H43" s="1191"/>
      <c r="I43" s="358">
        <v>309</v>
      </c>
      <c r="J43" s="359">
        <v>361</v>
      </c>
      <c r="K43" s="359">
        <v>379</v>
      </c>
      <c r="L43" s="359">
        <v>391</v>
      </c>
      <c r="M43" s="360">
        <v>410</v>
      </c>
    </row>
    <row r="44" spans="2:13" ht="27.75" customHeight="1" x14ac:dyDescent="0.15">
      <c r="B44" s="1186"/>
      <c r="C44" s="1187"/>
      <c r="D44" s="106"/>
      <c r="E44" s="1190" t="s">
        <v>36</v>
      </c>
      <c r="F44" s="1190"/>
      <c r="G44" s="1190"/>
      <c r="H44" s="1191"/>
      <c r="I44" s="358">
        <v>52</v>
      </c>
      <c r="J44" s="359">
        <v>26</v>
      </c>
      <c r="K44" s="359">
        <v>7</v>
      </c>
      <c r="L44" s="359">
        <v>4</v>
      </c>
      <c r="M44" s="360" t="s">
        <v>501</v>
      </c>
    </row>
    <row r="45" spans="2:13" ht="27.75" customHeight="1" x14ac:dyDescent="0.15">
      <c r="B45" s="1186"/>
      <c r="C45" s="1187"/>
      <c r="D45" s="106"/>
      <c r="E45" s="1190" t="s">
        <v>37</v>
      </c>
      <c r="F45" s="1190"/>
      <c r="G45" s="1190"/>
      <c r="H45" s="1191"/>
      <c r="I45" s="358">
        <v>413</v>
      </c>
      <c r="J45" s="359">
        <v>394</v>
      </c>
      <c r="K45" s="359">
        <v>404</v>
      </c>
      <c r="L45" s="359">
        <v>406</v>
      </c>
      <c r="M45" s="360">
        <v>367</v>
      </c>
    </row>
    <row r="46" spans="2:13" ht="27.75" customHeight="1" x14ac:dyDescent="0.15">
      <c r="B46" s="1186"/>
      <c r="C46" s="1187"/>
      <c r="D46" s="107"/>
      <c r="E46" s="1190" t="s">
        <v>38</v>
      </c>
      <c r="F46" s="1190"/>
      <c r="G46" s="1190"/>
      <c r="H46" s="1191"/>
      <c r="I46" s="358" t="s">
        <v>501</v>
      </c>
      <c r="J46" s="359" t="s">
        <v>501</v>
      </c>
      <c r="K46" s="359" t="s">
        <v>501</v>
      </c>
      <c r="L46" s="359" t="s">
        <v>501</v>
      </c>
      <c r="M46" s="360" t="s">
        <v>501</v>
      </c>
    </row>
    <row r="47" spans="2:13" ht="27.75" customHeight="1" x14ac:dyDescent="0.15">
      <c r="B47" s="1186"/>
      <c r="C47" s="1187"/>
      <c r="D47" s="108"/>
      <c r="E47" s="1200" t="s">
        <v>39</v>
      </c>
      <c r="F47" s="1201"/>
      <c r="G47" s="1201"/>
      <c r="H47" s="1202"/>
      <c r="I47" s="358" t="s">
        <v>501</v>
      </c>
      <c r="J47" s="359" t="s">
        <v>501</v>
      </c>
      <c r="K47" s="359" t="s">
        <v>501</v>
      </c>
      <c r="L47" s="359" t="s">
        <v>501</v>
      </c>
      <c r="M47" s="360" t="s">
        <v>501</v>
      </c>
    </row>
    <row r="48" spans="2:13" ht="27.75" customHeight="1" x14ac:dyDescent="0.15">
      <c r="B48" s="1186"/>
      <c r="C48" s="1187"/>
      <c r="D48" s="106"/>
      <c r="E48" s="1190" t="s">
        <v>40</v>
      </c>
      <c r="F48" s="1190"/>
      <c r="G48" s="1190"/>
      <c r="H48" s="1191"/>
      <c r="I48" s="358" t="s">
        <v>501</v>
      </c>
      <c r="J48" s="359" t="s">
        <v>501</v>
      </c>
      <c r="K48" s="359" t="s">
        <v>501</v>
      </c>
      <c r="L48" s="359" t="s">
        <v>501</v>
      </c>
      <c r="M48" s="360" t="s">
        <v>501</v>
      </c>
    </row>
    <row r="49" spans="2:13" ht="27.75" customHeight="1" x14ac:dyDescent="0.15">
      <c r="B49" s="1188"/>
      <c r="C49" s="1189"/>
      <c r="D49" s="106"/>
      <c r="E49" s="1190" t="s">
        <v>41</v>
      </c>
      <c r="F49" s="1190"/>
      <c r="G49" s="1190"/>
      <c r="H49" s="1191"/>
      <c r="I49" s="358" t="s">
        <v>501</v>
      </c>
      <c r="J49" s="359" t="s">
        <v>501</v>
      </c>
      <c r="K49" s="359" t="s">
        <v>501</v>
      </c>
      <c r="L49" s="359" t="s">
        <v>501</v>
      </c>
      <c r="M49" s="360" t="s">
        <v>501</v>
      </c>
    </row>
    <row r="50" spans="2:13" ht="27.75" customHeight="1" x14ac:dyDescent="0.15">
      <c r="B50" s="1184" t="s">
        <v>42</v>
      </c>
      <c r="C50" s="1185"/>
      <c r="D50" s="109"/>
      <c r="E50" s="1190" t="s">
        <v>43</v>
      </c>
      <c r="F50" s="1190"/>
      <c r="G50" s="1190"/>
      <c r="H50" s="1191"/>
      <c r="I50" s="358">
        <v>3007</v>
      </c>
      <c r="J50" s="359">
        <v>2319</v>
      </c>
      <c r="K50" s="359">
        <v>2051</v>
      </c>
      <c r="L50" s="359">
        <v>2212</v>
      </c>
      <c r="M50" s="360">
        <v>2242</v>
      </c>
    </row>
    <row r="51" spans="2:13" ht="27.75" customHeight="1" x14ac:dyDescent="0.15">
      <c r="B51" s="1186"/>
      <c r="C51" s="1187"/>
      <c r="D51" s="106"/>
      <c r="E51" s="1190" t="s">
        <v>44</v>
      </c>
      <c r="F51" s="1190"/>
      <c r="G51" s="1190"/>
      <c r="H51" s="1191"/>
      <c r="I51" s="358">
        <v>196</v>
      </c>
      <c r="J51" s="359">
        <v>182</v>
      </c>
      <c r="K51" s="359">
        <v>167</v>
      </c>
      <c r="L51" s="359">
        <v>160</v>
      </c>
      <c r="M51" s="360">
        <v>147</v>
      </c>
    </row>
    <row r="52" spans="2:13" ht="27.75" customHeight="1" x14ac:dyDescent="0.15">
      <c r="B52" s="1188"/>
      <c r="C52" s="1189"/>
      <c r="D52" s="106"/>
      <c r="E52" s="1190" t="s">
        <v>45</v>
      </c>
      <c r="F52" s="1190"/>
      <c r="G52" s="1190"/>
      <c r="H52" s="1191"/>
      <c r="I52" s="358">
        <v>2459</v>
      </c>
      <c r="J52" s="359">
        <v>2679</v>
      </c>
      <c r="K52" s="359">
        <v>2936</v>
      </c>
      <c r="L52" s="359">
        <v>3025</v>
      </c>
      <c r="M52" s="360">
        <v>2975</v>
      </c>
    </row>
    <row r="53" spans="2:13" ht="27.75" customHeight="1" thickBot="1" x14ac:dyDescent="0.2">
      <c r="B53" s="1192" t="s">
        <v>46</v>
      </c>
      <c r="C53" s="1193"/>
      <c r="D53" s="110"/>
      <c r="E53" s="1194" t="s">
        <v>47</v>
      </c>
      <c r="F53" s="1194"/>
      <c r="G53" s="1194"/>
      <c r="H53" s="1195"/>
      <c r="I53" s="361">
        <v>-1663</v>
      </c>
      <c r="J53" s="362">
        <v>-618</v>
      </c>
      <c r="K53" s="362">
        <v>45</v>
      </c>
      <c r="L53" s="362">
        <v>4</v>
      </c>
      <c r="M53" s="363">
        <v>-97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1qO+GjK/tfAfO5gL9nTShLVkkLcnlwrOzEtLj4sBIvzMpKeJULNyX/Azs8+rOjyuQR/b6WcnGNUOOWg01uvcw==" saltValue="GQyBUxjMGizNZKgifPri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48" zoomScaleNormal="48"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545</v>
      </c>
      <c r="G54" s="119" t="s">
        <v>546</v>
      </c>
      <c r="H54" s="120" t="s">
        <v>547</v>
      </c>
    </row>
    <row r="55" spans="2:8" ht="52.5" customHeight="1" x14ac:dyDescent="0.15">
      <c r="B55" s="121"/>
      <c r="C55" s="1211" t="s">
        <v>50</v>
      </c>
      <c r="D55" s="1211"/>
      <c r="E55" s="1212"/>
      <c r="F55" s="122">
        <v>287</v>
      </c>
      <c r="G55" s="122">
        <v>385</v>
      </c>
      <c r="H55" s="123">
        <v>426</v>
      </c>
    </row>
    <row r="56" spans="2:8" ht="52.5" customHeight="1" x14ac:dyDescent="0.15">
      <c r="B56" s="124"/>
      <c r="C56" s="1213" t="s">
        <v>51</v>
      </c>
      <c r="D56" s="1213"/>
      <c r="E56" s="1214"/>
      <c r="F56" s="125">
        <v>332</v>
      </c>
      <c r="G56" s="125">
        <v>376</v>
      </c>
      <c r="H56" s="126">
        <v>380</v>
      </c>
    </row>
    <row r="57" spans="2:8" ht="53.25" customHeight="1" x14ac:dyDescent="0.15">
      <c r="B57" s="124"/>
      <c r="C57" s="1215" t="s">
        <v>52</v>
      </c>
      <c r="D57" s="1215"/>
      <c r="E57" s="1216"/>
      <c r="F57" s="127">
        <v>1361</v>
      </c>
      <c r="G57" s="127">
        <v>1363</v>
      </c>
      <c r="H57" s="128">
        <v>1416</v>
      </c>
    </row>
    <row r="58" spans="2:8" ht="45.75" customHeight="1" x14ac:dyDescent="0.15">
      <c r="B58" s="129"/>
      <c r="C58" s="1203" t="s">
        <v>581</v>
      </c>
      <c r="D58" s="1204"/>
      <c r="E58" s="1205"/>
      <c r="F58" s="130" t="s">
        <v>564</v>
      </c>
      <c r="G58" s="130" t="s">
        <v>564</v>
      </c>
      <c r="H58" s="131">
        <v>382</v>
      </c>
    </row>
    <row r="59" spans="2:8" ht="45.75" customHeight="1" x14ac:dyDescent="0.15">
      <c r="B59" s="129"/>
      <c r="C59" s="1203" t="s">
        <v>577</v>
      </c>
      <c r="D59" s="1204"/>
      <c r="E59" s="1205"/>
      <c r="F59" s="130">
        <v>319</v>
      </c>
      <c r="G59" s="130">
        <v>337</v>
      </c>
      <c r="H59" s="131">
        <v>336</v>
      </c>
    </row>
    <row r="60" spans="2:8" ht="45.75" customHeight="1" x14ac:dyDescent="0.15">
      <c r="B60" s="129"/>
      <c r="C60" s="1203" t="s">
        <v>578</v>
      </c>
      <c r="D60" s="1204"/>
      <c r="E60" s="1205"/>
      <c r="F60" s="130">
        <v>292</v>
      </c>
      <c r="G60" s="130">
        <v>309</v>
      </c>
      <c r="H60" s="131">
        <v>321</v>
      </c>
    </row>
    <row r="61" spans="2:8" ht="45.75" customHeight="1" x14ac:dyDescent="0.15">
      <c r="B61" s="129"/>
      <c r="C61" s="1203" t="s">
        <v>580</v>
      </c>
      <c r="D61" s="1204"/>
      <c r="E61" s="1205"/>
      <c r="F61" s="130" t="s">
        <v>564</v>
      </c>
      <c r="G61" s="130" t="s">
        <v>564</v>
      </c>
      <c r="H61" s="131">
        <v>177</v>
      </c>
    </row>
    <row r="62" spans="2:8" ht="45.75" customHeight="1" thickBot="1" x14ac:dyDescent="0.2">
      <c r="B62" s="132"/>
      <c r="C62" s="1206" t="s">
        <v>579</v>
      </c>
      <c r="D62" s="1207"/>
      <c r="E62" s="1208"/>
      <c r="F62" s="133" t="s">
        <v>564</v>
      </c>
      <c r="G62" s="133" t="s">
        <v>564</v>
      </c>
      <c r="H62" s="134">
        <v>119</v>
      </c>
    </row>
    <row r="63" spans="2:8" ht="52.5" customHeight="1" thickBot="1" x14ac:dyDescent="0.2">
      <c r="B63" s="135"/>
      <c r="C63" s="1209" t="s">
        <v>53</v>
      </c>
      <c r="D63" s="1209"/>
      <c r="E63" s="1210"/>
      <c r="F63" s="136">
        <v>1979</v>
      </c>
      <c r="G63" s="136">
        <v>2124</v>
      </c>
      <c r="H63" s="137">
        <v>2222</v>
      </c>
    </row>
    <row r="64" spans="2:8" x14ac:dyDescent="0.15"/>
  </sheetData>
  <sheetProtection algorithmName="SHA-512" hashValue="hBwfS7+MWCBlNx8nI9elqnKjeq7ZpINr6HUu3WNN/xAv5r9GGo9LerGG+CVG8VcrhTjt61wl0j7KKMqn8KhNwA==" saltValue="F7L5G4iXvYIM3mSqy8Sc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540</v>
      </c>
      <c r="G2" s="151"/>
      <c r="H2" s="152"/>
    </row>
    <row r="3" spans="1:8" x14ac:dyDescent="0.15">
      <c r="A3" s="148" t="s">
        <v>533</v>
      </c>
      <c r="B3" s="153"/>
      <c r="C3" s="154"/>
      <c r="D3" s="155">
        <v>186419</v>
      </c>
      <c r="E3" s="156"/>
      <c r="F3" s="157">
        <v>271581</v>
      </c>
      <c r="G3" s="158"/>
      <c r="H3" s="159"/>
    </row>
    <row r="4" spans="1:8" x14ac:dyDescent="0.15">
      <c r="A4" s="160"/>
      <c r="B4" s="161"/>
      <c r="C4" s="162"/>
      <c r="D4" s="163">
        <v>114009</v>
      </c>
      <c r="E4" s="164"/>
      <c r="F4" s="165">
        <v>117844</v>
      </c>
      <c r="G4" s="166"/>
      <c r="H4" s="167"/>
    </row>
    <row r="5" spans="1:8" x14ac:dyDescent="0.15">
      <c r="A5" s="148" t="s">
        <v>535</v>
      </c>
      <c r="B5" s="153"/>
      <c r="C5" s="154"/>
      <c r="D5" s="155">
        <v>651336</v>
      </c>
      <c r="E5" s="156"/>
      <c r="F5" s="157">
        <v>268375</v>
      </c>
      <c r="G5" s="158"/>
      <c r="H5" s="159"/>
    </row>
    <row r="6" spans="1:8" x14ac:dyDescent="0.15">
      <c r="A6" s="160"/>
      <c r="B6" s="161"/>
      <c r="C6" s="162"/>
      <c r="D6" s="163">
        <v>520703</v>
      </c>
      <c r="E6" s="164"/>
      <c r="F6" s="165">
        <v>119602</v>
      </c>
      <c r="G6" s="166"/>
      <c r="H6" s="167"/>
    </row>
    <row r="7" spans="1:8" x14ac:dyDescent="0.15">
      <c r="A7" s="148" t="s">
        <v>536</v>
      </c>
      <c r="B7" s="153"/>
      <c r="C7" s="154"/>
      <c r="D7" s="155">
        <v>631381</v>
      </c>
      <c r="E7" s="156"/>
      <c r="F7" s="157">
        <v>301035</v>
      </c>
      <c r="G7" s="158"/>
      <c r="H7" s="159"/>
    </row>
    <row r="8" spans="1:8" x14ac:dyDescent="0.15">
      <c r="A8" s="160"/>
      <c r="B8" s="161"/>
      <c r="C8" s="162"/>
      <c r="D8" s="163">
        <v>414825</v>
      </c>
      <c r="E8" s="164"/>
      <c r="F8" s="165">
        <v>154376</v>
      </c>
      <c r="G8" s="166"/>
      <c r="H8" s="167"/>
    </row>
    <row r="9" spans="1:8" x14ac:dyDescent="0.15">
      <c r="A9" s="148" t="s">
        <v>537</v>
      </c>
      <c r="B9" s="153"/>
      <c r="C9" s="154"/>
      <c r="D9" s="155">
        <v>411356</v>
      </c>
      <c r="E9" s="156"/>
      <c r="F9" s="157">
        <v>277467</v>
      </c>
      <c r="G9" s="158"/>
      <c r="H9" s="159"/>
    </row>
    <row r="10" spans="1:8" x14ac:dyDescent="0.15">
      <c r="A10" s="160"/>
      <c r="B10" s="161"/>
      <c r="C10" s="162"/>
      <c r="D10" s="163">
        <v>159688</v>
      </c>
      <c r="E10" s="164"/>
      <c r="F10" s="165">
        <v>128378</v>
      </c>
      <c r="G10" s="166"/>
      <c r="H10" s="167"/>
    </row>
    <row r="11" spans="1:8" x14ac:dyDescent="0.15">
      <c r="A11" s="148" t="s">
        <v>538</v>
      </c>
      <c r="B11" s="153"/>
      <c r="C11" s="154"/>
      <c r="D11" s="155">
        <v>149647</v>
      </c>
      <c r="E11" s="156"/>
      <c r="F11" s="157">
        <v>282256</v>
      </c>
      <c r="G11" s="158"/>
      <c r="H11" s="159"/>
    </row>
    <row r="12" spans="1:8" x14ac:dyDescent="0.15">
      <c r="A12" s="160"/>
      <c r="B12" s="161"/>
      <c r="C12" s="168"/>
      <c r="D12" s="163">
        <v>55436</v>
      </c>
      <c r="E12" s="164"/>
      <c r="F12" s="165">
        <v>145453</v>
      </c>
      <c r="G12" s="166"/>
      <c r="H12" s="167"/>
    </row>
    <row r="13" spans="1:8" x14ac:dyDescent="0.15">
      <c r="A13" s="148"/>
      <c r="B13" s="153"/>
      <c r="C13" s="169"/>
      <c r="D13" s="170">
        <v>406028</v>
      </c>
      <c r="E13" s="171"/>
      <c r="F13" s="172">
        <v>280143</v>
      </c>
      <c r="G13" s="173"/>
      <c r="H13" s="159"/>
    </row>
    <row r="14" spans="1:8" x14ac:dyDescent="0.15">
      <c r="A14" s="160"/>
      <c r="B14" s="161"/>
      <c r="C14" s="162"/>
      <c r="D14" s="163">
        <v>252932</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2.85</v>
      </c>
      <c r="C19" s="174">
        <f>ROUND(VALUE(SUBSTITUTE(実質収支比率等に係る経年分析!G$48,"▲","-")),2)</f>
        <v>2.86</v>
      </c>
      <c r="D19" s="174">
        <f>ROUND(VALUE(SUBSTITUTE(実質収支比率等に係る経年分析!H$48,"▲","-")),2)</f>
        <v>2.88</v>
      </c>
      <c r="E19" s="174">
        <f>ROUND(VALUE(SUBSTITUTE(実質収支比率等に係る経年分析!I$48,"▲","-")),2)</f>
        <v>4.66</v>
      </c>
      <c r="F19" s="174">
        <f>ROUND(VALUE(SUBSTITUTE(実質収支比率等に係る経年分析!J$48,"▲","-")),2)</f>
        <v>5.47</v>
      </c>
    </row>
    <row r="20" spans="1:11" x14ac:dyDescent="0.15">
      <c r="A20" s="174" t="s">
        <v>57</v>
      </c>
      <c r="B20" s="174">
        <f>ROUND(VALUE(SUBSTITUTE(実質収支比率等に係る経年分析!F$47,"▲","-")),2)</f>
        <v>28.93</v>
      </c>
      <c r="C20" s="174">
        <f>ROUND(VALUE(SUBSTITUTE(実質収支比率等に係る経年分析!G$47,"▲","-")),2)</f>
        <v>22.53</v>
      </c>
      <c r="D20" s="174">
        <f>ROUND(VALUE(SUBSTITUTE(実質収支比率等に係る経年分析!H$47,"▲","-")),2)</f>
        <v>17.739999999999998</v>
      </c>
      <c r="E20" s="174">
        <f>ROUND(VALUE(SUBSTITUTE(実質収支比率等に係る経年分析!I$47,"▲","-")),2)</f>
        <v>21.9</v>
      </c>
      <c r="F20" s="174">
        <f>ROUND(VALUE(SUBSTITUTE(実質収支比率等に係る経年分析!J$47,"▲","-")),2)</f>
        <v>25</v>
      </c>
    </row>
    <row r="21" spans="1:11" x14ac:dyDescent="0.15">
      <c r="A21" s="174" t="s">
        <v>58</v>
      </c>
      <c r="B21" s="174">
        <f>IF(ISNUMBER(VALUE(SUBSTITUTE(実質収支比率等に係る経年分析!F$49,"▲","-"))),ROUND(VALUE(SUBSTITUTE(実質収支比率等に係る経年分析!F$49,"▲","-")),2),NA())</f>
        <v>-2.64</v>
      </c>
      <c r="C21" s="174">
        <f>IF(ISNUMBER(VALUE(SUBSTITUTE(実質収支比率等に係る経年分析!G$49,"▲","-"))),ROUND(VALUE(SUBSTITUTE(実質収支比率等に係る経年分析!G$49,"▲","-")),2),NA())</f>
        <v>-5.82</v>
      </c>
      <c r="D21" s="174">
        <f>IF(ISNUMBER(VALUE(SUBSTITUTE(実質収支比率等に係る経年分析!H$49,"▲","-"))),ROUND(VALUE(SUBSTITUTE(実質収支比率等に係る経年分析!H$49,"▲","-")),2),NA())</f>
        <v>-3.7</v>
      </c>
      <c r="E21" s="174">
        <f>IF(ISNUMBER(VALUE(SUBSTITUTE(実質収支比率等に係る経年分析!I$49,"▲","-"))),ROUND(VALUE(SUBSTITUTE(実質収支比率等に係る経年分析!I$49,"▲","-")),2),NA())</f>
        <v>7.6</v>
      </c>
      <c r="F21" s="174">
        <f>IF(ISNUMBER(VALUE(SUBSTITUTE(実質収支比率等に係る経年分析!J$49,"▲","-"))),ROUND(VALUE(SUBSTITUTE(実質収支比率等に係る経年分析!J$49,"▲","-")),2),NA())</f>
        <v>3.1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土地開発事業特別会計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後期高齢者医療事業特別会計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0.01</v>
      </c>
    </row>
    <row r="35" spans="1:16" x14ac:dyDescent="0.15">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4.6500000000000004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299</v>
      </c>
      <c r="E42" s="176"/>
      <c r="F42" s="176"/>
      <c r="G42" s="176">
        <f>'実質公債費比率（分子）の構造'!L$52</f>
        <v>321</v>
      </c>
      <c r="H42" s="176"/>
      <c r="I42" s="176"/>
      <c r="J42" s="176">
        <f>'実質公債費比率（分子）の構造'!M$52</f>
        <v>312</v>
      </c>
      <c r="K42" s="176"/>
      <c r="L42" s="176"/>
      <c r="M42" s="176">
        <f>'実質公債費比率（分子）の構造'!N$52</f>
        <v>286</v>
      </c>
      <c r="N42" s="176"/>
      <c r="O42" s="176"/>
      <c r="P42" s="176">
        <f>'実質公債費比率（分子）の構造'!O$52</f>
        <v>296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30</v>
      </c>
      <c r="C45" s="176"/>
      <c r="D45" s="176"/>
      <c r="E45" s="176">
        <f>'実質公債費比率（分子）の構造'!L$49</f>
        <v>27</v>
      </c>
      <c r="F45" s="176"/>
      <c r="G45" s="176"/>
      <c r="H45" s="176">
        <f>'実質公債費比率（分子）の構造'!M$49</f>
        <v>19</v>
      </c>
      <c r="I45" s="176"/>
      <c r="J45" s="176"/>
      <c r="K45" s="176">
        <f>'実質公債費比率（分子）の構造'!N$49</f>
        <v>4</v>
      </c>
      <c r="L45" s="176"/>
      <c r="M45" s="176"/>
      <c r="N45" s="176">
        <f>'実質公債費比率（分子）の構造'!O$49</f>
        <v>4</v>
      </c>
      <c r="O45" s="176"/>
      <c r="P45" s="176"/>
    </row>
    <row r="46" spans="1:16" x14ac:dyDescent="0.15">
      <c r="A46" s="176" t="s">
        <v>69</v>
      </c>
      <c r="B46" s="176">
        <f>'実質公債費比率（分子）の構造'!K$48</f>
        <v>20</v>
      </c>
      <c r="C46" s="176"/>
      <c r="D46" s="176"/>
      <c r="E46" s="176">
        <f>'実質公債費比率（分子）の構造'!L$48</f>
        <v>23</v>
      </c>
      <c r="F46" s="176"/>
      <c r="G46" s="176"/>
      <c r="H46" s="176">
        <f>'実質公債費比率（分子）の構造'!M$48</f>
        <v>22</v>
      </c>
      <c r="I46" s="176"/>
      <c r="J46" s="176"/>
      <c r="K46" s="176">
        <f>'実質公債費比率（分子）の構造'!N$48</f>
        <v>24</v>
      </c>
      <c r="L46" s="176"/>
      <c r="M46" s="176"/>
      <c r="N46" s="176">
        <f>'実質公債費比率（分子）の構造'!O$48</f>
        <v>31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314</v>
      </c>
      <c r="C49" s="176"/>
      <c r="D49" s="176"/>
      <c r="E49" s="176">
        <f>'実質公債費比率（分子）の構造'!L$45</f>
        <v>361</v>
      </c>
      <c r="F49" s="176"/>
      <c r="G49" s="176"/>
      <c r="H49" s="176">
        <f>'実質公債費比率（分子）の構造'!M$45</f>
        <v>366</v>
      </c>
      <c r="I49" s="176"/>
      <c r="J49" s="176"/>
      <c r="K49" s="176">
        <f>'実質公債費比率（分子）の構造'!N$45</f>
        <v>362</v>
      </c>
      <c r="L49" s="176"/>
      <c r="M49" s="176"/>
      <c r="N49" s="176">
        <f>'実質公債費比率（分子）の構造'!O$45</f>
        <v>377</v>
      </c>
      <c r="O49" s="176"/>
      <c r="P49" s="176"/>
    </row>
    <row r="50" spans="1:16" x14ac:dyDescent="0.15">
      <c r="A50" s="176" t="s">
        <v>73</v>
      </c>
      <c r="B50" s="176" t="e">
        <f>NA()</f>
        <v>#N/A</v>
      </c>
      <c r="C50" s="176">
        <f>IF(ISNUMBER('実質公債費比率（分子）の構造'!K$53),'実質公債費比率（分子）の構造'!K$53,NA())</f>
        <v>65</v>
      </c>
      <c r="D50" s="176" t="e">
        <f>NA()</f>
        <v>#N/A</v>
      </c>
      <c r="E50" s="176" t="e">
        <f>NA()</f>
        <v>#N/A</v>
      </c>
      <c r="F50" s="176">
        <f>IF(ISNUMBER('実質公債費比率（分子）の構造'!L$53),'実質公債費比率（分子）の構造'!L$53,NA())</f>
        <v>90</v>
      </c>
      <c r="G50" s="176" t="e">
        <f>NA()</f>
        <v>#N/A</v>
      </c>
      <c r="H50" s="176" t="e">
        <f>NA()</f>
        <v>#N/A</v>
      </c>
      <c r="I50" s="176">
        <f>IF(ISNUMBER('実質公債費比率（分子）の構造'!M$53),'実質公債費比率（分子）の構造'!M$53,NA())</f>
        <v>95</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116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2459</v>
      </c>
      <c r="E56" s="175"/>
      <c r="F56" s="175"/>
      <c r="G56" s="175">
        <f>'将来負担比率（分子）の構造'!J$52</f>
        <v>2679</v>
      </c>
      <c r="H56" s="175"/>
      <c r="I56" s="175"/>
      <c r="J56" s="175">
        <f>'将来負担比率（分子）の構造'!K$52</f>
        <v>2936</v>
      </c>
      <c r="K56" s="175"/>
      <c r="L56" s="175"/>
      <c r="M56" s="175">
        <f>'将来負担比率（分子）の構造'!L$52</f>
        <v>3025</v>
      </c>
      <c r="N56" s="175"/>
      <c r="O56" s="175"/>
      <c r="P56" s="175">
        <f>'将来負担比率（分子）の構造'!M$52</f>
        <v>2975</v>
      </c>
    </row>
    <row r="57" spans="1:16" x14ac:dyDescent="0.15">
      <c r="A57" s="175" t="s">
        <v>44</v>
      </c>
      <c r="B57" s="175"/>
      <c r="C57" s="175"/>
      <c r="D57" s="175">
        <f>'将来負担比率（分子）の構造'!I$51</f>
        <v>196</v>
      </c>
      <c r="E57" s="175"/>
      <c r="F57" s="175"/>
      <c r="G57" s="175">
        <f>'将来負担比率（分子）の構造'!J$51</f>
        <v>182</v>
      </c>
      <c r="H57" s="175"/>
      <c r="I57" s="175"/>
      <c r="J57" s="175">
        <f>'将来負担比率（分子）の構造'!K$51</f>
        <v>167</v>
      </c>
      <c r="K57" s="175"/>
      <c r="L57" s="175"/>
      <c r="M57" s="175">
        <f>'将来負担比率（分子）の構造'!L$51</f>
        <v>160</v>
      </c>
      <c r="N57" s="175"/>
      <c r="O57" s="175"/>
      <c r="P57" s="175">
        <f>'将来負担比率（分子）の構造'!M$51</f>
        <v>147</v>
      </c>
    </row>
    <row r="58" spans="1:16" x14ac:dyDescent="0.15">
      <c r="A58" s="175" t="s">
        <v>43</v>
      </c>
      <c r="B58" s="175"/>
      <c r="C58" s="175"/>
      <c r="D58" s="175">
        <f>'将来負担比率（分子）の構造'!I$50</f>
        <v>3007</v>
      </c>
      <c r="E58" s="175"/>
      <c r="F58" s="175"/>
      <c r="G58" s="175">
        <f>'将来負担比率（分子）の構造'!J$50</f>
        <v>2319</v>
      </c>
      <c r="H58" s="175"/>
      <c r="I58" s="175"/>
      <c r="J58" s="175">
        <f>'将来負担比率（分子）の構造'!K$50</f>
        <v>2051</v>
      </c>
      <c r="K58" s="175"/>
      <c r="L58" s="175"/>
      <c r="M58" s="175">
        <f>'将来負担比率（分子）の構造'!L$50</f>
        <v>2212</v>
      </c>
      <c r="N58" s="175"/>
      <c r="O58" s="175"/>
      <c r="P58" s="175">
        <f>'将来負担比率（分子）の構造'!M$50</f>
        <v>2242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413</v>
      </c>
      <c r="C62" s="175"/>
      <c r="D62" s="175"/>
      <c r="E62" s="175">
        <f>'将来負担比率（分子）の構造'!J$45</f>
        <v>394</v>
      </c>
      <c r="F62" s="175"/>
      <c r="G62" s="175"/>
      <c r="H62" s="175">
        <f>'将来負担比率（分子）の構造'!K$45</f>
        <v>404</v>
      </c>
      <c r="I62" s="175"/>
      <c r="J62" s="175"/>
      <c r="K62" s="175">
        <f>'将来負担比率（分子）の構造'!L$45</f>
        <v>406</v>
      </c>
      <c r="L62" s="175"/>
      <c r="M62" s="175"/>
      <c r="N62" s="175">
        <f>'将来負担比率（分子）の構造'!M$45</f>
        <v>367</v>
      </c>
      <c r="O62" s="175"/>
      <c r="P62" s="175"/>
    </row>
    <row r="63" spans="1:16" x14ac:dyDescent="0.15">
      <c r="A63" s="175" t="s">
        <v>36</v>
      </c>
      <c r="B63" s="175">
        <f>'将来負担比率（分子）の構造'!I$44</f>
        <v>52</v>
      </c>
      <c r="C63" s="175"/>
      <c r="D63" s="175"/>
      <c r="E63" s="175">
        <f>'将来負担比率（分子）の構造'!J$44</f>
        <v>26</v>
      </c>
      <c r="F63" s="175"/>
      <c r="G63" s="175"/>
      <c r="H63" s="175">
        <f>'将来負担比率（分子）の構造'!K$44</f>
        <v>7</v>
      </c>
      <c r="I63" s="175"/>
      <c r="J63" s="175"/>
      <c r="K63" s="175">
        <f>'将来負担比率（分子）の構造'!L$44</f>
        <v>4</v>
      </c>
      <c r="L63" s="175"/>
      <c r="M63" s="175"/>
      <c r="N63" s="175" t="str">
        <f>'将来負担比率（分子）の構造'!M$44</f>
        <v>-</v>
      </c>
      <c r="O63" s="175"/>
      <c r="P63" s="175"/>
    </row>
    <row r="64" spans="1:16" x14ac:dyDescent="0.15">
      <c r="A64" s="175" t="s">
        <v>35</v>
      </c>
      <c r="B64" s="175">
        <f>'将来負担比率（分子）の構造'!I$43</f>
        <v>309</v>
      </c>
      <c r="C64" s="175"/>
      <c r="D64" s="175"/>
      <c r="E64" s="175">
        <f>'将来負担比率（分子）の構造'!J$43</f>
        <v>361</v>
      </c>
      <c r="F64" s="175"/>
      <c r="G64" s="175"/>
      <c r="H64" s="175">
        <f>'将来負担比率（分子）の構造'!K$43</f>
        <v>379</v>
      </c>
      <c r="I64" s="175"/>
      <c r="J64" s="175"/>
      <c r="K64" s="175">
        <f>'将来負担比率（分子）の構造'!L$43</f>
        <v>391</v>
      </c>
      <c r="L64" s="175"/>
      <c r="M64" s="175"/>
      <c r="N64" s="175">
        <f>'将来負担比率（分子）の構造'!M$43</f>
        <v>410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3224</v>
      </c>
      <c r="C66" s="175"/>
      <c r="D66" s="175"/>
      <c r="E66" s="175">
        <f>'将来負担比率（分子）の構造'!J$41</f>
        <v>3782</v>
      </c>
      <c r="F66" s="175"/>
      <c r="G66" s="175"/>
      <c r="H66" s="175">
        <f>'将来負担比率（分子）の構造'!K$41</f>
        <v>4408</v>
      </c>
      <c r="I66" s="175"/>
      <c r="J66" s="175"/>
      <c r="K66" s="175">
        <f>'将来負担比率（分子）の構造'!L$41</f>
        <v>4599</v>
      </c>
      <c r="L66" s="175"/>
      <c r="M66" s="175"/>
      <c r="N66" s="175">
        <f>'将来負担比率（分子）の構造'!M$41</f>
        <v>4490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45</v>
      </c>
      <c r="J67" s="175" t="e">
        <f>NA()</f>
        <v>#N/A</v>
      </c>
      <c r="K67" s="175" t="e">
        <f>NA()</f>
        <v>#N/A</v>
      </c>
      <c r="L67" s="175">
        <f>IF(ISNUMBER('将来負担比率（分子）の構造'!L$53), IF('将来負担比率（分子）の構造'!L$53 &lt; 0, 0, '将来負担比率（分子）の構造'!L$53), NA())</f>
        <v>4</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287</v>
      </c>
      <c r="C72" s="179">
        <f>基金残高に係る経年分析!G55</f>
        <v>385</v>
      </c>
      <c r="D72" s="179">
        <f>基金残高に係る経年分析!H55</f>
        <v>426</v>
      </c>
    </row>
    <row r="73" spans="1:16" x14ac:dyDescent="0.15">
      <c r="A73" s="178" t="s">
        <v>80</v>
      </c>
      <c r="B73" s="179">
        <f>基金残高に係る経年分析!F56</f>
        <v>332</v>
      </c>
      <c r="C73" s="179">
        <f>基金残高に係る経年分析!G56</f>
        <v>376</v>
      </c>
      <c r="D73" s="179">
        <f>基金残高に係る経年分析!H56</f>
        <v>380</v>
      </c>
    </row>
    <row r="74" spans="1:16" x14ac:dyDescent="0.15">
      <c r="A74" s="178" t="s">
        <v>81</v>
      </c>
      <c r="B74" s="179">
        <f>基金残高に係る経年分析!F57</f>
        <v>1361</v>
      </c>
      <c r="C74" s="179">
        <f>基金残高に係る経年分析!G57</f>
        <v>1363</v>
      </c>
      <c r="D74" s="179">
        <f>基金残高に係る経年分析!H57</f>
        <v>1416</v>
      </c>
    </row>
  </sheetData>
  <sheetProtection algorithmName="SHA-512" hashValue="BDlOhon3fSKBi3SezGZHdv0dlKyer9d5A8jnzQ/FAZS4s7fJSV9iuSZmcuJQetpNuQXM9hfpqAr1pGnVNhDn/Q==" saltValue="JSsmRTS8sgoOrW+Yb3VC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topLeftCell="A7"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205716</v>
      </c>
      <c r="S5" s="677"/>
      <c r="T5" s="677"/>
      <c r="U5" s="677"/>
      <c r="V5" s="677"/>
      <c r="W5" s="677"/>
      <c r="X5" s="677"/>
      <c r="Y5" s="702"/>
      <c r="Z5" s="715">
        <v>6.7</v>
      </c>
      <c r="AA5" s="715"/>
      <c r="AB5" s="715"/>
      <c r="AC5" s="715"/>
      <c r="AD5" s="716">
        <v>205716</v>
      </c>
      <c r="AE5" s="716"/>
      <c r="AF5" s="716"/>
      <c r="AG5" s="716"/>
      <c r="AH5" s="716"/>
      <c r="AI5" s="716"/>
      <c r="AJ5" s="716"/>
      <c r="AK5" s="716"/>
      <c r="AL5" s="703">
        <v>12</v>
      </c>
      <c r="AM5" s="685"/>
      <c r="AN5" s="685"/>
      <c r="AO5" s="704"/>
      <c r="AP5" s="679" t="s">
        <v>229</v>
      </c>
      <c r="AQ5" s="680"/>
      <c r="AR5" s="680"/>
      <c r="AS5" s="680"/>
      <c r="AT5" s="680"/>
      <c r="AU5" s="680"/>
      <c r="AV5" s="680"/>
      <c r="AW5" s="680"/>
      <c r="AX5" s="680"/>
      <c r="AY5" s="680"/>
      <c r="AZ5" s="680"/>
      <c r="BA5" s="680"/>
      <c r="BB5" s="680"/>
      <c r="BC5" s="680"/>
      <c r="BD5" s="680"/>
      <c r="BE5" s="680"/>
      <c r="BF5" s="681"/>
      <c r="BG5" s="621">
        <v>205716</v>
      </c>
      <c r="BH5" s="622"/>
      <c r="BI5" s="622"/>
      <c r="BJ5" s="622"/>
      <c r="BK5" s="622"/>
      <c r="BL5" s="622"/>
      <c r="BM5" s="622"/>
      <c r="BN5" s="623"/>
      <c r="BO5" s="659">
        <v>100</v>
      </c>
      <c r="BP5" s="659"/>
      <c r="BQ5" s="659"/>
      <c r="BR5" s="659"/>
      <c r="BS5" s="660" t="s">
        <v>230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32698</v>
      </c>
      <c r="S6" s="622"/>
      <c r="T6" s="622"/>
      <c r="U6" s="622"/>
      <c r="V6" s="622"/>
      <c r="W6" s="622"/>
      <c r="X6" s="622"/>
      <c r="Y6" s="623"/>
      <c r="Z6" s="659">
        <v>1.1000000000000001</v>
      </c>
      <c r="AA6" s="659"/>
      <c r="AB6" s="659"/>
      <c r="AC6" s="659"/>
      <c r="AD6" s="660">
        <v>32698</v>
      </c>
      <c r="AE6" s="660"/>
      <c r="AF6" s="660"/>
      <c r="AG6" s="660"/>
      <c r="AH6" s="660"/>
      <c r="AI6" s="660"/>
      <c r="AJ6" s="660"/>
      <c r="AK6" s="660"/>
      <c r="AL6" s="624">
        <v>1.9</v>
      </c>
      <c r="AM6" s="625"/>
      <c r="AN6" s="625"/>
      <c r="AO6" s="661"/>
      <c r="AP6" s="618" t="s">
        <v>235</v>
      </c>
      <c r="AQ6" s="619"/>
      <c r="AR6" s="619"/>
      <c r="AS6" s="619"/>
      <c r="AT6" s="619"/>
      <c r="AU6" s="619"/>
      <c r="AV6" s="619"/>
      <c r="AW6" s="619"/>
      <c r="AX6" s="619"/>
      <c r="AY6" s="619"/>
      <c r="AZ6" s="619"/>
      <c r="BA6" s="619"/>
      <c r="BB6" s="619"/>
      <c r="BC6" s="619"/>
      <c r="BD6" s="619"/>
      <c r="BE6" s="619"/>
      <c r="BF6" s="620"/>
      <c r="BG6" s="621">
        <v>205716</v>
      </c>
      <c r="BH6" s="622"/>
      <c r="BI6" s="622"/>
      <c r="BJ6" s="622"/>
      <c r="BK6" s="622"/>
      <c r="BL6" s="622"/>
      <c r="BM6" s="622"/>
      <c r="BN6" s="623"/>
      <c r="BO6" s="659">
        <v>100</v>
      </c>
      <c r="BP6" s="659"/>
      <c r="BQ6" s="659"/>
      <c r="BR6" s="659"/>
      <c r="BS6" s="660" t="s">
        <v>230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48952</v>
      </c>
      <c r="CS6" s="622"/>
      <c r="CT6" s="622"/>
      <c r="CU6" s="622"/>
      <c r="CV6" s="622"/>
      <c r="CW6" s="622"/>
      <c r="CX6" s="622"/>
      <c r="CY6" s="623"/>
      <c r="CZ6" s="703">
        <v>1.7</v>
      </c>
      <c r="DA6" s="685"/>
      <c r="DB6" s="685"/>
      <c r="DC6" s="705"/>
      <c r="DD6" s="627" t="s">
        <v>139</v>
      </c>
      <c r="DE6" s="622"/>
      <c r="DF6" s="622"/>
      <c r="DG6" s="622"/>
      <c r="DH6" s="622"/>
      <c r="DI6" s="622"/>
      <c r="DJ6" s="622"/>
      <c r="DK6" s="622"/>
      <c r="DL6" s="622"/>
      <c r="DM6" s="622"/>
      <c r="DN6" s="622"/>
      <c r="DO6" s="622"/>
      <c r="DP6" s="623"/>
      <c r="DQ6" s="627">
        <v>48952</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232</v>
      </c>
      <c r="S7" s="622"/>
      <c r="T7" s="622"/>
      <c r="U7" s="622"/>
      <c r="V7" s="622"/>
      <c r="W7" s="622"/>
      <c r="X7" s="622"/>
      <c r="Y7" s="623"/>
      <c r="Z7" s="659">
        <v>0</v>
      </c>
      <c r="AA7" s="659"/>
      <c r="AB7" s="659"/>
      <c r="AC7" s="659"/>
      <c r="AD7" s="660">
        <v>232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81671</v>
      </c>
      <c r="BH7" s="622"/>
      <c r="BI7" s="622"/>
      <c r="BJ7" s="622"/>
      <c r="BK7" s="622"/>
      <c r="BL7" s="622"/>
      <c r="BM7" s="622"/>
      <c r="BN7" s="623"/>
      <c r="BO7" s="659">
        <v>39.700000000000003</v>
      </c>
      <c r="BP7" s="659"/>
      <c r="BQ7" s="659"/>
      <c r="BR7" s="659"/>
      <c r="BS7" s="660" t="s">
        <v>129</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733954</v>
      </c>
      <c r="CS7" s="622"/>
      <c r="CT7" s="622"/>
      <c r="CU7" s="622"/>
      <c r="CV7" s="622"/>
      <c r="CW7" s="622"/>
      <c r="CX7" s="622"/>
      <c r="CY7" s="623"/>
      <c r="CZ7" s="659">
        <v>24.8</v>
      </c>
      <c r="DA7" s="659"/>
      <c r="DB7" s="659"/>
      <c r="DC7" s="659"/>
      <c r="DD7" s="627">
        <v>31571</v>
      </c>
      <c r="DE7" s="622"/>
      <c r="DF7" s="622"/>
      <c r="DG7" s="622"/>
      <c r="DH7" s="622"/>
      <c r="DI7" s="622"/>
      <c r="DJ7" s="622"/>
      <c r="DK7" s="622"/>
      <c r="DL7" s="622"/>
      <c r="DM7" s="622"/>
      <c r="DN7" s="622"/>
      <c r="DO7" s="622"/>
      <c r="DP7" s="623"/>
      <c r="DQ7" s="627">
        <v>486214</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871</v>
      </c>
      <c r="S8" s="622"/>
      <c r="T8" s="622"/>
      <c r="U8" s="622"/>
      <c r="V8" s="622"/>
      <c r="W8" s="622"/>
      <c r="X8" s="622"/>
      <c r="Y8" s="623"/>
      <c r="Z8" s="659">
        <v>0</v>
      </c>
      <c r="AA8" s="659"/>
      <c r="AB8" s="659"/>
      <c r="AC8" s="659"/>
      <c r="AD8" s="660">
        <v>871</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3886</v>
      </c>
      <c r="BH8" s="622"/>
      <c r="BI8" s="622"/>
      <c r="BJ8" s="622"/>
      <c r="BK8" s="622"/>
      <c r="BL8" s="622"/>
      <c r="BM8" s="622"/>
      <c r="BN8" s="623"/>
      <c r="BO8" s="659">
        <v>1.9</v>
      </c>
      <c r="BP8" s="659"/>
      <c r="BQ8" s="659"/>
      <c r="BR8" s="659"/>
      <c r="BS8" s="660" t="s">
        <v>139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508031</v>
      </c>
      <c r="CS8" s="622"/>
      <c r="CT8" s="622"/>
      <c r="CU8" s="622"/>
      <c r="CV8" s="622"/>
      <c r="CW8" s="622"/>
      <c r="CX8" s="622"/>
      <c r="CY8" s="623"/>
      <c r="CZ8" s="659">
        <v>17.2</v>
      </c>
      <c r="DA8" s="659"/>
      <c r="DB8" s="659"/>
      <c r="DC8" s="659"/>
      <c r="DD8" s="627">
        <v>35648</v>
      </c>
      <c r="DE8" s="622"/>
      <c r="DF8" s="622"/>
      <c r="DG8" s="622"/>
      <c r="DH8" s="622"/>
      <c r="DI8" s="622"/>
      <c r="DJ8" s="622"/>
      <c r="DK8" s="622"/>
      <c r="DL8" s="622"/>
      <c r="DM8" s="622"/>
      <c r="DN8" s="622"/>
      <c r="DO8" s="622"/>
      <c r="DP8" s="623"/>
      <c r="DQ8" s="627">
        <v>353654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979</v>
      </c>
      <c r="S9" s="622"/>
      <c r="T9" s="622"/>
      <c r="U9" s="622"/>
      <c r="V9" s="622"/>
      <c r="W9" s="622"/>
      <c r="X9" s="622"/>
      <c r="Y9" s="623"/>
      <c r="Z9" s="659">
        <v>0</v>
      </c>
      <c r="AA9" s="659"/>
      <c r="AB9" s="659"/>
      <c r="AC9" s="659"/>
      <c r="AD9" s="660">
        <v>979</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70700</v>
      </c>
      <c r="BH9" s="622"/>
      <c r="BI9" s="622"/>
      <c r="BJ9" s="622"/>
      <c r="BK9" s="622"/>
      <c r="BL9" s="622"/>
      <c r="BM9" s="622"/>
      <c r="BN9" s="623"/>
      <c r="BO9" s="659">
        <v>34.4</v>
      </c>
      <c r="BP9" s="659"/>
      <c r="BQ9" s="659"/>
      <c r="BR9" s="659"/>
      <c r="BS9" s="660" t="s">
        <v>129</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364950</v>
      </c>
      <c r="CS9" s="622"/>
      <c r="CT9" s="622"/>
      <c r="CU9" s="622"/>
      <c r="CV9" s="622"/>
      <c r="CW9" s="622"/>
      <c r="CX9" s="622"/>
      <c r="CY9" s="623"/>
      <c r="CZ9" s="659">
        <v>12.3</v>
      </c>
      <c r="DA9" s="659"/>
      <c r="DB9" s="659"/>
      <c r="DC9" s="659"/>
      <c r="DD9" s="627">
        <v>8698</v>
      </c>
      <c r="DE9" s="622"/>
      <c r="DF9" s="622"/>
      <c r="DG9" s="622"/>
      <c r="DH9" s="622"/>
      <c r="DI9" s="622"/>
      <c r="DJ9" s="622"/>
      <c r="DK9" s="622"/>
      <c r="DL9" s="622"/>
      <c r="DM9" s="622"/>
      <c r="DN9" s="622"/>
      <c r="DO9" s="622"/>
      <c r="DP9" s="623"/>
      <c r="DQ9" s="627">
        <v>226200</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230</v>
      </c>
      <c r="AE10" s="660"/>
      <c r="AF10" s="660"/>
      <c r="AG10" s="660"/>
      <c r="AH10" s="660"/>
      <c r="AI10" s="660"/>
      <c r="AJ10" s="660"/>
      <c r="AK10" s="660"/>
      <c r="AL10" s="624" t="s">
        <v>129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5253</v>
      </c>
      <c r="BH10" s="622"/>
      <c r="BI10" s="622"/>
      <c r="BJ10" s="622"/>
      <c r="BK10" s="622"/>
      <c r="BL10" s="622"/>
      <c r="BM10" s="622"/>
      <c r="BN10" s="623"/>
      <c r="BO10" s="659">
        <v>2.6</v>
      </c>
      <c r="BP10" s="659"/>
      <c r="BQ10" s="659"/>
      <c r="BR10" s="659"/>
      <c r="BS10" s="660" t="s">
        <v>129</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139</v>
      </c>
      <c r="CS10" s="622"/>
      <c r="CT10" s="622"/>
      <c r="CU10" s="622"/>
      <c r="CV10" s="622"/>
      <c r="CW10" s="622"/>
      <c r="CX10" s="622"/>
      <c r="CY10" s="623"/>
      <c r="CZ10" s="659" t="s">
        <v>139</v>
      </c>
      <c r="DA10" s="659"/>
      <c r="DB10" s="659"/>
      <c r="DC10" s="659"/>
      <c r="DD10" s="627" t="s">
        <v>139</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56982</v>
      </c>
      <c r="S11" s="622"/>
      <c r="T11" s="622"/>
      <c r="U11" s="622"/>
      <c r="V11" s="622"/>
      <c r="W11" s="622"/>
      <c r="X11" s="622"/>
      <c r="Y11" s="623"/>
      <c r="Z11" s="624">
        <v>1.9</v>
      </c>
      <c r="AA11" s="625"/>
      <c r="AB11" s="625"/>
      <c r="AC11" s="626"/>
      <c r="AD11" s="627">
        <v>56982</v>
      </c>
      <c r="AE11" s="622"/>
      <c r="AF11" s="622"/>
      <c r="AG11" s="622"/>
      <c r="AH11" s="622"/>
      <c r="AI11" s="622"/>
      <c r="AJ11" s="622"/>
      <c r="AK11" s="623"/>
      <c r="AL11" s="624">
        <v>3.3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1832</v>
      </c>
      <c r="BH11" s="622"/>
      <c r="BI11" s="622"/>
      <c r="BJ11" s="622"/>
      <c r="BK11" s="622"/>
      <c r="BL11" s="622"/>
      <c r="BM11" s="622"/>
      <c r="BN11" s="623"/>
      <c r="BO11" s="659">
        <v>0.9</v>
      </c>
      <c r="BP11" s="659"/>
      <c r="BQ11" s="659"/>
      <c r="BR11" s="659"/>
      <c r="BS11" s="660" t="s">
        <v>139</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258144</v>
      </c>
      <c r="CS11" s="622"/>
      <c r="CT11" s="622"/>
      <c r="CU11" s="622"/>
      <c r="CV11" s="622"/>
      <c r="CW11" s="622"/>
      <c r="CX11" s="622"/>
      <c r="CY11" s="623"/>
      <c r="CZ11" s="659">
        <v>8.6999999999999993</v>
      </c>
      <c r="DA11" s="659"/>
      <c r="DB11" s="659"/>
      <c r="DC11" s="659"/>
      <c r="DD11" s="627">
        <v>78553</v>
      </c>
      <c r="DE11" s="622"/>
      <c r="DF11" s="622"/>
      <c r="DG11" s="622"/>
      <c r="DH11" s="622"/>
      <c r="DI11" s="622"/>
      <c r="DJ11" s="622"/>
      <c r="DK11" s="622"/>
      <c r="DL11" s="622"/>
      <c r="DM11" s="622"/>
      <c r="DN11" s="622"/>
      <c r="DO11" s="622"/>
      <c r="DP11" s="623"/>
      <c r="DQ11" s="627">
        <v>76549</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129</v>
      </c>
      <c r="AA12" s="659"/>
      <c r="AB12" s="659"/>
      <c r="AC12" s="659"/>
      <c r="AD12" s="660" t="s">
        <v>139</v>
      </c>
      <c r="AE12" s="660"/>
      <c r="AF12" s="660"/>
      <c r="AG12" s="660"/>
      <c r="AH12" s="660"/>
      <c r="AI12" s="660"/>
      <c r="AJ12" s="660"/>
      <c r="AK12" s="660"/>
      <c r="AL12" s="624" t="s">
        <v>230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97185</v>
      </c>
      <c r="BH12" s="622"/>
      <c r="BI12" s="622"/>
      <c r="BJ12" s="622"/>
      <c r="BK12" s="622"/>
      <c r="BL12" s="622"/>
      <c r="BM12" s="622"/>
      <c r="BN12" s="623"/>
      <c r="BO12" s="659">
        <v>47.2</v>
      </c>
      <c r="BP12" s="659"/>
      <c r="BQ12" s="659"/>
      <c r="BR12" s="659"/>
      <c r="BS12" s="660" t="s">
        <v>254</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97889</v>
      </c>
      <c r="CS12" s="622"/>
      <c r="CT12" s="622"/>
      <c r="CU12" s="622"/>
      <c r="CV12" s="622"/>
      <c r="CW12" s="622"/>
      <c r="CX12" s="622"/>
      <c r="CY12" s="623"/>
      <c r="CZ12" s="659">
        <v>3.3</v>
      </c>
      <c r="DA12" s="659"/>
      <c r="DB12" s="659"/>
      <c r="DC12" s="659"/>
      <c r="DD12" s="627">
        <v>7025</v>
      </c>
      <c r="DE12" s="622"/>
      <c r="DF12" s="622"/>
      <c r="DG12" s="622"/>
      <c r="DH12" s="622"/>
      <c r="DI12" s="622"/>
      <c r="DJ12" s="622"/>
      <c r="DK12" s="622"/>
      <c r="DL12" s="622"/>
      <c r="DM12" s="622"/>
      <c r="DN12" s="622"/>
      <c r="DO12" s="622"/>
      <c r="DP12" s="623"/>
      <c r="DQ12" s="627">
        <v>80956</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230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97132</v>
      </c>
      <c r="BH13" s="622"/>
      <c r="BI13" s="622"/>
      <c r="BJ13" s="622"/>
      <c r="BK13" s="622"/>
      <c r="BL13" s="622"/>
      <c r="BM13" s="622"/>
      <c r="BN13" s="623"/>
      <c r="BO13" s="659">
        <v>47.2</v>
      </c>
      <c r="BP13" s="659"/>
      <c r="BQ13" s="659"/>
      <c r="BR13" s="659"/>
      <c r="BS13" s="660" t="s">
        <v>139</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226072</v>
      </c>
      <c r="CS13" s="622"/>
      <c r="CT13" s="622"/>
      <c r="CU13" s="622"/>
      <c r="CV13" s="622"/>
      <c r="CW13" s="622"/>
      <c r="CX13" s="622"/>
      <c r="CY13" s="623"/>
      <c r="CZ13" s="659">
        <v>7.6</v>
      </c>
      <c r="DA13" s="659"/>
      <c r="DB13" s="659"/>
      <c r="DC13" s="659"/>
      <c r="DD13" s="627">
        <v>170322</v>
      </c>
      <c r="DE13" s="622"/>
      <c r="DF13" s="622"/>
      <c r="DG13" s="622"/>
      <c r="DH13" s="622"/>
      <c r="DI13" s="622"/>
      <c r="DJ13" s="622"/>
      <c r="DK13" s="622"/>
      <c r="DL13" s="622"/>
      <c r="DM13" s="622"/>
      <c r="DN13" s="622"/>
      <c r="DO13" s="622"/>
      <c r="DP13" s="623"/>
      <c r="DQ13" s="627">
        <v>76932</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52</v>
      </c>
      <c r="S14" s="622"/>
      <c r="T14" s="622"/>
      <c r="U14" s="622"/>
      <c r="V14" s="622"/>
      <c r="W14" s="622"/>
      <c r="X14" s="622"/>
      <c r="Y14" s="623"/>
      <c r="Z14" s="659">
        <v>0</v>
      </c>
      <c r="AA14" s="659"/>
      <c r="AB14" s="659"/>
      <c r="AC14" s="659"/>
      <c r="AD14" s="660">
        <v>52</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13175</v>
      </c>
      <c r="BH14" s="622"/>
      <c r="BI14" s="622"/>
      <c r="BJ14" s="622"/>
      <c r="BK14" s="622"/>
      <c r="BL14" s="622"/>
      <c r="BM14" s="622"/>
      <c r="BN14" s="623"/>
      <c r="BO14" s="659">
        <v>6.4</v>
      </c>
      <c r="BP14" s="659"/>
      <c r="BQ14" s="659"/>
      <c r="BR14" s="659"/>
      <c r="BS14" s="660" t="s">
        <v>139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113977</v>
      </c>
      <c r="CS14" s="622"/>
      <c r="CT14" s="622"/>
      <c r="CU14" s="622"/>
      <c r="CV14" s="622"/>
      <c r="CW14" s="622"/>
      <c r="CX14" s="622"/>
      <c r="CY14" s="623"/>
      <c r="CZ14" s="659">
        <v>3.8</v>
      </c>
      <c r="DA14" s="659"/>
      <c r="DB14" s="659"/>
      <c r="DC14" s="659"/>
      <c r="DD14" s="627">
        <v>10524</v>
      </c>
      <c r="DE14" s="622"/>
      <c r="DF14" s="622"/>
      <c r="DG14" s="622"/>
      <c r="DH14" s="622"/>
      <c r="DI14" s="622"/>
      <c r="DJ14" s="622"/>
      <c r="DK14" s="622"/>
      <c r="DL14" s="622"/>
      <c r="DM14" s="622"/>
      <c r="DN14" s="622"/>
      <c r="DO14" s="622"/>
      <c r="DP14" s="623"/>
      <c r="DQ14" s="627">
        <v>98811</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230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13685</v>
      </c>
      <c r="BH15" s="622"/>
      <c r="BI15" s="622"/>
      <c r="BJ15" s="622"/>
      <c r="BK15" s="622"/>
      <c r="BL15" s="622"/>
      <c r="BM15" s="622"/>
      <c r="BN15" s="623"/>
      <c r="BO15" s="659">
        <v>6.7</v>
      </c>
      <c r="BP15" s="659"/>
      <c r="BQ15" s="659"/>
      <c r="BR15" s="659"/>
      <c r="BS15" s="660" t="s">
        <v>139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220462</v>
      </c>
      <c r="CS15" s="622"/>
      <c r="CT15" s="622"/>
      <c r="CU15" s="622"/>
      <c r="CV15" s="622"/>
      <c r="CW15" s="622"/>
      <c r="CX15" s="622"/>
      <c r="CY15" s="623"/>
      <c r="CZ15" s="659">
        <v>7.4</v>
      </c>
      <c r="DA15" s="659"/>
      <c r="DB15" s="659"/>
      <c r="DC15" s="659"/>
      <c r="DD15" s="627">
        <v>18246</v>
      </c>
      <c r="DE15" s="622"/>
      <c r="DF15" s="622"/>
      <c r="DG15" s="622"/>
      <c r="DH15" s="622"/>
      <c r="DI15" s="622"/>
      <c r="DJ15" s="622"/>
      <c r="DK15" s="622"/>
      <c r="DL15" s="622"/>
      <c r="DM15" s="622"/>
      <c r="DN15" s="622"/>
      <c r="DO15" s="622"/>
      <c r="DP15" s="623"/>
      <c r="DQ15" s="627">
        <v>188111</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1575</v>
      </c>
      <c r="S16" s="622"/>
      <c r="T16" s="622"/>
      <c r="U16" s="622"/>
      <c r="V16" s="622"/>
      <c r="W16" s="622"/>
      <c r="X16" s="622"/>
      <c r="Y16" s="623"/>
      <c r="Z16" s="659">
        <v>0.1</v>
      </c>
      <c r="AA16" s="659"/>
      <c r="AB16" s="659"/>
      <c r="AC16" s="659"/>
      <c r="AD16" s="660">
        <v>1575</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230</v>
      </c>
      <c r="BP16" s="659"/>
      <c r="BQ16" s="659"/>
      <c r="BR16" s="659"/>
      <c r="BS16" s="660" t="s">
        <v>139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10805</v>
      </c>
      <c r="CS16" s="622"/>
      <c r="CT16" s="622"/>
      <c r="CU16" s="622"/>
      <c r="CV16" s="622"/>
      <c r="CW16" s="622"/>
      <c r="CX16" s="622"/>
      <c r="CY16" s="623"/>
      <c r="CZ16" s="659">
        <v>0.4</v>
      </c>
      <c r="DA16" s="659"/>
      <c r="DB16" s="659"/>
      <c r="DC16" s="659"/>
      <c r="DD16" s="627" t="s">
        <v>230</v>
      </c>
      <c r="DE16" s="622"/>
      <c r="DF16" s="622"/>
      <c r="DG16" s="622"/>
      <c r="DH16" s="622"/>
      <c r="DI16" s="622"/>
      <c r="DJ16" s="622"/>
      <c r="DK16" s="622"/>
      <c r="DL16" s="622"/>
      <c r="DM16" s="622"/>
      <c r="DN16" s="622"/>
      <c r="DO16" s="622"/>
      <c r="DP16" s="623"/>
      <c r="DQ16" s="627">
        <v>185</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2053</v>
      </c>
      <c r="S17" s="622"/>
      <c r="T17" s="622"/>
      <c r="U17" s="622"/>
      <c r="V17" s="622"/>
      <c r="W17" s="622"/>
      <c r="X17" s="622"/>
      <c r="Y17" s="623"/>
      <c r="Z17" s="659">
        <v>0.1</v>
      </c>
      <c r="AA17" s="659"/>
      <c r="AB17" s="659"/>
      <c r="AC17" s="659"/>
      <c r="AD17" s="660">
        <v>2053</v>
      </c>
      <c r="AE17" s="660"/>
      <c r="AF17" s="660"/>
      <c r="AG17" s="660"/>
      <c r="AH17" s="660"/>
      <c r="AI17" s="660"/>
      <c r="AJ17" s="660"/>
      <c r="AK17" s="660"/>
      <c r="AL17" s="624">
        <v>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139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376989</v>
      </c>
      <c r="CS17" s="622"/>
      <c r="CT17" s="622"/>
      <c r="CU17" s="622"/>
      <c r="CV17" s="622"/>
      <c r="CW17" s="622"/>
      <c r="CX17" s="622"/>
      <c r="CY17" s="623"/>
      <c r="CZ17" s="659">
        <v>12.7</v>
      </c>
      <c r="DA17" s="659"/>
      <c r="DB17" s="659"/>
      <c r="DC17" s="659"/>
      <c r="DD17" s="627" t="s">
        <v>139</v>
      </c>
      <c r="DE17" s="622"/>
      <c r="DF17" s="622"/>
      <c r="DG17" s="622"/>
      <c r="DH17" s="622"/>
      <c r="DI17" s="622"/>
      <c r="DJ17" s="622"/>
      <c r="DK17" s="622"/>
      <c r="DL17" s="622"/>
      <c r="DM17" s="622"/>
      <c r="DN17" s="622"/>
      <c r="DO17" s="622"/>
      <c r="DP17" s="623"/>
      <c r="DQ17" s="627">
        <v>352466</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433</v>
      </c>
      <c r="S18" s="622"/>
      <c r="T18" s="622"/>
      <c r="U18" s="622"/>
      <c r="V18" s="622"/>
      <c r="W18" s="622"/>
      <c r="X18" s="622"/>
      <c r="Y18" s="623"/>
      <c r="Z18" s="659">
        <v>0</v>
      </c>
      <c r="AA18" s="659"/>
      <c r="AB18" s="659"/>
      <c r="AC18" s="659"/>
      <c r="AD18" s="660">
        <v>433</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129</v>
      </c>
      <c r="BP18" s="659"/>
      <c r="BQ18" s="659"/>
      <c r="BR18" s="659"/>
      <c r="BS18" s="660" t="s">
        <v>139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511</v>
      </c>
      <c r="CS18" s="622"/>
      <c r="CT18" s="622"/>
      <c r="CU18" s="622"/>
      <c r="CV18" s="622"/>
      <c r="CW18" s="622"/>
      <c r="CX18" s="622"/>
      <c r="CY18" s="623"/>
      <c r="CZ18" s="659">
        <v>0</v>
      </c>
      <c r="DA18" s="659"/>
      <c r="DB18" s="659"/>
      <c r="DC18" s="659"/>
      <c r="DD18" s="627">
        <v>511</v>
      </c>
      <c r="DE18" s="622"/>
      <c r="DF18" s="622"/>
      <c r="DG18" s="622"/>
      <c r="DH18" s="622"/>
      <c r="DI18" s="622"/>
      <c r="DJ18" s="622"/>
      <c r="DK18" s="622"/>
      <c r="DL18" s="622"/>
      <c r="DM18" s="622"/>
      <c r="DN18" s="622"/>
      <c r="DO18" s="622"/>
      <c r="DP18" s="623"/>
      <c r="DQ18" s="627">
        <v>511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143</v>
      </c>
      <c r="S19" s="622"/>
      <c r="T19" s="622"/>
      <c r="U19" s="622"/>
      <c r="V19" s="622"/>
      <c r="W19" s="622"/>
      <c r="X19" s="622"/>
      <c r="Y19" s="623"/>
      <c r="Z19" s="659">
        <v>0</v>
      </c>
      <c r="AA19" s="659"/>
      <c r="AB19" s="659"/>
      <c r="AC19" s="659"/>
      <c r="AD19" s="660">
        <v>143</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139</v>
      </c>
      <c r="BH19" s="622"/>
      <c r="BI19" s="622"/>
      <c r="BJ19" s="622"/>
      <c r="BK19" s="622"/>
      <c r="BL19" s="622"/>
      <c r="BM19" s="622"/>
      <c r="BN19" s="623"/>
      <c r="BO19" s="659" t="s">
        <v>129</v>
      </c>
      <c r="BP19" s="659"/>
      <c r="BQ19" s="659"/>
      <c r="BR19" s="659"/>
      <c r="BS19" s="660" t="s">
        <v>139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290</v>
      </c>
      <c r="S20" s="622"/>
      <c r="T20" s="622"/>
      <c r="U20" s="622"/>
      <c r="V20" s="622"/>
      <c r="W20" s="622"/>
      <c r="X20" s="622"/>
      <c r="Y20" s="623"/>
      <c r="Z20" s="659">
        <v>0</v>
      </c>
      <c r="AA20" s="659"/>
      <c r="AB20" s="659"/>
      <c r="AC20" s="659"/>
      <c r="AD20" s="660">
        <v>290</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230</v>
      </c>
      <c r="BH20" s="622"/>
      <c r="BI20" s="622"/>
      <c r="BJ20" s="622"/>
      <c r="BK20" s="622"/>
      <c r="BL20" s="622"/>
      <c r="BM20" s="622"/>
      <c r="BN20" s="623"/>
      <c r="BO20" s="659" t="s">
        <v>230</v>
      </c>
      <c r="BP20" s="659"/>
      <c r="BQ20" s="659"/>
      <c r="BR20" s="659"/>
      <c r="BS20" s="660" t="s">
        <v>139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2960736</v>
      </c>
      <c r="CS20" s="622"/>
      <c r="CT20" s="622"/>
      <c r="CU20" s="622"/>
      <c r="CV20" s="622"/>
      <c r="CW20" s="622"/>
      <c r="CX20" s="622"/>
      <c r="CY20" s="623"/>
      <c r="CZ20" s="659">
        <v>100</v>
      </c>
      <c r="DA20" s="659"/>
      <c r="DB20" s="659"/>
      <c r="DC20" s="659"/>
      <c r="DD20" s="627">
        <v>361098</v>
      </c>
      <c r="DE20" s="622"/>
      <c r="DF20" s="622"/>
      <c r="DG20" s="622"/>
      <c r="DH20" s="622"/>
      <c r="DI20" s="622"/>
      <c r="DJ20" s="622"/>
      <c r="DK20" s="622"/>
      <c r="DL20" s="622"/>
      <c r="DM20" s="622"/>
      <c r="DN20" s="622"/>
      <c r="DO20" s="622"/>
      <c r="DP20" s="623"/>
      <c r="DQ20" s="627">
        <v>1989541</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1541987</v>
      </c>
      <c r="S21" s="622"/>
      <c r="T21" s="622"/>
      <c r="U21" s="622"/>
      <c r="V21" s="622"/>
      <c r="W21" s="622"/>
      <c r="X21" s="622"/>
      <c r="Y21" s="623"/>
      <c r="Z21" s="659">
        <v>50.1</v>
      </c>
      <c r="AA21" s="659"/>
      <c r="AB21" s="659"/>
      <c r="AC21" s="659"/>
      <c r="AD21" s="660">
        <v>1393450</v>
      </c>
      <c r="AE21" s="660"/>
      <c r="AF21" s="660"/>
      <c r="AG21" s="660"/>
      <c r="AH21" s="660"/>
      <c r="AI21" s="660"/>
      <c r="AJ21" s="660"/>
      <c r="AK21" s="660"/>
      <c r="AL21" s="624">
        <v>81.3</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139</v>
      </c>
      <c r="BH21" s="622"/>
      <c r="BI21" s="622"/>
      <c r="BJ21" s="622"/>
      <c r="BK21" s="622"/>
      <c r="BL21" s="622"/>
      <c r="BM21" s="622"/>
      <c r="BN21" s="623"/>
      <c r="BO21" s="659" t="s">
        <v>230</v>
      </c>
      <c r="BP21" s="659"/>
      <c r="BQ21" s="659"/>
      <c r="BR21" s="659"/>
      <c r="BS21" s="660" t="s">
        <v>254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1393450</v>
      </c>
      <c r="S22" s="622"/>
      <c r="T22" s="622"/>
      <c r="U22" s="622"/>
      <c r="V22" s="622"/>
      <c r="W22" s="622"/>
      <c r="X22" s="622"/>
      <c r="Y22" s="623"/>
      <c r="Z22" s="659">
        <v>45.3</v>
      </c>
      <c r="AA22" s="659"/>
      <c r="AB22" s="659"/>
      <c r="AC22" s="659"/>
      <c r="AD22" s="660">
        <v>1393450</v>
      </c>
      <c r="AE22" s="660"/>
      <c r="AF22" s="660"/>
      <c r="AG22" s="660"/>
      <c r="AH22" s="660"/>
      <c r="AI22" s="660"/>
      <c r="AJ22" s="660"/>
      <c r="AK22" s="660"/>
      <c r="AL22" s="624">
        <v>81.3</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139</v>
      </c>
      <c r="BH22" s="622"/>
      <c r="BI22" s="622"/>
      <c r="BJ22" s="622"/>
      <c r="BK22" s="622"/>
      <c r="BL22" s="622"/>
      <c r="BM22" s="622"/>
      <c r="BN22" s="623"/>
      <c r="BO22" s="659" t="s">
        <v>129</v>
      </c>
      <c r="BP22" s="659"/>
      <c r="BQ22" s="659"/>
      <c r="BR22" s="659"/>
      <c r="BS22" s="660" t="s">
        <v>139</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148537</v>
      </c>
      <c r="S23" s="622"/>
      <c r="T23" s="622"/>
      <c r="U23" s="622"/>
      <c r="V23" s="622"/>
      <c r="W23" s="622"/>
      <c r="X23" s="622"/>
      <c r="Y23" s="623"/>
      <c r="Z23" s="659">
        <v>4.8</v>
      </c>
      <c r="AA23" s="659"/>
      <c r="AB23" s="659"/>
      <c r="AC23" s="659"/>
      <c r="AD23" s="660" t="s">
        <v>139</v>
      </c>
      <c r="AE23" s="660"/>
      <c r="AF23" s="660"/>
      <c r="AG23" s="660"/>
      <c r="AH23" s="660"/>
      <c r="AI23" s="660"/>
      <c r="AJ23" s="660"/>
      <c r="AK23" s="660"/>
      <c r="AL23" s="624" t="s">
        <v>129</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129</v>
      </c>
      <c r="BH23" s="622"/>
      <c r="BI23" s="622"/>
      <c r="BJ23" s="622"/>
      <c r="BK23" s="622"/>
      <c r="BL23" s="622"/>
      <c r="BM23" s="622"/>
      <c r="BN23" s="623"/>
      <c r="BO23" s="659" t="s">
        <v>139</v>
      </c>
      <c r="BP23" s="659"/>
      <c r="BQ23" s="659"/>
      <c r="BR23" s="659"/>
      <c r="BS23" s="660" t="s">
        <v>139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230</v>
      </c>
      <c r="AA24" s="659"/>
      <c r="AB24" s="659"/>
      <c r="AC24" s="659"/>
      <c r="AD24" s="660" t="s">
        <v>129</v>
      </c>
      <c r="AE24" s="660"/>
      <c r="AF24" s="660"/>
      <c r="AG24" s="660"/>
      <c r="AH24" s="660"/>
      <c r="AI24" s="660"/>
      <c r="AJ24" s="660"/>
      <c r="AK24" s="660"/>
      <c r="AL24" s="624" t="s">
        <v>129</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254</v>
      </c>
      <c r="BH24" s="622"/>
      <c r="BI24" s="622"/>
      <c r="BJ24" s="622"/>
      <c r="BK24" s="622"/>
      <c r="BL24" s="622"/>
      <c r="BM24" s="622"/>
      <c r="BN24" s="623"/>
      <c r="BO24" s="659" t="s">
        <v>230</v>
      </c>
      <c r="BP24" s="659"/>
      <c r="BQ24" s="659"/>
      <c r="BR24" s="659"/>
      <c r="BS24" s="660" t="s">
        <v>139</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1021740</v>
      </c>
      <c r="CS24" s="677"/>
      <c r="CT24" s="677"/>
      <c r="CU24" s="677"/>
      <c r="CV24" s="677"/>
      <c r="CW24" s="677"/>
      <c r="CX24" s="677"/>
      <c r="CY24" s="702"/>
      <c r="CZ24" s="703">
        <v>34.5</v>
      </c>
      <c r="DA24" s="685"/>
      <c r="DB24" s="685"/>
      <c r="DC24" s="705"/>
      <c r="DD24" s="701">
        <v>864413</v>
      </c>
      <c r="DE24" s="677"/>
      <c r="DF24" s="677"/>
      <c r="DG24" s="677"/>
      <c r="DH24" s="677"/>
      <c r="DI24" s="677"/>
      <c r="DJ24" s="677"/>
      <c r="DK24" s="702"/>
      <c r="DL24" s="701">
        <v>861981</v>
      </c>
      <c r="DM24" s="677"/>
      <c r="DN24" s="677"/>
      <c r="DO24" s="677"/>
      <c r="DP24" s="677"/>
      <c r="DQ24" s="677"/>
      <c r="DR24" s="677"/>
      <c r="DS24" s="677"/>
      <c r="DT24" s="677"/>
      <c r="DU24" s="677"/>
      <c r="DV24" s="702"/>
      <c r="DW24" s="703">
        <v>49.9</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1843578</v>
      </c>
      <c r="S25" s="622"/>
      <c r="T25" s="622"/>
      <c r="U25" s="622"/>
      <c r="V25" s="622"/>
      <c r="W25" s="622"/>
      <c r="X25" s="622"/>
      <c r="Y25" s="623"/>
      <c r="Z25" s="659">
        <v>60</v>
      </c>
      <c r="AA25" s="659"/>
      <c r="AB25" s="659"/>
      <c r="AC25" s="659"/>
      <c r="AD25" s="660">
        <v>1695041</v>
      </c>
      <c r="AE25" s="660"/>
      <c r="AF25" s="660"/>
      <c r="AG25" s="660"/>
      <c r="AH25" s="660"/>
      <c r="AI25" s="660"/>
      <c r="AJ25" s="660"/>
      <c r="AK25" s="660"/>
      <c r="AL25" s="624">
        <v>99</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230</v>
      </c>
      <c r="BP25" s="659"/>
      <c r="BQ25" s="659"/>
      <c r="BR25" s="659"/>
      <c r="BS25" s="660" t="s">
        <v>139</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550476</v>
      </c>
      <c r="CS25" s="634"/>
      <c r="CT25" s="634"/>
      <c r="CU25" s="634"/>
      <c r="CV25" s="634"/>
      <c r="CW25" s="634"/>
      <c r="CX25" s="634"/>
      <c r="CY25" s="635"/>
      <c r="CZ25" s="624">
        <v>18.600000000000001</v>
      </c>
      <c r="DA25" s="636"/>
      <c r="DB25" s="636"/>
      <c r="DC25" s="637"/>
      <c r="DD25" s="627">
        <v>493529</v>
      </c>
      <c r="DE25" s="634"/>
      <c r="DF25" s="634"/>
      <c r="DG25" s="634"/>
      <c r="DH25" s="634"/>
      <c r="DI25" s="634"/>
      <c r="DJ25" s="634"/>
      <c r="DK25" s="635"/>
      <c r="DL25" s="627">
        <v>491263</v>
      </c>
      <c r="DM25" s="634"/>
      <c r="DN25" s="634"/>
      <c r="DO25" s="634"/>
      <c r="DP25" s="634"/>
      <c r="DQ25" s="634"/>
      <c r="DR25" s="634"/>
      <c r="DS25" s="634"/>
      <c r="DT25" s="634"/>
      <c r="DU25" s="634"/>
      <c r="DV25" s="635"/>
      <c r="DW25" s="624">
        <v>28.5</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t="s">
        <v>139</v>
      </c>
      <c r="S26" s="622"/>
      <c r="T26" s="622"/>
      <c r="U26" s="622"/>
      <c r="V26" s="622"/>
      <c r="W26" s="622"/>
      <c r="X26" s="622"/>
      <c r="Y26" s="623"/>
      <c r="Z26" s="659" t="s">
        <v>129</v>
      </c>
      <c r="AA26" s="659"/>
      <c r="AB26" s="659"/>
      <c r="AC26" s="659"/>
      <c r="AD26" s="660" t="s">
        <v>129</v>
      </c>
      <c r="AE26" s="660"/>
      <c r="AF26" s="660"/>
      <c r="AG26" s="660"/>
      <c r="AH26" s="660"/>
      <c r="AI26" s="660"/>
      <c r="AJ26" s="660"/>
      <c r="AK26" s="660"/>
      <c r="AL26" s="624" t="s">
        <v>129</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230</v>
      </c>
      <c r="BP26" s="659"/>
      <c r="BQ26" s="659"/>
      <c r="BR26" s="659"/>
      <c r="BS26" s="660" t="s">
        <v>129</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268157</v>
      </c>
      <c r="CS26" s="622"/>
      <c r="CT26" s="622"/>
      <c r="CU26" s="622"/>
      <c r="CV26" s="622"/>
      <c r="CW26" s="622"/>
      <c r="CX26" s="622"/>
      <c r="CY26" s="623"/>
      <c r="CZ26" s="624">
        <v>9.1</v>
      </c>
      <c r="DA26" s="636"/>
      <c r="DB26" s="636"/>
      <c r="DC26" s="637"/>
      <c r="DD26" s="627">
        <v>232162</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38044</v>
      </c>
      <c r="S27" s="622"/>
      <c r="T27" s="622"/>
      <c r="U27" s="622"/>
      <c r="V27" s="622"/>
      <c r="W27" s="622"/>
      <c r="X27" s="622"/>
      <c r="Y27" s="623"/>
      <c r="Z27" s="659">
        <v>1.2</v>
      </c>
      <c r="AA27" s="659"/>
      <c r="AB27" s="659"/>
      <c r="AC27" s="659"/>
      <c r="AD27" s="660" t="s">
        <v>139</v>
      </c>
      <c r="AE27" s="660"/>
      <c r="AF27" s="660"/>
      <c r="AG27" s="660"/>
      <c r="AH27" s="660"/>
      <c r="AI27" s="660"/>
      <c r="AJ27" s="660"/>
      <c r="AK27" s="660"/>
      <c r="AL27" s="624" t="s">
        <v>230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205716</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94275</v>
      </c>
      <c r="CS27" s="634"/>
      <c r="CT27" s="634"/>
      <c r="CU27" s="634"/>
      <c r="CV27" s="634"/>
      <c r="CW27" s="634"/>
      <c r="CX27" s="634"/>
      <c r="CY27" s="635"/>
      <c r="CZ27" s="624">
        <v>3.2</v>
      </c>
      <c r="DA27" s="636"/>
      <c r="DB27" s="636"/>
      <c r="DC27" s="637"/>
      <c r="DD27" s="627">
        <v>18418</v>
      </c>
      <c r="DE27" s="634"/>
      <c r="DF27" s="634"/>
      <c r="DG27" s="634"/>
      <c r="DH27" s="634"/>
      <c r="DI27" s="634"/>
      <c r="DJ27" s="634"/>
      <c r="DK27" s="635"/>
      <c r="DL27" s="627">
        <v>18252</v>
      </c>
      <c r="DM27" s="634"/>
      <c r="DN27" s="634"/>
      <c r="DO27" s="634"/>
      <c r="DP27" s="634"/>
      <c r="DQ27" s="634"/>
      <c r="DR27" s="634"/>
      <c r="DS27" s="634"/>
      <c r="DT27" s="634"/>
      <c r="DU27" s="634"/>
      <c r="DV27" s="635"/>
      <c r="DW27" s="624">
        <v>1.1000000000000001</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45736</v>
      </c>
      <c r="S28" s="622"/>
      <c r="T28" s="622"/>
      <c r="U28" s="622"/>
      <c r="V28" s="622"/>
      <c r="W28" s="622"/>
      <c r="X28" s="622"/>
      <c r="Y28" s="623"/>
      <c r="Z28" s="659">
        <v>1.5</v>
      </c>
      <c r="AA28" s="659"/>
      <c r="AB28" s="659"/>
      <c r="AC28" s="659"/>
      <c r="AD28" s="660" t="s">
        <v>139</v>
      </c>
      <c r="AE28" s="660"/>
      <c r="AF28" s="660"/>
      <c r="AG28" s="660"/>
      <c r="AH28" s="660"/>
      <c r="AI28" s="660"/>
      <c r="AJ28" s="660"/>
      <c r="AK28" s="660"/>
      <c r="AL28" s="624" t="s">
        <v>139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376989</v>
      </c>
      <c r="CS28" s="622"/>
      <c r="CT28" s="622"/>
      <c r="CU28" s="622"/>
      <c r="CV28" s="622"/>
      <c r="CW28" s="622"/>
      <c r="CX28" s="622"/>
      <c r="CY28" s="623"/>
      <c r="CZ28" s="624">
        <v>12.7</v>
      </c>
      <c r="DA28" s="636"/>
      <c r="DB28" s="636"/>
      <c r="DC28" s="637"/>
      <c r="DD28" s="627">
        <v>352466</v>
      </c>
      <c r="DE28" s="622"/>
      <c r="DF28" s="622"/>
      <c r="DG28" s="622"/>
      <c r="DH28" s="622"/>
      <c r="DI28" s="622"/>
      <c r="DJ28" s="622"/>
      <c r="DK28" s="623"/>
      <c r="DL28" s="627">
        <v>352466</v>
      </c>
      <c r="DM28" s="622"/>
      <c r="DN28" s="622"/>
      <c r="DO28" s="622"/>
      <c r="DP28" s="622"/>
      <c r="DQ28" s="622"/>
      <c r="DR28" s="622"/>
      <c r="DS28" s="622"/>
      <c r="DT28" s="622"/>
      <c r="DU28" s="622"/>
      <c r="DV28" s="623"/>
      <c r="DW28" s="624">
        <v>20.399999999999999</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7800</v>
      </c>
      <c r="S29" s="622"/>
      <c r="T29" s="622"/>
      <c r="U29" s="622"/>
      <c r="V29" s="622"/>
      <c r="W29" s="622"/>
      <c r="X29" s="622"/>
      <c r="Y29" s="623"/>
      <c r="Z29" s="659">
        <v>0.3</v>
      </c>
      <c r="AA29" s="659"/>
      <c r="AB29" s="659"/>
      <c r="AC29" s="659"/>
      <c r="AD29" s="660" t="s">
        <v>139</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376988</v>
      </c>
      <c r="CS29" s="634"/>
      <c r="CT29" s="634"/>
      <c r="CU29" s="634"/>
      <c r="CV29" s="634"/>
      <c r="CW29" s="634"/>
      <c r="CX29" s="634"/>
      <c r="CY29" s="635"/>
      <c r="CZ29" s="624">
        <v>12.7</v>
      </c>
      <c r="DA29" s="636"/>
      <c r="DB29" s="636"/>
      <c r="DC29" s="637"/>
      <c r="DD29" s="627">
        <v>352465</v>
      </c>
      <c r="DE29" s="634"/>
      <c r="DF29" s="634"/>
      <c r="DG29" s="634"/>
      <c r="DH29" s="634"/>
      <c r="DI29" s="634"/>
      <c r="DJ29" s="634"/>
      <c r="DK29" s="635"/>
      <c r="DL29" s="627">
        <v>352465</v>
      </c>
      <c r="DM29" s="634"/>
      <c r="DN29" s="634"/>
      <c r="DO29" s="634"/>
      <c r="DP29" s="634"/>
      <c r="DQ29" s="634"/>
      <c r="DR29" s="634"/>
      <c r="DS29" s="634"/>
      <c r="DT29" s="634"/>
      <c r="DU29" s="634"/>
      <c r="DV29" s="635"/>
      <c r="DW29" s="624">
        <v>20.399999999999999</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309243</v>
      </c>
      <c r="S30" s="622"/>
      <c r="T30" s="622"/>
      <c r="U30" s="622"/>
      <c r="V30" s="622"/>
      <c r="W30" s="622"/>
      <c r="X30" s="622"/>
      <c r="Y30" s="623"/>
      <c r="Z30" s="659">
        <v>10.1</v>
      </c>
      <c r="AA30" s="659"/>
      <c r="AB30" s="659"/>
      <c r="AC30" s="659"/>
      <c r="AD30" s="660" t="s">
        <v>129</v>
      </c>
      <c r="AE30" s="660"/>
      <c r="AF30" s="660"/>
      <c r="AG30" s="660"/>
      <c r="AH30" s="660"/>
      <c r="AI30" s="660"/>
      <c r="AJ30" s="660"/>
      <c r="AK30" s="660"/>
      <c r="AL30" s="624" t="s">
        <v>230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365019</v>
      </c>
      <c r="CS30" s="622"/>
      <c r="CT30" s="622"/>
      <c r="CU30" s="622"/>
      <c r="CV30" s="622"/>
      <c r="CW30" s="622"/>
      <c r="CX30" s="622"/>
      <c r="CY30" s="623"/>
      <c r="CZ30" s="624">
        <v>12.3</v>
      </c>
      <c r="DA30" s="636"/>
      <c r="DB30" s="636"/>
      <c r="DC30" s="637"/>
      <c r="DD30" s="627">
        <v>341454</v>
      </c>
      <c r="DE30" s="622"/>
      <c r="DF30" s="622"/>
      <c r="DG30" s="622"/>
      <c r="DH30" s="622"/>
      <c r="DI30" s="622"/>
      <c r="DJ30" s="622"/>
      <c r="DK30" s="623"/>
      <c r="DL30" s="627">
        <v>341454</v>
      </c>
      <c r="DM30" s="622"/>
      <c r="DN30" s="622"/>
      <c r="DO30" s="622"/>
      <c r="DP30" s="622"/>
      <c r="DQ30" s="622"/>
      <c r="DR30" s="622"/>
      <c r="DS30" s="622"/>
      <c r="DT30" s="622"/>
      <c r="DU30" s="622"/>
      <c r="DV30" s="623"/>
      <c r="DW30" s="624">
        <v>19.8</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254</v>
      </c>
      <c r="S31" s="622"/>
      <c r="T31" s="622"/>
      <c r="U31" s="622"/>
      <c r="V31" s="622"/>
      <c r="W31" s="622"/>
      <c r="X31" s="622"/>
      <c r="Y31" s="623"/>
      <c r="Z31" s="659" t="s">
        <v>139</v>
      </c>
      <c r="AA31" s="659"/>
      <c r="AB31" s="659"/>
      <c r="AC31" s="659"/>
      <c r="AD31" s="660" t="s">
        <v>129</v>
      </c>
      <c r="AE31" s="660"/>
      <c r="AF31" s="660"/>
      <c r="AG31" s="660"/>
      <c r="AH31" s="660"/>
      <c r="AI31" s="660"/>
      <c r="AJ31" s="660"/>
      <c r="AK31" s="660"/>
      <c r="AL31" s="624" t="s">
        <v>139</v>
      </c>
      <c r="AM31" s="625"/>
      <c r="AN31" s="625"/>
      <c r="AO31" s="661"/>
      <c r="AP31" s="691" t="s">
        <v>314</v>
      </c>
      <c r="AQ31" s="692"/>
      <c r="AR31" s="692"/>
      <c r="AS31" s="692"/>
      <c r="AT31" s="693" t="s">
        <v>315</v>
      </c>
      <c r="AU31" s="218"/>
      <c r="AV31" s="218"/>
      <c r="AW31" s="218"/>
      <c r="AX31" s="679" t="s">
        <v>188</v>
      </c>
      <c r="AY31" s="680"/>
      <c r="AZ31" s="680"/>
      <c r="BA31" s="680"/>
      <c r="BB31" s="680"/>
      <c r="BC31" s="680"/>
      <c r="BD31" s="680"/>
      <c r="BE31" s="680"/>
      <c r="BF31" s="681"/>
      <c r="BG31" s="683">
        <v>99.6</v>
      </c>
      <c r="BH31" s="684"/>
      <c r="BI31" s="684"/>
      <c r="BJ31" s="684"/>
      <c r="BK31" s="684"/>
      <c r="BL31" s="684"/>
      <c r="BM31" s="685">
        <v>98.6</v>
      </c>
      <c r="BN31" s="684"/>
      <c r="BO31" s="684"/>
      <c r="BP31" s="684"/>
      <c r="BQ31" s="686"/>
      <c r="BR31" s="683">
        <v>99.3</v>
      </c>
      <c r="BS31" s="684"/>
      <c r="BT31" s="684"/>
      <c r="BU31" s="684"/>
      <c r="BV31" s="684"/>
      <c r="BW31" s="684"/>
      <c r="BX31" s="685">
        <v>98</v>
      </c>
      <c r="BY31" s="684"/>
      <c r="BZ31" s="684"/>
      <c r="CA31" s="684"/>
      <c r="CB31" s="686"/>
      <c r="CD31" s="642"/>
      <c r="CE31" s="643"/>
      <c r="CF31" s="618" t="s">
        <v>316</v>
      </c>
      <c r="CG31" s="619"/>
      <c r="CH31" s="619"/>
      <c r="CI31" s="619"/>
      <c r="CJ31" s="619"/>
      <c r="CK31" s="619"/>
      <c r="CL31" s="619"/>
      <c r="CM31" s="619"/>
      <c r="CN31" s="619"/>
      <c r="CO31" s="619"/>
      <c r="CP31" s="619"/>
      <c r="CQ31" s="620"/>
      <c r="CR31" s="621">
        <v>11969</v>
      </c>
      <c r="CS31" s="634"/>
      <c r="CT31" s="634"/>
      <c r="CU31" s="634"/>
      <c r="CV31" s="634"/>
      <c r="CW31" s="634"/>
      <c r="CX31" s="634"/>
      <c r="CY31" s="635"/>
      <c r="CZ31" s="624">
        <v>0.4</v>
      </c>
      <c r="DA31" s="636"/>
      <c r="DB31" s="636"/>
      <c r="DC31" s="637"/>
      <c r="DD31" s="627">
        <v>11011</v>
      </c>
      <c r="DE31" s="634"/>
      <c r="DF31" s="634"/>
      <c r="DG31" s="634"/>
      <c r="DH31" s="634"/>
      <c r="DI31" s="634"/>
      <c r="DJ31" s="634"/>
      <c r="DK31" s="635"/>
      <c r="DL31" s="627">
        <v>11011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222226</v>
      </c>
      <c r="S32" s="622"/>
      <c r="T32" s="622"/>
      <c r="U32" s="622"/>
      <c r="V32" s="622"/>
      <c r="W32" s="622"/>
      <c r="X32" s="622"/>
      <c r="Y32" s="623"/>
      <c r="Z32" s="659">
        <v>7.2</v>
      </c>
      <c r="AA32" s="659"/>
      <c r="AB32" s="659"/>
      <c r="AC32" s="659"/>
      <c r="AD32" s="660" t="s">
        <v>129</v>
      </c>
      <c r="AE32" s="660"/>
      <c r="AF32" s="660"/>
      <c r="AG32" s="660"/>
      <c r="AH32" s="660"/>
      <c r="AI32" s="660"/>
      <c r="AJ32" s="660"/>
      <c r="AK32" s="660"/>
      <c r="AL32" s="624" t="s">
        <v>230</v>
      </c>
      <c r="AM32" s="625"/>
      <c r="AN32" s="625"/>
      <c r="AO32" s="661"/>
      <c r="AP32" s="662"/>
      <c r="AQ32" s="663"/>
      <c r="AR32" s="663"/>
      <c r="AS32" s="663"/>
      <c r="AT32" s="694"/>
      <c r="AU32" s="214" t="s">
        <v>318</v>
      </c>
      <c r="AX32" s="618" t="s">
        <v>319</v>
      </c>
      <c r="AY32" s="619"/>
      <c r="AZ32" s="619"/>
      <c r="BA32" s="619"/>
      <c r="BB32" s="619"/>
      <c r="BC32" s="619"/>
      <c r="BD32" s="619"/>
      <c r="BE32" s="619"/>
      <c r="BF32" s="620"/>
      <c r="BG32" s="687">
        <v>99.8</v>
      </c>
      <c r="BH32" s="634"/>
      <c r="BI32" s="634"/>
      <c r="BJ32" s="634"/>
      <c r="BK32" s="634"/>
      <c r="BL32" s="634"/>
      <c r="BM32" s="625">
        <v>99.5</v>
      </c>
      <c r="BN32" s="634"/>
      <c r="BO32" s="634"/>
      <c r="BP32" s="634"/>
      <c r="BQ32" s="657"/>
      <c r="BR32" s="687">
        <v>99.4</v>
      </c>
      <c r="BS32" s="634"/>
      <c r="BT32" s="634"/>
      <c r="BU32" s="634"/>
      <c r="BV32" s="634"/>
      <c r="BW32" s="634"/>
      <c r="BX32" s="625">
        <v>99.1</v>
      </c>
      <c r="BY32" s="634"/>
      <c r="BZ32" s="634"/>
      <c r="CA32" s="634"/>
      <c r="CB32" s="657"/>
      <c r="CD32" s="644"/>
      <c r="CE32" s="645"/>
      <c r="CF32" s="618" t="s">
        <v>320</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23309</v>
      </c>
      <c r="S33" s="622"/>
      <c r="T33" s="622"/>
      <c r="U33" s="622"/>
      <c r="V33" s="622"/>
      <c r="W33" s="622"/>
      <c r="X33" s="622"/>
      <c r="Y33" s="623"/>
      <c r="Z33" s="659">
        <v>0.8</v>
      </c>
      <c r="AA33" s="659"/>
      <c r="AB33" s="659"/>
      <c r="AC33" s="659"/>
      <c r="AD33" s="660">
        <v>17836</v>
      </c>
      <c r="AE33" s="660"/>
      <c r="AF33" s="660"/>
      <c r="AG33" s="660"/>
      <c r="AH33" s="660"/>
      <c r="AI33" s="660"/>
      <c r="AJ33" s="660"/>
      <c r="AK33" s="660"/>
      <c r="AL33" s="624">
        <v>1</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99.3</v>
      </c>
      <c r="BH33" s="606"/>
      <c r="BI33" s="606"/>
      <c r="BJ33" s="606"/>
      <c r="BK33" s="606"/>
      <c r="BL33" s="606"/>
      <c r="BM33" s="652">
        <v>97.7</v>
      </c>
      <c r="BN33" s="606"/>
      <c r="BO33" s="606"/>
      <c r="BP33" s="606"/>
      <c r="BQ33" s="669"/>
      <c r="BR33" s="682">
        <v>99.1</v>
      </c>
      <c r="BS33" s="606"/>
      <c r="BT33" s="606"/>
      <c r="BU33" s="606"/>
      <c r="BV33" s="606"/>
      <c r="BW33" s="606"/>
      <c r="BX33" s="652">
        <v>96.9</v>
      </c>
      <c r="BY33" s="606"/>
      <c r="BZ33" s="606"/>
      <c r="CA33" s="606"/>
      <c r="CB33" s="669"/>
      <c r="CD33" s="618" t="s">
        <v>323</v>
      </c>
      <c r="CE33" s="619"/>
      <c r="CF33" s="619"/>
      <c r="CG33" s="619"/>
      <c r="CH33" s="619"/>
      <c r="CI33" s="619"/>
      <c r="CJ33" s="619"/>
      <c r="CK33" s="619"/>
      <c r="CL33" s="619"/>
      <c r="CM33" s="619"/>
      <c r="CN33" s="619"/>
      <c r="CO33" s="619"/>
      <c r="CP33" s="619"/>
      <c r="CQ33" s="620"/>
      <c r="CR33" s="621">
        <v>1567093</v>
      </c>
      <c r="CS33" s="634"/>
      <c r="CT33" s="634"/>
      <c r="CU33" s="634"/>
      <c r="CV33" s="634"/>
      <c r="CW33" s="634"/>
      <c r="CX33" s="634"/>
      <c r="CY33" s="635"/>
      <c r="CZ33" s="624">
        <v>52.9</v>
      </c>
      <c r="DA33" s="636"/>
      <c r="DB33" s="636"/>
      <c r="DC33" s="637"/>
      <c r="DD33" s="627">
        <v>1026296</v>
      </c>
      <c r="DE33" s="634"/>
      <c r="DF33" s="634"/>
      <c r="DG33" s="634"/>
      <c r="DH33" s="634"/>
      <c r="DI33" s="634"/>
      <c r="DJ33" s="634"/>
      <c r="DK33" s="635"/>
      <c r="DL33" s="627">
        <v>752693</v>
      </c>
      <c r="DM33" s="634"/>
      <c r="DN33" s="634"/>
      <c r="DO33" s="634"/>
      <c r="DP33" s="634"/>
      <c r="DQ33" s="634"/>
      <c r="DR33" s="634"/>
      <c r="DS33" s="634"/>
      <c r="DT33" s="634"/>
      <c r="DU33" s="634"/>
      <c r="DV33" s="635"/>
      <c r="DW33" s="624">
        <v>43.6</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52292</v>
      </c>
      <c r="S34" s="622"/>
      <c r="T34" s="622"/>
      <c r="U34" s="622"/>
      <c r="V34" s="622"/>
      <c r="W34" s="622"/>
      <c r="X34" s="622"/>
      <c r="Y34" s="623"/>
      <c r="Z34" s="659">
        <v>1.7</v>
      </c>
      <c r="AA34" s="659"/>
      <c r="AB34" s="659"/>
      <c r="AC34" s="659"/>
      <c r="AD34" s="660" t="s">
        <v>129</v>
      </c>
      <c r="AE34" s="660"/>
      <c r="AF34" s="660"/>
      <c r="AG34" s="660"/>
      <c r="AH34" s="660"/>
      <c r="AI34" s="660"/>
      <c r="AJ34" s="660"/>
      <c r="AK34" s="660"/>
      <c r="AL34" s="624" t="s">
        <v>230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499926</v>
      </c>
      <c r="CS34" s="622"/>
      <c r="CT34" s="622"/>
      <c r="CU34" s="622"/>
      <c r="CV34" s="622"/>
      <c r="CW34" s="622"/>
      <c r="CX34" s="622"/>
      <c r="CY34" s="623"/>
      <c r="CZ34" s="624">
        <v>16.899999999999999</v>
      </c>
      <c r="DA34" s="636"/>
      <c r="DB34" s="636"/>
      <c r="DC34" s="637"/>
      <c r="DD34" s="627">
        <v>298634</v>
      </c>
      <c r="DE34" s="622"/>
      <c r="DF34" s="622"/>
      <c r="DG34" s="622"/>
      <c r="DH34" s="622"/>
      <c r="DI34" s="622"/>
      <c r="DJ34" s="622"/>
      <c r="DK34" s="623"/>
      <c r="DL34" s="627">
        <v>209600</v>
      </c>
      <c r="DM34" s="622"/>
      <c r="DN34" s="622"/>
      <c r="DO34" s="622"/>
      <c r="DP34" s="622"/>
      <c r="DQ34" s="622"/>
      <c r="DR34" s="622"/>
      <c r="DS34" s="622"/>
      <c r="DT34" s="622"/>
      <c r="DU34" s="622"/>
      <c r="DV34" s="623"/>
      <c r="DW34" s="624">
        <v>12.1</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127865</v>
      </c>
      <c r="S35" s="622"/>
      <c r="T35" s="622"/>
      <c r="U35" s="622"/>
      <c r="V35" s="622"/>
      <c r="W35" s="622"/>
      <c r="X35" s="622"/>
      <c r="Y35" s="623"/>
      <c r="Z35" s="659">
        <v>4.2</v>
      </c>
      <c r="AA35" s="659"/>
      <c r="AB35" s="659"/>
      <c r="AC35" s="659"/>
      <c r="AD35" s="660" t="s">
        <v>139</v>
      </c>
      <c r="AE35" s="660"/>
      <c r="AF35" s="660"/>
      <c r="AG35" s="660"/>
      <c r="AH35" s="660"/>
      <c r="AI35" s="660"/>
      <c r="AJ35" s="660"/>
      <c r="AK35" s="660"/>
      <c r="AL35" s="624" t="s">
        <v>139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39898</v>
      </c>
      <c r="CS35" s="634"/>
      <c r="CT35" s="634"/>
      <c r="CU35" s="634"/>
      <c r="CV35" s="634"/>
      <c r="CW35" s="634"/>
      <c r="CX35" s="634"/>
      <c r="CY35" s="635"/>
      <c r="CZ35" s="624">
        <v>1.3</v>
      </c>
      <c r="DA35" s="636"/>
      <c r="DB35" s="636"/>
      <c r="DC35" s="637"/>
      <c r="DD35" s="627">
        <v>35685</v>
      </c>
      <c r="DE35" s="634"/>
      <c r="DF35" s="634"/>
      <c r="DG35" s="634"/>
      <c r="DH35" s="634"/>
      <c r="DI35" s="634"/>
      <c r="DJ35" s="634"/>
      <c r="DK35" s="635"/>
      <c r="DL35" s="627">
        <v>35685</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89085</v>
      </c>
      <c r="S36" s="622"/>
      <c r="T36" s="622"/>
      <c r="U36" s="622"/>
      <c r="V36" s="622"/>
      <c r="W36" s="622"/>
      <c r="X36" s="622"/>
      <c r="Y36" s="623"/>
      <c r="Z36" s="659">
        <v>2.9</v>
      </c>
      <c r="AA36" s="659"/>
      <c r="AB36" s="659"/>
      <c r="AC36" s="659"/>
      <c r="AD36" s="660" t="s">
        <v>230</v>
      </c>
      <c r="AE36" s="660"/>
      <c r="AF36" s="660"/>
      <c r="AG36" s="660"/>
      <c r="AH36" s="660"/>
      <c r="AI36" s="660"/>
      <c r="AJ36" s="660"/>
      <c r="AK36" s="660"/>
      <c r="AL36" s="624" t="s">
        <v>139</v>
      </c>
      <c r="AM36" s="625"/>
      <c r="AN36" s="625"/>
      <c r="AO36" s="661"/>
      <c r="AP36" s="222"/>
      <c r="AQ36" s="670" t="s">
        <v>331</v>
      </c>
      <c r="AR36" s="671"/>
      <c r="AS36" s="671"/>
      <c r="AT36" s="671"/>
      <c r="AU36" s="671"/>
      <c r="AV36" s="671"/>
      <c r="AW36" s="671"/>
      <c r="AX36" s="671"/>
      <c r="AY36" s="672"/>
      <c r="AZ36" s="676">
        <v>224046</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551</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644046</v>
      </c>
      <c r="CS36" s="622"/>
      <c r="CT36" s="622"/>
      <c r="CU36" s="622"/>
      <c r="CV36" s="622"/>
      <c r="CW36" s="622"/>
      <c r="CX36" s="622"/>
      <c r="CY36" s="623"/>
      <c r="CZ36" s="624">
        <v>21.8</v>
      </c>
      <c r="DA36" s="636"/>
      <c r="DB36" s="636"/>
      <c r="DC36" s="637"/>
      <c r="DD36" s="627">
        <v>458860</v>
      </c>
      <c r="DE36" s="622"/>
      <c r="DF36" s="622"/>
      <c r="DG36" s="622"/>
      <c r="DH36" s="622"/>
      <c r="DI36" s="622"/>
      <c r="DJ36" s="622"/>
      <c r="DK36" s="623"/>
      <c r="DL36" s="627">
        <v>391480</v>
      </c>
      <c r="DM36" s="622"/>
      <c r="DN36" s="622"/>
      <c r="DO36" s="622"/>
      <c r="DP36" s="622"/>
      <c r="DQ36" s="622"/>
      <c r="DR36" s="622"/>
      <c r="DS36" s="622"/>
      <c r="DT36" s="622"/>
      <c r="DU36" s="622"/>
      <c r="DV36" s="623"/>
      <c r="DW36" s="624">
        <v>22.7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59556</v>
      </c>
      <c r="S37" s="622"/>
      <c r="T37" s="622"/>
      <c r="U37" s="622"/>
      <c r="V37" s="622"/>
      <c r="W37" s="622"/>
      <c r="X37" s="622"/>
      <c r="Y37" s="623"/>
      <c r="Z37" s="659">
        <v>1.9</v>
      </c>
      <c r="AA37" s="659"/>
      <c r="AB37" s="659"/>
      <c r="AC37" s="659"/>
      <c r="AD37" s="660">
        <v>46</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61550</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-17787</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418247</v>
      </c>
      <c r="CS37" s="634"/>
      <c r="CT37" s="634"/>
      <c r="CU37" s="634"/>
      <c r="CV37" s="634"/>
      <c r="CW37" s="634"/>
      <c r="CX37" s="634"/>
      <c r="CY37" s="635"/>
      <c r="CZ37" s="624">
        <v>14.1</v>
      </c>
      <c r="DA37" s="636"/>
      <c r="DB37" s="636"/>
      <c r="DC37" s="637"/>
      <c r="DD37" s="627">
        <v>335599</v>
      </c>
      <c r="DE37" s="634"/>
      <c r="DF37" s="634"/>
      <c r="DG37" s="634"/>
      <c r="DH37" s="634"/>
      <c r="DI37" s="634"/>
      <c r="DJ37" s="634"/>
      <c r="DK37" s="635"/>
      <c r="DL37" s="627">
        <v>335532</v>
      </c>
      <c r="DM37" s="634"/>
      <c r="DN37" s="634"/>
      <c r="DO37" s="634"/>
      <c r="DP37" s="634"/>
      <c r="DQ37" s="634"/>
      <c r="DR37" s="634"/>
      <c r="DS37" s="634"/>
      <c r="DT37" s="634"/>
      <c r="DU37" s="634"/>
      <c r="DV37" s="635"/>
      <c r="DW37" s="624">
        <v>19.399999999999999</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256300</v>
      </c>
      <c r="S38" s="622"/>
      <c r="T38" s="622"/>
      <c r="U38" s="622"/>
      <c r="V38" s="622"/>
      <c r="W38" s="622"/>
      <c r="X38" s="622"/>
      <c r="Y38" s="623"/>
      <c r="Z38" s="659">
        <v>8.3000000000000007</v>
      </c>
      <c r="AA38" s="659"/>
      <c r="AB38" s="659"/>
      <c r="AC38" s="659"/>
      <c r="AD38" s="660" t="s">
        <v>139</v>
      </c>
      <c r="AE38" s="660"/>
      <c r="AF38" s="660"/>
      <c r="AG38" s="660"/>
      <c r="AH38" s="660"/>
      <c r="AI38" s="660"/>
      <c r="AJ38" s="660"/>
      <c r="AK38" s="660"/>
      <c r="AL38" s="624" t="s">
        <v>230</v>
      </c>
      <c r="AM38" s="625"/>
      <c r="AN38" s="625"/>
      <c r="AO38" s="661"/>
      <c r="AQ38" s="654" t="s">
        <v>339</v>
      </c>
      <c r="AR38" s="655"/>
      <c r="AS38" s="655"/>
      <c r="AT38" s="655"/>
      <c r="AU38" s="655"/>
      <c r="AV38" s="655"/>
      <c r="AW38" s="655"/>
      <c r="AX38" s="655"/>
      <c r="AY38" s="656"/>
      <c r="AZ38" s="621">
        <v>659</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472</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224046</v>
      </c>
      <c r="CS38" s="622"/>
      <c r="CT38" s="622"/>
      <c r="CU38" s="622"/>
      <c r="CV38" s="622"/>
      <c r="CW38" s="622"/>
      <c r="CX38" s="622"/>
      <c r="CY38" s="623"/>
      <c r="CZ38" s="624">
        <v>7.6</v>
      </c>
      <c r="DA38" s="636"/>
      <c r="DB38" s="636"/>
      <c r="DC38" s="637"/>
      <c r="DD38" s="627">
        <v>173508</v>
      </c>
      <c r="DE38" s="622"/>
      <c r="DF38" s="622"/>
      <c r="DG38" s="622"/>
      <c r="DH38" s="622"/>
      <c r="DI38" s="622"/>
      <c r="DJ38" s="622"/>
      <c r="DK38" s="623"/>
      <c r="DL38" s="627">
        <v>115928</v>
      </c>
      <c r="DM38" s="622"/>
      <c r="DN38" s="622"/>
      <c r="DO38" s="622"/>
      <c r="DP38" s="622"/>
      <c r="DQ38" s="622"/>
      <c r="DR38" s="622"/>
      <c r="DS38" s="622"/>
      <c r="DT38" s="622"/>
      <c r="DU38" s="622"/>
      <c r="DV38" s="623"/>
      <c r="DW38" s="624">
        <v>6.7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230</v>
      </c>
      <c r="AA39" s="659"/>
      <c r="AB39" s="659"/>
      <c r="AC39" s="659"/>
      <c r="AD39" s="660" t="s">
        <v>139</v>
      </c>
      <c r="AE39" s="660"/>
      <c r="AF39" s="660"/>
      <c r="AG39" s="660"/>
      <c r="AH39" s="660"/>
      <c r="AI39" s="660"/>
      <c r="AJ39" s="660"/>
      <c r="AK39" s="660"/>
      <c r="AL39" s="624" t="s">
        <v>129</v>
      </c>
      <c r="AM39" s="625"/>
      <c r="AN39" s="625"/>
      <c r="AO39" s="661"/>
      <c r="AQ39" s="654" t="s">
        <v>343</v>
      </c>
      <c r="AR39" s="655"/>
      <c r="AS39" s="655"/>
      <c r="AT39" s="655"/>
      <c r="AU39" s="655"/>
      <c r="AV39" s="655"/>
      <c r="AW39" s="655"/>
      <c r="AX39" s="655"/>
      <c r="AY39" s="656"/>
      <c r="AZ39" s="621" t="s">
        <v>139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715</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156301</v>
      </c>
      <c r="CS39" s="634"/>
      <c r="CT39" s="634"/>
      <c r="CU39" s="634"/>
      <c r="CV39" s="634"/>
      <c r="CW39" s="634"/>
      <c r="CX39" s="634"/>
      <c r="CY39" s="635"/>
      <c r="CZ39" s="624">
        <v>5.3</v>
      </c>
      <c r="DA39" s="636"/>
      <c r="DB39" s="636"/>
      <c r="DC39" s="637"/>
      <c r="DD39" s="627">
        <v>59609</v>
      </c>
      <c r="DE39" s="634"/>
      <c r="DF39" s="634"/>
      <c r="DG39" s="634"/>
      <c r="DH39" s="634"/>
      <c r="DI39" s="634"/>
      <c r="DJ39" s="634"/>
      <c r="DK39" s="635"/>
      <c r="DL39" s="627" t="s">
        <v>139</v>
      </c>
      <c r="DM39" s="634"/>
      <c r="DN39" s="634"/>
      <c r="DO39" s="634"/>
      <c r="DP39" s="634"/>
      <c r="DQ39" s="634"/>
      <c r="DR39" s="634"/>
      <c r="DS39" s="634"/>
      <c r="DT39" s="634"/>
      <c r="DU39" s="634"/>
      <c r="DV39" s="635"/>
      <c r="DW39" s="624" t="s">
        <v>230</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13700</v>
      </c>
      <c r="S40" s="622"/>
      <c r="T40" s="622"/>
      <c r="U40" s="622"/>
      <c r="V40" s="622"/>
      <c r="W40" s="622"/>
      <c r="X40" s="622"/>
      <c r="Y40" s="623"/>
      <c r="Z40" s="659">
        <v>0.4</v>
      </c>
      <c r="AA40" s="659"/>
      <c r="AB40" s="659"/>
      <c r="AC40" s="659"/>
      <c r="AD40" s="660" t="s">
        <v>139</v>
      </c>
      <c r="AE40" s="660"/>
      <c r="AF40" s="660"/>
      <c r="AG40" s="660"/>
      <c r="AH40" s="660"/>
      <c r="AI40" s="660"/>
      <c r="AJ40" s="660"/>
      <c r="AK40" s="660"/>
      <c r="AL40" s="624" t="s">
        <v>129</v>
      </c>
      <c r="AM40" s="625"/>
      <c r="AN40" s="625"/>
      <c r="AO40" s="661"/>
      <c r="AQ40" s="654" t="s">
        <v>347</v>
      </c>
      <c r="AR40" s="655"/>
      <c r="AS40" s="655"/>
      <c r="AT40" s="655"/>
      <c r="AU40" s="655"/>
      <c r="AV40" s="655"/>
      <c r="AW40" s="655"/>
      <c r="AX40" s="655"/>
      <c r="AY40" s="656"/>
      <c r="AZ40" s="621" t="s">
        <v>129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89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2876</v>
      </c>
      <c r="CS40" s="622"/>
      <c r="CT40" s="622"/>
      <c r="CU40" s="622"/>
      <c r="CV40" s="622"/>
      <c r="CW40" s="622"/>
      <c r="CX40" s="622"/>
      <c r="CY40" s="623"/>
      <c r="CZ40" s="624">
        <v>0.1</v>
      </c>
      <c r="DA40" s="636"/>
      <c r="DB40" s="636"/>
      <c r="DC40" s="637"/>
      <c r="DD40" s="627" t="s">
        <v>230</v>
      </c>
      <c r="DE40" s="622"/>
      <c r="DF40" s="622"/>
      <c r="DG40" s="622"/>
      <c r="DH40" s="622"/>
      <c r="DI40" s="622"/>
      <c r="DJ40" s="622"/>
      <c r="DK40" s="623"/>
      <c r="DL40" s="627" t="s">
        <v>139</v>
      </c>
      <c r="DM40" s="622"/>
      <c r="DN40" s="622"/>
      <c r="DO40" s="622"/>
      <c r="DP40" s="622"/>
      <c r="DQ40" s="622"/>
      <c r="DR40" s="622"/>
      <c r="DS40" s="622"/>
      <c r="DT40" s="622"/>
      <c r="DU40" s="622"/>
      <c r="DV40" s="623"/>
      <c r="DW40" s="624" t="s">
        <v>230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3075034</v>
      </c>
      <c r="S41" s="646"/>
      <c r="T41" s="646"/>
      <c r="U41" s="646"/>
      <c r="V41" s="646"/>
      <c r="W41" s="646"/>
      <c r="X41" s="646"/>
      <c r="Y41" s="649"/>
      <c r="Z41" s="650">
        <v>100</v>
      </c>
      <c r="AA41" s="650"/>
      <c r="AB41" s="650"/>
      <c r="AC41" s="650"/>
      <c r="AD41" s="651">
        <v>1712923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61326</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230</v>
      </c>
      <c r="DA41" s="636"/>
      <c r="DB41" s="636"/>
      <c r="DC41" s="637"/>
      <c r="DD41" s="627" t="s">
        <v>230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100511</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505</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371903</v>
      </c>
      <c r="CS42" s="634"/>
      <c r="CT42" s="634"/>
      <c r="CU42" s="634"/>
      <c r="CV42" s="634"/>
      <c r="CW42" s="634"/>
      <c r="CX42" s="634"/>
      <c r="CY42" s="635"/>
      <c r="CZ42" s="624">
        <v>12.6</v>
      </c>
      <c r="DA42" s="636"/>
      <c r="DB42" s="636"/>
      <c r="DC42" s="637"/>
      <c r="DD42" s="627">
        <v>98832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6760</v>
      </c>
      <c r="CS43" s="634"/>
      <c r="CT43" s="634"/>
      <c r="CU43" s="634"/>
      <c r="CV43" s="634"/>
      <c r="CW43" s="634"/>
      <c r="CX43" s="634"/>
      <c r="CY43" s="635"/>
      <c r="CZ43" s="624">
        <v>0.2</v>
      </c>
      <c r="DA43" s="636"/>
      <c r="DB43" s="636"/>
      <c r="DC43" s="637"/>
      <c r="DD43" s="627">
        <v>6760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361098</v>
      </c>
      <c r="CS44" s="622"/>
      <c r="CT44" s="622"/>
      <c r="CU44" s="622"/>
      <c r="CV44" s="622"/>
      <c r="CW44" s="622"/>
      <c r="CX44" s="622"/>
      <c r="CY44" s="623"/>
      <c r="CZ44" s="624">
        <v>12.2</v>
      </c>
      <c r="DA44" s="625"/>
      <c r="DB44" s="625"/>
      <c r="DC44" s="626"/>
      <c r="DD44" s="627">
        <v>98647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206314</v>
      </c>
      <c r="CS45" s="634"/>
      <c r="CT45" s="634"/>
      <c r="CU45" s="634"/>
      <c r="CV45" s="634"/>
      <c r="CW45" s="634"/>
      <c r="CX45" s="634"/>
      <c r="CY45" s="635"/>
      <c r="CZ45" s="624">
        <v>7</v>
      </c>
      <c r="DA45" s="636"/>
      <c r="DB45" s="636"/>
      <c r="DC45" s="637"/>
      <c r="DD45" s="627">
        <v>8935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133767</v>
      </c>
      <c r="CS46" s="622"/>
      <c r="CT46" s="622"/>
      <c r="CU46" s="622"/>
      <c r="CV46" s="622"/>
      <c r="CW46" s="622"/>
      <c r="CX46" s="622"/>
      <c r="CY46" s="623"/>
      <c r="CZ46" s="624">
        <v>4.5</v>
      </c>
      <c r="DA46" s="625"/>
      <c r="DB46" s="625"/>
      <c r="DC46" s="626"/>
      <c r="DD46" s="627">
        <v>86810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10805</v>
      </c>
      <c r="CS47" s="634"/>
      <c r="CT47" s="634"/>
      <c r="CU47" s="634"/>
      <c r="CV47" s="634"/>
      <c r="CW47" s="634"/>
      <c r="CX47" s="634"/>
      <c r="CY47" s="635"/>
      <c r="CZ47" s="624">
        <v>0.4</v>
      </c>
      <c r="DA47" s="636"/>
      <c r="DB47" s="636"/>
      <c r="DC47" s="637"/>
      <c r="DD47" s="627">
        <v>185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254</v>
      </c>
      <c r="DA48" s="625"/>
      <c r="DB48" s="625"/>
      <c r="DC48" s="626"/>
      <c r="DD48" s="627" t="s">
        <v>254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2960736</v>
      </c>
      <c r="CS49" s="606"/>
      <c r="CT49" s="606"/>
      <c r="CU49" s="606"/>
      <c r="CV49" s="606"/>
      <c r="CW49" s="606"/>
      <c r="CX49" s="606"/>
      <c r="CY49" s="607"/>
      <c r="CZ49" s="608">
        <v>100</v>
      </c>
      <c r="DA49" s="609"/>
      <c r="DB49" s="609"/>
      <c r="DC49" s="610"/>
      <c r="DD49" s="611">
        <v>1989541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nnwb0SWwaE6t+nGW0VYUDbMAt8JLF49mTSo0lOocEL0MvDjE88KXQHFNWTs9pgqhSzrG7711wLM62vC8fdEKg==" saltValue="REjPw2+GuSWa6TbgG1Cw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Q1"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3070</v>
      </c>
      <c r="R7" s="1103"/>
      <c r="S7" s="1103"/>
      <c r="T7" s="1103"/>
      <c r="U7" s="1103"/>
      <c r="V7" s="1103">
        <v>2957</v>
      </c>
      <c r="W7" s="1103"/>
      <c r="X7" s="1103"/>
      <c r="Y7" s="1103"/>
      <c r="Z7" s="1103"/>
      <c r="AA7" s="1103">
        <v>113</v>
      </c>
      <c r="AB7" s="1103"/>
      <c r="AC7" s="1103"/>
      <c r="AD7" s="1103"/>
      <c r="AE7" s="1104"/>
      <c r="AF7" s="1105">
        <v>92</v>
      </c>
      <c r="AG7" s="1106"/>
      <c r="AH7" s="1106"/>
      <c r="AI7" s="1106"/>
      <c r="AJ7" s="1107"/>
      <c r="AK7" s="1108">
        <v>128</v>
      </c>
      <c r="AL7" s="1109"/>
      <c r="AM7" s="1109"/>
      <c r="AN7" s="1109"/>
      <c r="AO7" s="1109"/>
      <c r="AP7" s="1109">
        <v>4490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565</v>
      </c>
      <c r="BT7" s="1100"/>
      <c r="BU7" s="1100"/>
      <c r="BV7" s="1100"/>
      <c r="BW7" s="1100"/>
      <c r="BX7" s="1100"/>
      <c r="BY7" s="1100"/>
      <c r="BZ7" s="1100"/>
      <c r="CA7" s="1100"/>
      <c r="CB7" s="1100"/>
      <c r="CC7" s="1100"/>
      <c r="CD7" s="1100"/>
      <c r="CE7" s="1100"/>
      <c r="CF7" s="1100"/>
      <c r="CG7" s="1112"/>
      <c r="CH7" s="1096">
        <v>36</v>
      </c>
      <c r="CI7" s="1097"/>
      <c r="CJ7" s="1097"/>
      <c r="CK7" s="1097"/>
      <c r="CL7" s="1098"/>
      <c r="CM7" s="1096">
        <v>37</v>
      </c>
      <c r="CN7" s="1097"/>
      <c r="CO7" s="1097"/>
      <c r="CP7" s="1097"/>
      <c r="CQ7" s="1098"/>
      <c r="CR7" s="1096">
        <v>4</v>
      </c>
      <c r="CS7" s="1097"/>
      <c r="CT7" s="1097"/>
      <c r="CU7" s="1097"/>
      <c r="CV7" s="1098"/>
      <c r="CW7" s="1096" t="s">
        <v>564</v>
      </c>
      <c r="CX7" s="1097"/>
      <c r="CY7" s="1097"/>
      <c r="CZ7" s="1097"/>
      <c r="DA7" s="1098"/>
      <c r="DB7" s="1096" t="s">
        <v>564</v>
      </c>
      <c r="DC7" s="1097"/>
      <c r="DD7" s="1097"/>
      <c r="DE7" s="1097"/>
      <c r="DF7" s="1098"/>
      <c r="DG7" s="1096" t="s">
        <v>564</v>
      </c>
      <c r="DH7" s="1097"/>
      <c r="DI7" s="1097"/>
      <c r="DJ7" s="1097"/>
      <c r="DK7" s="1098"/>
      <c r="DL7" s="1096" t="s">
        <v>564</v>
      </c>
      <c r="DM7" s="1097"/>
      <c r="DN7" s="1097"/>
      <c r="DO7" s="1097"/>
      <c r="DP7" s="1098"/>
      <c r="DQ7" s="1096" t="s">
        <v>564</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5</v>
      </c>
      <c r="R8" s="1039"/>
      <c r="S8" s="1039"/>
      <c r="T8" s="1039"/>
      <c r="U8" s="1039"/>
      <c r="V8" s="1039">
        <v>4</v>
      </c>
      <c r="W8" s="1039"/>
      <c r="X8" s="1039"/>
      <c r="Y8" s="1039"/>
      <c r="Z8" s="1039"/>
      <c r="AA8" s="1039">
        <v>1</v>
      </c>
      <c r="AB8" s="1039"/>
      <c r="AC8" s="1039"/>
      <c r="AD8" s="1039"/>
      <c r="AE8" s="1040"/>
      <c r="AF8" s="1035">
        <v>1</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3075</v>
      </c>
      <c r="R23" s="1061"/>
      <c r="S23" s="1061"/>
      <c r="T23" s="1061"/>
      <c r="U23" s="1061"/>
      <c r="V23" s="1061">
        <v>2961</v>
      </c>
      <c r="W23" s="1061"/>
      <c r="X23" s="1061"/>
      <c r="Y23" s="1061"/>
      <c r="Z23" s="1061"/>
      <c r="AA23" s="1061">
        <v>114</v>
      </c>
      <c r="AB23" s="1061"/>
      <c r="AC23" s="1061"/>
      <c r="AD23" s="1061"/>
      <c r="AE23" s="1068"/>
      <c r="AF23" s="1069">
        <v>93</v>
      </c>
      <c r="AG23" s="1061"/>
      <c r="AH23" s="1061"/>
      <c r="AI23" s="1061"/>
      <c r="AJ23" s="1070"/>
      <c r="AK23" s="1071"/>
      <c r="AL23" s="1072"/>
      <c r="AM23" s="1072"/>
      <c r="AN23" s="1072"/>
      <c r="AO23" s="1072"/>
      <c r="AP23" s="1061">
        <v>4490</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497</v>
      </c>
      <c r="R28" s="1051"/>
      <c r="S28" s="1051"/>
      <c r="T28" s="1051"/>
      <c r="U28" s="1051"/>
      <c r="V28" s="1051">
        <v>496</v>
      </c>
      <c r="W28" s="1051"/>
      <c r="X28" s="1051"/>
      <c r="Y28" s="1051"/>
      <c r="Z28" s="1051"/>
      <c r="AA28" s="1051">
        <v>1</v>
      </c>
      <c r="AB28" s="1051"/>
      <c r="AC28" s="1051"/>
      <c r="AD28" s="1051"/>
      <c r="AE28" s="1052"/>
      <c r="AF28" s="1053">
        <v>1</v>
      </c>
      <c r="AG28" s="1051"/>
      <c r="AH28" s="1051"/>
      <c r="AI28" s="1051"/>
      <c r="AJ28" s="1054"/>
      <c r="AK28" s="1042">
        <v>61</v>
      </c>
      <c r="AL28" s="1043"/>
      <c r="AM28" s="1043"/>
      <c r="AN28" s="1043"/>
      <c r="AO28" s="1043"/>
      <c r="AP28" s="1043" t="s">
        <v>564</v>
      </c>
      <c r="AQ28" s="1043"/>
      <c r="AR28" s="1043"/>
      <c r="AS28" s="1043"/>
      <c r="AT28" s="1043"/>
      <c r="AU28" s="1043" t="s">
        <v>564</v>
      </c>
      <c r="AV28" s="1043"/>
      <c r="AW28" s="1043"/>
      <c r="AX28" s="1043"/>
      <c r="AY28" s="1043"/>
      <c r="AZ28" s="1044" t="s">
        <v>564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52</v>
      </c>
      <c r="R29" s="1039"/>
      <c r="S29" s="1039"/>
      <c r="T29" s="1039"/>
      <c r="U29" s="1039"/>
      <c r="V29" s="1039">
        <v>52</v>
      </c>
      <c r="W29" s="1039"/>
      <c r="X29" s="1039"/>
      <c r="Y29" s="1039"/>
      <c r="Z29" s="1039"/>
      <c r="AA29" s="1039">
        <v>0</v>
      </c>
      <c r="AB29" s="1039"/>
      <c r="AC29" s="1039"/>
      <c r="AD29" s="1039"/>
      <c r="AE29" s="1040"/>
      <c r="AF29" s="1035">
        <v>0</v>
      </c>
      <c r="AG29" s="1036"/>
      <c r="AH29" s="1036"/>
      <c r="AI29" s="1036"/>
      <c r="AJ29" s="1037"/>
      <c r="AK29" s="980">
        <v>19</v>
      </c>
      <c r="AL29" s="971"/>
      <c r="AM29" s="971"/>
      <c r="AN29" s="971"/>
      <c r="AO29" s="971"/>
      <c r="AP29" s="971" t="s">
        <v>564</v>
      </c>
      <c r="AQ29" s="971"/>
      <c r="AR29" s="971"/>
      <c r="AS29" s="971"/>
      <c r="AT29" s="971"/>
      <c r="AU29" s="971" t="s">
        <v>564</v>
      </c>
      <c r="AV29" s="971"/>
      <c r="AW29" s="971"/>
      <c r="AX29" s="971"/>
      <c r="AY29" s="971"/>
      <c r="AZ29" s="1041" t="s">
        <v>564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237</v>
      </c>
      <c r="R30" s="1039"/>
      <c r="S30" s="1039"/>
      <c r="T30" s="1039"/>
      <c r="U30" s="1039"/>
      <c r="V30" s="1039">
        <v>237</v>
      </c>
      <c r="W30" s="1039"/>
      <c r="X30" s="1039"/>
      <c r="Y30" s="1039"/>
      <c r="Z30" s="1039"/>
      <c r="AA30" s="1039">
        <v>0</v>
      </c>
      <c r="AB30" s="1039"/>
      <c r="AC30" s="1039"/>
      <c r="AD30" s="1039"/>
      <c r="AE30" s="1040"/>
      <c r="AF30" s="1035">
        <v>0</v>
      </c>
      <c r="AG30" s="1036"/>
      <c r="AH30" s="1036"/>
      <c r="AI30" s="1036"/>
      <c r="AJ30" s="1037"/>
      <c r="AK30" s="980">
        <v>62</v>
      </c>
      <c r="AL30" s="971"/>
      <c r="AM30" s="971"/>
      <c r="AN30" s="971"/>
      <c r="AO30" s="971"/>
      <c r="AP30" s="971">
        <v>820</v>
      </c>
      <c r="AQ30" s="971"/>
      <c r="AR30" s="971"/>
      <c r="AS30" s="971"/>
      <c r="AT30" s="971"/>
      <c r="AU30" s="971">
        <v>410</v>
      </c>
      <c r="AV30" s="971"/>
      <c r="AW30" s="971"/>
      <c r="AX30" s="971"/>
      <c r="AY30" s="971"/>
      <c r="AZ30" s="1041" t="s">
        <v>564</v>
      </c>
      <c r="BA30" s="1041"/>
      <c r="BB30" s="1041"/>
      <c r="BC30" s="1041"/>
      <c r="BD30" s="1041"/>
      <c r="BE30" s="972" t="s">
        <v>408</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v>
      </c>
      <c r="AG63" s="959"/>
      <c r="AH63" s="959"/>
      <c r="AI63" s="959"/>
      <c r="AJ63" s="1022"/>
      <c r="AK63" s="1023"/>
      <c r="AL63" s="963"/>
      <c r="AM63" s="963"/>
      <c r="AN63" s="963"/>
      <c r="AO63" s="963"/>
      <c r="AP63" s="959">
        <v>820</v>
      </c>
      <c r="AQ63" s="959"/>
      <c r="AR63" s="959"/>
      <c r="AS63" s="959"/>
      <c r="AT63" s="959"/>
      <c r="AU63" s="959">
        <v>410</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413</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414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566</v>
      </c>
      <c r="C68" s="986"/>
      <c r="D68" s="986"/>
      <c r="E68" s="986"/>
      <c r="F68" s="986"/>
      <c r="G68" s="986"/>
      <c r="H68" s="986"/>
      <c r="I68" s="986"/>
      <c r="J68" s="986"/>
      <c r="K68" s="986"/>
      <c r="L68" s="986"/>
      <c r="M68" s="986"/>
      <c r="N68" s="986"/>
      <c r="O68" s="986"/>
      <c r="P68" s="987"/>
      <c r="Q68" s="988">
        <v>430</v>
      </c>
      <c r="R68" s="982"/>
      <c r="S68" s="982"/>
      <c r="T68" s="982"/>
      <c r="U68" s="982"/>
      <c r="V68" s="982">
        <v>421</v>
      </c>
      <c r="W68" s="982"/>
      <c r="X68" s="982"/>
      <c r="Y68" s="982"/>
      <c r="Z68" s="982"/>
      <c r="AA68" s="982">
        <v>9</v>
      </c>
      <c r="AB68" s="982"/>
      <c r="AC68" s="982"/>
      <c r="AD68" s="982"/>
      <c r="AE68" s="982"/>
      <c r="AF68" s="982">
        <v>9</v>
      </c>
      <c r="AG68" s="982"/>
      <c r="AH68" s="982"/>
      <c r="AI68" s="982"/>
      <c r="AJ68" s="982"/>
      <c r="AK68" s="982" t="s">
        <v>501</v>
      </c>
      <c r="AL68" s="982"/>
      <c r="AM68" s="982"/>
      <c r="AN68" s="982"/>
      <c r="AO68" s="982"/>
      <c r="AP68" s="982" t="s">
        <v>501</v>
      </c>
      <c r="AQ68" s="982"/>
      <c r="AR68" s="982"/>
      <c r="AS68" s="982"/>
      <c r="AT68" s="982"/>
      <c r="AU68" s="982" t="s">
        <v>501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567</v>
      </c>
      <c r="C69" s="975"/>
      <c r="D69" s="975"/>
      <c r="E69" s="975"/>
      <c r="F69" s="975"/>
      <c r="G69" s="975"/>
      <c r="H69" s="975"/>
      <c r="I69" s="975"/>
      <c r="J69" s="975"/>
      <c r="K69" s="975"/>
      <c r="L69" s="975"/>
      <c r="M69" s="975"/>
      <c r="N69" s="975"/>
      <c r="O69" s="975"/>
      <c r="P69" s="976"/>
      <c r="Q69" s="977">
        <v>110</v>
      </c>
      <c r="R69" s="971"/>
      <c r="S69" s="971"/>
      <c r="T69" s="971"/>
      <c r="U69" s="971"/>
      <c r="V69" s="971">
        <v>18</v>
      </c>
      <c r="W69" s="971"/>
      <c r="X69" s="971"/>
      <c r="Y69" s="971"/>
      <c r="Z69" s="971"/>
      <c r="AA69" s="971">
        <v>92</v>
      </c>
      <c r="AB69" s="971"/>
      <c r="AC69" s="971"/>
      <c r="AD69" s="971"/>
      <c r="AE69" s="971"/>
      <c r="AF69" s="971">
        <v>9</v>
      </c>
      <c r="AG69" s="971"/>
      <c r="AH69" s="971"/>
      <c r="AI69" s="971"/>
      <c r="AJ69" s="971"/>
      <c r="AK69" s="971" t="s">
        <v>501</v>
      </c>
      <c r="AL69" s="971"/>
      <c r="AM69" s="971"/>
      <c r="AN69" s="971"/>
      <c r="AO69" s="971"/>
      <c r="AP69" s="971" t="s">
        <v>501</v>
      </c>
      <c r="AQ69" s="971"/>
      <c r="AR69" s="971"/>
      <c r="AS69" s="971"/>
      <c r="AT69" s="971"/>
      <c r="AU69" s="971" t="s">
        <v>501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568</v>
      </c>
      <c r="C70" s="975"/>
      <c r="D70" s="975"/>
      <c r="E70" s="975"/>
      <c r="F70" s="975"/>
      <c r="G70" s="975"/>
      <c r="H70" s="975"/>
      <c r="I70" s="975"/>
      <c r="J70" s="975"/>
      <c r="K70" s="975"/>
      <c r="L70" s="975"/>
      <c r="M70" s="975"/>
      <c r="N70" s="975"/>
      <c r="O70" s="975"/>
      <c r="P70" s="976"/>
      <c r="Q70" s="977">
        <v>2862</v>
      </c>
      <c r="R70" s="971"/>
      <c r="S70" s="971"/>
      <c r="T70" s="971"/>
      <c r="U70" s="971"/>
      <c r="V70" s="971">
        <v>2793</v>
      </c>
      <c r="W70" s="971"/>
      <c r="X70" s="971"/>
      <c r="Y70" s="971"/>
      <c r="Z70" s="971"/>
      <c r="AA70" s="971">
        <v>69</v>
      </c>
      <c r="AB70" s="971"/>
      <c r="AC70" s="971"/>
      <c r="AD70" s="971"/>
      <c r="AE70" s="971"/>
      <c r="AF70" s="971">
        <v>69</v>
      </c>
      <c r="AG70" s="971"/>
      <c r="AH70" s="971"/>
      <c r="AI70" s="971"/>
      <c r="AJ70" s="971"/>
      <c r="AK70" s="971" t="s">
        <v>501</v>
      </c>
      <c r="AL70" s="971"/>
      <c r="AM70" s="971"/>
      <c r="AN70" s="971"/>
      <c r="AO70" s="971"/>
      <c r="AP70" s="971" t="s">
        <v>501</v>
      </c>
      <c r="AQ70" s="971"/>
      <c r="AR70" s="971"/>
      <c r="AS70" s="971"/>
      <c r="AT70" s="971"/>
      <c r="AU70" s="971" t="s">
        <v>501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569</v>
      </c>
      <c r="C71" s="975"/>
      <c r="D71" s="975"/>
      <c r="E71" s="975"/>
      <c r="F71" s="975"/>
      <c r="G71" s="975"/>
      <c r="H71" s="975"/>
      <c r="I71" s="975"/>
      <c r="J71" s="975"/>
      <c r="K71" s="975"/>
      <c r="L71" s="975"/>
      <c r="M71" s="975"/>
      <c r="N71" s="975"/>
      <c r="O71" s="975"/>
      <c r="P71" s="976"/>
      <c r="Q71" s="977">
        <v>50</v>
      </c>
      <c r="R71" s="971"/>
      <c r="S71" s="971"/>
      <c r="T71" s="971"/>
      <c r="U71" s="971"/>
      <c r="V71" s="971">
        <v>50</v>
      </c>
      <c r="W71" s="971"/>
      <c r="X71" s="971"/>
      <c r="Y71" s="971"/>
      <c r="Z71" s="971"/>
      <c r="AA71" s="971" t="s">
        <v>564</v>
      </c>
      <c r="AB71" s="971"/>
      <c r="AC71" s="971"/>
      <c r="AD71" s="971"/>
      <c r="AE71" s="971"/>
      <c r="AF71" s="971" t="s">
        <v>564</v>
      </c>
      <c r="AG71" s="971"/>
      <c r="AH71" s="971"/>
      <c r="AI71" s="971"/>
      <c r="AJ71" s="971"/>
      <c r="AK71" s="971" t="s">
        <v>501</v>
      </c>
      <c r="AL71" s="971"/>
      <c r="AM71" s="971"/>
      <c r="AN71" s="971"/>
      <c r="AO71" s="971"/>
      <c r="AP71" s="971" t="s">
        <v>501</v>
      </c>
      <c r="AQ71" s="971"/>
      <c r="AR71" s="971"/>
      <c r="AS71" s="971"/>
      <c r="AT71" s="971"/>
      <c r="AU71" s="971" t="s">
        <v>501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570</v>
      </c>
      <c r="C72" s="975"/>
      <c r="D72" s="975"/>
      <c r="E72" s="975"/>
      <c r="F72" s="975"/>
      <c r="G72" s="975"/>
      <c r="H72" s="975"/>
      <c r="I72" s="975"/>
      <c r="J72" s="975"/>
      <c r="K72" s="975"/>
      <c r="L72" s="975"/>
      <c r="M72" s="975"/>
      <c r="N72" s="975"/>
      <c r="O72" s="975"/>
      <c r="P72" s="976"/>
      <c r="Q72" s="977">
        <v>1380</v>
      </c>
      <c r="R72" s="971"/>
      <c r="S72" s="971"/>
      <c r="T72" s="971"/>
      <c r="U72" s="971"/>
      <c r="V72" s="971">
        <v>1270</v>
      </c>
      <c r="W72" s="971"/>
      <c r="X72" s="971"/>
      <c r="Y72" s="971"/>
      <c r="Z72" s="971"/>
      <c r="AA72" s="971">
        <v>110</v>
      </c>
      <c r="AB72" s="971"/>
      <c r="AC72" s="971"/>
      <c r="AD72" s="971"/>
      <c r="AE72" s="971"/>
      <c r="AF72" s="971">
        <v>110</v>
      </c>
      <c r="AG72" s="971"/>
      <c r="AH72" s="971"/>
      <c r="AI72" s="971"/>
      <c r="AJ72" s="971"/>
      <c r="AK72" s="971" t="s">
        <v>501</v>
      </c>
      <c r="AL72" s="971"/>
      <c r="AM72" s="971"/>
      <c r="AN72" s="971"/>
      <c r="AO72" s="971"/>
      <c r="AP72" s="971" t="s">
        <v>501</v>
      </c>
      <c r="AQ72" s="971"/>
      <c r="AR72" s="971"/>
      <c r="AS72" s="971"/>
      <c r="AT72" s="971"/>
      <c r="AU72" s="971" t="s">
        <v>501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571</v>
      </c>
      <c r="C73" s="975"/>
      <c r="D73" s="975"/>
      <c r="E73" s="975"/>
      <c r="F73" s="975"/>
      <c r="G73" s="975"/>
      <c r="H73" s="975"/>
      <c r="I73" s="975"/>
      <c r="J73" s="975"/>
      <c r="K73" s="975"/>
      <c r="L73" s="975"/>
      <c r="M73" s="975"/>
      <c r="N73" s="975"/>
      <c r="O73" s="975"/>
      <c r="P73" s="976"/>
      <c r="Q73" s="977">
        <v>1763</v>
      </c>
      <c r="R73" s="971"/>
      <c r="S73" s="971"/>
      <c r="T73" s="971"/>
      <c r="U73" s="971"/>
      <c r="V73" s="971">
        <v>1719</v>
      </c>
      <c r="W73" s="971"/>
      <c r="X73" s="971"/>
      <c r="Y73" s="971"/>
      <c r="Z73" s="971"/>
      <c r="AA73" s="971">
        <v>44</v>
      </c>
      <c r="AB73" s="971"/>
      <c r="AC73" s="971"/>
      <c r="AD73" s="971"/>
      <c r="AE73" s="971"/>
      <c r="AF73" s="971">
        <v>44</v>
      </c>
      <c r="AG73" s="971"/>
      <c r="AH73" s="971"/>
      <c r="AI73" s="971"/>
      <c r="AJ73" s="971"/>
      <c r="AK73" s="971">
        <v>27</v>
      </c>
      <c r="AL73" s="971"/>
      <c r="AM73" s="971"/>
      <c r="AN73" s="971"/>
      <c r="AO73" s="971"/>
      <c r="AP73" s="971" t="s">
        <v>501</v>
      </c>
      <c r="AQ73" s="971"/>
      <c r="AR73" s="971"/>
      <c r="AS73" s="971"/>
      <c r="AT73" s="971"/>
      <c r="AU73" s="971" t="s">
        <v>501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572</v>
      </c>
      <c r="C74" s="975"/>
      <c r="D74" s="975"/>
      <c r="E74" s="975"/>
      <c r="F74" s="975"/>
      <c r="G74" s="975"/>
      <c r="H74" s="975"/>
      <c r="I74" s="975"/>
      <c r="J74" s="975"/>
      <c r="K74" s="975"/>
      <c r="L74" s="975"/>
      <c r="M74" s="975"/>
      <c r="N74" s="975"/>
      <c r="O74" s="975"/>
      <c r="P74" s="976"/>
      <c r="Q74" s="977">
        <v>135</v>
      </c>
      <c r="R74" s="971"/>
      <c r="S74" s="971"/>
      <c r="T74" s="971"/>
      <c r="U74" s="971"/>
      <c r="V74" s="971">
        <v>126</v>
      </c>
      <c r="W74" s="971"/>
      <c r="X74" s="971"/>
      <c r="Y74" s="971"/>
      <c r="Z74" s="971"/>
      <c r="AA74" s="971">
        <v>9</v>
      </c>
      <c r="AB74" s="971"/>
      <c r="AC74" s="971"/>
      <c r="AD74" s="971"/>
      <c r="AE74" s="971"/>
      <c r="AF74" s="971">
        <v>9</v>
      </c>
      <c r="AG74" s="971"/>
      <c r="AH74" s="971"/>
      <c r="AI74" s="971"/>
      <c r="AJ74" s="971"/>
      <c r="AK74" s="971" t="s">
        <v>501</v>
      </c>
      <c r="AL74" s="971"/>
      <c r="AM74" s="971"/>
      <c r="AN74" s="971"/>
      <c r="AO74" s="971"/>
      <c r="AP74" s="971" t="s">
        <v>501</v>
      </c>
      <c r="AQ74" s="971"/>
      <c r="AR74" s="971"/>
      <c r="AS74" s="971"/>
      <c r="AT74" s="971"/>
      <c r="AU74" s="971" t="s">
        <v>501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573</v>
      </c>
      <c r="C75" s="975"/>
      <c r="D75" s="975"/>
      <c r="E75" s="975"/>
      <c r="F75" s="975"/>
      <c r="G75" s="975"/>
      <c r="H75" s="975"/>
      <c r="I75" s="975"/>
      <c r="J75" s="975"/>
      <c r="K75" s="975"/>
      <c r="L75" s="975"/>
      <c r="M75" s="975"/>
      <c r="N75" s="975"/>
      <c r="O75" s="975"/>
      <c r="P75" s="976"/>
      <c r="Q75" s="978">
        <v>3291</v>
      </c>
      <c r="R75" s="979"/>
      <c r="S75" s="979"/>
      <c r="T75" s="979"/>
      <c r="U75" s="980"/>
      <c r="V75" s="981">
        <v>2907</v>
      </c>
      <c r="W75" s="979"/>
      <c r="X75" s="979"/>
      <c r="Y75" s="979"/>
      <c r="Z75" s="980"/>
      <c r="AA75" s="981">
        <v>384</v>
      </c>
      <c r="AB75" s="979"/>
      <c r="AC75" s="979"/>
      <c r="AD75" s="979"/>
      <c r="AE75" s="980"/>
      <c r="AF75" s="981">
        <v>384</v>
      </c>
      <c r="AG75" s="979"/>
      <c r="AH75" s="979"/>
      <c r="AI75" s="979"/>
      <c r="AJ75" s="980"/>
      <c r="AK75" s="981">
        <v>3</v>
      </c>
      <c r="AL75" s="979"/>
      <c r="AM75" s="979"/>
      <c r="AN75" s="979"/>
      <c r="AO75" s="980"/>
      <c r="AP75" s="981" t="s">
        <v>501</v>
      </c>
      <c r="AQ75" s="979"/>
      <c r="AR75" s="979"/>
      <c r="AS75" s="979"/>
      <c r="AT75" s="980"/>
      <c r="AU75" s="981" t="s">
        <v>501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574</v>
      </c>
      <c r="C76" s="975"/>
      <c r="D76" s="975"/>
      <c r="E76" s="975"/>
      <c r="F76" s="975"/>
      <c r="G76" s="975"/>
      <c r="H76" s="975"/>
      <c r="I76" s="975"/>
      <c r="J76" s="975"/>
      <c r="K76" s="975"/>
      <c r="L76" s="975"/>
      <c r="M76" s="975"/>
      <c r="N76" s="975"/>
      <c r="O76" s="975"/>
      <c r="P76" s="976"/>
      <c r="Q76" s="978">
        <v>9</v>
      </c>
      <c r="R76" s="979"/>
      <c r="S76" s="979"/>
      <c r="T76" s="979"/>
      <c r="U76" s="980"/>
      <c r="V76" s="981">
        <v>9</v>
      </c>
      <c r="W76" s="979"/>
      <c r="X76" s="979"/>
      <c r="Y76" s="979"/>
      <c r="Z76" s="980"/>
      <c r="AA76" s="981" t="s">
        <v>564</v>
      </c>
      <c r="AB76" s="979"/>
      <c r="AC76" s="979"/>
      <c r="AD76" s="979"/>
      <c r="AE76" s="980"/>
      <c r="AF76" s="981" t="s">
        <v>564</v>
      </c>
      <c r="AG76" s="979"/>
      <c r="AH76" s="979"/>
      <c r="AI76" s="979"/>
      <c r="AJ76" s="980"/>
      <c r="AK76" s="981" t="s">
        <v>501</v>
      </c>
      <c r="AL76" s="979"/>
      <c r="AM76" s="979"/>
      <c r="AN76" s="979"/>
      <c r="AO76" s="980"/>
      <c r="AP76" s="981" t="s">
        <v>501</v>
      </c>
      <c r="AQ76" s="979"/>
      <c r="AR76" s="979"/>
      <c r="AS76" s="979"/>
      <c r="AT76" s="980"/>
      <c r="AU76" s="981" t="s">
        <v>501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575</v>
      </c>
      <c r="C77" s="975"/>
      <c r="D77" s="975"/>
      <c r="E77" s="975"/>
      <c r="F77" s="975"/>
      <c r="G77" s="975"/>
      <c r="H77" s="975"/>
      <c r="I77" s="975"/>
      <c r="J77" s="975"/>
      <c r="K77" s="975"/>
      <c r="L77" s="975"/>
      <c r="M77" s="975"/>
      <c r="N77" s="975"/>
      <c r="O77" s="975"/>
      <c r="P77" s="976"/>
      <c r="Q77" s="978">
        <v>67</v>
      </c>
      <c r="R77" s="979"/>
      <c r="S77" s="979"/>
      <c r="T77" s="979"/>
      <c r="U77" s="980"/>
      <c r="V77" s="981">
        <v>49</v>
      </c>
      <c r="W77" s="979"/>
      <c r="X77" s="979"/>
      <c r="Y77" s="979"/>
      <c r="Z77" s="980"/>
      <c r="AA77" s="981">
        <v>18</v>
      </c>
      <c r="AB77" s="979"/>
      <c r="AC77" s="979"/>
      <c r="AD77" s="979"/>
      <c r="AE77" s="980"/>
      <c r="AF77" s="981">
        <v>18</v>
      </c>
      <c r="AG77" s="979"/>
      <c r="AH77" s="979"/>
      <c r="AI77" s="979"/>
      <c r="AJ77" s="980"/>
      <c r="AK77" s="981" t="s">
        <v>501</v>
      </c>
      <c r="AL77" s="979"/>
      <c r="AM77" s="979"/>
      <c r="AN77" s="979"/>
      <c r="AO77" s="980"/>
      <c r="AP77" s="981" t="s">
        <v>501</v>
      </c>
      <c r="AQ77" s="979"/>
      <c r="AR77" s="979"/>
      <c r="AS77" s="979"/>
      <c r="AT77" s="980"/>
      <c r="AU77" s="981" t="s">
        <v>501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576</v>
      </c>
      <c r="C78" s="975"/>
      <c r="D78" s="975"/>
      <c r="E78" s="975"/>
      <c r="F78" s="975"/>
      <c r="G78" s="975"/>
      <c r="H78" s="975"/>
      <c r="I78" s="975"/>
      <c r="J78" s="975"/>
      <c r="K78" s="975"/>
      <c r="L78" s="975"/>
      <c r="M78" s="975"/>
      <c r="N78" s="975"/>
      <c r="O78" s="975"/>
      <c r="P78" s="976"/>
      <c r="Q78" s="977">
        <v>147566</v>
      </c>
      <c r="R78" s="971"/>
      <c r="S78" s="971"/>
      <c r="T78" s="971"/>
      <c r="U78" s="971"/>
      <c r="V78" s="971">
        <v>144092</v>
      </c>
      <c r="W78" s="971"/>
      <c r="X78" s="971"/>
      <c r="Y78" s="971"/>
      <c r="Z78" s="971"/>
      <c r="AA78" s="971">
        <v>3474</v>
      </c>
      <c r="AB78" s="971"/>
      <c r="AC78" s="971"/>
      <c r="AD78" s="971"/>
      <c r="AE78" s="971"/>
      <c r="AF78" s="971" t="s">
        <v>501</v>
      </c>
      <c r="AG78" s="971"/>
      <c r="AH78" s="971"/>
      <c r="AI78" s="971"/>
      <c r="AJ78" s="971"/>
      <c r="AK78" s="971" t="s">
        <v>501</v>
      </c>
      <c r="AL78" s="971"/>
      <c r="AM78" s="971"/>
      <c r="AN78" s="971"/>
      <c r="AO78" s="971"/>
      <c r="AP78" s="971" t="s">
        <v>501</v>
      </c>
      <c r="AQ78" s="971"/>
      <c r="AR78" s="971"/>
      <c r="AS78" s="971"/>
      <c r="AT78" s="971"/>
      <c r="AU78" s="971" t="s">
        <v>501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652</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310</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310</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310</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366312</v>
      </c>
      <c r="AB110" s="889"/>
      <c r="AC110" s="889"/>
      <c r="AD110" s="889"/>
      <c r="AE110" s="890"/>
      <c r="AF110" s="891">
        <v>362025</v>
      </c>
      <c r="AG110" s="889"/>
      <c r="AH110" s="889"/>
      <c r="AI110" s="889"/>
      <c r="AJ110" s="890"/>
      <c r="AK110" s="891">
        <v>376988</v>
      </c>
      <c r="AL110" s="889"/>
      <c r="AM110" s="889"/>
      <c r="AN110" s="889"/>
      <c r="AO110" s="890"/>
      <c r="AP110" s="892">
        <v>26.3</v>
      </c>
      <c r="AQ110" s="893"/>
      <c r="AR110" s="893"/>
      <c r="AS110" s="893"/>
      <c r="AT110" s="894"/>
      <c r="AU110" s="930" t="s">
        <v>75</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4407851</v>
      </c>
      <c r="BR110" s="842"/>
      <c r="BS110" s="842"/>
      <c r="BT110" s="842"/>
      <c r="BU110" s="842"/>
      <c r="BV110" s="842">
        <v>4599165</v>
      </c>
      <c r="BW110" s="842"/>
      <c r="BX110" s="842"/>
      <c r="BY110" s="842"/>
      <c r="BZ110" s="842"/>
      <c r="CA110" s="842">
        <v>4490446</v>
      </c>
      <c r="CB110" s="842"/>
      <c r="CC110" s="842"/>
      <c r="CD110" s="842"/>
      <c r="CE110" s="842"/>
      <c r="CF110" s="866">
        <v>313.2</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129</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433</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129</v>
      </c>
      <c r="BW111" s="817"/>
      <c r="BX111" s="817"/>
      <c r="BY111" s="817"/>
      <c r="BZ111" s="817"/>
      <c r="CA111" s="817" t="s">
        <v>129</v>
      </c>
      <c r="CB111" s="817"/>
      <c r="CC111" s="817"/>
      <c r="CD111" s="817"/>
      <c r="CE111" s="817"/>
      <c r="CF111" s="875" t="s">
        <v>129</v>
      </c>
      <c r="CG111" s="876"/>
      <c r="CH111" s="876"/>
      <c r="CI111" s="876"/>
      <c r="CJ111" s="876"/>
      <c r="CK111" s="927"/>
      <c r="CL111" s="821"/>
      <c r="CM111" s="815" t="s">
        <v>434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15">
      <c r="A112" s="912" t="s">
        <v>435</v>
      </c>
      <c r="B112" s="913"/>
      <c r="C112" s="752" t="s">
        <v>436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437</v>
      </c>
      <c r="BA112" s="752"/>
      <c r="BB112" s="752"/>
      <c r="BC112" s="752"/>
      <c r="BD112" s="752"/>
      <c r="BE112" s="752"/>
      <c r="BF112" s="752"/>
      <c r="BG112" s="752"/>
      <c r="BH112" s="752"/>
      <c r="BI112" s="752"/>
      <c r="BJ112" s="752"/>
      <c r="BK112" s="752"/>
      <c r="BL112" s="752"/>
      <c r="BM112" s="752"/>
      <c r="BN112" s="752"/>
      <c r="BO112" s="752"/>
      <c r="BP112" s="753"/>
      <c r="BQ112" s="816">
        <v>379175</v>
      </c>
      <c r="BR112" s="817"/>
      <c r="BS112" s="817"/>
      <c r="BT112" s="817"/>
      <c r="BU112" s="817"/>
      <c r="BV112" s="817">
        <v>391146</v>
      </c>
      <c r="BW112" s="817"/>
      <c r="BX112" s="817"/>
      <c r="BY112" s="817"/>
      <c r="BZ112" s="817"/>
      <c r="CA112" s="817">
        <v>410237</v>
      </c>
      <c r="CB112" s="817"/>
      <c r="CC112" s="817"/>
      <c r="CD112" s="817"/>
      <c r="CE112" s="817"/>
      <c r="CF112" s="875">
        <v>28.6</v>
      </c>
      <c r="CG112" s="876"/>
      <c r="CH112" s="876"/>
      <c r="CI112" s="876"/>
      <c r="CJ112" s="876"/>
      <c r="CK112" s="927"/>
      <c r="CL112" s="821"/>
      <c r="CM112" s="815" t="s">
        <v>438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15">
      <c r="A113" s="914"/>
      <c r="B113" s="915"/>
      <c r="C113" s="752" t="s">
        <v>439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22310</v>
      </c>
      <c r="AB113" s="919"/>
      <c r="AC113" s="919"/>
      <c r="AD113" s="919"/>
      <c r="AE113" s="920"/>
      <c r="AF113" s="921">
        <v>24430</v>
      </c>
      <c r="AG113" s="919"/>
      <c r="AH113" s="919"/>
      <c r="AI113" s="919"/>
      <c r="AJ113" s="920"/>
      <c r="AK113" s="921">
        <v>31180</v>
      </c>
      <c r="AL113" s="919"/>
      <c r="AM113" s="919"/>
      <c r="AN113" s="919"/>
      <c r="AO113" s="920"/>
      <c r="AP113" s="922">
        <v>2.2000000000000002</v>
      </c>
      <c r="AQ113" s="923"/>
      <c r="AR113" s="923"/>
      <c r="AS113" s="923"/>
      <c r="AT113" s="924"/>
      <c r="AU113" s="932"/>
      <c r="AV113" s="933"/>
      <c r="AW113" s="933"/>
      <c r="AX113" s="933"/>
      <c r="AY113" s="933"/>
      <c r="AZ113" s="815" t="s">
        <v>440</v>
      </c>
      <c r="BA113" s="752"/>
      <c r="BB113" s="752"/>
      <c r="BC113" s="752"/>
      <c r="BD113" s="752"/>
      <c r="BE113" s="752"/>
      <c r="BF113" s="752"/>
      <c r="BG113" s="752"/>
      <c r="BH113" s="752"/>
      <c r="BI113" s="752"/>
      <c r="BJ113" s="752"/>
      <c r="BK113" s="752"/>
      <c r="BL113" s="752"/>
      <c r="BM113" s="752"/>
      <c r="BN113" s="752"/>
      <c r="BO113" s="752"/>
      <c r="BP113" s="753"/>
      <c r="BQ113" s="816">
        <v>7453</v>
      </c>
      <c r="BR113" s="817"/>
      <c r="BS113" s="817"/>
      <c r="BT113" s="817"/>
      <c r="BU113" s="817"/>
      <c r="BV113" s="817">
        <v>3725</v>
      </c>
      <c r="BW113" s="817"/>
      <c r="BX113" s="817"/>
      <c r="BY113" s="817"/>
      <c r="BZ113" s="817"/>
      <c r="CA113" s="817" t="s">
        <v>129</v>
      </c>
      <c r="CB113" s="817"/>
      <c r="CC113" s="817"/>
      <c r="CD113" s="817"/>
      <c r="CE113" s="817"/>
      <c r="CF113" s="875" t="s">
        <v>129</v>
      </c>
      <c r="CG113" s="876"/>
      <c r="CH113" s="876"/>
      <c r="CI113" s="876"/>
      <c r="CJ113" s="876"/>
      <c r="CK113" s="927"/>
      <c r="CL113" s="821"/>
      <c r="CM113" s="815" t="s">
        <v>441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442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19136</v>
      </c>
      <c r="AB114" s="780"/>
      <c r="AC114" s="780"/>
      <c r="AD114" s="780"/>
      <c r="AE114" s="781"/>
      <c r="AF114" s="782">
        <v>3743</v>
      </c>
      <c r="AG114" s="780"/>
      <c r="AH114" s="780"/>
      <c r="AI114" s="780"/>
      <c r="AJ114" s="781"/>
      <c r="AK114" s="782">
        <v>4066</v>
      </c>
      <c r="AL114" s="780"/>
      <c r="AM114" s="780"/>
      <c r="AN114" s="780"/>
      <c r="AO114" s="781"/>
      <c r="AP114" s="824">
        <v>0.3</v>
      </c>
      <c r="AQ114" s="825"/>
      <c r="AR114" s="825"/>
      <c r="AS114" s="825"/>
      <c r="AT114" s="826"/>
      <c r="AU114" s="932"/>
      <c r="AV114" s="933"/>
      <c r="AW114" s="933"/>
      <c r="AX114" s="933"/>
      <c r="AY114" s="933"/>
      <c r="AZ114" s="815" t="s">
        <v>443</v>
      </c>
      <c r="BA114" s="752"/>
      <c r="BB114" s="752"/>
      <c r="BC114" s="752"/>
      <c r="BD114" s="752"/>
      <c r="BE114" s="752"/>
      <c r="BF114" s="752"/>
      <c r="BG114" s="752"/>
      <c r="BH114" s="752"/>
      <c r="BI114" s="752"/>
      <c r="BJ114" s="752"/>
      <c r="BK114" s="752"/>
      <c r="BL114" s="752"/>
      <c r="BM114" s="752"/>
      <c r="BN114" s="752"/>
      <c r="BO114" s="752"/>
      <c r="BP114" s="753"/>
      <c r="BQ114" s="816">
        <v>403757</v>
      </c>
      <c r="BR114" s="817"/>
      <c r="BS114" s="817"/>
      <c r="BT114" s="817"/>
      <c r="BU114" s="817"/>
      <c r="BV114" s="817">
        <v>406269</v>
      </c>
      <c r="BW114" s="817"/>
      <c r="BX114" s="817"/>
      <c r="BY114" s="817"/>
      <c r="BZ114" s="817"/>
      <c r="CA114" s="817">
        <v>367161</v>
      </c>
      <c r="CB114" s="817"/>
      <c r="CC114" s="817"/>
      <c r="CD114" s="817"/>
      <c r="CE114" s="817"/>
      <c r="CF114" s="875">
        <v>25.6</v>
      </c>
      <c r="CG114" s="876"/>
      <c r="CH114" s="876"/>
      <c r="CI114" s="876"/>
      <c r="CJ114" s="876"/>
      <c r="CK114" s="927"/>
      <c r="CL114" s="821"/>
      <c r="CM114" s="815" t="s">
        <v>444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445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446</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447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15">
      <c r="A116" s="916"/>
      <c r="B116" s="917"/>
      <c r="C116" s="839" t="s">
        <v>448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449</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451</v>
      </c>
      <c r="Z117" s="897"/>
      <c r="AA117" s="902">
        <v>407758</v>
      </c>
      <c r="AB117" s="903"/>
      <c r="AC117" s="903"/>
      <c r="AD117" s="903"/>
      <c r="AE117" s="904"/>
      <c r="AF117" s="905">
        <v>390198</v>
      </c>
      <c r="AG117" s="903"/>
      <c r="AH117" s="903"/>
      <c r="AI117" s="903"/>
      <c r="AJ117" s="904"/>
      <c r="AK117" s="905">
        <v>412234</v>
      </c>
      <c r="AL117" s="903"/>
      <c r="AM117" s="903"/>
      <c r="AN117" s="903"/>
      <c r="AO117" s="904"/>
      <c r="AP117" s="906"/>
      <c r="AQ117" s="907"/>
      <c r="AR117" s="907"/>
      <c r="AS117" s="907"/>
      <c r="AT117" s="908"/>
      <c r="AU117" s="932"/>
      <c r="AV117" s="933"/>
      <c r="AW117" s="933"/>
      <c r="AX117" s="933"/>
      <c r="AY117" s="933"/>
      <c r="AZ117" s="863" t="s">
        <v>452</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310</v>
      </c>
      <c r="AL118" s="896"/>
      <c r="AM118" s="896"/>
      <c r="AN118" s="896"/>
      <c r="AO118" s="897"/>
      <c r="AP118" s="899" t="s">
        <v>426</v>
      </c>
      <c r="AQ118" s="900"/>
      <c r="AR118" s="900"/>
      <c r="AS118" s="900"/>
      <c r="AT118" s="901"/>
      <c r="AU118" s="932"/>
      <c r="AV118" s="933"/>
      <c r="AW118" s="933"/>
      <c r="AX118" s="933"/>
      <c r="AY118" s="933"/>
      <c r="AZ118" s="838" t="s">
        <v>454</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455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456</v>
      </c>
      <c r="BP119" s="878"/>
      <c r="BQ119" s="879">
        <v>5198236</v>
      </c>
      <c r="BR119" s="845"/>
      <c r="BS119" s="845"/>
      <c r="BT119" s="845"/>
      <c r="BU119" s="845"/>
      <c r="BV119" s="845">
        <v>5400305</v>
      </c>
      <c r="BW119" s="845"/>
      <c r="BX119" s="845"/>
      <c r="BY119" s="845"/>
      <c r="BZ119" s="845"/>
      <c r="CA119" s="845">
        <v>5267844</v>
      </c>
      <c r="CB119" s="845"/>
      <c r="CC119" s="845"/>
      <c r="CD119" s="845"/>
      <c r="CE119" s="845"/>
      <c r="CF119" s="748"/>
      <c r="CG119" s="749"/>
      <c r="CH119" s="749"/>
      <c r="CI119" s="749"/>
      <c r="CJ119" s="834"/>
      <c r="CK119" s="928"/>
      <c r="CL119" s="823"/>
      <c r="CM119" s="838" t="s">
        <v>457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434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458</v>
      </c>
      <c r="AV120" s="881"/>
      <c r="AW120" s="881"/>
      <c r="AX120" s="881"/>
      <c r="AY120" s="882"/>
      <c r="AZ120" s="860" t="s">
        <v>459</v>
      </c>
      <c r="BA120" s="808"/>
      <c r="BB120" s="808"/>
      <c r="BC120" s="808"/>
      <c r="BD120" s="808"/>
      <c r="BE120" s="808"/>
      <c r="BF120" s="808"/>
      <c r="BG120" s="808"/>
      <c r="BH120" s="808"/>
      <c r="BI120" s="808"/>
      <c r="BJ120" s="808"/>
      <c r="BK120" s="808"/>
      <c r="BL120" s="808"/>
      <c r="BM120" s="808"/>
      <c r="BN120" s="808"/>
      <c r="BO120" s="808"/>
      <c r="BP120" s="809"/>
      <c r="BQ120" s="861">
        <v>2050875</v>
      </c>
      <c r="BR120" s="842"/>
      <c r="BS120" s="842"/>
      <c r="BT120" s="842"/>
      <c r="BU120" s="842"/>
      <c r="BV120" s="842">
        <v>2211681</v>
      </c>
      <c r="BW120" s="842"/>
      <c r="BX120" s="842"/>
      <c r="BY120" s="842"/>
      <c r="BZ120" s="842"/>
      <c r="CA120" s="842">
        <v>2242409</v>
      </c>
      <c r="CB120" s="842"/>
      <c r="CC120" s="842"/>
      <c r="CD120" s="842"/>
      <c r="CE120" s="842"/>
      <c r="CF120" s="866">
        <v>156.4</v>
      </c>
      <c r="CG120" s="867"/>
      <c r="CH120" s="867"/>
      <c r="CI120" s="867"/>
      <c r="CJ120" s="867"/>
      <c r="CK120" s="868" t="s">
        <v>460</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379175</v>
      </c>
      <c r="DH120" s="842"/>
      <c r="DI120" s="842"/>
      <c r="DJ120" s="842"/>
      <c r="DK120" s="842"/>
      <c r="DL120" s="842">
        <v>391146</v>
      </c>
      <c r="DM120" s="842"/>
      <c r="DN120" s="842"/>
      <c r="DO120" s="842"/>
      <c r="DP120" s="842"/>
      <c r="DQ120" s="842">
        <v>410237</v>
      </c>
      <c r="DR120" s="842"/>
      <c r="DS120" s="842"/>
      <c r="DT120" s="842"/>
      <c r="DU120" s="842"/>
      <c r="DV120" s="843">
        <v>28.6</v>
      </c>
      <c r="DW120" s="843"/>
      <c r="DX120" s="843"/>
      <c r="DY120" s="843"/>
      <c r="DZ120" s="844"/>
    </row>
    <row r="121" spans="1:130" s="230" customFormat="1" ht="26.25" customHeight="1" x14ac:dyDescent="0.15">
      <c r="A121" s="820"/>
      <c r="B121" s="821"/>
      <c r="C121" s="863" t="s">
        <v>461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462</v>
      </c>
      <c r="BA121" s="752"/>
      <c r="BB121" s="752"/>
      <c r="BC121" s="752"/>
      <c r="BD121" s="752"/>
      <c r="BE121" s="752"/>
      <c r="BF121" s="752"/>
      <c r="BG121" s="752"/>
      <c r="BH121" s="752"/>
      <c r="BI121" s="752"/>
      <c r="BJ121" s="752"/>
      <c r="BK121" s="752"/>
      <c r="BL121" s="752"/>
      <c r="BM121" s="752"/>
      <c r="BN121" s="752"/>
      <c r="BO121" s="752"/>
      <c r="BP121" s="753"/>
      <c r="BQ121" s="816">
        <v>166537</v>
      </c>
      <c r="BR121" s="817"/>
      <c r="BS121" s="817"/>
      <c r="BT121" s="817"/>
      <c r="BU121" s="817"/>
      <c r="BV121" s="817">
        <v>159910</v>
      </c>
      <c r="BW121" s="817"/>
      <c r="BX121" s="817"/>
      <c r="BY121" s="817"/>
      <c r="BZ121" s="817"/>
      <c r="CA121" s="817">
        <v>147030</v>
      </c>
      <c r="CB121" s="817"/>
      <c r="CC121" s="817"/>
      <c r="CD121" s="817"/>
      <c r="CE121" s="817"/>
      <c r="CF121" s="875">
        <v>10.3</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t="s">
        <v>129</v>
      </c>
      <c r="DH121" s="817"/>
      <c r="DI121" s="817"/>
      <c r="DJ121" s="817"/>
      <c r="DK121" s="817"/>
      <c r="DL121" s="817" t="s">
        <v>129</v>
      </c>
      <c r="DM121" s="817"/>
      <c r="DN121" s="817"/>
      <c r="DO121" s="817"/>
      <c r="DP121" s="817"/>
      <c r="DQ121" s="817" t="s">
        <v>129</v>
      </c>
      <c r="DR121" s="817"/>
      <c r="DS121" s="817"/>
      <c r="DT121" s="817"/>
      <c r="DU121" s="817"/>
      <c r="DV121" s="794" t="s">
        <v>129</v>
      </c>
      <c r="DW121" s="794"/>
      <c r="DX121" s="794"/>
      <c r="DY121" s="794"/>
      <c r="DZ121" s="795"/>
    </row>
    <row r="122" spans="1:130" s="230" customFormat="1" ht="26.25" customHeight="1" x14ac:dyDescent="0.15">
      <c r="A122" s="820"/>
      <c r="B122" s="821"/>
      <c r="C122" s="815" t="s">
        <v>444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463</v>
      </c>
      <c r="BA122" s="839"/>
      <c r="BB122" s="839"/>
      <c r="BC122" s="839"/>
      <c r="BD122" s="839"/>
      <c r="BE122" s="839"/>
      <c r="BF122" s="839"/>
      <c r="BG122" s="839"/>
      <c r="BH122" s="839"/>
      <c r="BI122" s="839"/>
      <c r="BJ122" s="839"/>
      <c r="BK122" s="839"/>
      <c r="BL122" s="839"/>
      <c r="BM122" s="839"/>
      <c r="BN122" s="839"/>
      <c r="BO122" s="839"/>
      <c r="BP122" s="840"/>
      <c r="BQ122" s="879">
        <v>2935990</v>
      </c>
      <c r="BR122" s="845"/>
      <c r="BS122" s="845"/>
      <c r="BT122" s="845"/>
      <c r="BU122" s="845"/>
      <c r="BV122" s="845">
        <v>3024988</v>
      </c>
      <c r="BW122" s="845"/>
      <c r="BX122" s="845"/>
      <c r="BY122" s="845"/>
      <c r="BZ122" s="845"/>
      <c r="CA122" s="845">
        <v>2975387</v>
      </c>
      <c r="CB122" s="845"/>
      <c r="CC122" s="845"/>
      <c r="CD122" s="845"/>
      <c r="CE122" s="845"/>
      <c r="CF122" s="846">
        <v>207.5</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15">
      <c r="A123" s="820"/>
      <c r="B123" s="821"/>
      <c r="C123" s="815" t="s">
        <v>450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464</v>
      </c>
      <c r="BP123" s="878"/>
      <c r="BQ123" s="832">
        <v>5153402</v>
      </c>
      <c r="BR123" s="833"/>
      <c r="BS123" s="833"/>
      <c r="BT123" s="833"/>
      <c r="BU123" s="833"/>
      <c r="BV123" s="833">
        <v>5396579</v>
      </c>
      <c r="BW123" s="833"/>
      <c r="BX123" s="833"/>
      <c r="BY123" s="833"/>
      <c r="BZ123" s="833"/>
      <c r="CA123" s="833">
        <v>5364826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453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465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3.3</v>
      </c>
      <c r="BR124" s="831"/>
      <c r="BS124" s="831"/>
      <c r="BT124" s="831"/>
      <c r="BU124" s="831"/>
      <c r="BV124" s="831">
        <v>0.2</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466</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5" t="s">
        <v>455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467</v>
      </c>
      <c r="CL125" s="852"/>
      <c r="CM125" s="852"/>
      <c r="CN125" s="852"/>
      <c r="CO125" s="853"/>
      <c r="CP125" s="860" t="s">
        <v>468</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457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469</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470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471</v>
      </c>
      <c r="AY127" s="812"/>
      <c r="AZ127" s="812"/>
      <c r="BA127" s="812"/>
      <c r="BB127" s="812"/>
      <c r="BC127" s="812"/>
      <c r="BD127" s="812"/>
      <c r="BE127" s="813"/>
      <c r="BF127" s="811" t="s">
        <v>472</v>
      </c>
      <c r="BG127" s="812"/>
      <c r="BH127" s="812"/>
      <c r="BI127" s="812"/>
      <c r="BJ127" s="812"/>
      <c r="BK127" s="812"/>
      <c r="BL127" s="813"/>
      <c r="BM127" s="811" t="s">
        <v>473</v>
      </c>
      <c r="BN127" s="812"/>
      <c r="BO127" s="812"/>
      <c r="BP127" s="812"/>
      <c r="BQ127" s="812"/>
      <c r="BR127" s="812"/>
      <c r="BS127" s="813"/>
      <c r="BT127" s="811" t="s">
        <v>474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475</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476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477</v>
      </c>
      <c r="X128" s="798"/>
      <c r="Y128" s="798"/>
      <c r="Z128" s="799"/>
      <c r="AA128" s="800">
        <v>30167</v>
      </c>
      <c r="AB128" s="801"/>
      <c r="AC128" s="801"/>
      <c r="AD128" s="801"/>
      <c r="AE128" s="802"/>
      <c r="AF128" s="803">
        <v>25264</v>
      </c>
      <c r="AG128" s="801"/>
      <c r="AH128" s="801"/>
      <c r="AI128" s="801"/>
      <c r="AJ128" s="802"/>
      <c r="AK128" s="803">
        <v>24560</v>
      </c>
      <c r="AL128" s="801"/>
      <c r="AM128" s="801"/>
      <c r="AN128" s="801"/>
      <c r="AO128" s="802"/>
      <c r="AP128" s="804"/>
      <c r="AQ128" s="805"/>
      <c r="AR128" s="805"/>
      <c r="AS128" s="805"/>
      <c r="AT128" s="806"/>
      <c r="AU128" s="232"/>
      <c r="AV128" s="232"/>
      <c r="AW128" s="232"/>
      <c r="AX128" s="807" t="s">
        <v>478</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479</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480</v>
      </c>
      <c r="X129" s="777"/>
      <c r="Y129" s="777"/>
      <c r="Z129" s="778"/>
      <c r="AA129" s="779">
        <v>1615841</v>
      </c>
      <c r="AB129" s="780"/>
      <c r="AC129" s="780"/>
      <c r="AD129" s="780"/>
      <c r="AE129" s="781"/>
      <c r="AF129" s="782">
        <v>1757780</v>
      </c>
      <c r="AG129" s="780"/>
      <c r="AH129" s="780"/>
      <c r="AI129" s="780"/>
      <c r="AJ129" s="781"/>
      <c r="AK129" s="782">
        <v>1705205</v>
      </c>
      <c r="AL129" s="780"/>
      <c r="AM129" s="780"/>
      <c r="AN129" s="780"/>
      <c r="AO129" s="781"/>
      <c r="AP129" s="783"/>
      <c r="AQ129" s="784"/>
      <c r="AR129" s="784"/>
      <c r="AS129" s="784"/>
      <c r="AT129" s="785"/>
      <c r="AU129" s="233"/>
      <c r="AV129" s="233"/>
      <c r="AW129" s="233"/>
      <c r="AX129" s="751" t="s">
        <v>481</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483</v>
      </c>
      <c r="X130" s="777"/>
      <c r="Y130" s="777"/>
      <c r="Z130" s="778"/>
      <c r="AA130" s="779">
        <v>281676</v>
      </c>
      <c r="AB130" s="780"/>
      <c r="AC130" s="780"/>
      <c r="AD130" s="780"/>
      <c r="AE130" s="781"/>
      <c r="AF130" s="782">
        <v>260207</v>
      </c>
      <c r="AG130" s="780"/>
      <c r="AH130" s="780"/>
      <c r="AI130" s="780"/>
      <c r="AJ130" s="781"/>
      <c r="AK130" s="782">
        <v>271387</v>
      </c>
      <c r="AL130" s="780"/>
      <c r="AM130" s="780"/>
      <c r="AN130" s="780"/>
      <c r="AO130" s="781"/>
      <c r="AP130" s="783"/>
      <c r="AQ130" s="784"/>
      <c r="AR130" s="784"/>
      <c r="AS130" s="784"/>
      <c r="AT130" s="785"/>
      <c r="AU130" s="233"/>
      <c r="AV130" s="233"/>
      <c r="AW130" s="233"/>
      <c r="AX130" s="751" t="s">
        <v>484</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485</v>
      </c>
      <c r="X131" s="761"/>
      <c r="Y131" s="761"/>
      <c r="Z131" s="762"/>
      <c r="AA131" s="763">
        <v>1334165</v>
      </c>
      <c r="AB131" s="764"/>
      <c r="AC131" s="764"/>
      <c r="AD131" s="764"/>
      <c r="AE131" s="765"/>
      <c r="AF131" s="766">
        <v>1497573</v>
      </c>
      <c r="AG131" s="764"/>
      <c r="AH131" s="764"/>
      <c r="AI131" s="764"/>
      <c r="AJ131" s="765"/>
      <c r="AK131" s="766">
        <v>1433818</v>
      </c>
      <c r="AL131" s="764"/>
      <c r="AM131" s="764"/>
      <c r="AN131" s="764"/>
      <c r="AO131" s="765"/>
      <c r="AP131" s="767"/>
      <c r="AQ131" s="768"/>
      <c r="AR131" s="768"/>
      <c r="AS131" s="768"/>
      <c r="AT131" s="769"/>
      <c r="AU131" s="233"/>
      <c r="AV131" s="233"/>
      <c r="AW131" s="233"/>
      <c r="AX131" s="729" t="s">
        <v>486</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487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488</v>
      </c>
      <c r="W132" s="742"/>
      <c r="X132" s="742"/>
      <c r="Y132" s="742"/>
      <c r="Z132" s="743"/>
      <c r="AA132" s="744">
        <v>7.1891407730000001</v>
      </c>
      <c r="AB132" s="745"/>
      <c r="AC132" s="745"/>
      <c r="AD132" s="745"/>
      <c r="AE132" s="746"/>
      <c r="AF132" s="747">
        <v>6.9931148600000004</v>
      </c>
      <c r="AG132" s="745"/>
      <c r="AH132" s="745"/>
      <c r="AI132" s="745"/>
      <c r="AJ132" s="746"/>
      <c r="AK132" s="747">
        <v>8.1103040970000002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489</v>
      </c>
      <c r="W133" s="721"/>
      <c r="X133" s="721"/>
      <c r="Y133" s="721"/>
      <c r="Z133" s="722"/>
      <c r="AA133" s="723">
        <v>6.4</v>
      </c>
      <c r="AB133" s="724"/>
      <c r="AC133" s="724"/>
      <c r="AD133" s="724"/>
      <c r="AE133" s="725"/>
      <c r="AF133" s="723">
        <v>7</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sJp44oPXMRLL6kUAzZNa+aKCJEkcIcmrUBUHKTQPAi5q19IH/hFE2s0QGkk1IU6ZIaet/08qy9L17Cl7SzINA==" saltValue="byYlksoMs3eTo4L7nLxM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1357-C778-4F8F-B46A-3987A688FBD1}">
  <sheetPr>
    <pageSetUpPr fitToPage="1"/>
  </sheetPr>
  <dimension ref="A1:DQ105"/>
  <sheetViews>
    <sheetView showGridLines="0" tabSelected="1" view="pageBreakPreview" topLeftCell="L1" zoomScale="69" zoomScaleNormal="85" zoomScaleSheetLayoutView="69"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Yx5PoHdHPoJuaLm11YpCLYXV9bNv6OrpkJ/JucD91dbUCiZQMkgrE0FpL+yGMLDum1RMfYcth5qTvAFNG4tMA==" saltValue="R1msIBSfgLIIbXq1sW4K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55" zoomScale="59" zoomScaleNormal="59"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Wfj773xmjflgHsjKtZ9J79hiGhPw3qalB9QapSQkfaBbyuQmA3xbq7GHHnSFKpyXCuo97lCkiKbG0CBRUKTdg==" saltValue="0LXhhsQap8twUlfI1W5M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66" zoomScaleSheetLayoutView="6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493</v>
      </c>
      <c r="AP7" s="272"/>
      <c r="AQ7" s="273" t="s">
        <v>494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495</v>
      </c>
      <c r="AQ8" s="279" t="s">
        <v>496</v>
      </c>
      <c r="AR8" s="280" t="s">
        <v>497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498</v>
      </c>
      <c r="AL9" s="1131"/>
      <c r="AM9" s="1131"/>
      <c r="AN9" s="1132"/>
      <c r="AO9" s="281">
        <v>550476</v>
      </c>
      <c r="AP9" s="281">
        <v>228129</v>
      </c>
      <c r="AQ9" s="282">
        <v>239803</v>
      </c>
      <c r="AR9" s="283">
        <v>-4.9000000000000004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499</v>
      </c>
      <c r="AL10" s="1131"/>
      <c r="AM10" s="1131"/>
      <c r="AN10" s="1132"/>
      <c r="AO10" s="284">
        <v>99591</v>
      </c>
      <c r="AP10" s="284">
        <v>41273</v>
      </c>
      <c r="AQ10" s="285">
        <v>35073</v>
      </c>
      <c r="AR10" s="286">
        <v>17.7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500</v>
      </c>
      <c r="AL11" s="1131"/>
      <c r="AM11" s="1131"/>
      <c r="AN11" s="1132"/>
      <c r="AO11" s="284" t="s">
        <v>501</v>
      </c>
      <c r="AP11" s="284" t="s">
        <v>501</v>
      </c>
      <c r="AQ11" s="285">
        <v>3640</v>
      </c>
      <c r="AR11" s="286" t="s">
        <v>501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502</v>
      </c>
      <c r="AL12" s="1131"/>
      <c r="AM12" s="1131"/>
      <c r="AN12" s="1132"/>
      <c r="AO12" s="284" t="s">
        <v>501</v>
      </c>
      <c r="AP12" s="284" t="s">
        <v>501</v>
      </c>
      <c r="AQ12" s="285" t="s">
        <v>501</v>
      </c>
      <c r="AR12" s="286" t="s">
        <v>501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503</v>
      </c>
      <c r="AL13" s="1131"/>
      <c r="AM13" s="1131"/>
      <c r="AN13" s="1132"/>
      <c r="AO13" s="284">
        <v>14142</v>
      </c>
      <c r="AP13" s="284">
        <v>5861</v>
      </c>
      <c r="AQ13" s="285">
        <v>11407</v>
      </c>
      <c r="AR13" s="286">
        <v>-48.6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504</v>
      </c>
      <c r="AL14" s="1131"/>
      <c r="AM14" s="1131"/>
      <c r="AN14" s="1132"/>
      <c r="AO14" s="284">
        <v>6760</v>
      </c>
      <c r="AP14" s="284">
        <v>2801</v>
      </c>
      <c r="AQ14" s="285">
        <v>4585</v>
      </c>
      <c r="AR14" s="286">
        <v>-38.9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505</v>
      </c>
      <c r="AL15" s="1134"/>
      <c r="AM15" s="1134"/>
      <c r="AN15" s="1135"/>
      <c r="AO15" s="284">
        <v>-30236</v>
      </c>
      <c r="AP15" s="284">
        <v>-12530</v>
      </c>
      <c r="AQ15" s="285">
        <v>-18839</v>
      </c>
      <c r="AR15" s="286">
        <v>-33.5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640733</v>
      </c>
      <c r="AP16" s="284">
        <v>265534</v>
      </c>
      <c r="AQ16" s="285">
        <v>275669</v>
      </c>
      <c r="AR16" s="286">
        <v>-3.7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507</v>
      </c>
      <c r="AP20" s="293" t="s">
        <v>508</v>
      </c>
      <c r="AQ20" s="294" t="s">
        <v>509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510</v>
      </c>
      <c r="AL21" s="1137"/>
      <c r="AM21" s="1137"/>
      <c r="AN21" s="1138"/>
      <c r="AO21" s="297">
        <v>22.38</v>
      </c>
      <c r="AP21" s="298">
        <v>23.86</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511</v>
      </c>
      <c r="AL22" s="1137"/>
      <c r="AM22" s="1137"/>
      <c r="AN22" s="1138"/>
      <c r="AO22" s="302">
        <v>94.2</v>
      </c>
      <c r="AP22" s="303">
        <v>95.5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493</v>
      </c>
      <c r="AP30" s="272"/>
      <c r="AQ30" s="273" t="s">
        <v>494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495</v>
      </c>
      <c r="AQ31" s="279" t="s">
        <v>496</v>
      </c>
      <c r="AR31" s="280" t="s">
        <v>497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515</v>
      </c>
      <c r="AL32" s="1121"/>
      <c r="AM32" s="1121"/>
      <c r="AN32" s="1122"/>
      <c r="AO32" s="312">
        <v>376988</v>
      </c>
      <c r="AP32" s="312">
        <v>156232</v>
      </c>
      <c r="AQ32" s="313">
        <v>162926</v>
      </c>
      <c r="AR32" s="314">
        <v>-4.0999999999999996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516</v>
      </c>
      <c r="AL33" s="1121"/>
      <c r="AM33" s="1121"/>
      <c r="AN33" s="1122"/>
      <c r="AO33" s="312" t="s">
        <v>501</v>
      </c>
      <c r="AP33" s="312" t="s">
        <v>501</v>
      </c>
      <c r="AQ33" s="313" t="s">
        <v>501</v>
      </c>
      <c r="AR33" s="314" t="s">
        <v>501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517</v>
      </c>
      <c r="AL34" s="1121"/>
      <c r="AM34" s="1121"/>
      <c r="AN34" s="1122"/>
      <c r="AO34" s="312" t="s">
        <v>501</v>
      </c>
      <c r="AP34" s="312" t="s">
        <v>501</v>
      </c>
      <c r="AQ34" s="313">
        <v>4</v>
      </c>
      <c r="AR34" s="314" t="s">
        <v>501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518</v>
      </c>
      <c r="AL35" s="1121"/>
      <c r="AM35" s="1121"/>
      <c r="AN35" s="1122"/>
      <c r="AO35" s="312">
        <v>31180</v>
      </c>
      <c r="AP35" s="312">
        <v>12922</v>
      </c>
      <c r="AQ35" s="313">
        <v>33512</v>
      </c>
      <c r="AR35" s="314">
        <v>-61.4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519</v>
      </c>
      <c r="AL36" s="1121"/>
      <c r="AM36" s="1121"/>
      <c r="AN36" s="1122"/>
      <c r="AO36" s="312">
        <v>4066</v>
      </c>
      <c r="AP36" s="312">
        <v>1685</v>
      </c>
      <c r="AQ36" s="313">
        <v>2866</v>
      </c>
      <c r="AR36" s="314">
        <v>-41.2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520</v>
      </c>
      <c r="AL37" s="1121"/>
      <c r="AM37" s="1121"/>
      <c r="AN37" s="1122"/>
      <c r="AO37" s="312" t="s">
        <v>501</v>
      </c>
      <c r="AP37" s="312" t="s">
        <v>501</v>
      </c>
      <c r="AQ37" s="313">
        <v>1429</v>
      </c>
      <c r="AR37" s="314" t="s">
        <v>501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521</v>
      </c>
      <c r="AL38" s="1124"/>
      <c r="AM38" s="1124"/>
      <c r="AN38" s="1125"/>
      <c r="AO38" s="315" t="s">
        <v>501</v>
      </c>
      <c r="AP38" s="315" t="s">
        <v>501</v>
      </c>
      <c r="AQ38" s="316">
        <v>30</v>
      </c>
      <c r="AR38" s="304" t="s">
        <v>501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522</v>
      </c>
      <c r="AL39" s="1124"/>
      <c r="AM39" s="1124"/>
      <c r="AN39" s="1125"/>
      <c r="AO39" s="312">
        <v>-24560</v>
      </c>
      <c r="AP39" s="312">
        <v>-10178</v>
      </c>
      <c r="AQ39" s="313">
        <v>-7390</v>
      </c>
      <c r="AR39" s="314">
        <v>37.700000000000003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523</v>
      </c>
      <c r="AL40" s="1121"/>
      <c r="AM40" s="1121"/>
      <c r="AN40" s="1122"/>
      <c r="AO40" s="312">
        <v>-271387</v>
      </c>
      <c r="AP40" s="312">
        <v>-112469</v>
      </c>
      <c r="AQ40" s="313">
        <v>-136323</v>
      </c>
      <c r="AR40" s="314">
        <v>-17.5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116287</v>
      </c>
      <c r="AP41" s="312">
        <v>48192</v>
      </c>
      <c r="AQ41" s="313">
        <v>57054</v>
      </c>
      <c r="AR41" s="314">
        <v>-15.5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493</v>
      </c>
      <c r="AN49" s="1115" t="s">
        <v>527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528</v>
      </c>
      <c r="AO50" s="329" t="s">
        <v>529</v>
      </c>
      <c r="AP50" s="330" t="s">
        <v>530</v>
      </c>
      <c r="AQ50" s="331" t="s">
        <v>531</v>
      </c>
      <c r="AR50" s="332" t="s">
        <v>532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533</v>
      </c>
      <c r="AL51" s="325"/>
      <c r="AM51" s="333">
        <v>503330</v>
      </c>
      <c r="AN51" s="334">
        <v>186419</v>
      </c>
      <c r="AO51" s="335">
        <v>20.8</v>
      </c>
      <c r="AP51" s="336">
        <v>271581</v>
      </c>
      <c r="AQ51" s="337">
        <v>-6.7</v>
      </c>
      <c r="AR51" s="338">
        <v>27.5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534</v>
      </c>
      <c r="AM52" s="341">
        <v>307825</v>
      </c>
      <c r="AN52" s="342">
        <v>114009</v>
      </c>
      <c r="AO52" s="343">
        <v>79.599999999999994</v>
      </c>
      <c r="AP52" s="344">
        <v>117844</v>
      </c>
      <c r="AQ52" s="345">
        <v>-1</v>
      </c>
      <c r="AR52" s="346">
        <v>80.599999999999994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535</v>
      </c>
      <c r="AL53" s="325"/>
      <c r="AM53" s="333">
        <v>1727995</v>
      </c>
      <c r="AN53" s="334">
        <v>651336</v>
      </c>
      <c r="AO53" s="335">
        <v>249.4</v>
      </c>
      <c r="AP53" s="336">
        <v>268375</v>
      </c>
      <c r="AQ53" s="337">
        <v>-1.2</v>
      </c>
      <c r="AR53" s="338">
        <v>250.6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534</v>
      </c>
      <c r="AM54" s="341">
        <v>1381424</v>
      </c>
      <c r="AN54" s="342">
        <v>520703</v>
      </c>
      <c r="AO54" s="343">
        <v>356.7</v>
      </c>
      <c r="AP54" s="344">
        <v>119602</v>
      </c>
      <c r="AQ54" s="345">
        <v>1.5</v>
      </c>
      <c r="AR54" s="346">
        <v>355.2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536</v>
      </c>
      <c r="AL55" s="325"/>
      <c r="AM55" s="333">
        <v>1637802</v>
      </c>
      <c r="AN55" s="334">
        <v>631381</v>
      </c>
      <c r="AO55" s="335">
        <v>-3.1</v>
      </c>
      <c r="AP55" s="336">
        <v>301035</v>
      </c>
      <c r="AQ55" s="337">
        <v>12.2</v>
      </c>
      <c r="AR55" s="338">
        <v>-15.3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534</v>
      </c>
      <c r="AM56" s="341">
        <v>1076055</v>
      </c>
      <c r="AN56" s="342">
        <v>414825</v>
      </c>
      <c r="AO56" s="343">
        <v>-20.3</v>
      </c>
      <c r="AP56" s="344">
        <v>154376</v>
      </c>
      <c r="AQ56" s="345">
        <v>29.1</v>
      </c>
      <c r="AR56" s="346">
        <v>-49.4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537</v>
      </c>
      <c r="AL57" s="325"/>
      <c r="AM57" s="333">
        <v>1031270</v>
      </c>
      <c r="AN57" s="334">
        <v>411356</v>
      </c>
      <c r="AO57" s="335">
        <v>-34.799999999999997</v>
      </c>
      <c r="AP57" s="336">
        <v>277467</v>
      </c>
      <c r="AQ57" s="337">
        <v>-7.8</v>
      </c>
      <c r="AR57" s="338">
        <v>-27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534</v>
      </c>
      <c r="AM58" s="341">
        <v>400337</v>
      </c>
      <c r="AN58" s="342">
        <v>159688</v>
      </c>
      <c r="AO58" s="343">
        <v>-61.5</v>
      </c>
      <c r="AP58" s="344">
        <v>128378</v>
      </c>
      <c r="AQ58" s="345">
        <v>-16.8</v>
      </c>
      <c r="AR58" s="346">
        <v>-44.7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538</v>
      </c>
      <c r="AL59" s="325"/>
      <c r="AM59" s="333">
        <v>361098</v>
      </c>
      <c r="AN59" s="334">
        <v>149647</v>
      </c>
      <c r="AO59" s="335">
        <v>-63.6</v>
      </c>
      <c r="AP59" s="336">
        <v>282256</v>
      </c>
      <c r="AQ59" s="337">
        <v>1.7</v>
      </c>
      <c r="AR59" s="338">
        <v>-65.3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534</v>
      </c>
      <c r="AM60" s="341">
        <v>133767</v>
      </c>
      <c r="AN60" s="342">
        <v>55436</v>
      </c>
      <c r="AO60" s="343">
        <v>-65.3</v>
      </c>
      <c r="AP60" s="344">
        <v>145453</v>
      </c>
      <c r="AQ60" s="345">
        <v>13.3</v>
      </c>
      <c r="AR60" s="346">
        <v>-78.599999999999994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539</v>
      </c>
      <c r="AL61" s="347"/>
      <c r="AM61" s="348">
        <v>1052299</v>
      </c>
      <c r="AN61" s="349">
        <v>406028</v>
      </c>
      <c r="AO61" s="350">
        <v>33.700000000000003</v>
      </c>
      <c r="AP61" s="351">
        <v>280143</v>
      </c>
      <c r="AQ61" s="352">
        <v>-0.4</v>
      </c>
      <c r="AR61" s="338">
        <v>34.1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534</v>
      </c>
      <c r="AM62" s="341">
        <v>659882</v>
      </c>
      <c r="AN62" s="342">
        <v>252932</v>
      </c>
      <c r="AO62" s="343">
        <v>57.8</v>
      </c>
      <c r="AP62" s="344">
        <v>133131</v>
      </c>
      <c r="AQ62" s="345">
        <v>5.2</v>
      </c>
      <c r="AR62" s="346">
        <v>52.6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l4YW4QilmYZyAfUWugVG5LMKtAueLPQxOf37Wn4lzdKEEqc/DlyTzrsJia45f139ib/Ss/b2jJ0nVGEfzaxmA==" saltValue="wafTi4Z5zM/H34v9b16Z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67" zoomScale="51" zoomScaleNormal="51"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541</v>
      </c>
    </row>
    <row r="121" spans="125:125" ht="13.5" hidden="1" customHeight="1" x14ac:dyDescent="0.15">
      <c r="DU121" s="259"/>
    </row>
  </sheetData>
  <sheetProtection algorithmName="SHA-512" hashValue="fTI8GIYSeRkidng3gwxPQ9RecMQVhCtJurzKxXRfMUfVaqac2ON/WWpCXelTFtzE8EDJvG5NqaQYgPCQGH8QBg==" saltValue="EM+pKL4gaG77LeGF5a8s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76" zoomScale="59" zoomScaleNormal="59"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542</v>
      </c>
    </row>
  </sheetData>
  <sheetProtection algorithmName="SHA-512" hashValue="DhHzbM1kvBVpvUG2mm6CEuK964OJXeNaQvhFuir6C8FsXSrahDv3XwBaK7VFs3gdZrp9Yh8gp0RWdifdiGLlvw==" saltValue="M6sxsfwzJ9Di791pT16d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A28"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39" t="s">
        <v>3</v>
      </c>
      <c r="D47" s="1139"/>
      <c r="E47" s="1140"/>
      <c r="F47" s="11">
        <v>28.93</v>
      </c>
      <c r="G47" s="12">
        <v>22.53</v>
      </c>
      <c r="H47" s="12">
        <v>17.739999999999998</v>
      </c>
      <c r="I47" s="12">
        <v>21.9</v>
      </c>
      <c r="J47" s="13">
        <v>25</v>
      </c>
    </row>
    <row r="48" spans="2:10" ht="57.75" customHeight="1" x14ac:dyDescent="0.15">
      <c r="B48" s="14"/>
      <c r="C48" s="1141" t="s">
        <v>4</v>
      </c>
      <c r="D48" s="1141"/>
      <c r="E48" s="1142"/>
      <c r="F48" s="15">
        <v>2.85</v>
      </c>
      <c r="G48" s="16">
        <v>2.86</v>
      </c>
      <c r="H48" s="16">
        <v>2.88</v>
      </c>
      <c r="I48" s="16">
        <v>4.66</v>
      </c>
      <c r="J48" s="17">
        <v>5.47</v>
      </c>
    </row>
    <row r="49" spans="2:10" ht="57.75" customHeight="1" thickBot="1" x14ac:dyDescent="0.2">
      <c r="B49" s="18"/>
      <c r="C49" s="1143" t="s">
        <v>5</v>
      </c>
      <c r="D49" s="1143"/>
      <c r="E49" s="1144"/>
      <c r="F49" s="19" t="s">
        <v>548</v>
      </c>
      <c r="G49" s="20" t="s">
        <v>549</v>
      </c>
      <c r="H49" s="20" t="s">
        <v>550</v>
      </c>
      <c r="I49" s="20">
        <v>7.6</v>
      </c>
      <c r="J49" s="21">
        <v>3.1</v>
      </c>
    </row>
    <row r="50" spans="2:10" x14ac:dyDescent="0.15"/>
  </sheetData>
  <sheetProtection algorithmName="SHA-512" hashValue="BDSJkqOq9PnYFmFF6sKJkcdZBFid43TLMJ4p1cMKiqG8DoTf5eJ7xIUtxnbWrkJlGF0lDZwgOmKu5mwhpThJJw==" saltValue="5TbWHskfCrdpLEEXYsWo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2024-03-14T06:49:09Z</cp:lastPrinted>
  <dcterms:created xsi:type="dcterms:W3CDTF">2024-02-05T03:13:13Z</dcterms:created>
  <dcterms:modified xsi:type="dcterms:W3CDTF">2024-03-26T05:01:16Z</dcterms:modified>
  <cp:category/>
</cp:coreProperties>
</file>