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74AEA103-F3A3-4614-80BD-37FC6B31378E}" xr6:coauthVersionLast="47" xr6:coauthVersionMax="47" xr10:uidLastSave="{00000000-0000-0000-0000-000000000000}"/>
  <bookViews>
    <workbookView xWindow="-193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78" i="12" l="1"/>
  <c r="AA77" i="12"/>
  <c r="AA76" i="12"/>
  <c r="AA75" i="12"/>
  <c r="AA74" i="12"/>
  <c r="AA73" i="12"/>
  <c r="AA72" i="12"/>
  <c r="AA71" i="12"/>
  <c r="AA70" i="12"/>
  <c r="AA69" i="12"/>
  <c r="AA6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<sst xmlns="http://schemas.openxmlformats.org/spreadsheetml/2006/main" count="1116" uniqueCount="598">
  <si>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</si>
  <si>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</si>
  <si>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</si>
  <si>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</si>
  <si>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</si>
  <si>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</si>
  <si>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</si>
  <si>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</si>
  <si>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</si>
  <si>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</si>
  <si>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</si>
  <si>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</si>
  <si>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</si>
  <si>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</si>
  <si>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</si>
  <si>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</si>
  <si>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</si>
  <si>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</si>
  <si>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</si>
  <si>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</si>
  <si>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</si>
  <si>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</si>
  <si>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</si>
  <si>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</si>
  <si>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</si>
  <si>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</si>
  <si>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</si>
  <si>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</si>
  <si>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</si>
  <si>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</si>
  <si>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</si>
  <si>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</si>
  <si>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</si>
  <si>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</si>
  <si>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</si>
  <si>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</si>
  <si>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</si>
  <si>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</si>
  <si>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</si>
  <si>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</si>
  <si>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</si>
  <si>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</si>
  <si>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</si>
  <si>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</si>
  <si>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</si>
  <si>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</si>
  <si>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</si>
  <si>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</si>
  <si>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</si>
  <si>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</si>
  <si>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</si>
  <si>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</si>
  <si>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</si>
  <si>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</si>
  <si>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</si>
  <si>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</si>
  <si>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</si>
  <si>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</si>
  <si>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</si>
  <si>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</si>
  <si>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</si>
  <si>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</si>
  <si>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</si>
  <si>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</si>
  <si>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</si>
  <si>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</si>
  <si>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</si>
  <si>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</si>
  <si>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</si>
  <si>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</si>
  <si>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</si>
  <si>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</si>
  <si>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</si>
  <si>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</si>
  <si>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</si>
  <si>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</si>
  <si>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</si>
  <si>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</si>
  <si>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</si>
  <si>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</si>
  <si>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</si>
  <si>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</si>
  <si>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</si>
  <si>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</si>
  <si>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</si>
  <si>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</si>
  <si>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</si>
  <si>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</si>
  <si>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</si>
  <si>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</si>
  <si>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</si>
  <si>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</si>
  <si>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</si>
  <si>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</si>
  <si>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</si>
  <si>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</si>
  <si>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</si>
  <si>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</si>
  <si>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</si>
  <si>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</si>
  <si>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</si>
  <si>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</si>
  <si>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</si>
  <si>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</si>
  <si>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</si>
  <si>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</si>
  <si>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</si>
  <si>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</si>
  <si>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</si>
  <si>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</si>
  <si>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</si>
  <si>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</si>
  <si>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</si>
  <si>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</si>
  <si>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</si>
  <si>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</si>
  <si>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</si>
  <si>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</si>
  <si>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</si>
  <si>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</si>
  <si>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</si>
  <si>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</si>
  <si>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</si>
  <si>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</si>
  <si>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</si>
  <si>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</si>
  <si>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</si>
  <si>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</si>
  <si>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</si>
  <si>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</si>
  <si>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</si>
  <si>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</si>
  <si>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</si>
  <si>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</si>
  <si>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</si>
  <si>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</si>
  <si>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</si>
  <si>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</si>
  <si>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</si>
  <si>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</si>
  <si>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</si>
  <si>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</si>
  <si>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</si>
  <si>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</si>
  <si>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</si>
  <si>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</si>
  <si>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</si>
  <si>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</si>
  <si>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</si>
  <si>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</si>
  <si>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</si>
  <si>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</si>
  <si>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</si>
  <si>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</si>
  <si>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</si>
  <si>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</si>
  <si>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</si>
  <si>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</si>
  <si>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</si>
  <si>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</si>
  <si>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</si>
  <si>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</si>
  <si>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</si>
  <si>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</si>
  <si>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</si>
  <si>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</si>
  <si>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</si>
  <si>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</si>
  <si>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</si>
  <si>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</si>
  <si>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</si>
  <si>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</si>
  <si>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</si>
  <si>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</si>
  <si>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</si>
  <si>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</si>
  <si>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</si>
  <si>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</si>
  <si>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</si>
  <si>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</si>
  <si>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</si>
  <si>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</si>
  <si>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</si>
  <si>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</si>
  <si>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</si>
  <si>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</si>
  <si>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</si>
  <si>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</si>
  <si>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</si>
  <si>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</si>
  <si>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</si>
  <si>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</si>
  <si>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</si>
  <si>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</si>
  <si>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</si>
  <si>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</si>
  <si>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</si>
  <si>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</si>
  <si>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</si>
  <si>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</si>
  <si>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</si>
  <si>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</si>
  <si>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</si>
  <si>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</si>
  <si>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</si>
  <si>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</si>
  <si>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</si>
  <si>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</si>
  <si>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</si>
  <si>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</si>
  <si>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</si>
  <si>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</si>
  <si>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</si>
  <si>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</si>
  <si>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</si>
  <si>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</si>
  <si>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高知県日高村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</si>
  <si>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</si>
  <si>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</si>
  <si>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</si>
  <si>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</si>
  <si>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</si>
  <si>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</si>
  <si>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</si>
  <si>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</si>
  <si>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</si>
  <si>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</si>
  <si>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</si>
  <si>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</si>
  <si>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</si>
  <si>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</si>
  <si>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</si>
  <si>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</si>
  <si>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</si>
  <si>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</si>
  <si>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</si>
  <si>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</si>
  <si>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</si>
  <si>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</si>
  <si>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</si>
  <si>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</si>
  <si>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</si>
  <si>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</si>
  <si>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</si>
  <si>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</si>
  <si>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</si>
  <si>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</si>
  <si>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</si>
  <si>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</si>
  <si>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</si>
  <si>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</si>
  <si>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</si>
  <si>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</si>
  <si>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</si>
  <si>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</si>
  <si>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</si>
  <si>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</si>
  <si>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</si>
  <si>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</si>
  <si>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</si>
  <si>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</si>
  <si>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</si>
  <si>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</si>
  <si>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</si>
  <si>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</si>
  <si>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</si>
  <si>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</si>
  <si>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</si>
  <si>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</si>
  <si>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</si>
  <si>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</si>
  <si>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</si>
  <si>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</si>
  <si>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</si>
  <si>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</si>
  <si>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</si>
  <si>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</si>
  <si>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</si>
  <si>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</si>
  <si>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</si>
  <si>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</si>
  <si>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</si>
  <si>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</si>
  <si>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</si>
  <si>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</si>
  <si>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</si>
  <si>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</si>
  <si>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</si>
  <si>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</si>
  <si>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</si>
  <si>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</si>
  <si>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</si>
  <si>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</si>
  <si>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</si>
  <si>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</si>
  <si>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</si>
  <si>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</si>
  <si>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</si>
  <si>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</si>
  <si>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</si>
  <si>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</si>
  <si>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</si>
  <si>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</si>
  <si>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</si>
  <si>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</si>
  <si>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</si>
  <si>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</si>
  <si>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</si>
  <si>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</si>
  <si>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</si>
  <si>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</si>
  <si>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</si>
  <si>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</si>
  <si>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</si>
  <si>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</si>
  <si>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</si>
  <si>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</si>
  <si>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</si>
  <si>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</si>
  <si>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</si>
  <si>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</si>
  <si>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</si>
  <si>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</si>
  <si>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</si>
  <si>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</si>
  <si>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</si>
  <si>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</si>
  <si>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</si>
  <si>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</si>
  <si>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</si>
  <si>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</si>
  <si>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</si>
  <si>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</si>
  <si>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</si>
  <si>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</si>
  <si>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</si>
  <si>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</si>
  <si>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</si>
  <si>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</si>
  <si>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</si>
  <si>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</si>
  <si>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</si>
  <si>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</si>
  <si>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</si>
  <si>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</si>
  <si>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</si>
  <si>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</si>
  <si>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</si>
  <si>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</si>
  <si>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</si>
  <si>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</si>
  <si>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</si>
  <si>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</si>
  <si>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</si>
  <si>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</si>
  <si>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</si>
  <si>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</si>
  <si>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</si>
  <si>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</si>
  <si>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</si>
  <si>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</si>
  <si>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</si>
  <si>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</si>
  <si>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</si>
  <si>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</si>
  <si>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</si>
  <si>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</si>
  <si>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</si>
  <si>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</si>
  <si>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</si>
  <si>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高知県日高村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</si>
  <si>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</si>
  <si>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</si>
  <si>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</si>
  <si>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</si>
  <si>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</si>
  <si>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</si>
  <si>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</si>
  <si>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</si>
  <si>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</si>
  <si>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</si>
  <si>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</si>
  <si>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</si>
  <si>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</si>
  <si>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</si>
  <si>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</si>
  <si>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</si>
  <si>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</si>
  <si>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</si>
  <si>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</si>
  <si>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</si>
  <si>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</si>
  <si>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</si>
  <si>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</si>
  <si>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</si>
  <si>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</si>
  <si>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</si>
  <si>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</si>
  <si>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</si>
  <si>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</si>
  <si>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</si>
  <si>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</si>
  <si>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</si>
  <si>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</si>
  <si>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</si>
  <si>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</si>
  <si>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</si>
  <si>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</si>
  <si>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</si>
  <si>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</si>
  <si>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</si>
  <si>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</si>
  <si>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</si>
  <si>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</si>
  <si>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</si>
  <si>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</si>
  <si>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</si>
  <si>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</si>
  <si>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</si>
  <si>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</si>
  <si>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</si>
  <si>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</si>
  <si>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</si>
  <si>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</si>
  <si>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</si>
  <si>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</si>
  <si>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</si>
  <si>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</si>
  <si>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</si>
  <si>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</si>
  <si>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</si>
  <si>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</si>
  <si>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</si>
  <si>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</si>
  <si>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</si>
  <si>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</si>
  <si>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</si>
  <si>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</si>
  <si>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</si>
  <si>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</si>
  <si>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</si>
  <si>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</si>
  <si>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</si>
  <si>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</si>
  <si>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</si>
  <si>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</si>
  <si>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</si>
  <si>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</si>
  <si>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</si>
  <si>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</si>
  <si>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</si>
  <si>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</si>
  <si>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</si>
  <si>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</si>
  <si>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</si>
  <si>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</si>
  <si>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</si>
  <si>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</si>
  <si>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</si>
  <si>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</si>
  <si>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</si>
  <si>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</si>
  <si>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</si>
  <si>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</si>
  <si>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</si>
  <si>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</si>
  <si>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</si>
  <si>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</si>
  <si>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</si>
  <si>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</si>
  <si>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</si>
  <si>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</si>
  <si>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</si>
  <si>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</si>
  <si>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</si>
  <si>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</si>
  <si>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</si>
  <si>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</si>
  <si>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</si>
  <si>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</si>
  <si>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</si>
  <si>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</si>
  <si>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</si>
  <si>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</si>
  <si>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</si>
  <si>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</si>
  <si>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</si>
  <si>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</si>
  <si>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</si>
  <si>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</si>
  <si>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</si>
  <si>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</si>
  <si>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</si>
  <si>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</si>
  <si>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</si>
  <si>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</si>
  <si>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</si>
  <si>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</si>
  <si>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</si>
  <si>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</si>
  <si>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</si>
  <si>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</si>
  <si>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</si>
  <si>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</si>
  <si>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</si>
  <si>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</si>
  <si>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</si>
  <si>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</si>
  <si>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</si>
  <si>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</si>
  <si>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</si>
  <si>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</si>
  <si>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</si>
  <si>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</si>
  <si>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</si>
  <si>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</si>
  <si>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</si>
  <si>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</si>
  <si>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</si>
  <si>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</si>
  <si>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</si>
  <si>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</si>
  <si>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</si>
  <si>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</si>
  <si>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</si>
  <si>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</si>
  <si>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</si>
  <si>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</si>
  <si>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</si>
  <si>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</si>
  <si>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</si>
  <si>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</si>
  <si>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</si>
  <si>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</si>
  <si>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</si>
  <si>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</si>
  <si>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</si>
  <si>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</si>
  <si>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</si>
  <si>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</si>
  <si>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</si>
  <si>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</si>
  <si>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</si>
  <si>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</si>
  <si>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</si>
  <si>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</si>
  <si>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</si>
  <si>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</si>
  <si>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</si>
  <si>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</si>
  <si>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</si>
  <si>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</si>
  <si>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</si>
  <si>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</si>
  <si>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</si>
  <si>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</si>
  <si>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</si>
  <si>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</si>
  <si>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</si>
  <si>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</si>
  <si>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</si>
  <si>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</si>
  <si>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</si>
  <si>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</si>
  <si>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</si>
  <si>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3.47</t>
  </si>
  <si>
    <t>一般会計</t>
  </si>
  <si>
    <t>簡易水道特別会計</t>
  </si>
  <si>
    <t>介護保険特別会計</t>
  </si>
  <si>
    <t>国民健康保険特別会計</t>
  </si>
  <si>
    <t>後期高齢者医療特別会計</t>
  </si>
  <si>
    <t>住宅新築資金等特別会計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</si>
  <si>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</si>
  <si>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</si>
  <si>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</si>
  <si>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</si>
  <si>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</si>
  <si>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</si>
  <si>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</si>
  <si>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</si>
  <si>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</si>
  <si>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仁淀川下流衛生事務組合</t>
    <rPh sb="0" eb="3">
      <t>ニヨドガワ</t>
    </rPh>
    <rPh sb="3" eb="5">
      <t>カリュウ</t>
    </rPh>
    <rPh sb="5" eb="7">
      <t>エイセイ</t>
    </rPh>
    <rPh sb="7" eb="9">
      <t>ジム</t>
    </rPh>
    <rPh sb="9" eb="11">
      <t>クミアイ</t>
    </rPh>
    <phoneticPr fontId="5"/>
  </si>
  <si>
    <t>日高村佐川町学校組合</t>
    <rPh sb="0" eb="3">
      <t>ヒダカムラ</t>
    </rPh>
    <rPh sb="3" eb="6">
      <t>サカワチョウ</t>
    </rPh>
    <rPh sb="6" eb="8">
      <t>ガッコウ</t>
    </rPh>
    <rPh sb="8" eb="10">
      <t>クミアイ</t>
    </rPh>
    <phoneticPr fontId="5"/>
  </si>
  <si>
    <t>仁淀消防組合</t>
    <rPh sb="0" eb="2">
      <t>ニヨド</t>
    </rPh>
    <rPh sb="2" eb="4">
      <t>ショウボウ</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</si>
  <si>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</si>
  <si>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仁淀川広域市町村圏事務組合</t>
    <rPh sb="0" eb="2">
      <t>ニヨド</t>
    </rPh>
    <rPh sb="2" eb="3">
      <t>ガワ</t>
    </rPh>
    <rPh sb="3" eb="5">
      <t>コウイキ</t>
    </rPh>
    <rPh sb="5" eb="8">
      <t>シチョウソン</t>
    </rPh>
    <rPh sb="8" eb="9">
      <t>ケン</t>
    </rPh>
    <rPh sb="9" eb="11">
      <t>ジム</t>
    </rPh>
    <rPh sb="11" eb="13">
      <t>クミアイ</t>
    </rPh>
    <phoneticPr fontId="5"/>
  </si>
  <si>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5"/>
  </si>
  <si>
    <t>こうち人づくり広域連合</t>
    <rPh sb="3" eb="4">
      <t>ヒト</t>
    </rPh>
    <rPh sb="7" eb="9">
      <t>コウイキ</t>
    </rPh>
    <rPh sb="9" eb="11">
      <t>レンゴウ</t>
    </rPh>
    <phoneticPr fontId="5"/>
  </si>
  <si>
    <t>高知県市町村総合事務組合(一般)</t>
    <rPh sb="13" eb="15">
      <t>イッパン</t>
    </rPh>
    <phoneticPr fontId="5"/>
  </si>
  <si>
    <t>高知県市町村総合事務組合(災害)</t>
    <rPh sb="13" eb="15">
      <t>サイガイ</t>
    </rPh>
    <phoneticPr fontId="5"/>
  </si>
  <si>
    <t>高知県後期高齢者医療広域連合(一般)</t>
    <rPh sb="15" eb="17">
      <t>イッパン</t>
    </rPh>
    <phoneticPr fontId="5"/>
  </si>
  <si>
    <t>高知県後期高齢者医療広域連合(特別)</t>
    <rPh sb="15" eb="17">
      <t>トクベツ</t>
    </rPh>
    <phoneticPr fontId="5"/>
  </si>
  <si>
    <t>ふるさとづくり基金</t>
  </si>
  <si>
    <t>庁舎等建設基金</t>
  </si>
  <si>
    <t>光ケーブル網等機器管理基金</t>
  </si>
  <si>
    <t>地域福祉基金</t>
  </si>
  <si>
    <t>日高村ふるさと納税寄付金基金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</si>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</sst>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332350</c:v>
                </c:pt>
                <c:pt idx="3">
                  <c:v>362690</c:v>
                </c:pt>
                <c:pt idx="4">
                  <c:v>296093</c:v>
                </c:pt>
              </c:numCache>
            </c:numRef>
          </c:val>
          <c:smooth val="0"/>
          <c:extLst>
            <c:ext xmlns:c16="http://schemas.microsoft.com/office/drawing/2014/chart" uri="{C3380CC4-5D6E-409C-BE32-E72D297353CC}">
              <c16:uniqueId val="{00000000-488F-4F70-B14D-E2B588EA8E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125865</c:v>
                </c:pt>
                <c:pt idx="1">
                  <c:v>338698</c:v>
                </c:pt>
                <c:pt idx="2">
                  <c:v>189180</c:v>
                </c:pt>
                <c:pt idx="3">
                  <c:v>456808</c:v>
                </c:pt>
                <c:pt idx="4">
                  <c:v>178158</c:v>
                </c:pt>
              </c:numCache>
            </c:numRef>
          </c:val>
          <c:smooth val="0"/>
          <c:extLst>
            <c:ext xmlns:c16="http://schemas.microsoft.com/office/drawing/2014/chart" uri="{C3380CC4-5D6E-409C-BE32-E72D297353CC}">
              <c16:uniqueId val="{00000001-488F-4F70-B14D-E2B588EA8E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1.97</c:v>
                </c:pt>
                <c:pt idx="1">
                  <c:v>1.81</c:v>
                </c:pt>
                <c:pt idx="2">
                  <c:v>1.61</c:v>
                </c:pt>
                <c:pt idx="3">
                  <c:v>1.43</c:v>
                </c:pt>
                <c:pt idx="4">
                  <c:v>6.14</c:v>
                </c:pt>
              </c:numCache>
            </c:numRef>
          </c:val>
          <c:extLst>
            <c:ext xmlns:c16="http://schemas.microsoft.com/office/drawing/2014/chart" uri="{C3380CC4-5D6E-409C-BE32-E72D297353CC}">
              <c16:uniqueId val="{00000000-0580-450E-8479-14F0F8B028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14.26</c:v>
                </c:pt>
                <c:pt idx="1">
                  <c:v>14.97</c:v>
                </c:pt>
                <c:pt idx="2">
                  <c:v>14.94</c:v>
                </c:pt>
                <c:pt idx="3">
                  <c:v>16.670000000000002</c:v>
                </c:pt>
                <c:pt idx="4">
                  <c:v>21.13</c:v>
                </c:pt>
              </c:numCache>
            </c:numRef>
          </c:val>
          <c:extLst>
            <c:ext xmlns:c16="http://schemas.microsoft.com/office/drawing/2014/chart" uri="{C3380CC4-5D6E-409C-BE32-E72D297353CC}">
              <c16:uniqueId val="{00000001-0580-450E-8479-14F0F8B028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-3.47</c:v>
                </c:pt>
                <c:pt idx="1">
                  <c:v>0.66</c:v>
                </c:pt>
                <c:pt idx="2">
                  <c:v>4.84</c:v>
                </c:pt>
                <c:pt idx="3">
                  <c:v>14.53</c:v>
                </c:pt>
                <c:pt idx="4">
                  <c:v>17.579999999999998</c:v>
                </c:pt>
              </c:numCache>
            </c:numRef>
          </c:val>
          <c:smooth val="0"/>
          <c:extLst>
            <c:ext xmlns:c16="http://schemas.microsoft.com/office/drawing/2014/chart" uri="{C3380CC4-5D6E-409C-BE32-E72D297353CC}">
              <c16:uniqueId val="{00000002-0580-450E-8479-14F0F8B028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DA-4FE1-856B-C30E04ECE1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DA-4FE1-856B-C30E04ECE1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DA-4FE1-856B-C30E04ECE1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DA-4FE1-856B-C30E04ECE1E0}"/>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0.44</c:v>
                </c:pt>
                <c:pt idx="4">
                  <c:v>#N/A</c:v>
                </c:pt>
                <c:pt idx="5">
                  <c:v>0.32</c:v>
                </c:pt>
                <c:pt idx="6">
                  <c:v>#N/A</c:v>
                </c:pt>
                <c:pt idx="7">
                  <c:v>0.09</c:v>
                </c:pt>
                <c:pt idx="8">
                  <c:v>#N/A</c:v>
                </c:pt>
                <c:pt idx="9">
                  <c:v>0.05</c:v>
                </c:pt>
              </c:numCache>
            </c:numRef>
          </c:val>
          <c:extLst>
            <c:ext xmlns:c16="http://schemas.microsoft.com/office/drawing/2014/chart" uri="{C3380CC4-5D6E-409C-BE32-E72D297353CC}">
              <c16:uniqueId val="{00000004-1EDA-4FE1-856B-C30E04ECE1E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0.11</c:v>
                </c:pt>
                <c:pt idx="4">
                  <c:v>#N/A</c:v>
                </c:pt>
                <c:pt idx="5">
                  <c:v>0.09</c:v>
                </c:pt>
                <c:pt idx="6">
                  <c:v>#N/A</c:v>
                </c:pt>
                <c:pt idx="7">
                  <c:v>0.1</c:v>
                </c:pt>
                <c:pt idx="8">
                  <c:v>#N/A</c:v>
                </c:pt>
                <c:pt idx="9">
                  <c:v>0.12</c:v>
                </c:pt>
              </c:numCache>
            </c:numRef>
          </c:val>
          <c:extLst>
            <c:ext xmlns:c16="http://schemas.microsoft.com/office/drawing/2014/chart" uri="{C3380CC4-5D6E-409C-BE32-E72D297353CC}">
              <c16:uniqueId val="{00000005-1EDA-4FE1-856B-C30E04ECE1E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0.15</c:v>
                </c:pt>
                <c:pt idx="4">
                  <c:v>#N/A</c:v>
                </c:pt>
                <c:pt idx="5">
                  <c:v>0.32</c:v>
                </c:pt>
                <c:pt idx="6">
                  <c:v>#N/A</c:v>
                </c:pt>
                <c:pt idx="7">
                  <c:v>0.1</c:v>
                </c:pt>
                <c:pt idx="8">
                  <c:v>#N/A</c:v>
                </c:pt>
                <c:pt idx="9">
                  <c:v>0.18</c:v>
                </c:pt>
              </c:numCache>
            </c:numRef>
          </c:val>
          <c:extLst>
            <c:ext xmlns:c16="http://schemas.microsoft.com/office/drawing/2014/chart" uri="{C3380CC4-5D6E-409C-BE32-E72D297353CC}">
              <c16:uniqueId val="{00000006-1EDA-4FE1-856B-C30E04ECE1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1.63</c:v>
                </c:pt>
                <c:pt idx="2">
                  <c:v>#N/A</c:v>
                </c:pt>
                <c:pt idx="3">
                  <c:v>1.04</c:v>
                </c:pt>
                <c:pt idx="4">
                  <c:v>#N/A</c:v>
                </c:pt>
                <c:pt idx="5">
                  <c:v>0.14000000000000001</c:v>
                </c:pt>
                <c:pt idx="6">
                  <c:v>#N/A</c:v>
                </c:pt>
                <c:pt idx="7">
                  <c:v>0.74</c:v>
                </c:pt>
                <c:pt idx="8">
                  <c:v>#N/A</c:v>
                </c:pt>
                <c:pt idx="9">
                  <c:v>0.5</c:v>
                </c:pt>
              </c:numCache>
            </c:numRef>
          </c:val>
          <c:extLst>
            <c:ext xmlns:c16="http://schemas.microsoft.com/office/drawing/2014/chart" uri="{C3380CC4-5D6E-409C-BE32-E72D297353CC}">
              <c16:uniqueId val="{00000007-1EDA-4FE1-856B-C30E04ECE1E0}"/>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0.13</c:v>
                </c:pt>
                <c:pt idx="2">
                  <c:v>#N/A</c:v>
                </c:pt>
                <c:pt idx="3">
                  <c:v>0.19</c:v>
                </c:pt>
                <c:pt idx="4">
                  <c:v>#N/A</c:v>
                </c:pt>
                <c:pt idx="5">
                  <c:v>0.24</c:v>
                </c:pt>
                <c:pt idx="6">
                  <c:v>#N/A</c:v>
                </c:pt>
                <c:pt idx="7">
                  <c:v>0.42</c:v>
                </c:pt>
                <c:pt idx="8">
                  <c:v>#N/A</c:v>
                </c:pt>
                <c:pt idx="9">
                  <c:v>4.55</c:v>
                </c:pt>
              </c:numCache>
            </c:numRef>
          </c:val>
          <c:extLst>
            <c:ext xmlns:c16="http://schemas.microsoft.com/office/drawing/2014/chart" uri="{C3380CC4-5D6E-409C-BE32-E72D297353CC}">
              <c16:uniqueId val="{00000008-1EDA-4FE1-856B-C30E04ECE1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1.32</c:v>
                </c:pt>
                <c:pt idx="2">
                  <c:v>#N/A</c:v>
                </c:pt>
                <c:pt idx="3">
                  <c:v>1.36</c:v>
                </c:pt>
                <c:pt idx="4">
                  <c:v>#N/A</c:v>
                </c:pt>
                <c:pt idx="5">
                  <c:v>1.28</c:v>
                </c:pt>
                <c:pt idx="6">
                  <c:v>#N/A</c:v>
                </c:pt>
                <c:pt idx="7">
                  <c:v>1.33</c:v>
                </c:pt>
                <c:pt idx="8">
                  <c:v>#N/A</c:v>
                </c:pt>
                <c:pt idx="9">
                  <c:v>6.08</c:v>
                </c:pt>
              </c:numCache>
            </c:numRef>
          </c:val>
          <c:extLst>
            <c:ext xmlns:c16="http://schemas.microsoft.com/office/drawing/2014/chart" uri="{C3380CC4-5D6E-409C-BE32-E72D297353CC}">
              <c16:uniqueId val="{00000009-1EDA-4FE1-856B-C30E04ECE1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279</c:v>
                </c:pt>
                <c:pt idx="5">
                  <c:v>276</c:v>
                </c:pt>
                <c:pt idx="8">
                  <c:v>274</c:v>
                </c:pt>
                <c:pt idx="11">
                  <c:v>272</c:v>
                </c:pt>
                <c:pt idx="14">
                  <c:v>268</c:v>
                </c:pt>
              </c:numCache>
            </c:numRef>
          </c:val>
          <c:extLst>
            <c:ext xmlns:c16="http://schemas.microsoft.com/office/drawing/2014/chart" uri="{C3380CC4-5D6E-409C-BE32-E72D297353CC}">
              <c16:uniqueId val="{00000000-404D-4DB5-9182-DED09EABFF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4D-4DB5-9182-DED09EABFF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4D-4DB5-9182-DED09EABFF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28</c:v>
                </c:pt>
                <c:pt idx="6">
                  <c:v>14</c:v>
                </c:pt>
                <c:pt idx="9">
                  <c:v>13</c:v>
                </c:pt>
                <c:pt idx="12">
                  <c:v>17</c:v>
                </c:pt>
              </c:numCache>
            </c:numRef>
          </c:val>
          <c:extLst>
            <c:ext xmlns:c16="http://schemas.microsoft.com/office/drawing/2014/chart" uri="{C3380CC4-5D6E-409C-BE32-E72D297353CC}">
              <c16:uniqueId val="{00000003-404D-4DB5-9182-DED09EABFF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36</c:v>
                </c:pt>
                <c:pt idx="6">
                  <c:v>36</c:v>
                </c:pt>
                <c:pt idx="9">
                  <c:v>37</c:v>
                </c:pt>
                <c:pt idx="12">
                  <c:v>37</c:v>
                </c:pt>
              </c:numCache>
            </c:numRef>
          </c:val>
          <c:extLst>
            <c:ext xmlns:c16="http://schemas.microsoft.com/office/drawing/2014/chart" uri="{C3380CC4-5D6E-409C-BE32-E72D297353CC}">
              <c16:uniqueId val="{00000004-404D-4DB5-9182-DED09EABFF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4D-4DB5-9182-DED09EABFF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4D-4DB5-9182-DED09EABFF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377</c:v>
                </c:pt>
                <c:pt idx="3">
                  <c:v>358</c:v>
                </c:pt>
                <c:pt idx="6">
                  <c:v>374</c:v>
                </c:pt>
                <c:pt idx="9">
                  <c:v>358</c:v>
                </c:pt>
                <c:pt idx="12">
                  <c:v>384</c:v>
                </c:pt>
              </c:numCache>
            </c:numRef>
          </c:val>
          <c:extLst>
            <c:ext xmlns:c16="http://schemas.microsoft.com/office/drawing/2014/chart" uri="{C3380CC4-5D6E-409C-BE32-E72D297353CC}">
              <c16:uniqueId val="{00000007-404D-4DB5-9182-DED09EABFF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146</c:v>
                </c:pt>
                <c:pt idx="5">
                  <c:v>#N/A</c:v>
                </c:pt>
                <c:pt idx="6">
                  <c:v>#N/A</c:v>
                </c:pt>
                <c:pt idx="7">
                  <c:v>150</c:v>
                </c:pt>
                <c:pt idx="8">
                  <c:v>#N/A</c:v>
                </c:pt>
                <c:pt idx="9">
                  <c:v>#N/A</c:v>
                </c:pt>
                <c:pt idx="10">
                  <c:v>136</c:v>
                </c:pt>
                <c:pt idx="11">
                  <c:v>#N/A</c:v>
                </c:pt>
                <c:pt idx="12">
                  <c:v>#N/A</c:v>
                </c:pt>
                <c:pt idx="13">
                  <c:v>170</c:v>
                </c:pt>
                <c:pt idx="14">
                  <c:v>#N/A</c:v>
                </c:pt>
              </c:numCache>
            </c:numRef>
          </c:val>
          <c:smooth val="0"/>
          <c:extLst>
            <c:ext xmlns:c16="http://schemas.microsoft.com/office/drawing/2014/chart" uri="{C3380CC4-5D6E-409C-BE32-E72D297353CC}">
              <c16:uniqueId val="{00000008-404D-4DB5-9182-DED09EABFF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2726</c:v>
                </c:pt>
                <c:pt idx="5">
                  <c:v>3234</c:v>
                </c:pt>
                <c:pt idx="8">
                  <c:v>3593</c:v>
                </c:pt>
                <c:pt idx="11">
                  <c:v>3766</c:v>
                </c:pt>
                <c:pt idx="14">
                  <c:v>3609</c:v>
                </c:pt>
              </c:numCache>
            </c:numRef>
          </c:val>
          <c:extLst>
            <c:ext xmlns:c16="http://schemas.microsoft.com/office/drawing/2014/chart" uri="{C3380CC4-5D6E-409C-BE32-E72D297353CC}">
              <c16:uniqueId val="{00000000-1785-4B88-B37B-629E111A20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c:v>
                </c:pt>
                <c:pt idx="5">
                  <c:v>5</c:v>
                </c:pt>
                <c:pt idx="8">
                  <c:v>4</c:v>
                </c:pt>
                <c:pt idx="11">
                  <c:v>2</c:v>
                </c:pt>
                <c:pt idx="14">
                  <c:v>2</c:v>
                </c:pt>
              </c:numCache>
            </c:numRef>
          </c:val>
          <c:extLst>
            <c:ext xmlns:c16="http://schemas.microsoft.com/office/drawing/2014/chart" uri="{C3380CC4-5D6E-409C-BE32-E72D297353CC}">
              <c16:uniqueId val="{00000001-1785-4B88-B37B-629E111A20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2101</c:v>
                </c:pt>
                <c:pt idx="5">
                  <c:v>1850</c:v>
                </c:pt>
                <c:pt idx="8">
                  <c:v>1820</c:v>
                </c:pt>
                <c:pt idx="11">
                  <c:v>2067</c:v>
                </c:pt>
                <c:pt idx="14">
                  <c:v>2150</c:v>
                </c:pt>
              </c:numCache>
            </c:numRef>
          </c:val>
          <c:extLst>
            <c:ext xmlns:c16="http://schemas.microsoft.com/office/drawing/2014/chart" uri="{C3380CC4-5D6E-409C-BE32-E72D297353CC}">
              <c16:uniqueId val="{00000002-1785-4B88-B37B-629E111A20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5-4B88-B37B-629E111A20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5-4B88-B37B-629E111A20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5-4B88-B37B-629E111A20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257</c:v>
                </c:pt>
                <c:pt idx="3">
                  <c:v>241</c:v>
                </c:pt>
                <c:pt idx="6">
                  <c:v>232</c:v>
                </c:pt>
                <c:pt idx="9">
                  <c:v>236</c:v>
                </c:pt>
                <c:pt idx="12">
                  <c:v>236</c:v>
                </c:pt>
              </c:numCache>
            </c:numRef>
          </c:val>
          <c:extLst>
            <c:ext xmlns:c16="http://schemas.microsoft.com/office/drawing/2014/chart" uri="{C3380CC4-5D6E-409C-BE32-E72D297353CC}">
              <c16:uniqueId val="{00000006-1785-4B88-B37B-629E111A20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c:v>
                </c:pt>
                <c:pt idx="3">
                  <c:v>105</c:v>
                </c:pt>
                <c:pt idx="6">
                  <c:v>95</c:v>
                </c:pt>
                <c:pt idx="9">
                  <c:v>90</c:v>
                </c:pt>
                <c:pt idx="12">
                  <c:v>72</c:v>
                </c:pt>
              </c:numCache>
            </c:numRef>
          </c:val>
          <c:extLst>
            <c:ext xmlns:c16="http://schemas.microsoft.com/office/drawing/2014/chart" uri="{C3380CC4-5D6E-409C-BE32-E72D297353CC}">
              <c16:uniqueId val="{00000007-1785-4B88-B37B-629E111A20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505</c:v>
                </c:pt>
                <c:pt idx="3">
                  <c:v>510</c:v>
                </c:pt>
                <c:pt idx="6">
                  <c:v>501</c:v>
                </c:pt>
                <c:pt idx="9">
                  <c:v>486</c:v>
                </c:pt>
                <c:pt idx="12">
                  <c:v>483</c:v>
                </c:pt>
              </c:numCache>
            </c:numRef>
          </c:val>
          <c:extLst>
            <c:ext xmlns:c16="http://schemas.microsoft.com/office/drawing/2014/chart" uri="{C3380CC4-5D6E-409C-BE32-E72D297353CC}">
              <c16:uniqueId val="{00000008-1785-4B88-B37B-629E111A20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c:v>
                </c:pt>
                <c:pt idx="3">
                  <c:v>58</c:v>
                </c:pt>
                <c:pt idx="6">
                  <c:v>78</c:v>
                </c:pt>
                <c:pt idx="9">
                  <c:v>415</c:v>
                </c:pt>
                <c:pt idx="12">
                  <c:v>377</c:v>
                </c:pt>
              </c:numCache>
            </c:numRef>
          </c:val>
          <c:extLst>
            <c:ext xmlns:c16="http://schemas.microsoft.com/office/drawing/2014/chart" uri="{C3380CC4-5D6E-409C-BE32-E72D297353CC}">
              <c16:uniqueId val="{00000009-1785-4B88-B37B-629E111A20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3123</c:v>
                </c:pt>
                <c:pt idx="3">
                  <c:v>3832</c:v>
                </c:pt>
                <c:pt idx="6">
                  <c:v>3929</c:v>
                </c:pt>
                <c:pt idx="9">
                  <c:v>4790</c:v>
                </c:pt>
                <c:pt idx="12">
                  <c:v>4641</c:v>
                </c:pt>
              </c:numCache>
            </c:numRef>
          </c:val>
          <c:extLst>
            <c:ext xmlns:c16="http://schemas.microsoft.com/office/drawing/2014/chart" uri="{C3380CC4-5D6E-409C-BE32-E72D297353CC}">
              <c16:uniqueId val="{0000000A-1785-4B88-B37B-629E111A20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181</c:v>
                </c:pt>
                <c:pt idx="11">
                  <c:v>#N/A</c:v>
                </c:pt>
                <c:pt idx="12">
                  <c:v>#N/A</c:v>
                </c:pt>
                <c:pt idx="13">
                  <c:v>47</c:v>
                </c:pt>
                <c:pt idx="14">
                  <c:v>#N/A</c:v>
                </c:pt>
              </c:numCache>
            </c:numRef>
          </c:val>
          <c:smooth val="0"/>
          <c:extLst>
            <c:ext xmlns:c16="http://schemas.microsoft.com/office/drawing/2014/chart" uri="{C3380CC4-5D6E-409C-BE32-E72D297353CC}">
              <c16:uniqueId val="{0000000B-1785-4B88-B37B-629E111A20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316</c:v>
                </c:pt>
                <c:pt idx="1">
                  <c:v>387</c:v>
                </c:pt>
                <c:pt idx="2">
                  <c:v>479</c:v>
                </c:pt>
              </c:numCache>
            </c:numRef>
          </c:val>
          <c:extLst>
            <c:ext xmlns:c16="http://schemas.microsoft.com/office/drawing/2014/chart" uri="{C3380CC4-5D6E-409C-BE32-E72D297353CC}">
              <c16:uniqueId val="{00000000-9C8E-4E4F-9D6D-E529E4B85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472</c:v>
                </c:pt>
                <c:pt idx="1">
                  <c:v>454</c:v>
                </c:pt>
                <c:pt idx="2">
                  <c:v>404</c:v>
                </c:pt>
              </c:numCache>
            </c:numRef>
          </c:val>
          <c:extLst>
            <c:ext xmlns:c16="http://schemas.microsoft.com/office/drawing/2014/chart" uri="{C3380CC4-5D6E-409C-BE32-E72D297353CC}">
              <c16:uniqueId val="{00000001-9C8E-4E4F-9D6D-E529E4B85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860</c:v>
                </c:pt>
                <c:pt idx="1">
                  <c:v>1026</c:v>
                </c:pt>
                <c:pt idx="2">
                  <c:v>1167</c:v>
                </c:pt>
              </c:numCache>
            </c:numRef>
          </c:val>
          <c:extLst>
            <c:ext xmlns:c16="http://schemas.microsoft.com/office/drawing/2014/chart" uri="{C3380CC4-5D6E-409C-BE32-E72D297353CC}">
              <c16:uniqueId val="{00000002-9C8E-4E4F-9D6D-E529E4B85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元利償還金については、繰上償還したことや過去の起債借入額の抑制したことにより近年は減少傾向にあったものの、</a:t>
          </a:r>
          <a:r>
            <a:rPr kumimoji="1" lang="ja-JP" altLang="en-US" sz="1100">
              <a:solidFill>
                <a:schemeClr val="dk1"/>
              </a:solidFill>
              <a:effectLst/>
              <a:latin typeface="+mn-lt"/>
              <a:ea typeface="+mn-ea"/>
              <a:cs typeface="+mn-cs"/>
            </a:rPr>
            <a:t>大型事業の返済が</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年度から始まることとなり、増加をしている。特に庁舎建設にかかる借入について償還を本格的に行っていくため</a:t>
          </a:r>
          <a:r>
            <a:rPr kumimoji="1" lang="ja-JP" altLang="ja-JP" sz="1100">
              <a:solidFill>
                <a:schemeClr val="dk1"/>
              </a:solidFill>
              <a:effectLst/>
              <a:latin typeface="+mn-lt"/>
              <a:ea typeface="+mn-ea"/>
              <a:cs typeface="+mn-cs"/>
            </a:rPr>
            <a:t>、比率は悪化していくことが予想される。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公営企業債の元利償還金に対する繰入金については、簡易水道特別会計が全体を占め、横ばいで推移している。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a:t>
          </a:r>
          <a:r>
            <a:rPr kumimoji="1" lang="ja-JP" altLang="en-US" sz="1100">
              <a:solidFill>
                <a:schemeClr val="dk1"/>
              </a:solidFill>
              <a:effectLst/>
              <a:latin typeface="+mn-lt"/>
              <a:ea typeface="+mn-ea"/>
              <a:cs typeface="+mn-cs"/>
            </a:rPr>
            <a:t>施設更新等の関係で借入があり昨年度とくらべ増加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将来負担額としては、一般会計等に係る地方債の現在高が大部分を占め、ついで公営企業債等繰入見込額、債務負担行為に基づく支出予定額という順になっている。</a:t>
          </a:r>
          <a:endParaRPr lang="ja-JP" altLang="ja-JP" sz="1100">
            <a:effectLst/>
          </a:endParaRPr>
        </a:p>
        <a:p>
          <a:r>
            <a:rPr kumimoji="1" lang="ja-JP" altLang="ja-JP" sz="1000">
              <a:solidFill>
                <a:schemeClr val="dk1"/>
              </a:solidFill>
              <a:effectLst/>
              <a:latin typeface="+mn-lt"/>
              <a:ea typeface="+mn-ea"/>
              <a:cs typeface="+mn-cs"/>
            </a:rPr>
            <a:t>　一般会計等に係る地方債の現在高については、近年の低金利により、交付税措置のある起債を積極的に活用している為、増加傾向となっている。特に庁舎建設に伴う借入が大きい。</a:t>
          </a:r>
          <a:endParaRPr lang="ja-JP" altLang="ja-JP" sz="1100">
            <a:effectLst/>
          </a:endParaRPr>
        </a:p>
        <a:p>
          <a:r>
            <a:rPr kumimoji="1" lang="ja-JP" altLang="ja-JP" sz="1000">
              <a:solidFill>
                <a:schemeClr val="dk1"/>
              </a:solidFill>
              <a:effectLst/>
              <a:latin typeface="+mn-lt"/>
              <a:ea typeface="+mn-ea"/>
              <a:cs typeface="+mn-cs"/>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lang="ja-JP" altLang="ja-JP" sz="1100">
            <a:effectLst/>
          </a:endParaRPr>
        </a:p>
        <a:p>
          <a:r>
            <a:rPr kumimoji="1" lang="ja-JP" altLang="ja-JP" sz="1000">
              <a:solidFill>
                <a:schemeClr val="dk1"/>
              </a:solidFill>
              <a:effectLst/>
              <a:latin typeface="+mn-lt"/>
              <a:ea typeface="+mn-ea"/>
              <a:cs typeface="+mn-cs"/>
            </a:rPr>
            <a:t>　債務負担行為は</a:t>
          </a:r>
          <a:r>
            <a:rPr kumimoji="1" lang="en-US" altLang="ja-JP" sz="1000">
              <a:solidFill>
                <a:schemeClr val="dk1"/>
              </a:solidFill>
              <a:effectLst/>
              <a:latin typeface="+mn-lt"/>
              <a:ea typeface="+mn-ea"/>
              <a:cs typeface="+mn-cs"/>
            </a:rPr>
            <a:t>R3</a:t>
          </a:r>
          <a:r>
            <a:rPr kumimoji="1" lang="ja-JP" altLang="en-US" sz="1000">
              <a:solidFill>
                <a:schemeClr val="dk1"/>
              </a:solidFill>
              <a:effectLst/>
              <a:latin typeface="+mn-lt"/>
              <a:ea typeface="+mn-ea"/>
              <a:cs typeface="+mn-cs"/>
            </a:rPr>
            <a:t>年度にて</a:t>
          </a:r>
          <a:r>
            <a:rPr kumimoji="1" lang="ja-JP" altLang="ja-JP" sz="1000">
              <a:solidFill>
                <a:schemeClr val="dk1"/>
              </a:solidFill>
              <a:effectLst/>
              <a:latin typeface="+mn-lt"/>
              <a:ea typeface="+mn-ea"/>
              <a:cs typeface="+mn-cs"/>
            </a:rPr>
            <a:t>能津地区での優良賃貸住宅建設にかかる負担行為の</a:t>
          </a:r>
          <a:r>
            <a:rPr kumimoji="1" lang="ja-JP" altLang="en-US" sz="1000">
              <a:solidFill>
                <a:schemeClr val="dk1"/>
              </a:solidFill>
              <a:effectLst/>
              <a:latin typeface="+mn-lt"/>
              <a:ea typeface="+mn-ea"/>
              <a:cs typeface="+mn-cs"/>
            </a:rPr>
            <a:t>追加が増加の</a:t>
          </a:r>
          <a:r>
            <a:rPr kumimoji="1" lang="ja-JP" altLang="ja-JP" sz="1000">
              <a:solidFill>
                <a:schemeClr val="dk1"/>
              </a:solidFill>
              <a:effectLst/>
              <a:latin typeface="+mn-lt"/>
              <a:ea typeface="+mn-ea"/>
              <a:cs typeface="+mn-cs"/>
            </a:rPr>
            <a:t>主要因となり</a:t>
          </a:r>
          <a:r>
            <a:rPr kumimoji="1" lang="ja-JP" altLang="en-US" sz="1000">
              <a:solidFill>
                <a:schemeClr val="dk1"/>
              </a:solidFill>
              <a:effectLst/>
              <a:latin typeface="+mn-lt"/>
              <a:ea typeface="+mn-ea"/>
              <a:cs typeface="+mn-cs"/>
            </a:rPr>
            <a:t>現年に至っている。今後も</a:t>
          </a:r>
          <a:r>
            <a:rPr kumimoji="1" lang="en-US" altLang="ja-JP" sz="1000">
              <a:solidFill>
                <a:schemeClr val="dk1"/>
              </a:solidFill>
              <a:effectLst/>
              <a:latin typeface="+mn-lt"/>
              <a:ea typeface="+mn-ea"/>
              <a:cs typeface="+mn-cs"/>
            </a:rPr>
            <a:t>PFI</a:t>
          </a:r>
          <a:r>
            <a:rPr kumimoji="1" lang="ja-JP" altLang="en-US" sz="1000">
              <a:solidFill>
                <a:schemeClr val="dk1"/>
              </a:solidFill>
              <a:effectLst/>
              <a:latin typeface="+mn-lt"/>
              <a:ea typeface="+mn-ea"/>
              <a:cs typeface="+mn-cs"/>
            </a:rPr>
            <a:t>手法による村営住宅更新にかかる債務負担も上がってくる予定であり、今後増加が見込まれる。</a:t>
          </a:r>
          <a:endParaRPr lang="ja-JP" altLang="ja-JP" sz="1100">
            <a:effectLst/>
          </a:endParaRPr>
        </a:p>
        <a:p>
          <a:r>
            <a:rPr kumimoji="1" lang="ja-JP" altLang="ja-JP" sz="1000">
              <a:solidFill>
                <a:schemeClr val="dk1"/>
              </a:solidFill>
              <a:effectLst/>
              <a:latin typeface="+mn-lt"/>
              <a:ea typeface="+mn-ea"/>
              <a:cs typeface="+mn-cs"/>
            </a:rPr>
            <a:t>　将来負担比率の分子について、</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ほどではないものの</a:t>
          </a:r>
          <a:r>
            <a:rPr kumimoji="1" lang="ja-JP" altLang="ja-JP" sz="1000">
              <a:solidFill>
                <a:schemeClr val="dk1"/>
              </a:solidFill>
              <a:effectLst/>
              <a:latin typeface="+mn-lt"/>
              <a:ea typeface="+mn-ea"/>
              <a:cs typeface="+mn-cs"/>
            </a:rPr>
            <a:t>地方債の現在高の増加、債務負担行為に基づく支出予定額の増を主要因とし、</a:t>
          </a:r>
          <a:r>
            <a:rPr kumimoji="1" lang="ja-JP" altLang="en-US" sz="1000">
              <a:solidFill>
                <a:schemeClr val="dk1"/>
              </a:solidFill>
              <a:effectLst/>
              <a:latin typeface="+mn-lt"/>
              <a:ea typeface="+mn-ea"/>
              <a:cs typeface="+mn-cs"/>
            </a:rPr>
            <a:t>悪化が続いている。</a:t>
          </a:r>
        </a:p>
        <a:p>
          <a:r>
            <a:rPr kumimoji="1" lang="ja-JP" altLang="ja-JP" sz="1000">
              <a:solidFill>
                <a:schemeClr val="dk1"/>
              </a:solidFill>
              <a:effectLst/>
              <a:latin typeface="+mn-lt"/>
              <a:ea typeface="+mn-ea"/>
              <a:cs typeface="+mn-cs"/>
            </a:rPr>
            <a:t>　今後も引き続き、交付税算入のある有利な起債を積極的に借入れるとともに、適正な職員管理を行いながら、行財政の健全な運営に努める必要がある。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財政調整基金では、基金を取り崩して実施される事業費の減</a:t>
          </a:r>
          <a:r>
            <a:rPr kumimoji="1" lang="ja-JP" altLang="en-US" sz="1100">
              <a:solidFill>
                <a:schemeClr val="dk1"/>
              </a:solidFill>
              <a:effectLst/>
              <a:latin typeface="+mn-lt"/>
              <a:ea typeface="+mn-ea"/>
              <a:cs typeface="+mn-cs"/>
            </a:rPr>
            <a:t>及び経済対策のための積立</a:t>
          </a:r>
          <a:r>
            <a:rPr kumimoji="1" lang="ja-JP" altLang="ja-JP" sz="1100">
              <a:solidFill>
                <a:schemeClr val="dk1"/>
              </a:solidFill>
              <a:effectLst/>
              <a:latin typeface="+mn-lt"/>
              <a:ea typeface="+mn-ea"/>
              <a:cs typeface="+mn-cs"/>
            </a:rPr>
            <a:t>により、対前年度比</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減債基金では、今後の公債負担増に備え、繰上償還を実施、その財源に充当した関係により、対前年度比△</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次に特定目的基金においては、</a:t>
          </a:r>
          <a:r>
            <a:rPr kumimoji="1" lang="ja-JP" altLang="en-US" sz="1100">
              <a:solidFill>
                <a:schemeClr val="dk1"/>
              </a:solidFill>
              <a:effectLst/>
              <a:latin typeface="+mn-lt"/>
              <a:ea typeface="+mn-ea"/>
              <a:cs typeface="+mn-cs"/>
            </a:rPr>
            <a:t>日高村ふるさと納税寄付金基金を創設をしたことを主要因とし</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百万円の増となった。以上の結果、基金全体としては、対前年度比</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大型事業による公債費負担増に備え、減債基金への積立てを優先的に実施し、利率の高い起債について繰上償還に努める。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庁舎建設等基金：村庁舎等の建設整備に要する経費に充てる。</a:t>
          </a:r>
          <a:endParaRPr lang="ja-JP" altLang="ja-JP" sz="1400">
            <a:effectLst/>
          </a:endParaRPr>
        </a:p>
        <a:p>
          <a:r>
            <a:rPr kumimoji="1" lang="ja-JP" altLang="ja-JP" sz="1100">
              <a:solidFill>
                <a:schemeClr val="dk1"/>
              </a:solidFill>
              <a:effectLst/>
              <a:latin typeface="+mn-lt"/>
              <a:ea typeface="+mn-ea"/>
              <a:cs typeface="+mn-cs"/>
            </a:rPr>
            <a:t>　ふるさとづくり基金：多様な歴史、伝統、文化産業等を活かし、地域の活性化を図る。</a:t>
          </a:r>
          <a:endParaRPr lang="ja-JP" altLang="ja-JP" sz="1400">
            <a:effectLst/>
          </a:endParaRPr>
        </a:p>
        <a:p>
          <a:r>
            <a:rPr kumimoji="1" lang="ja-JP" altLang="ja-JP" sz="1100">
              <a:solidFill>
                <a:schemeClr val="dk1"/>
              </a:solidFill>
              <a:effectLst/>
              <a:latin typeface="+mn-lt"/>
              <a:ea typeface="+mn-ea"/>
              <a:cs typeface="+mn-cs"/>
            </a:rPr>
            <a:t>　地域福祉基金：高齢化社会の到来に備え、福祉活動の推進、快適な生活環境の形成を図る。</a:t>
          </a:r>
          <a:endParaRPr lang="ja-JP" altLang="ja-JP" sz="1400">
            <a:effectLst/>
          </a:endParaRPr>
        </a:p>
        <a:p>
          <a:r>
            <a:rPr kumimoji="1" lang="ja-JP" altLang="ja-JP" sz="1100">
              <a:solidFill>
                <a:schemeClr val="dk1"/>
              </a:solidFill>
              <a:effectLst/>
              <a:latin typeface="+mn-lt"/>
              <a:ea typeface="+mn-ea"/>
              <a:cs typeface="+mn-cs"/>
            </a:rPr>
            <a:t>　光ケーブル網等機器管理基金：光ケーブル網等の維持、管理、更新等に要する経費に充てる。</a:t>
          </a:r>
          <a:endParaRPr lang="ja-JP" altLang="ja-JP" sz="1400">
            <a:effectLst/>
          </a:endParaRPr>
        </a:p>
        <a:p>
          <a:r>
            <a:rPr kumimoji="1" lang="ja-JP" altLang="ja-JP" sz="1100">
              <a:solidFill>
                <a:schemeClr val="dk1"/>
              </a:solidFill>
              <a:effectLst/>
              <a:latin typeface="+mn-lt"/>
              <a:ea typeface="+mn-ea"/>
              <a:cs typeface="+mn-cs"/>
            </a:rPr>
            <a:t>　環境基金：良好な生活環境の確保及び保全に係る事業に要する経費に充てる。</a:t>
          </a:r>
          <a:endParaRPr kumimoji="1" lang="en-US" altLang="ja-JP" sz="1100">
            <a:solidFill>
              <a:schemeClr val="dk1"/>
            </a:solidFill>
            <a:effectLst/>
            <a:latin typeface="+mn-lt"/>
            <a:ea typeface="+mn-ea"/>
            <a:cs typeface="+mn-cs"/>
          </a:endParaRPr>
        </a:p>
        <a:p>
          <a:r>
            <a:rPr lang="ja-JP" altLang="en-US" sz="1100">
              <a:effectLst/>
            </a:rPr>
            <a:t>　日高村ふるさと納税寄付金基金：ふるさと納税寄付者の意向を反映した施策に対し充当していく。</a:t>
          </a:r>
          <a:endParaRPr lang="en-US" altLang="ja-JP" sz="11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日高村ふるさと納税寄付金基金を創設をしたことを主要因とし、対前年度比</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百万円の増となった。以上の結果、基金全体としては、対前年度比</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庁舎建設等基金：治水対策事業及び</a:t>
          </a:r>
          <a:r>
            <a:rPr kumimoji="1" lang="ja-JP" altLang="en-US" sz="1100">
              <a:solidFill>
                <a:schemeClr val="dk1"/>
              </a:solidFill>
              <a:effectLst/>
              <a:latin typeface="+mn-lt"/>
              <a:ea typeface="+mn-ea"/>
              <a:cs typeface="+mn-cs"/>
            </a:rPr>
            <a:t>学校施設改修・村営住宅改修等</a:t>
          </a:r>
          <a:r>
            <a:rPr kumimoji="1" lang="ja-JP" altLang="ja-JP" sz="1100">
              <a:solidFill>
                <a:schemeClr val="dk1"/>
              </a:solidFill>
              <a:effectLst/>
              <a:latin typeface="+mn-lt"/>
              <a:ea typeface="+mn-ea"/>
              <a:cs typeface="+mn-cs"/>
            </a:rPr>
            <a:t>のため、</a:t>
          </a:r>
          <a:r>
            <a:rPr kumimoji="1" lang="ja-JP" altLang="en-US" sz="1100">
              <a:solidFill>
                <a:schemeClr val="dk1"/>
              </a:solidFill>
              <a:effectLst/>
              <a:latin typeface="+mn-lt"/>
              <a:ea typeface="+mn-ea"/>
              <a:cs typeface="+mn-cs"/>
            </a:rPr>
            <a:t>今後を</a:t>
          </a:r>
          <a:r>
            <a:rPr kumimoji="1" lang="ja-JP" altLang="ja-JP" sz="1100">
              <a:solidFill>
                <a:schemeClr val="dk1"/>
              </a:solidFill>
              <a:effectLst/>
              <a:latin typeface="+mn-lt"/>
              <a:ea typeface="+mn-ea"/>
              <a:cs typeface="+mn-cs"/>
            </a:rPr>
            <a:t>繰入予定。</a:t>
          </a:r>
          <a:endParaRPr lang="ja-JP" altLang="ja-JP" sz="1400">
            <a:effectLst/>
          </a:endParaRPr>
        </a:p>
        <a:p>
          <a:r>
            <a:rPr kumimoji="1" lang="ja-JP" altLang="ja-JP" sz="1100">
              <a:solidFill>
                <a:schemeClr val="dk1"/>
              </a:solidFill>
              <a:effectLst/>
              <a:latin typeface="+mn-lt"/>
              <a:ea typeface="+mn-ea"/>
              <a:cs typeface="+mn-cs"/>
            </a:rPr>
            <a:t>　ふるさとづくり基金：龍馬チャレンジ事業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、能津振興策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億円を繰入予定。</a:t>
          </a:r>
          <a:endParaRPr lang="ja-JP" altLang="ja-JP" sz="1400">
            <a:effectLst/>
          </a:endParaRPr>
        </a:p>
        <a:p>
          <a:r>
            <a:rPr kumimoji="1" lang="ja-JP" altLang="ja-JP" sz="1100">
              <a:solidFill>
                <a:schemeClr val="dk1"/>
              </a:solidFill>
              <a:effectLst/>
              <a:latin typeface="+mn-lt"/>
              <a:ea typeface="+mn-ea"/>
              <a:cs typeface="+mn-cs"/>
            </a:rPr>
            <a:t>　地域福祉基金：これからの高齢化社会に備え、</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億円程度を維持。</a:t>
          </a:r>
          <a:endParaRPr lang="ja-JP" altLang="ja-JP" sz="1400">
            <a:effectLst/>
          </a:endParaRPr>
        </a:p>
        <a:p>
          <a:r>
            <a:rPr kumimoji="1" lang="ja-JP" altLang="ja-JP" sz="1100">
              <a:solidFill>
                <a:schemeClr val="dk1"/>
              </a:solidFill>
              <a:effectLst/>
              <a:latin typeface="+mn-lt"/>
              <a:ea typeface="+mn-ea"/>
              <a:cs typeface="+mn-cs"/>
            </a:rPr>
            <a:t>　光ケーブル網等機器管理基金：</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年度に予定する機器更新事業により、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億円を繰入予定。</a:t>
          </a:r>
          <a:endParaRPr lang="ja-JP" altLang="ja-JP" sz="1400">
            <a:effectLst/>
          </a:endParaRPr>
        </a:p>
        <a:p>
          <a:r>
            <a:rPr kumimoji="1" lang="ja-JP" altLang="ja-JP" sz="1100">
              <a:solidFill>
                <a:schemeClr val="dk1"/>
              </a:solidFill>
              <a:effectLst/>
              <a:latin typeface="+mn-lt"/>
              <a:ea typeface="+mn-ea"/>
              <a:cs typeface="+mn-cs"/>
            </a:rPr>
            <a:t>　環境基金：錦山公園管理費に充てる。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日高村ふるさと納税寄付金基金：</a:t>
          </a:r>
          <a:r>
            <a:rPr lang="ja-JP" altLang="en-US" sz="1100">
              <a:solidFill>
                <a:schemeClr val="dk1"/>
              </a:solidFill>
              <a:effectLst/>
              <a:latin typeface="+mn-lt"/>
              <a:ea typeface="+mn-ea"/>
              <a:cs typeface="+mn-cs"/>
            </a:rPr>
            <a:t>子育て関連や村の発展にかかる新規事業を主として積極的に繰入を行っていく予定。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基金を取り崩して実施される事業費の減及び経済対策のための積立により、対前年度比</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百万円の増となった。</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災害等への備えのため、過去の実績を踏まえ、財調基金と減債基金をあわせて</a:t>
          </a:r>
          <a:r>
            <a:rPr kumimoji="1" lang="ja-JP" altLang="en-US" sz="1100">
              <a:solidFill>
                <a:schemeClr val="dk1"/>
              </a:solidFill>
              <a:effectLst/>
              <a:latin typeface="+mn-lt"/>
              <a:ea typeface="+mn-ea"/>
              <a:cs typeface="+mn-cs"/>
            </a:rPr>
            <a:t>最低</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a:t>
          </a:r>
          <a:r>
            <a:rPr kumimoji="1" lang="ja-JP" altLang="en-US" sz="1100">
              <a:solidFill>
                <a:schemeClr val="dk1"/>
              </a:solidFill>
              <a:effectLst/>
              <a:latin typeface="+mn-lt"/>
              <a:ea typeface="+mn-ea"/>
              <a:cs typeface="+mn-cs"/>
            </a:rPr>
            <a:t>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今後の公債負担増に備え、繰上償還を実施、その財源に充当した関係により、対前年度比△</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百万円の減となった。</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「治水対策事業」「公営住宅」等の大型事業による公債費の増に備え、財調基金と減債基金をあわせて</a:t>
          </a:r>
          <a:r>
            <a:rPr kumimoji="1" lang="ja-JP" altLang="en-US" sz="1100">
              <a:solidFill>
                <a:schemeClr val="dk1"/>
              </a:solidFill>
              <a:effectLst/>
              <a:latin typeface="+mn-lt"/>
              <a:ea typeface="+mn-ea"/>
              <a:cs typeface="+mn-cs"/>
            </a:rPr>
            <a:t>最低</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
4,830
44.85
5,027,281
4,755,541
139,263
2,267,664
4,640,703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近年横ばい状態が続いており、高知県平均を上回っているものの村内に中心となる産業が少ないこと等により、全国平均には遠く及ばず、厳しい財政状況である。</a:t>
          </a:r>
          <a:endParaRPr lang="ja-JP" altLang="ja-JP" sz="1400">
            <a:effectLst/>
          </a:endParaRPr>
        </a:p>
        <a:p>
          <a:r>
            <a:rPr kumimoji="1" lang="ja-JP" altLang="ja-JP" sz="1100">
              <a:solidFill>
                <a:schemeClr val="dk1"/>
              </a:solidFill>
              <a:effectLst/>
              <a:latin typeface="+mn-lt"/>
              <a:ea typeface="+mn-ea"/>
              <a:cs typeface="+mn-cs"/>
            </a:rPr>
            <a:t>　今後とも税収やふるさと納税等の自主財源の確保に努め、行財政の効率化を図るとともに、財政基盤の強化に引き続き取組んでいく必要がある。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分</a:t>
          </a:r>
          <a:r>
            <a:rPr kumimoji="1" lang="ja-JP" altLang="en-US" sz="1100">
              <a:solidFill>
                <a:schemeClr val="dk1"/>
              </a:solidFill>
              <a:effectLst/>
              <a:latin typeface="+mn-lt"/>
              <a:ea typeface="+mn-ea"/>
              <a:cs typeface="+mn-cs"/>
            </a:rPr>
            <a:t>子について、公債費では、大型事業等の返済増による</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増、物件費では、新規の経常化した事業算入や物価高騰などにより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増等により、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百万円増と</a:t>
          </a:r>
          <a:r>
            <a:rPr kumimoji="1" lang="ja-JP" altLang="en-US" sz="1100">
              <a:solidFill>
                <a:schemeClr val="dk1"/>
              </a:solidFill>
              <a:effectLst/>
              <a:latin typeface="+mn-lt"/>
              <a:ea typeface="+mn-ea"/>
              <a:cs typeface="+mn-cs"/>
            </a:rPr>
            <a:t>なった。そのため経常収支比率としては、対前年度</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81.1</a:t>
          </a:r>
          <a:r>
            <a:rPr kumimoji="1" lang="ja-JP" altLang="en-US" sz="1100">
              <a:solidFill>
                <a:schemeClr val="dk1"/>
              </a:solidFill>
              <a:effectLst/>
              <a:latin typeface="+mn-lt"/>
              <a:ea typeface="+mn-ea"/>
              <a:cs typeface="+mn-cs"/>
            </a:rPr>
            <a:t>％となり、悪化となっている。</a:t>
          </a:r>
          <a:endParaRPr lang="ja-JP" altLang="ja-JP" sz="1400">
            <a:effectLst/>
          </a:endParaRPr>
        </a:p>
        <a:p>
          <a:r>
            <a:rPr kumimoji="1" lang="ja-JP" altLang="en-US" sz="1100">
              <a:solidFill>
                <a:schemeClr val="dk1"/>
              </a:solidFill>
              <a:effectLst/>
              <a:latin typeface="+mn-lt"/>
              <a:ea typeface="+mn-ea"/>
              <a:cs typeface="+mn-cs"/>
            </a:rPr>
            <a:t>過去と比較していくと、緩やかに改善をしているように見えるが、改善の主な要因は分母要因の普通交付税の増によるものであり、分子の経常支出自体は上がってきている。交付税の増減により変動しているため、出来る限り経常支出を抑え、交付税変動に対応できるような財政運営を行っていく必要が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107061</xdr:rowOff>
    </xdr:from>
    <xdr:to>
      <xdr:col>23</xdr:col>
      <xdr:colOff>133350</xdr:colOff>
      <xdr:row>64</xdr:row>
      <xdr:rowOff>90043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8411"/>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107061</xdr:rowOff>
    </xdr:from>
    <xdr:to>
      <xdr:col>19</xdr:col>
      <xdr:colOff>133350</xdr:colOff>
      <xdr:row>65</xdr:row>
      <xdr:rowOff>29591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8411"/>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29591</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73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341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111506</xdr:rowOff>
    </xdr:from>
    <xdr:to>
      <xdr:col>11</xdr:col>
      <xdr:colOff>82550</xdr:colOff>
      <xdr:row>66</xdr:row>
      <xdr:rowOff>41656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39243</xdr:rowOff>
    </xdr:from>
    <xdr:to>
      <xdr:col>23</xdr:col>
      <xdr:colOff>184150</xdr:colOff>
      <xdr:row>64</xdr:row>
      <xdr:rowOff>140843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55770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56261</xdr:rowOff>
    </xdr:from>
    <xdr:to>
      <xdr:col>19</xdr:col>
      <xdr:colOff>184150</xdr:colOff>
      <xdr:row>63</xdr:row>
      <xdr:rowOff>157861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168038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150241</xdr:rowOff>
    </xdr:from>
    <xdr:to>
      <xdr:col>15</xdr:col>
      <xdr:colOff>133350</xdr:colOff>
      <xdr:row>65</xdr:row>
      <xdr:rowOff>80391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65168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主に物件費にて、ふるさと納税事業が</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増となり、対前年度比</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以上の結果、人件費・物件費では、対前年度比</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130172</xdr:rowOff>
    </xdr:from>
    <xdr:to>
      <xdr:col>23</xdr:col>
      <xdr:colOff>133350</xdr:colOff>
      <xdr:row>81</xdr:row>
      <xdr:rowOff>155169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7622"/>
          <a:ext cx="8382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115317</xdr:rowOff>
    </xdr:from>
    <xdr:to>
      <xdr:col>19</xdr:col>
      <xdr:colOff>133350</xdr:colOff>
      <xdr:row>81</xdr:row>
      <xdr:rowOff>130172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2767"/>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100586</xdr:rowOff>
    </xdr:from>
    <xdr:to>
      <xdr:col>15</xdr:col>
      <xdr:colOff>82550</xdr:colOff>
      <xdr:row>81</xdr:row>
      <xdr:rowOff>115317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8036"/>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100586</xdr:rowOff>
    </xdr:from>
    <xdr:to>
      <xdr:col>11</xdr:col>
      <xdr:colOff>31750</xdr:colOff>
      <xdr:row>81</xdr:row>
      <xdr:rowOff>107524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8036"/>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62108</xdr:rowOff>
    </xdr:from>
    <xdr:to>
      <xdr:col>11</xdr:col>
      <xdr:colOff>82550</xdr:colOff>
      <xdr:row>81</xdr:row>
      <xdr:rowOff>163708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58517</xdr:rowOff>
    </xdr:from>
    <xdr:to>
      <xdr:col>7</xdr:col>
      <xdr:colOff>31750</xdr:colOff>
      <xdr:row>81</xdr:row>
      <xdr:rowOff>160117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144894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104369</xdr:rowOff>
    </xdr:from>
    <xdr:to>
      <xdr:col>23</xdr:col>
      <xdr:colOff>184150</xdr:colOff>
      <xdr:row>82</xdr:row>
      <xdr:rowOff>34519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25646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79372</xdr:rowOff>
    </xdr:from>
    <xdr:to>
      <xdr:col>19</xdr:col>
      <xdr:colOff>184150</xdr:colOff>
      <xdr:row>82</xdr:row>
      <xdr:rowOff>9522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64517</xdr:rowOff>
    </xdr:from>
    <xdr:to>
      <xdr:col>15</xdr:col>
      <xdr:colOff>133350</xdr:colOff>
      <xdr:row>81</xdr:row>
      <xdr:rowOff>166117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49786</xdr:rowOff>
    </xdr:from>
    <xdr:to>
      <xdr:col>11</xdr:col>
      <xdr:colOff>82550</xdr:colOff>
      <xdr:row>81</xdr:row>
      <xdr:rowOff>151386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161563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56724</xdr:rowOff>
    </xdr:from>
    <xdr:to>
      <xdr:col>7</xdr:col>
      <xdr:colOff>31750</xdr:colOff>
      <xdr:row>81</xdr:row>
      <xdr:rowOff>158324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168501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、全国町村平均</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。今後においても、国家公務員の給与制度を基本として運用し、適正な給与水準の維持に努める。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876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8043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71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56304</xdr:rowOff>
    </xdr:from>
    <xdr:to>
      <xdr:col>73</xdr:col>
      <xdr:colOff>44450</xdr:colOff>
      <xdr:row>87</xdr:row>
      <xdr:rowOff>157904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168081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48261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956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32173</xdr:rowOff>
    </xdr:from>
    <xdr:to>
      <xdr:col>68</xdr:col>
      <xdr:colOff>203200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類似団体平均値を下回っている状況ではあるが、今後も日高村集中改革プランをもとに住民サービスの低下とならないよう計画的な職員採用を行いながら、適正な定員管理に努める。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58773</xdr:rowOff>
    </xdr:from>
    <xdr:to>
      <xdr:col>81</xdr:col>
      <xdr:colOff>44450</xdr:colOff>
      <xdr:row>59</xdr:row>
      <xdr:rowOff>65476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74323"/>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55421</xdr:rowOff>
    </xdr:from>
    <xdr:to>
      <xdr:col>77</xdr:col>
      <xdr:colOff>44450</xdr:colOff>
      <xdr:row>59</xdr:row>
      <xdr:rowOff>58773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7097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51802</xdr:rowOff>
    </xdr:from>
    <xdr:to>
      <xdr:col>72</xdr:col>
      <xdr:colOff>203200</xdr:colOff>
      <xdr:row>59</xdr:row>
      <xdr:rowOff>55421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6735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51802</xdr:rowOff>
    </xdr:from>
    <xdr:to>
      <xdr:col>68</xdr:col>
      <xdr:colOff>152400</xdr:colOff>
      <xdr:row>59</xdr:row>
      <xdr:rowOff>53008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6735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9179</xdr:rowOff>
    </xdr:from>
    <xdr:to>
      <xdr:col>68</xdr:col>
      <xdr:colOff>203200</xdr:colOff>
      <xdr:row>59</xdr:row>
      <xdr:rowOff>110779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2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95556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1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8777</xdr:rowOff>
    </xdr:from>
    <xdr:to>
      <xdr:col>64</xdr:col>
      <xdr:colOff>152400</xdr:colOff>
      <xdr:row>59</xdr:row>
      <xdr:rowOff>110377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2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95154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14676</xdr:rowOff>
    </xdr:from>
    <xdr:to>
      <xdr:col>81</xdr:col>
      <xdr:colOff>95250</xdr:colOff>
      <xdr:row>59</xdr:row>
      <xdr:rowOff>116276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107403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7973</xdr:rowOff>
    </xdr:from>
    <xdr:to>
      <xdr:col>77</xdr:col>
      <xdr:colOff>95250</xdr:colOff>
      <xdr:row>59</xdr:row>
      <xdr:rowOff>109573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119750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9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4621</xdr:rowOff>
    </xdr:from>
    <xdr:to>
      <xdr:col>73</xdr:col>
      <xdr:colOff>44450</xdr:colOff>
      <xdr:row>59</xdr:row>
      <xdr:rowOff>106221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116398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8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1002</xdr:rowOff>
    </xdr:from>
    <xdr:to>
      <xdr:col>68</xdr:col>
      <xdr:colOff>203200</xdr:colOff>
      <xdr:row>59</xdr:row>
      <xdr:rowOff>102602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112779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2208</xdr:rowOff>
    </xdr:from>
    <xdr:to>
      <xdr:col>64</xdr:col>
      <xdr:colOff>152400</xdr:colOff>
      <xdr:row>59</xdr:row>
      <xdr:rowOff>103808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113985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年度の単年度においては、算定の分母となる標準財政規模が対前年比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臨時財政対策債発行可能額減他</a:t>
          </a:r>
          <a:r>
            <a:rPr kumimoji="1" lang="ja-JP" altLang="ja-JP" sz="1100">
              <a:solidFill>
                <a:schemeClr val="dk1"/>
              </a:solidFill>
              <a:effectLst/>
              <a:latin typeface="+mn-lt"/>
              <a:ea typeface="+mn-ea"/>
              <a:cs typeface="+mn-cs"/>
            </a:rPr>
            <a:t>）となり、分子となる実質的な公債費が対前年比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（元利償還金の</a:t>
          </a:r>
          <a:r>
            <a:rPr kumimoji="1" lang="ja-JP" altLang="en-US" sz="1100">
              <a:solidFill>
                <a:schemeClr val="dk1"/>
              </a:solidFill>
              <a:effectLst/>
              <a:latin typeface="+mn-lt"/>
              <a:ea typeface="+mn-ea"/>
              <a:cs typeface="+mn-cs"/>
            </a:rPr>
            <a:t>増他</a:t>
          </a:r>
          <a:r>
            <a:rPr kumimoji="1" lang="ja-JP" altLang="ja-JP" sz="1100">
              <a:solidFill>
                <a:schemeClr val="dk1"/>
              </a:solidFill>
              <a:effectLst/>
              <a:latin typeface="+mn-lt"/>
              <a:ea typeface="+mn-ea"/>
              <a:cs typeface="+mn-cs"/>
            </a:rPr>
            <a:t>）となり、分母</a:t>
          </a:r>
          <a:r>
            <a:rPr kumimoji="1" lang="ja-JP" altLang="en-US" sz="1100">
              <a:solidFill>
                <a:schemeClr val="dk1"/>
              </a:solidFill>
              <a:effectLst/>
              <a:latin typeface="+mn-lt"/>
              <a:ea typeface="+mn-ea"/>
              <a:cs typeface="+mn-cs"/>
            </a:rPr>
            <a:t>減、分子増により</a:t>
          </a:r>
          <a:r>
            <a:rPr kumimoji="1" lang="ja-JP" altLang="ja-JP" sz="1100">
              <a:solidFill>
                <a:schemeClr val="dk1"/>
              </a:solidFill>
              <a:effectLst/>
              <a:latin typeface="+mn-lt"/>
              <a:ea typeface="+mn-ea"/>
              <a:cs typeface="+mn-cs"/>
            </a:rPr>
            <a:t>、実質公債費率が対前年比</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か年平均においても比率</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進行中の「治水対策事業」・「庁舎建設事業」等の大型事業による借入れにより、本比率は上昇していくことが予想されている。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1270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941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新役場庁舎建設にかかる起債の借り入れ</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百万円や、能津地区地域優良賃貸住宅整備事業（能津振興）施設整備費および維持管理・運営費に対する債務負担行為決定</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百万円を主要因とし、</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％以上の</a:t>
          </a:r>
          <a:r>
            <a:rPr kumimoji="1" lang="en-US" altLang="ja-JP" sz="1100">
              <a:solidFill>
                <a:schemeClr val="dk1"/>
              </a:solidFill>
              <a:effectLst/>
              <a:latin typeface="+mn-lt"/>
              <a:ea typeface="+mn-ea"/>
              <a:cs typeface="+mn-cs"/>
            </a:rPr>
            <a:t>8.8%</a:t>
          </a:r>
          <a:r>
            <a:rPr kumimoji="1" lang="ja-JP" altLang="en-US" sz="1100">
              <a:solidFill>
                <a:schemeClr val="dk1"/>
              </a:solidFill>
              <a:effectLst/>
              <a:latin typeface="+mn-lt"/>
              <a:ea typeface="+mn-ea"/>
              <a:cs typeface="+mn-cs"/>
            </a:rPr>
            <a:t>となったが、繰上償還実施により地方債現在高減となったため、</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％ポイント減となり改善となっている。しかしながら</a:t>
          </a:r>
          <a:r>
            <a:rPr kumimoji="1" lang="ja-JP" altLang="ja-JP" sz="1100">
              <a:solidFill>
                <a:schemeClr val="dk1"/>
              </a:solidFill>
              <a:effectLst/>
              <a:latin typeface="+mn-lt"/>
              <a:ea typeface="+mn-ea"/>
              <a:cs typeface="+mn-cs"/>
            </a:rPr>
            <a:t>進行中の「治水対策事業」等の大型事業による借入れ</a:t>
          </a:r>
          <a:r>
            <a:rPr kumimoji="1" lang="ja-JP" altLang="en-US" sz="1100">
              <a:solidFill>
                <a:schemeClr val="dk1"/>
              </a:solidFill>
              <a:effectLst/>
              <a:latin typeface="+mn-lt"/>
              <a:ea typeface="+mn-ea"/>
              <a:cs typeface="+mn-cs"/>
            </a:rPr>
            <a:t>や、「村営住宅改修」に伴う債務負担等</a:t>
          </a:r>
          <a:r>
            <a:rPr kumimoji="1" lang="ja-JP" altLang="ja-JP" sz="1100">
              <a:solidFill>
                <a:schemeClr val="dk1"/>
              </a:solidFill>
              <a:effectLst/>
              <a:latin typeface="+mn-lt"/>
              <a:ea typeface="+mn-ea"/>
              <a:cs typeface="+mn-cs"/>
            </a:rPr>
            <a:t>により、本比率は上昇していくことが予想されている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1200</xdr:rowOff>
    </xdr:from>
    <xdr:to>
      <xdr:col>81</xdr:col>
      <xdr:colOff>44450</xdr:colOff>
      <xdr:row>14</xdr:row>
      <xdr:rowOff>88335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01500"/>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121850</xdr:rowOff>
    </xdr:from>
    <xdr:to>
      <xdr:col>81</xdr:col>
      <xdr:colOff>95250</xdr:colOff>
      <xdr:row>14</xdr:row>
      <xdr:rowOff>52000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93927</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2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37535</xdr:rowOff>
    </xdr:from>
    <xdr:to>
      <xdr:col>77</xdr:col>
      <xdr:colOff>95250</xdr:colOff>
      <xdr:row>14</xdr:row>
      <xdr:rowOff>139135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123912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2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
4,830
44.85
5,027,281
4,755,541
139,263
2,267,664
4,640,703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ただし人件費としては対前年度</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百万減となっており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割り戻している歳入経常財源が対前年度</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百万減となっているため、ポイントとして増はとなっている。</a:t>
          </a:r>
          <a:r>
            <a:rPr kumimoji="1" lang="ja-JP" altLang="ja-JP" sz="1100">
              <a:solidFill>
                <a:schemeClr val="dk1"/>
              </a:solidFill>
              <a:effectLst/>
              <a:latin typeface="+mn-lt"/>
              <a:ea typeface="+mn-ea"/>
              <a:cs typeface="+mn-cs"/>
            </a:rPr>
            <a:t>今後においても適正な水準を維持していく必要がある。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2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81280</xdr:rowOff>
    </xdr:from>
    <xdr:to>
      <xdr:col>19</xdr:col>
      <xdr:colOff>187325</xdr:colOff>
      <xdr:row>36</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20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39370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15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39370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1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49530</xdr:rowOff>
    </xdr:from>
    <xdr:to>
      <xdr:col>15</xdr:col>
      <xdr:colOff>149225</xdr:colOff>
      <xdr:row>36</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160020</xdr:rowOff>
    </xdr:from>
    <xdr:to>
      <xdr:col>11</xdr:col>
      <xdr:colOff>60325</xdr:colOff>
      <xdr:row>36</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となった。主要因としては、</a:t>
          </a:r>
          <a:r>
            <a:rPr kumimoji="1" lang="ja-JP" altLang="en-US" sz="1100">
              <a:solidFill>
                <a:schemeClr val="dk1"/>
              </a:solidFill>
              <a:effectLst/>
              <a:latin typeface="+mn-lt"/>
              <a:ea typeface="+mn-ea"/>
              <a:cs typeface="+mn-cs"/>
            </a:rPr>
            <a:t>物価高による全体的な高騰と、臨時的経費から経常的経費へ移動した事業増（システム維持に関する費用等）による。</a:t>
          </a:r>
          <a:r>
            <a:rPr kumimoji="1" lang="ja-JP" altLang="ja-JP" sz="1100">
              <a:solidFill>
                <a:schemeClr val="dk1"/>
              </a:solidFill>
              <a:effectLst/>
              <a:latin typeface="+mn-lt"/>
              <a:ea typeface="+mn-ea"/>
              <a:cs typeface="+mn-cs"/>
            </a:rPr>
            <a:t>今年度も含めデジタル化等に伴う費用関係が増加傾向にあるため、引き続きコスト意識を持ち、経常的物件費の抑制に努める。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95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100330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9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72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111760</xdr:rowOff>
    </xdr:from>
    <xdr:to>
      <xdr:col>69</xdr:col>
      <xdr:colOff>92075</xdr:colOff>
      <xdr:row>15</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83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74947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60960</xdr:rowOff>
    </xdr:from>
    <xdr:to>
      <xdr:col>65</xdr:col>
      <xdr:colOff>53975</xdr:colOff>
      <xdr:row>15</xdr:row>
      <xdr:rowOff>162560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減とほぼ横ばいとなっている。昨年度に続き</a:t>
          </a:r>
          <a:r>
            <a:rPr kumimoji="1" lang="ja-JP" altLang="ja-JP" sz="1100">
              <a:solidFill>
                <a:schemeClr val="dk1"/>
              </a:solidFill>
              <a:effectLst/>
              <a:latin typeface="+mn-lt"/>
              <a:ea typeface="+mn-ea"/>
              <a:cs typeface="+mn-cs"/>
            </a:rPr>
            <a:t>、年々増加傾向にあるふるさと納税を保育所運営費等の事業へ充当したことにより、一般財源が抑制された結果である。</a:t>
          </a:r>
          <a:endParaRPr lang="ja-JP" altLang="ja-JP" sz="1400">
            <a:effectLst/>
          </a:endParaRPr>
        </a:p>
        <a:p>
          <a:r>
            <a:rPr kumimoji="1" lang="ja-JP" altLang="ja-JP" sz="1100">
              <a:solidFill>
                <a:schemeClr val="dk1"/>
              </a:solidFill>
              <a:effectLst/>
              <a:latin typeface="+mn-lt"/>
              <a:ea typeface="+mn-ea"/>
              <a:cs typeface="+mn-cs"/>
            </a:rPr>
            <a:t>　今後も社会情勢により増加が予想される社会保障経費と共に本村の当比率にも注視してく必要がある。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42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となった。その他の主要因としては</a:t>
          </a:r>
          <a:r>
            <a:rPr kumimoji="1" lang="ja-JP" altLang="en-US" sz="1100">
              <a:solidFill>
                <a:schemeClr val="dk1"/>
              </a:solidFill>
              <a:effectLst/>
              <a:latin typeface="+mn-lt"/>
              <a:ea typeface="+mn-ea"/>
              <a:cs typeface="+mn-cs"/>
            </a:rPr>
            <a:t>維持補修費の道路関係費用が増となっていることが大きい。維持修繕についても年々増加をしており、扶助費も踏まえ増加傾向になってくると予想される。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7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144780</xdr:rowOff>
    </xdr:from>
    <xdr:to>
      <xdr:col>69</xdr:col>
      <xdr:colOff>142875</xdr:colOff>
      <xdr:row>59</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ポイント悪化となった。主要因としては、</a:t>
          </a:r>
          <a:r>
            <a:rPr kumimoji="1" lang="ja-JP" altLang="en-US" sz="1100">
              <a:solidFill>
                <a:schemeClr val="dk1"/>
              </a:solidFill>
              <a:effectLst/>
              <a:latin typeface="+mn-lt"/>
              <a:ea typeface="+mn-ea"/>
              <a:cs typeface="+mn-cs"/>
            </a:rPr>
            <a:t>日高村佐川町学校組合費分担金や仁淀消防組合負担金等一組への支出増によるものである。</a:t>
          </a:r>
          <a:r>
            <a:rPr kumimoji="1" lang="ja-JP" altLang="ja-JP" sz="1100">
              <a:solidFill>
                <a:schemeClr val="dk1"/>
              </a:solidFill>
              <a:effectLst/>
              <a:latin typeface="+mn-lt"/>
              <a:ea typeface="+mn-ea"/>
              <a:cs typeface="+mn-cs"/>
            </a:rPr>
            <a:t>今後においても、補助基準・要綱に基づいた適切な執行はもとより、必要性の低い補助金の見直しや廃止に努める。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91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826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826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74422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78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。主要因としては、</a:t>
          </a:r>
          <a:r>
            <a:rPr kumimoji="1" lang="ja-JP" altLang="en-US" sz="1100">
              <a:solidFill>
                <a:schemeClr val="dk1"/>
              </a:solidFill>
              <a:effectLst/>
              <a:latin typeface="+mn-lt"/>
              <a:ea typeface="+mn-ea"/>
              <a:cs typeface="+mn-cs"/>
            </a:rPr>
            <a:t>大型事業の借り入れた償還が始まってきており、対前年比</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百万円の増となっている。</a:t>
          </a:r>
          <a:r>
            <a:rPr kumimoji="1" lang="ja-JP" altLang="ja-JP" sz="1100">
              <a:solidFill>
                <a:schemeClr val="dk1"/>
              </a:solidFill>
              <a:effectLst/>
              <a:latin typeface="+mn-lt"/>
              <a:ea typeface="+mn-ea"/>
              <a:cs typeface="+mn-cs"/>
            </a:rPr>
            <a:t>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810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8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全体でみると</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の普通交付税増による大幅な改善を除けば、徐々にではあるが改善傾向である。その改善傾向の</a:t>
          </a:r>
          <a:r>
            <a:rPr kumimoji="1" lang="ja-JP" altLang="ja-JP" sz="1100">
              <a:solidFill>
                <a:schemeClr val="dk1"/>
              </a:solidFill>
              <a:effectLst/>
              <a:latin typeface="+mn-lt"/>
              <a:ea typeface="+mn-ea"/>
              <a:cs typeface="+mn-cs"/>
            </a:rPr>
            <a:t>主要因としては、ふるさと納税増額に伴う経常経費への一部充当充当や、大型事業実施等による特定財源の充当があり、一般財源が押し出された結果と言える。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68218</xdr:rowOff>
    </xdr:from>
    <xdr:to>
      <xdr:col>82</xdr:col>
      <xdr:colOff>107950</xdr:colOff>
      <xdr:row>77</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98418"/>
          <a:ext cx="8382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68218</xdr:rowOff>
    </xdr:from>
    <xdr:to>
      <xdr:col>78</xdr:col>
      <xdr:colOff>69850</xdr:colOff>
      <xdr:row>78</xdr:row>
      <xdr:rowOff>9434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98418"/>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78</xdr:row>
      <xdr:rowOff>87812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25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156392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6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17418</xdr:rowOff>
    </xdr:from>
    <xdr:to>
      <xdr:col>78</xdr:col>
      <xdr:colOff>120650</xdr:colOff>
      <xdr:row>76</xdr:row>
      <xdr:rowOff>119018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129194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148789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105592</xdr:rowOff>
    </xdr:from>
    <xdr:to>
      <xdr:col>65</xdr:col>
      <xdr:colOff>53975</xdr:colOff>
      <xdr:row>79</xdr:row>
      <xdr:rowOff>35742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4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24387</xdr:rowOff>
    </xdr:from>
    <xdr:to>
      <xdr:col>29</xdr:col>
      <xdr:colOff>127000</xdr:colOff>
      <xdr:row>19</xdr:row>
      <xdr:rowOff>39606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29562"/>
          <a:ext cx="647700" cy="1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39606</xdr:rowOff>
    </xdr:from>
    <xdr:to>
      <xdr:col>26</xdr:col>
      <xdr:colOff>50800</xdr:colOff>
      <xdr:row>19</xdr:row>
      <xdr:rowOff>56091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4781"/>
          <a:ext cx="698500" cy="1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56091</xdr:rowOff>
    </xdr:from>
    <xdr:to>
      <xdr:col>22</xdr:col>
      <xdr:colOff>114300</xdr:colOff>
      <xdr:row>19</xdr:row>
      <xdr:rowOff>68564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61266"/>
          <a:ext cx="698500" cy="1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68564</xdr:rowOff>
    </xdr:from>
    <xdr:to>
      <xdr:col>18</xdr:col>
      <xdr:colOff>177800</xdr:colOff>
      <xdr:row>19</xdr:row>
      <xdr:rowOff>76815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73739"/>
          <a:ext cx="698500" cy="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9035</xdr:rowOff>
    </xdr:from>
    <xdr:to>
      <xdr:col>19</xdr:col>
      <xdr:colOff>38100</xdr:colOff>
      <xdr:row>19</xdr:row>
      <xdr:rowOff>110635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120812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0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15250</xdr:rowOff>
    </xdr:from>
    <xdr:to>
      <xdr:col>15</xdr:col>
      <xdr:colOff>101600</xdr:colOff>
      <xdr:row>19</xdr:row>
      <xdr:rowOff>116850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127027</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145037</xdr:rowOff>
    </xdr:from>
    <xdr:to>
      <xdr:col>29</xdr:col>
      <xdr:colOff>177800</xdr:colOff>
      <xdr:row>19</xdr:row>
      <xdr:rowOff>75187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53614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160256</xdr:rowOff>
    </xdr:from>
    <xdr:to>
      <xdr:col>26</xdr:col>
      <xdr:colOff>101600</xdr:colOff>
      <xdr:row>19</xdr:row>
      <xdr:rowOff>90406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9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75183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5291</xdr:rowOff>
    </xdr:from>
    <xdr:to>
      <xdr:col>22</xdr:col>
      <xdr:colOff>165100</xdr:colOff>
      <xdr:row>19</xdr:row>
      <xdr:rowOff>106891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1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91668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17764</xdr:rowOff>
    </xdr:from>
    <xdr:to>
      <xdr:col>19</xdr:col>
      <xdr:colOff>38100</xdr:colOff>
      <xdr:row>19</xdr:row>
      <xdr:rowOff>119364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2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104141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0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26015</xdr:rowOff>
    </xdr:from>
    <xdr:to>
      <xdr:col>15</xdr:col>
      <xdr:colOff>101600</xdr:colOff>
      <xdr:row>19</xdr:row>
      <xdr:rowOff>127615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112392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1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89163</xdr:rowOff>
    </xdr:from>
    <xdr:to>
      <xdr:col>29</xdr:col>
      <xdr:colOff>127000</xdr:colOff>
      <xdr:row>36</xdr:row>
      <xdr:rowOff>116298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2413"/>
          <a:ext cx="647700" cy="2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108426</xdr:rowOff>
    </xdr:from>
    <xdr:to>
      <xdr:col>26</xdr:col>
      <xdr:colOff>50800</xdr:colOff>
      <xdr:row>36</xdr:row>
      <xdr:rowOff>116298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1676"/>
          <a:ext cx="698500" cy="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108426</xdr:rowOff>
    </xdr:from>
    <xdr:to>
      <xdr:col>22</xdr:col>
      <xdr:colOff>114300</xdr:colOff>
      <xdr:row>36</xdr:row>
      <xdr:rowOff>111113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1676"/>
          <a:ext cx="698500" cy="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100440</xdr:rowOff>
    </xdr:from>
    <xdr:to>
      <xdr:col>18</xdr:col>
      <xdr:colOff>177800</xdr:colOff>
      <xdr:row>36</xdr:row>
      <xdr:rowOff>111113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3690"/>
          <a:ext cx="698500" cy="1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52010</xdr:rowOff>
    </xdr:from>
    <xdr:to>
      <xdr:col>19</xdr:col>
      <xdr:colOff>38100</xdr:colOff>
      <xdr:row>36</xdr:row>
      <xdr:rowOff>153610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163787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55073</xdr:rowOff>
    </xdr:from>
    <xdr:to>
      <xdr:col>15</xdr:col>
      <xdr:colOff>101600</xdr:colOff>
      <xdr:row>36</xdr:row>
      <xdr:rowOff>156673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8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38363</xdr:rowOff>
    </xdr:from>
    <xdr:to>
      <xdr:col>29</xdr:col>
      <xdr:colOff>177800</xdr:colOff>
      <xdr:row>36</xdr:row>
      <xdr:rowOff>139963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65498</xdr:rowOff>
    </xdr:from>
    <xdr:to>
      <xdr:col>26</xdr:col>
      <xdr:colOff>101600</xdr:colOff>
      <xdr:row>36</xdr:row>
      <xdr:rowOff>167098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151875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57626</xdr:rowOff>
    </xdr:from>
    <xdr:to>
      <xdr:col>22</xdr:col>
      <xdr:colOff>165100</xdr:colOff>
      <xdr:row>36</xdr:row>
      <xdr:rowOff>159226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144003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60313</xdr:rowOff>
    </xdr:from>
    <xdr:to>
      <xdr:col>19</xdr:col>
      <xdr:colOff>38100</xdr:colOff>
      <xdr:row>36</xdr:row>
      <xdr:rowOff>161913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49640</xdr:rowOff>
    </xdr:from>
    <xdr:to>
      <xdr:col>15</xdr:col>
      <xdr:colOff>101600</xdr:colOff>
      <xdr:row>36</xdr:row>
      <xdr:rowOff>151240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161417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
4,830
44.85
5,027,281
4,755,541
139,263
2,267,664
4,640,703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49313</xdr:rowOff>
    </xdr:from>
    <xdr:to>
      <xdr:col>24</xdr:col>
      <xdr:colOff>63500</xdr:colOff>
      <xdr:row>38</xdr:row>
      <xdr:rowOff>61206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64413"/>
          <a:ext cx="8382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61206</xdr:rowOff>
    </xdr:from>
    <xdr:to>
      <xdr:col>19</xdr:col>
      <xdr:colOff>177800</xdr:colOff>
      <xdr:row>38</xdr:row>
      <xdr:rowOff>62195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7630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62195</xdr:rowOff>
    </xdr:from>
    <xdr:to>
      <xdr:col>15</xdr:col>
      <xdr:colOff>50800</xdr:colOff>
      <xdr:row>38</xdr:row>
      <xdr:rowOff>90918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77295"/>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90918</xdr:rowOff>
    </xdr:from>
    <xdr:to>
      <xdr:col>10</xdr:col>
      <xdr:colOff>114300</xdr:colOff>
      <xdr:row>38</xdr:row>
      <xdr:rowOff>96663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60601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22998</xdr:rowOff>
    </xdr:from>
    <xdr:to>
      <xdr:col>10</xdr:col>
      <xdr:colOff>165100</xdr:colOff>
      <xdr:row>38</xdr:row>
      <xdr:rowOff>124598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141125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3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28756</xdr:rowOff>
    </xdr:from>
    <xdr:to>
      <xdr:col>6</xdr:col>
      <xdr:colOff>38100</xdr:colOff>
      <xdr:row>38</xdr:row>
      <xdr:rowOff>130356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146882</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31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169963</xdr:rowOff>
    </xdr:from>
    <xdr:to>
      <xdr:col>24</xdr:col>
      <xdr:colOff>114300</xdr:colOff>
      <xdr:row>38</xdr:row>
      <xdr:rowOff>100113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84890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10406</xdr:rowOff>
    </xdr:from>
    <xdr:to>
      <xdr:col>20</xdr:col>
      <xdr:colOff>38100</xdr:colOff>
      <xdr:row>38</xdr:row>
      <xdr:rowOff>112006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103133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11395</xdr:rowOff>
    </xdr:from>
    <xdr:to>
      <xdr:col>15</xdr:col>
      <xdr:colOff>101600</xdr:colOff>
      <xdr:row>38</xdr:row>
      <xdr:rowOff>112995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104122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40118</xdr:rowOff>
    </xdr:from>
    <xdr:to>
      <xdr:col>10</xdr:col>
      <xdr:colOff>165100</xdr:colOff>
      <xdr:row>38</xdr:row>
      <xdr:rowOff>141718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132845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4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45863</xdr:rowOff>
    </xdr:from>
    <xdr:to>
      <xdr:col>6</xdr:col>
      <xdr:colOff>38100</xdr:colOff>
      <xdr:row>38</xdr:row>
      <xdr:rowOff>147463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138590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5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70365</xdr:rowOff>
    </xdr:from>
    <xdr:to>
      <xdr:col>24</xdr:col>
      <xdr:colOff>63500</xdr:colOff>
      <xdr:row>58</xdr:row>
      <xdr:rowOff>101669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4465"/>
          <a:ext cx="838200" cy="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101669</xdr:rowOff>
    </xdr:from>
    <xdr:to>
      <xdr:col>19</xdr:col>
      <xdr:colOff>177800</xdr:colOff>
      <xdr:row>58</xdr:row>
      <xdr:rowOff>119920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5769"/>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119920</xdr:rowOff>
    </xdr:from>
    <xdr:to>
      <xdr:col>15</xdr:col>
      <xdr:colOff>50800</xdr:colOff>
      <xdr:row>58</xdr:row>
      <xdr:rowOff>129829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4020"/>
          <a:ext cx="8890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115159</xdr:rowOff>
    </xdr:from>
    <xdr:to>
      <xdr:col>10</xdr:col>
      <xdr:colOff>114300</xdr:colOff>
      <xdr:row>58</xdr:row>
      <xdr:rowOff>129829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59259"/>
          <a:ext cx="8890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68345</xdr:rowOff>
    </xdr:from>
    <xdr:to>
      <xdr:col>10</xdr:col>
      <xdr:colOff>165100</xdr:colOff>
      <xdr:row>58</xdr:row>
      <xdr:rowOff>169945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72437</xdr:rowOff>
    </xdr:from>
    <xdr:to>
      <xdr:col>6</xdr:col>
      <xdr:colOff>38100</xdr:colOff>
      <xdr:row>59</xdr:row>
      <xdr:rowOff>2587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165164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19565</xdr:rowOff>
    </xdr:from>
    <xdr:to>
      <xdr:col>24</xdr:col>
      <xdr:colOff>114300</xdr:colOff>
      <xdr:row>58</xdr:row>
      <xdr:rowOff>121165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105942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50869</xdr:rowOff>
    </xdr:from>
    <xdr:to>
      <xdr:col>20</xdr:col>
      <xdr:colOff>38100</xdr:colOff>
      <xdr:row>58</xdr:row>
      <xdr:rowOff>152469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143596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69120</xdr:rowOff>
    </xdr:from>
    <xdr:to>
      <xdr:col>15</xdr:col>
      <xdr:colOff>101600</xdr:colOff>
      <xdr:row>58</xdr:row>
      <xdr:rowOff>170720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161847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79029</xdr:rowOff>
    </xdr:from>
    <xdr:to>
      <xdr:col>10</xdr:col>
      <xdr:colOff>165100</xdr:colOff>
      <xdr:row>59</xdr:row>
      <xdr:rowOff>9179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64359</xdr:rowOff>
    </xdr:from>
    <xdr:to>
      <xdr:col>6</xdr:col>
      <xdr:colOff>38100</xdr:colOff>
      <xdr:row>58</xdr:row>
      <xdr:rowOff>165959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11036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156400</xdr:rowOff>
    </xdr:from>
    <xdr:to>
      <xdr:col>24</xdr:col>
      <xdr:colOff>63500</xdr:colOff>
      <xdr:row>78</xdr:row>
      <xdr:rowOff>3735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8050"/>
          <a:ext cx="838200" cy="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1739</xdr:rowOff>
    </xdr:from>
    <xdr:to>
      <xdr:col>19</xdr:col>
      <xdr:colOff>177800</xdr:colOff>
      <xdr:row>78</xdr:row>
      <xdr:rowOff>3735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4839"/>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167012</xdr:rowOff>
    </xdr:from>
    <xdr:to>
      <xdr:col>15</xdr:col>
      <xdr:colOff>50800</xdr:colOff>
      <xdr:row>78</xdr:row>
      <xdr:rowOff>1739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8662"/>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162514</xdr:rowOff>
    </xdr:from>
    <xdr:to>
      <xdr:col>10</xdr:col>
      <xdr:colOff>114300</xdr:colOff>
      <xdr:row>77</xdr:row>
      <xdr:rowOff>167012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64164"/>
          <a:ext cx="889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95433</xdr:rowOff>
    </xdr:from>
    <xdr:to>
      <xdr:col>10</xdr:col>
      <xdr:colOff>165100</xdr:colOff>
      <xdr:row>78</xdr:row>
      <xdr:rowOff>25583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9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90083</xdr:rowOff>
    </xdr:from>
    <xdr:to>
      <xdr:col>6</xdr:col>
      <xdr:colOff>38100</xdr:colOff>
      <xdr:row>78</xdr:row>
      <xdr:rowOff>20233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105600</xdr:rowOff>
    </xdr:from>
    <xdr:to>
      <xdr:col>24</xdr:col>
      <xdr:colOff>114300</xdr:colOff>
      <xdr:row>78</xdr:row>
      <xdr:rowOff>35750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20527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124385</xdr:rowOff>
    </xdr:from>
    <xdr:to>
      <xdr:col>20</xdr:col>
      <xdr:colOff>38100</xdr:colOff>
      <xdr:row>78</xdr:row>
      <xdr:rowOff>54535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122389</xdr:rowOff>
    </xdr:from>
    <xdr:to>
      <xdr:col>15</xdr:col>
      <xdr:colOff>101600</xdr:colOff>
      <xdr:row>78</xdr:row>
      <xdr:rowOff>52539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43666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116212</xdr:rowOff>
    </xdr:from>
    <xdr:to>
      <xdr:col>10</xdr:col>
      <xdr:colOff>165100</xdr:colOff>
      <xdr:row>78</xdr:row>
      <xdr:rowOff>46362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37489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111714</xdr:rowOff>
    </xdr:from>
    <xdr:to>
      <xdr:col>6</xdr:col>
      <xdr:colOff>38100</xdr:colOff>
      <xdr:row>78</xdr:row>
      <xdr:rowOff>41864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32991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75150</xdr:rowOff>
    </xdr:from>
    <xdr:to>
      <xdr:col>24</xdr:col>
      <xdr:colOff>63500</xdr:colOff>
      <xdr:row>94</xdr:row>
      <xdr:rowOff>113266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91450"/>
          <a:ext cx="8382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75150</xdr:rowOff>
    </xdr:from>
    <xdr:to>
      <xdr:col>19</xdr:col>
      <xdr:colOff>177800</xdr:colOff>
      <xdr:row>95</xdr:row>
      <xdr:rowOff>131325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91450"/>
          <a:ext cx="889000" cy="2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131325</xdr:rowOff>
    </xdr:from>
    <xdr:to>
      <xdr:col>15</xdr:col>
      <xdr:colOff>50800</xdr:colOff>
      <xdr:row>95</xdr:row>
      <xdr:rowOff>135021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907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135021</xdr:rowOff>
    </xdr:from>
    <xdr:to>
      <xdr:col>10</xdr:col>
      <xdr:colOff>114300</xdr:colOff>
      <xdr:row>95</xdr:row>
      <xdr:rowOff>151541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2771"/>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143993</xdr:rowOff>
    </xdr:from>
    <xdr:to>
      <xdr:col>10</xdr:col>
      <xdr:colOff>165100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65270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151643</xdr:rowOff>
    </xdr:from>
    <xdr:to>
      <xdr:col>6</xdr:col>
      <xdr:colOff>38100</xdr:colOff>
      <xdr:row>96</xdr:row>
      <xdr:rowOff>81793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72920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62466</xdr:rowOff>
    </xdr:from>
    <xdr:to>
      <xdr:col>24</xdr:col>
      <xdr:colOff>114300</xdr:colOff>
      <xdr:row>94</xdr:row>
      <xdr:rowOff>164066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85343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24350</xdr:rowOff>
    </xdr:from>
    <xdr:to>
      <xdr:col>20</xdr:col>
      <xdr:colOff>38100</xdr:colOff>
      <xdr:row>94</xdr:row>
      <xdr:rowOff>125950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142477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1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80525</xdr:rowOff>
    </xdr:from>
    <xdr:to>
      <xdr:col>15</xdr:col>
      <xdr:colOff>101600</xdr:colOff>
      <xdr:row>96</xdr:row>
      <xdr:rowOff>10675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27202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84221</xdr:rowOff>
    </xdr:from>
    <xdr:to>
      <xdr:col>10</xdr:col>
      <xdr:colOff>165100</xdr:colOff>
      <xdr:row>96</xdr:row>
      <xdr:rowOff>14371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30898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100741</xdr:rowOff>
    </xdr:from>
    <xdr:to>
      <xdr:col>6</xdr:col>
      <xdr:colOff>38100</xdr:colOff>
      <xdr:row>96</xdr:row>
      <xdr:rowOff>30891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47418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128611</xdr:rowOff>
    </xdr:from>
    <xdr:to>
      <xdr:col>55</xdr:col>
      <xdr:colOff>0</xdr:colOff>
      <xdr:row>37</xdr:row>
      <xdr:rowOff>141085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472261"/>
          <a:ext cx="8382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132390</xdr:rowOff>
    </xdr:from>
    <xdr:to>
      <xdr:col>50</xdr:col>
      <xdr:colOff>114300</xdr:colOff>
      <xdr:row>37</xdr:row>
      <xdr:rowOff>128611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04590"/>
          <a:ext cx="889000" cy="1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132390</xdr:rowOff>
    </xdr:from>
    <xdr:to>
      <xdr:col>45</xdr:col>
      <xdr:colOff>177800</xdr:colOff>
      <xdr:row>37</xdr:row>
      <xdr:rowOff>168471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04590"/>
          <a:ext cx="8890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165894</xdr:rowOff>
    </xdr:from>
    <xdr:to>
      <xdr:col>41</xdr:col>
      <xdr:colOff>50800</xdr:colOff>
      <xdr:row>37</xdr:row>
      <xdr:rowOff>168471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09544"/>
          <a:ext cx="8890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118681</xdr:rowOff>
    </xdr:from>
    <xdr:to>
      <xdr:col>41</xdr:col>
      <xdr:colOff>101600</xdr:colOff>
      <xdr:row>38</xdr:row>
      <xdr:rowOff>48831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39958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120007</xdr:rowOff>
    </xdr:from>
    <xdr:to>
      <xdr:col>36</xdr:col>
      <xdr:colOff>165100</xdr:colOff>
      <xdr:row>38</xdr:row>
      <xdr:rowOff>50157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41284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90285</xdr:rowOff>
    </xdr:from>
    <xdr:to>
      <xdr:col>55</xdr:col>
      <xdr:colOff>50800</xdr:colOff>
      <xdr:row>38</xdr:row>
      <xdr:rowOff>20434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33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77811</xdr:rowOff>
    </xdr:from>
    <xdr:to>
      <xdr:col>50</xdr:col>
      <xdr:colOff>165100</xdr:colOff>
      <xdr:row>38</xdr:row>
      <xdr:rowOff>7961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170538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81590</xdr:rowOff>
    </xdr:from>
    <xdr:to>
      <xdr:col>46</xdr:col>
      <xdr:colOff>38100</xdr:colOff>
      <xdr:row>37</xdr:row>
      <xdr:rowOff>11740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2867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4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117671</xdr:rowOff>
    </xdr:from>
    <xdr:to>
      <xdr:col>41</xdr:col>
      <xdr:colOff>101600</xdr:colOff>
      <xdr:row>38</xdr:row>
      <xdr:rowOff>47821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64348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115094</xdr:rowOff>
    </xdr:from>
    <xdr:to>
      <xdr:col>36</xdr:col>
      <xdr:colOff>165100</xdr:colOff>
      <xdr:row>38</xdr:row>
      <xdr:rowOff>45244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61771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3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41856</xdr:rowOff>
    </xdr:from>
    <xdr:to>
      <xdr:col>55</xdr:col>
      <xdr:colOff>0</xdr:colOff>
      <xdr:row>58</xdr:row>
      <xdr:rowOff>148022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5956"/>
          <a:ext cx="8382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41856</xdr:rowOff>
    </xdr:from>
    <xdr:to>
      <xdr:col>50</xdr:col>
      <xdr:colOff>114300</xdr:colOff>
      <xdr:row>58</xdr:row>
      <xdr:rowOff>143822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5956"/>
          <a:ext cx="889000" cy="10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86856</xdr:rowOff>
    </xdr:from>
    <xdr:to>
      <xdr:col>45</xdr:col>
      <xdr:colOff>177800</xdr:colOff>
      <xdr:row>58</xdr:row>
      <xdr:rowOff>143822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0956"/>
          <a:ext cx="889000" cy="5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86856</xdr:rowOff>
    </xdr:from>
    <xdr:to>
      <xdr:col>41</xdr:col>
      <xdr:colOff>50800</xdr:colOff>
      <xdr:row>58</xdr:row>
      <xdr:rowOff>167946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0956"/>
          <a:ext cx="889000" cy="8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109802</xdr:rowOff>
    </xdr:from>
    <xdr:to>
      <xdr:col>41</xdr:col>
      <xdr:colOff>101600</xdr:colOff>
      <xdr:row>59</xdr:row>
      <xdr:rowOff>39952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5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31079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4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118828</xdr:rowOff>
    </xdr:from>
    <xdr:to>
      <xdr:col>36</xdr:col>
      <xdr:colOff>165100</xdr:colOff>
      <xdr:row>59</xdr:row>
      <xdr:rowOff>48978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40105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97222</xdr:rowOff>
    </xdr:from>
    <xdr:to>
      <xdr:col>55</xdr:col>
      <xdr:colOff>50800</xdr:colOff>
      <xdr:row>59</xdr:row>
      <xdr:rowOff>27372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162506</xdr:rowOff>
    </xdr:from>
    <xdr:to>
      <xdr:col>50</xdr:col>
      <xdr:colOff>165100</xdr:colOff>
      <xdr:row>58</xdr:row>
      <xdr:rowOff>92656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109183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93022</xdr:rowOff>
    </xdr:from>
    <xdr:to>
      <xdr:col>46</xdr:col>
      <xdr:colOff>38100</xdr:colOff>
      <xdr:row>59</xdr:row>
      <xdr:rowOff>23172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14299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36056</xdr:rowOff>
    </xdr:from>
    <xdr:to>
      <xdr:col>41</xdr:col>
      <xdr:colOff>101600</xdr:colOff>
      <xdr:row>58</xdr:row>
      <xdr:rowOff>137656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154183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117146</xdr:rowOff>
    </xdr:from>
    <xdr:to>
      <xdr:col>36</xdr:col>
      <xdr:colOff>165100</xdr:colOff>
      <xdr:row>59</xdr:row>
      <xdr:rowOff>47296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63823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83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29189</xdr:rowOff>
    </xdr:from>
    <xdr:to>
      <xdr:col>55</xdr:col>
      <xdr:colOff>0</xdr:colOff>
      <xdr:row>79</xdr:row>
      <xdr:rowOff>43534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73739"/>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43534</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8084"/>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42800</xdr:rowOff>
    </xdr:from>
    <xdr:to>
      <xdr:col>45</xdr:col>
      <xdr:colOff>177800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87350"/>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35399</xdr:rowOff>
    </xdr:from>
    <xdr:to>
      <xdr:col>41</xdr:col>
      <xdr:colOff>50800</xdr:colOff>
      <xdr:row>79</xdr:row>
      <xdr:rowOff>42800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79949"/>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149839</xdr:rowOff>
    </xdr:from>
    <xdr:to>
      <xdr:col>55</xdr:col>
      <xdr:colOff>50800</xdr:colOff>
      <xdr:row>79</xdr:row>
      <xdr:rowOff>79989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64766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164184</xdr:rowOff>
    </xdr:from>
    <xdr:to>
      <xdr:col>50</xdr:col>
      <xdr:colOff>165100</xdr:colOff>
      <xdr:row>79</xdr:row>
      <xdr:rowOff>94334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85461</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630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163450</xdr:rowOff>
    </xdr:from>
    <xdr:to>
      <xdr:col>41</xdr:col>
      <xdr:colOff>101600</xdr:colOff>
      <xdr:row>79</xdr:row>
      <xdr:rowOff>93600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84727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156049</xdr:rowOff>
    </xdr:from>
    <xdr:to>
      <xdr:col>36</xdr:col>
      <xdr:colOff>165100</xdr:colOff>
      <xdr:row>79</xdr:row>
      <xdr:rowOff>86199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77326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110627</xdr:rowOff>
    </xdr:from>
    <xdr:to>
      <xdr:col>55</xdr:col>
      <xdr:colOff>0</xdr:colOff>
      <xdr:row>98</xdr:row>
      <xdr:rowOff>70050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41277"/>
          <a:ext cx="8382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110627</xdr:rowOff>
    </xdr:from>
    <xdr:to>
      <xdr:col>50</xdr:col>
      <xdr:colOff>114300</xdr:colOff>
      <xdr:row>98</xdr:row>
      <xdr:rowOff>59489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41277"/>
          <a:ext cx="889000" cy="1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169937</xdr:rowOff>
    </xdr:from>
    <xdr:to>
      <xdr:col>45</xdr:col>
      <xdr:colOff>177800</xdr:colOff>
      <xdr:row>98</xdr:row>
      <xdr:rowOff>59489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00587"/>
          <a:ext cx="8890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169937</xdr:rowOff>
    </xdr:from>
    <xdr:to>
      <xdr:col>41</xdr:col>
      <xdr:colOff>50800</xdr:colOff>
      <xdr:row>98</xdr:row>
      <xdr:rowOff>91306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00587"/>
          <a:ext cx="889000" cy="9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53132</xdr:rowOff>
    </xdr:from>
    <xdr:to>
      <xdr:col>41</xdr:col>
      <xdr:colOff>101600</xdr:colOff>
      <xdr:row>98</xdr:row>
      <xdr:rowOff>154732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58620</xdr:rowOff>
    </xdr:from>
    <xdr:to>
      <xdr:col>36</xdr:col>
      <xdr:colOff>165100</xdr:colOff>
      <xdr:row>98</xdr:row>
      <xdr:rowOff>160220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19250</xdr:rowOff>
    </xdr:from>
    <xdr:to>
      <xdr:col>55</xdr:col>
      <xdr:colOff>50800</xdr:colOff>
      <xdr:row>98</xdr:row>
      <xdr:rowOff>120850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59827</xdr:rowOff>
    </xdr:from>
    <xdr:to>
      <xdr:col>50</xdr:col>
      <xdr:colOff>165100</xdr:colOff>
      <xdr:row>97</xdr:row>
      <xdr:rowOff>161427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6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8689</xdr:rowOff>
    </xdr:from>
    <xdr:to>
      <xdr:col>46</xdr:col>
      <xdr:colOff>38100</xdr:colOff>
      <xdr:row>98</xdr:row>
      <xdr:rowOff>110289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101416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119137</xdr:rowOff>
    </xdr:from>
    <xdr:to>
      <xdr:col>41</xdr:col>
      <xdr:colOff>101600</xdr:colOff>
      <xdr:row>98</xdr:row>
      <xdr:rowOff>49287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65814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40506</xdr:rowOff>
    </xdr:from>
    <xdr:to>
      <xdr:col>36</xdr:col>
      <xdr:colOff>165100</xdr:colOff>
      <xdr:row>98</xdr:row>
      <xdr:rowOff>142106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158633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6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75663</xdr:rowOff>
    </xdr:from>
    <xdr:to>
      <xdr:col>85</xdr:col>
      <xdr:colOff>127000</xdr:colOff>
      <xdr:row>39</xdr:row>
      <xdr:rowOff>90982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62213"/>
          <a:ext cx="8382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61963</xdr:rowOff>
    </xdr:from>
    <xdr:to>
      <xdr:col>81</xdr:col>
      <xdr:colOff>50800</xdr:colOff>
      <xdr:row>39</xdr:row>
      <xdr:rowOff>75663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48513"/>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61963</xdr:rowOff>
    </xdr:from>
    <xdr:to>
      <xdr:col>76</xdr:col>
      <xdr:colOff>114300</xdr:colOff>
      <xdr:row>39</xdr:row>
      <xdr:rowOff>82070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48513"/>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82070</xdr:rowOff>
    </xdr:from>
    <xdr:to>
      <xdr:col>71</xdr:col>
      <xdr:colOff>177800</xdr:colOff>
      <xdr:row>39</xdr:row>
      <xdr:rowOff>88872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68620"/>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xdr:rowOff>
    </xdr:from>
    <xdr:to>
      <xdr:col>72</xdr:col>
      <xdr:colOff>38100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6855</xdr:rowOff>
    </xdr:from>
    <xdr:to>
      <xdr:col>67</xdr:col>
      <xdr:colOff>101600</xdr:colOff>
      <xdr:row>39</xdr:row>
      <xdr:rowOff>108455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124982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40182</xdr:rowOff>
    </xdr:from>
    <xdr:to>
      <xdr:col>85</xdr:col>
      <xdr:colOff>177800</xdr:colOff>
      <xdr:row>39</xdr:row>
      <xdr:rowOff>141782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24863</xdr:rowOff>
    </xdr:from>
    <xdr:to>
      <xdr:col>81</xdr:col>
      <xdr:colOff>101600</xdr:colOff>
      <xdr:row>39</xdr:row>
      <xdr:rowOff>126463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117590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11163</xdr:rowOff>
    </xdr:from>
    <xdr:to>
      <xdr:col>76</xdr:col>
      <xdr:colOff>165100</xdr:colOff>
      <xdr:row>39</xdr:row>
      <xdr:rowOff>112763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103890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31270</xdr:rowOff>
    </xdr:from>
    <xdr:to>
      <xdr:col>72</xdr:col>
      <xdr:colOff>38100</xdr:colOff>
      <xdr:row>39</xdr:row>
      <xdr:rowOff>132870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123997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38072</xdr:rowOff>
    </xdr:from>
    <xdr:to>
      <xdr:col>67</xdr:col>
      <xdr:colOff>101600</xdr:colOff>
      <xdr:row>39</xdr:row>
      <xdr:rowOff>139672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130799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118455</xdr:rowOff>
    </xdr:from>
    <xdr:to>
      <xdr:col>85</xdr:col>
      <xdr:colOff>127000</xdr:colOff>
      <xdr:row>78</xdr:row>
      <xdr:rowOff>124278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91555"/>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118455</xdr:rowOff>
    </xdr:from>
    <xdr:to>
      <xdr:col>81</xdr:col>
      <xdr:colOff>50800</xdr:colOff>
      <xdr:row>78</xdr:row>
      <xdr:rowOff>145076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1555"/>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145076</xdr:rowOff>
    </xdr:from>
    <xdr:to>
      <xdr:col>76</xdr:col>
      <xdr:colOff>114300</xdr:colOff>
      <xdr:row>78</xdr:row>
      <xdr:rowOff>161500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18176"/>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158962</xdr:rowOff>
    </xdr:from>
    <xdr:to>
      <xdr:col>71</xdr:col>
      <xdr:colOff>177800</xdr:colOff>
      <xdr:row>78</xdr:row>
      <xdr:rowOff>161500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320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110530</xdr:rowOff>
    </xdr:from>
    <xdr:to>
      <xdr:col>72</xdr:col>
      <xdr:colOff>38100</xdr:colOff>
      <xdr:row>79</xdr:row>
      <xdr:rowOff>40680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107945</xdr:rowOff>
    </xdr:from>
    <xdr:to>
      <xdr:col>67</xdr:col>
      <xdr:colOff>101600</xdr:colOff>
      <xdr:row>79</xdr:row>
      <xdr:rowOff>38095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54622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73478</xdr:rowOff>
    </xdr:from>
    <xdr:to>
      <xdr:col>85</xdr:col>
      <xdr:colOff>177800</xdr:colOff>
      <xdr:row>79</xdr:row>
      <xdr:rowOff>3628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18590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67655</xdr:rowOff>
    </xdr:from>
    <xdr:to>
      <xdr:col>81</xdr:col>
      <xdr:colOff>101600</xdr:colOff>
      <xdr:row>78</xdr:row>
      <xdr:rowOff>169255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160382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94276</xdr:rowOff>
    </xdr:from>
    <xdr:to>
      <xdr:col>76</xdr:col>
      <xdr:colOff>165100</xdr:colOff>
      <xdr:row>79</xdr:row>
      <xdr:rowOff>24426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15553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110700</xdr:rowOff>
    </xdr:from>
    <xdr:to>
      <xdr:col>72</xdr:col>
      <xdr:colOff>38100</xdr:colOff>
      <xdr:row>79</xdr:row>
      <xdr:rowOff>40850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31977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108162</xdr:rowOff>
    </xdr:from>
    <xdr:to>
      <xdr:col>67</xdr:col>
      <xdr:colOff>101600</xdr:colOff>
      <xdr:row>79</xdr:row>
      <xdr:rowOff>38312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29439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79471</xdr:rowOff>
    </xdr:from>
    <xdr:to>
      <xdr:col>85</xdr:col>
      <xdr:colOff>127000</xdr:colOff>
      <xdr:row>98</xdr:row>
      <xdr:rowOff>83342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1571"/>
          <a:ext cx="8382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79471</xdr:rowOff>
    </xdr:from>
    <xdr:to>
      <xdr:col>81</xdr:col>
      <xdr:colOff>50800</xdr:colOff>
      <xdr:row>98</xdr:row>
      <xdr:rowOff>87812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1571"/>
          <a:ext cx="8890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87812</xdr:rowOff>
    </xdr:from>
    <xdr:to>
      <xdr:col>76</xdr:col>
      <xdr:colOff>114300</xdr:colOff>
      <xdr:row>98</xdr:row>
      <xdr:rowOff>110336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9912"/>
          <a:ext cx="8890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108525</xdr:rowOff>
    </xdr:from>
    <xdr:to>
      <xdr:col>71</xdr:col>
      <xdr:colOff>177800</xdr:colOff>
      <xdr:row>98</xdr:row>
      <xdr:rowOff>110336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062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43959</xdr:rowOff>
    </xdr:from>
    <xdr:to>
      <xdr:col>72</xdr:col>
      <xdr:colOff>38100</xdr:colOff>
      <xdr:row>98</xdr:row>
      <xdr:rowOff>145559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162086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44135</xdr:rowOff>
    </xdr:from>
    <xdr:to>
      <xdr:col>67</xdr:col>
      <xdr:colOff>101600</xdr:colOff>
      <xdr:row>98</xdr:row>
      <xdr:rowOff>145735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32542</xdr:rowOff>
    </xdr:from>
    <xdr:to>
      <xdr:col>85</xdr:col>
      <xdr:colOff>177800</xdr:colOff>
      <xdr:row>98</xdr:row>
      <xdr:rowOff>134142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118919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28671</xdr:rowOff>
    </xdr:from>
    <xdr:to>
      <xdr:col>81</xdr:col>
      <xdr:colOff>101600</xdr:colOff>
      <xdr:row>98</xdr:row>
      <xdr:rowOff>130271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121398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37012</xdr:rowOff>
    </xdr:from>
    <xdr:to>
      <xdr:col>76</xdr:col>
      <xdr:colOff>165100</xdr:colOff>
      <xdr:row>98</xdr:row>
      <xdr:rowOff>138612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129739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59536</xdr:rowOff>
    </xdr:from>
    <xdr:to>
      <xdr:col>72</xdr:col>
      <xdr:colOff>38100</xdr:colOff>
      <xdr:row>98</xdr:row>
      <xdr:rowOff>161136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152263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57725</xdr:rowOff>
    </xdr:from>
    <xdr:to>
      <xdr:col>67</xdr:col>
      <xdr:colOff>101600</xdr:colOff>
      <xdr:row>98</xdr:row>
      <xdr:rowOff>159325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106690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1790"/>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106690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21790"/>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127122</xdr:rowOff>
    </xdr:from>
    <xdr:to>
      <xdr:col>102</xdr:col>
      <xdr:colOff>165100</xdr:colOff>
      <xdr:row>38</xdr:row>
      <xdr:rowOff>57272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90729</xdr:rowOff>
    </xdr:from>
    <xdr:to>
      <xdr:col>98</xdr:col>
      <xdr:colOff>38100</xdr:colOff>
      <xdr:row>38</xdr:row>
      <xdr:rowOff>20879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3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37406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55890</xdr:rowOff>
    </xdr:from>
    <xdr:to>
      <xdr:col>107</xdr:col>
      <xdr:colOff>101600</xdr:colOff>
      <xdr:row>38</xdr:row>
      <xdr:rowOff>157490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148617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6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97529</xdr:rowOff>
    </xdr:from>
    <xdr:to>
      <xdr:col>116</xdr:col>
      <xdr:colOff>63500</xdr:colOff>
      <xdr:row>59</xdr:row>
      <xdr:rowOff>97540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079"/>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93893</xdr:rowOff>
    </xdr:from>
    <xdr:to>
      <xdr:col>111</xdr:col>
      <xdr:colOff>177800</xdr:colOff>
      <xdr:row>59</xdr:row>
      <xdr:rowOff>97540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44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93893</xdr:rowOff>
    </xdr:from>
    <xdr:to>
      <xdr:col>107</xdr:col>
      <xdr:colOff>50800</xdr:colOff>
      <xdr:row>59</xdr:row>
      <xdr:rowOff>96396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9443"/>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94045</xdr:rowOff>
    </xdr:from>
    <xdr:to>
      <xdr:col>102</xdr:col>
      <xdr:colOff>114300</xdr:colOff>
      <xdr:row>59</xdr:row>
      <xdr:rowOff>96396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959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12232</xdr:rowOff>
    </xdr:from>
    <xdr:to>
      <xdr:col>102</xdr:col>
      <xdr:colOff>165100</xdr:colOff>
      <xdr:row>59</xdr:row>
      <xdr:rowOff>113832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130359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23118</xdr:rowOff>
    </xdr:from>
    <xdr:to>
      <xdr:col>98</xdr:col>
      <xdr:colOff>38100</xdr:colOff>
      <xdr:row>59</xdr:row>
      <xdr:rowOff>124718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141245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46729</xdr:rowOff>
    </xdr:from>
    <xdr:to>
      <xdr:col>116</xdr:col>
      <xdr:colOff>114300</xdr:colOff>
      <xdr:row>59</xdr:row>
      <xdr:rowOff>148329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46740</xdr:rowOff>
    </xdr:from>
    <xdr:to>
      <xdr:col>112</xdr:col>
      <xdr:colOff>38100</xdr:colOff>
      <xdr:row>59</xdr:row>
      <xdr:rowOff>148340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43093</xdr:rowOff>
    </xdr:from>
    <xdr:to>
      <xdr:col>107</xdr:col>
      <xdr:colOff>101600</xdr:colOff>
      <xdr:row>59</xdr:row>
      <xdr:rowOff>144693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135820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45596</xdr:rowOff>
    </xdr:from>
    <xdr:to>
      <xdr:col>102</xdr:col>
      <xdr:colOff>165100</xdr:colOff>
      <xdr:row>59</xdr:row>
      <xdr:rowOff>147196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138323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43245</xdr:rowOff>
    </xdr:from>
    <xdr:to>
      <xdr:col>98</xdr:col>
      <xdr:colOff>38100</xdr:colOff>
      <xdr:row>59</xdr:row>
      <xdr:rowOff>144845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135972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105316</xdr:rowOff>
    </xdr:from>
    <xdr:to>
      <xdr:col>116</xdr:col>
      <xdr:colOff>63500</xdr:colOff>
      <xdr:row>78</xdr:row>
      <xdr:rowOff>106488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478416"/>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105316</xdr:rowOff>
    </xdr:from>
    <xdr:to>
      <xdr:col>111</xdr:col>
      <xdr:colOff>177800</xdr:colOff>
      <xdr:row>78</xdr:row>
      <xdr:rowOff>107114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78416"/>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107114</xdr:rowOff>
    </xdr:from>
    <xdr:to>
      <xdr:col>107</xdr:col>
      <xdr:colOff>50800</xdr:colOff>
      <xdr:row>78</xdr:row>
      <xdr:rowOff>111971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48021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111971</xdr:rowOff>
    </xdr:from>
    <xdr:to>
      <xdr:col>102</xdr:col>
      <xdr:colOff>114300</xdr:colOff>
      <xdr:row>78</xdr:row>
      <xdr:rowOff>121461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85071"/>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140348</xdr:rowOff>
    </xdr:from>
    <xdr:to>
      <xdr:col>102</xdr:col>
      <xdr:colOff>165100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87025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148757</xdr:rowOff>
    </xdr:from>
    <xdr:to>
      <xdr:col>98</xdr:col>
      <xdr:colOff>38100</xdr:colOff>
      <xdr:row>78</xdr:row>
      <xdr:rowOff>78907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95434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55688</xdr:rowOff>
    </xdr:from>
    <xdr:to>
      <xdr:col>116</xdr:col>
      <xdr:colOff>114300</xdr:colOff>
      <xdr:row>78</xdr:row>
      <xdr:rowOff>157288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142065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54516</xdr:rowOff>
    </xdr:from>
    <xdr:to>
      <xdr:col>112</xdr:col>
      <xdr:colOff>38100</xdr:colOff>
      <xdr:row>78</xdr:row>
      <xdr:rowOff>156116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147243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56314</xdr:rowOff>
    </xdr:from>
    <xdr:to>
      <xdr:col>107</xdr:col>
      <xdr:colOff>101600</xdr:colOff>
      <xdr:row>78</xdr:row>
      <xdr:rowOff>157914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61171</xdr:rowOff>
    </xdr:from>
    <xdr:to>
      <xdr:col>102</xdr:col>
      <xdr:colOff>165100</xdr:colOff>
      <xdr:row>78</xdr:row>
      <xdr:rowOff>162771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153898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70661</xdr:rowOff>
    </xdr:from>
    <xdr:to>
      <xdr:col>98</xdr:col>
      <xdr:colOff>38100</xdr:colOff>
      <xdr:row>79</xdr:row>
      <xdr:rowOff>811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163388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歳出決算総額は、住民一人当たりおよそ</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千円と昨年度</a:t>
          </a:r>
          <a:r>
            <a:rPr kumimoji="1" lang="en-US" altLang="ja-JP" sz="1100">
              <a:solidFill>
                <a:schemeClr val="dk1"/>
              </a:solidFill>
              <a:effectLst/>
              <a:latin typeface="+mn-lt"/>
              <a:ea typeface="+mn-ea"/>
              <a:cs typeface="+mn-cs"/>
            </a:rPr>
            <a:t>1,234</a:t>
          </a:r>
          <a:r>
            <a:rPr kumimoji="1" lang="ja-JP" altLang="en-US" sz="1100">
              <a:solidFill>
                <a:schemeClr val="dk1"/>
              </a:solidFill>
              <a:effectLst/>
              <a:latin typeface="+mn-lt"/>
              <a:ea typeface="+mn-ea"/>
              <a:cs typeface="+mn-cs"/>
            </a:rPr>
            <a:t>千円に比べ</a:t>
          </a:r>
          <a:r>
            <a:rPr kumimoji="1" lang="en-US" altLang="ja-JP" sz="1100">
              <a:solidFill>
                <a:schemeClr val="dk1"/>
              </a:solidFill>
              <a:effectLst/>
              <a:latin typeface="+mn-lt"/>
              <a:ea typeface="+mn-ea"/>
              <a:cs typeface="+mn-cs"/>
            </a:rPr>
            <a:t>255</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庁舎建設事業を中心とした普通建設事業費の大幅増となっており、また新型コロナウイルス関連の給付事業による扶助費増、繰上償還を行った関係での公債費増が特徴としてある。いずれも単年度特殊要因で</a:t>
          </a:r>
          <a:r>
            <a:rPr kumimoji="1" lang="ja-JP" altLang="en-US" sz="1100">
              <a:solidFill>
                <a:schemeClr val="dk1"/>
              </a:solidFill>
              <a:effectLst/>
              <a:latin typeface="+mn-lt"/>
              <a:ea typeface="+mn-ea"/>
              <a:cs typeface="+mn-cs"/>
            </a:rPr>
            <a:t>あったため、減という形になっている。</a:t>
          </a:r>
          <a:endParaRPr lang="ja-JP" altLang="ja-JP" sz="1400">
            <a:effectLst/>
          </a:endParaRPr>
        </a:p>
        <a:p>
          <a:r>
            <a:rPr kumimoji="1" lang="ja-JP" altLang="ja-JP" sz="1100">
              <a:solidFill>
                <a:schemeClr val="dk1"/>
              </a:solidFill>
              <a:effectLst/>
              <a:latin typeface="+mn-lt"/>
              <a:ea typeface="+mn-ea"/>
              <a:cs typeface="+mn-cs"/>
            </a:rPr>
            <a:t>　しかしながら更新整備である庁舎建設事業の増が主要因ではあるが、今後も大型事業が予定されるため、引き続き高い値となってくる恐れがある。今後においても、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
4,830
44.85
5,027,281
4,755,541
139,263
2,267,664
4,640,703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148930</xdr:rowOff>
    </xdr:from>
    <xdr:to>
      <xdr:col>24</xdr:col>
      <xdr:colOff>63500</xdr:colOff>
      <xdr:row>38</xdr:row>
      <xdr:rowOff>159974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64030"/>
          <a:ext cx="8382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152573</xdr:rowOff>
    </xdr:from>
    <xdr:to>
      <xdr:col>19</xdr:col>
      <xdr:colOff>177800</xdr:colOff>
      <xdr:row>38</xdr:row>
      <xdr:rowOff>159974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67673"/>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145673</xdr:rowOff>
    </xdr:from>
    <xdr:to>
      <xdr:col>15</xdr:col>
      <xdr:colOff>50800</xdr:colOff>
      <xdr:row>38</xdr:row>
      <xdr:rowOff>152573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60773"/>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145673</xdr:rowOff>
    </xdr:from>
    <xdr:to>
      <xdr:col>10</xdr:col>
      <xdr:colOff>114300</xdr:colOff>
      <xdr:row>38</xdr:row>
      <xdr:rowOff>150158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6077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122733</xdr:rowOff>
    </xdr:from>
    <xdr:to>
      <xdr:col>10</xdr:col>
      <xdr:colOff>165100</xdr:colOff>
      <xdr:row>39</xdr:row>
      <xdr:rowOff>52883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6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44010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84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122547</xdr:rowOff>
    </xdr:from>
    <xdr:to>
      <xdr:col>6</xdr:col>
      <xdr:colOff>38100</xdr:colOff>
      <xdr:row>39</xdr:row>
      <xdr:rowOff>52697</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63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43824</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95428" y="673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98130</xdr:rowOff>
    </xdr:from>
    <xdr:to>
      <xdr:col>24</xdr:col>
      <xdr:colOff>114300</xdr:colOff>
      <xdr:row>39</xdr:row>
      <xdr:rowOff>28280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109174</xdr:rowOff>
    </xdr:from>
    <xdr:to>
      <xdr:col>20</xdr:col>
      <xdr:colOff>38100</xdr:colOff>
      <xdr:row>39</xdr:row>
      <xdr:rowOff>39324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30451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1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101773</xdr:rowOff>
    </xdr:from>
    <xdr:to>
      <xdr:col>15</xdr:col>
      <xdr:colOff>101600</xdr:colOff>
      <xdr:row>39</xdr:row>
      <xdr:rowOff>31923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23050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7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94873</xdr:rowOff>
    </xdr:from>
    <xdr:to>
      <xdr:col>10</xdr:col>
      <xdr:colOff>165100</xdr:colOff>
      <xdr:row>39</xdr:row>
      <xdr:rowOff>25023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41549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99358</xdr:rowOff>
    </xdr:from>
    <xdr:to>
      <xdr:col>6</xdr:col>
      <xdr:colOff>38100</xdr:colOff>
      <xdr:row>39</xdr:row>
      <xdr:rowOff>29508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46035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46554</xdr:rowOff>
    </xdr:from>
    <xdr:to>
      <xdr:col>24</xdr:col>
      <xdr:colOff>63500</xdr:colOff>
      <xdr:row>58</xdr:row>
      <xdr:rowOff>98199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90654"/>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46554</xdr:rowOff>
    </xdr:from>
    <xdr:to>
      <xdr:col>19</xdr:col>
      <xdr:colOff>177800</xdr:colOff>
      <xdr:row>58</xdr:row>
      <xdr:rowOff>95769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0654"/>
          <a:ext cx="8890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95769</xdr:rowOff>
    </xdr:from>
    <xdr:to>
      <xdr:col>15</xdr:col>
      <xdr:colOff>50800</xdr:colOff>
      <xdr:row>58</xdr:row>
      <xdr:rowOff>106804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9869"/>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106804</xdr:rowOff>
    </xdr:from>
    <xdr:to>
      <xdr:col>10</xdr:col>
      <xdr:colOff>114300</xdr:colOff>
      <xdr:row>58</xdr:row>
      <xdr:rowOff>149958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0904"/>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101288</xdr:rowOff>
    </xdr:from>
    <xdr:to>
      <xdr:col>10</xdr:col>
      <xdr:colOff>165100</xdr:colOff>
      <xdr:row>59</xdr:row>
      <xdr:rowOff>31438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22565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102469</xdr:rowOff>
    </xdr:from>
    <xdr:to>
      <xdr:col>6</xdr:col>
      <xdr:colOff>38100</xdr:colOff>
      <xdr:row>59</xdr:row>
      <xdr:rowOff>32619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23746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47399</xdr:rowOff>
    </xdr:from>
    <xdr:to>
      <xdr:col>24</xdr:col>
      <xdr:colOff>114300</xdr:colOff>
      <xdr:row>58</xdr:row>
      <xdr:rowOff>148999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167204</xdr:rowOff>
    </xdr:from>
    <xdr:to>
      <xdr:col>20</xdr:col>
      <xdr:colOff>38100</xdr:colOff>
      <xdr:row>58</xdr:row>
      <xdr:rowOff>97354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88481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44969</xdr:rowOff>
    </xdr:from>
    <xdr:to>
      <xdr:col>15</xdr:col>
      <xdr:colOff>101600</xdr:colOff>
      <xdr:row>58</xdr:row>
      <xdr:rowOff>146569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137696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56004</xdr:rowOff>
    </xdr:from>
    <xdr:to>
      <xdr:col>10</xdr:col>
      <xdr:colOff>165100</xdr:colOff>
      <xdr:row>58</xdr:row>
      <xdr:rowOff>157604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2681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7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99158</xdr:rowOff>
    </xdr:from>
    <xdr:to>
      <xdr:col>6</xdr:col>
      <xdr:colOff>38100</xdr:colOff>
      <xdr:row>59</xdr:row>
      <xdr:rowOff>29308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45835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81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122320</xdr:rowOff>
    </xdr:from>
    <xdr:to>
      <xdr:col>24</xdr:col>
      <xdr:colOff>63500</xdr:colOff>
      <xdr:row>78</xdr:row>
      <xdr:rowOff>145822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95420"/>
          <a:ext cx="838200" cy="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122320</xdr:rowOff>
    </xdr:from>
    <xdr:to>
      <xdr:col>19</xdr:col>
      <xdr:colOff>177800</xdr:colOff>
      <xdr:row>79</xdr:row>
      <xdr:rowOff>24371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95420"/>
          <a:ext cx="889000" cy="7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133317</xdr:rowOff>
    </xdr:from>
    <xdr:to>
      <xdr:col>15</xdr:col>
      <xdr:colOff>50800</xdr:colOff>
      <xdr:row>79</xdr:row>
      <xdr:rowOff>24371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06417"/>
          <a:ext cx="889000" cy="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133317</xdr:rowOff>
    </xdr:from>
    <xdr:to>
      <xdr:col>10</xdr:col>
      <xdr:colOff>114300</xdr:colOff>
      <xdr:row>79</xdr:row>
      <xdr:rowOff>36899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6417"/>
          <a:ext cx="889000" cy="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156733</xdr:rowOff>
    </xdr:from>
    <xdr:to>
      <xdr:col>10</xdr:col>
      <xdr:colOff>165100</xdr:colOff>
      <xdr:row>79</xdr:row>
      <xdr:rowOff>86883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2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78010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166199</xdr:rowOff>
    </xdr:from>
    <xdr:to>
      <xdr:col>6</xdr:col>
      <xdr:colOff>38100</xdr:colOff>
      <xdr:row>79</xdr:row>
      <xdr:rowOff>96349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3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87476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3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95022</xdr:rowOff>
    </xdr:from>
    <xdr:to>
      <xdr:col>24</xdr:col>
      <xdr:colOff>114300</xdr:colOff>
      <xdr:row>79</xdr:row>
      <xdr:rowOff>25172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9949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71520</xdr:rowOff>
    </xdr:from>
    <xdr:to>
      <xdr:col>20</xdr:col>
      <xdr:colOff>38100</xdr:colOff>
      <xdr:row>79</xdr:row>
      <xdr:rowOff>1670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164247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3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145021</xdr:rowOff>
    </xdr:from>
    <xdr:to>
      <xdr:col>15</xdr:col>
      <xdr:colOff>101600</xdr:colOff>
      <xdr:row>79</xdr:row>
      <xdr:rowOff>75171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66298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1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82517</xdr:rowOff>
    </xdr:from>
    <xdr:to>
      <xdr:col>10</xdr:col>
      <xdr:colOff>165100</xdr:colOff>
      <xdr:row>79</xdr:row>
      <xdr:rowOff>12667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29194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3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157549</xdr:rowOff>
    </xdr:from>
    <xdr:to>
      <xdr:col>6</xdr:col>
      <xdr:colOff>38100</xdr:colOff>
      <xdr:row>79</xdr:row>
      <xdr:rowOff>87699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104226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0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98050</xdr:rowOff>
    </xdr:from>
    <xdr:to>
      <xdr:col>24</xdr:col>
      <xdr:colOff>63500</xdr:colOff>
      <xdr:row>98</xdr:row>
      <xdr:rowOff>104000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00150"/>
          <a:ext cx="8382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98050</xdr:rowOff>
    </xdr:from>
    <xdr:to>
      <xdr:col>19</xdr:col>
      <xdr:colOff>177800</xdr:colOff>
      <xdr:row>98</xdr:row>
      <xdr:rowOff>120675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0150"/>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120675</xdr:rowOff>
    </xdr:from>
    <xdr:to>
      <xdr:col>15</xdr:col>
      <xdr:colOff>50800</xdr:colOff>
      <xdr:row>98</xdr:row>
      <xdr:rowOff>122926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2775"/>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122926</xdr:rowOff>
    </xdr:from>
    <xdr:to>
      <xdr:col>10</xdr:col>
      <xdr:colOff>114300</xdr:colOff>
      <xdr:row>98</xdr:row>
      <xdr:rowOff>123496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2502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27581</xdr:rowOff>
    </xdr:from>
    <xdr:to>
      <xdr:col>10</xdr:col>
      <xdr:colOff>165100</xdr:colOff>
      <xdr:row>98</xdr:row>
      <xdr:rowOff>129181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145708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17354</xdr:rowOff>
    </xdr:from>
    <xdr:to>
      <xdr:col>6</xdr:col>
      <xdr:colOff>38100</xdr:colOff>
      <xdr:row>98</xdr:row>
      <xdr:rowOff>118954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53200</xdr:rowOff>
    </xdr:from>
    <xdr:to>
      <xdr:col>24</xdr:col>
      <xdr:colOff>114300</xdr:colOff>
      <xdr:row>98</xdr:row>
      <xdr:rowOff>154800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139577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47250</xdr:rowOff>
    </xdr:from>
    <xdr:to>
      <xdr:col>20</xdr:col>
      <xdr:colOff>38100</xdr:colOff>
      <xdr:row>98</xdr:row>
      <xdr:rowOff>148850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69875</xdr:rowOff>
    </xdr:from>
    <xdr:to>
      <xdr:col>15</xdr:col>
      <xdr:colOff>101600</xdr:colOff>
      <xdr:row>99</xdr:row>
      <xdr:rowOff>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162602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72126</xdr:rowOff>
    </xdr:from>
    <xdr:to>
      <xdr:col>10</xdr:col>
      <xdr:colOff>165100</xdr:colOff>
      <xdr:row>99</xdr:row>
      <xdr:rowOff>2276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164853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72696</xdr:rowOff>
    </xdr:from>
    <xdr:to>
      <xdr:col>6</xdr:col>
      <xdr:colOff>38100</xdr:colOff>
      <xdr:row>99</xdr:row>
      <xdr:rowOff>2846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165423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142316</xdr:rowOff>
    </xdr:from>
    <xdr:to>
      <xdr:col>41</xdr:col>
      <xdr:colOff>101600</xdr:colOff>
      <xdr:row>39</xdr:row>
      <xdr:rowOff>72466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88993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141763</xdr:rowOff>
    </xdr:from>
    <xdr:to>
      <xdr:col>36</xdr:col>
      <xdr:colOff>165100</xdr:colOff>
      <xdr:row>39</xdr:row>
      <xdr:rowOff>71913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88441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46234</xdr:rowOff>
    </xdr:from>
    <xdr:to>
      <xdr:col>55</xdr:col>
      <xdr:colOff>0</xdr:colOff>
      <xdr:row>58</xdr:row>
      <xdr:rowOff>70080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90334"/>
          <a:ext cx="8382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46234</xdr:rowOff>
    </xdr:from>
    <xdr:to>
      <xdr:col>50</xdr:col>
      <xdr:colOff>114300</xdr:colOff>
      <xdr:row>58</xdr:row>
      <xdr:rowOff>69366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90334"/>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69366</xdr:rowOff>
    </xdr:from>
    <xdr:to>
      <xdr:col>45</xdr:col>
      <xdr:colOff>177800</xdr:colOff>
      <xdr:row>58</xdr:row>
      <xdr:rowOff>84065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1346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80824</xdr:rowOff>
    </xdr:from>
    <xdr:to>
      <xdr:col>41</xdr:col>
      <xdr:colOff>50800</xdr:colOff>
      <xdr:row>58</xdr:row>
      <xdr:rowOff>84065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24924"/>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152688</xdr:rowOff>
    </xdr:from>
    <xdr:to>
      <xdr:col>41</xdr:col>
      <xdr:colOff>101600</xdr:colOff>
      <xdr:row>58</xdr:row>
      <xdr:rowOff>82838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2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99365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157173</xdr:rowOff>
    </xdr:from>
    <xdr:to>
      <xdr:col>36</xdr:col>
      <xdr:colOff>165100</xdr:colOff>
      <xdr:row>58</xdr:row>
      <xdr:rowOff>87323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2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103850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19280</xdr:rowOff>
    </xdr:from>
    <xdr:to>
      <xdr:col>55</xdr:col>
      <xdr:colOff>50800</xdr:colOff>
      <xdr:row>58</xdr:row>
      <xdr:rowOff>120880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166884</xdr:rowOff>
    </xdr:from>
    <xdr:to>
      <xdr:col>50</xdr:col>
      <xdr:colOff>165100</xdr:colOff>
      <xdr:row>58</xdr:row>
      <xdr:rowOff>97034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88161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18566</xdr:rowOff>
    </xdr:from>
    <xdr:to>
      <xdr:col>46</xdr:col>
      <xdr:colOff>38100</xdr:colOff>
      <xdr:row>58</xdr:row>
      <xdr:rowOff>120166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111293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5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33265</xdr:rowOff>
    </xdr:from>
    <xdr:to>
      <xdr:col>41</xdr:col>
      <xdr:colOff>101600</xdr:colOff>
      <xdr:row>58</xdr:row>
      <xdr:rowOff>134865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125992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30024</xdr:rowOff>
    </xdr:from>
    <xdr:to>
      <xdr:col>36</xdr:col>
      <xdr:colOff>165100</xdr:colOff>
      <xdr:row>58</xdr:row>
      <xdr:rowOff>131624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30130</xdr:rowOff>
    </xdr:from>
    <xdr:to>
      <xdr:col>55</xdr:col>
      <xdr:colOff>0</xdr:colOff>
      <xdr:row>79</xdr:row>
      <xdr:rowOff>30731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74680"/>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30130</xdr:rowOff>
    </xdr:from>
    <xdr:to>
      <xdr:col>50</xdr:col>
      <xdr:colOff>114300</xdr:colOff>
      <xdr:row>79</xdr:row>
      <xdr:rowOff>30172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7468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30172</xdr:rowOff>
    </xdr:from>
    <xdr:to>
      <xdr:col>45</xdr:col>
      <xdr:colOff>177800</xdr:colOff>
      <xdr:row>79</xdr:row>
      <xdr:rowOff>31786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4722"/>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29032</xdr:rowOff>
    </xdr:from>
    <xdr:to>
      <xdr:col>41</xdr:col>
      <xdr:colOff>50800</xdr:colOff>
      <xdr:row>79</xdr:row>
      <xdr:rowOff>31786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73582"/>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96180</xdr:rowOff>
    </xdr:from>
    <xdr:to>
      <xdr:col>41</xdr:col>
      <xdr:colOff>101600</xdr:colOff>
      <xdr:row>79</xdr:row>
      <xdr:rowOff>26330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42857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109342</xdr:rowOff>
    </xdr:from>
    <xdr:to>
      <xdr:col>36</xdr:col>
      <xdr:colOff>165100</xdr:colOff>
      <xdr:row>79</xdr:row>
      <xdr:rowOff>39492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56019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151381</xdr:rowOff>
    </xdr:from>
    <xdr:to>
      <xdr:col>55</xdr:col>
      <xdr:colOff>50800</xdr:colOff>
      <xdr:row>79</xdr:row>
      <xdr:rowOff>81531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66308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3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150780</xdr:rowOff>
    </xdr:from>
    <xdr:to>
      <xdr:col>50</xdr:col>
      <xdr:colOff>165100</xdr:colOff>
      <xdr:row>79</xdr:row>
      <xdr:rowOff>80930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72057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150822</xdr:rowOff>
    </xdr:from>
    <xdr:to>
      <xdr:col>46</xdr:col>
      <xdr:colOff>38100</xdr:colOff>
      <xdr:row>79</xdr:row>
      <xdr:rowOff>80972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72099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152436</xdr:rowOff>
    </xdr:from>
    <xdr:to>
      <xdr:col>41</xdr:col>
      <xdr:colOff>101600</xdr:colOff>
      <xdr:row>79</xdr:row>
      <xdr:rowOff>82586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73713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149682</xdr:rowOff>
    </xdr:from>
    <xdr:to>
      <xdr:col>36</xdr:col>
      <xdr:colOff>165100</xdr:colOff>
      <xdr:row>79</xdr:row>
      <xdr:rowOff>79832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70959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90026</xdr:rowOff>
    </xdr:from>
    <xdr:to>
      <xdr:col>55</xdr:col>
      <xdr:colOff>0</xdr:colOff>
      <xdr:row>97</xdr:row>
      <xdr:rowOff>124301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20676"/>
          <a:ext cx="8382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90026</xdr:rowOff>
    </xdr:from>
    <xdr:to>
      <xdr:col>50</xdr:col>
      <xdr:colOff>114300</xdr:colOff>
      <xdr:row>97</xdr:row>
      <xdr:rowOff>107395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20676"/>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107395</xdr:rowOff>
    </xdr:from>
    <xdr:to>
      <xdr:col>45</xdr:col>
      <xdr:colOff>177800</xdr:colOff>
      <xdr:row>97</xdr:row>
      <xdr:rowOff>111995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38045"/>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111995</xdr:rowOff>
    </xdr:from>
    <xdr:to>
      <xdr:col>41</xdr:col>
      <xdr:colOff>50800</xdr:colOff>
      <xdr:row>97</xdr:row>
      <xdr:rowOff>133548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2645"/>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93791</xdr:rowOff>
    </xdr:from>
    <xdr:to>
      <xdr:col>41</xdr:col>
      <xdr:colOff>101600</xdr:colOff>
      <xdr:row>98</xdr:row>
      <xdr:rowOff>23941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15068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73501</xdr:rowOff>
    </xdr:from>
    <xdr:to>
      <xdr:col>55</xdr:col>
      <xdr:colOff>50800</xdr:colOff>
      <xdr:row>98</xdr:row>
      <xdr:rowOff>3651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39226</xdr:rowOff>
    </xdr:from>
    <xdr:to>
      <xdr:col>50</xdr:col>
      <xdr:colOff>165100</xdr:colOff>
      <xdr:row>97</xdr:row>
      <xdr:rowOff>140826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131953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6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56595</xdr:rowOff>
    </xdr:from>
    <xdr:to>
      <xdr:col>46</xdr:col>
      <xdr:colOff>38100</xdr:colOff>
      <xdr:row>97</xdr:row>
      <xdr:rowOff>158195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149322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7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61195</xdr:rowOff>
    </xdr:from>
    <xdr:to>
      <xdr:col>41</xdr:col>
      <xdr:colOff>101600</xdr:colOff>
      <xdr:row>97</xdr:row>
      <xdr:rowOff>162795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7872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6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82748</xdr:rowOff>
    </xdr:from>
    <xdr:to>
      <xdr:col>36</xdr:col>
      <xdr:colOff>165100</xdr:colOff>
      <xdr:row>98</xdr:row>
      <xdr:rowOff>12898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29425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8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48789</xdr:rowOff>
    </xdr:from>
    <xdr:to>
      <xdr:col>85</xdr:col>
      <xdr:colOff>127000</xdr:colOff>
      <xdr:row>38</xdr:row>
      <xdr:rowOff>124681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63889"/>
          <a:ext cx="838200" cy="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48789</xdr:rowOff>
    </xdr:from>
    <xdr:to>
      <xdr:col>81</xdr:col>
      <xdr:colOff>50800</xdr:colOff>
      <xdr:row>38</xdr:row>
      <xdr:rowOff>157531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63889"/>
          <a:ext cx="889000" cy="10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157531</xdr:rowOff>
    </xdr:from>
    <xdr:to>
      <xdr:col>76</xdr:col>
      <xdr:colOff>114300</xdr:colOff>
      <xdr:row>39</xdr:row>
      <xdr:rowOff>3562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72631"/>
          <a:ext cx="8890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165581</xdr:rowOff>
    </xdr:from>
    <xdr:to>
      <xdr:col>71</xdr:col>
      <xdr:colOff>177800</xdr:colOff>
      <xdr:row>39</xdr:row>
      <xdr:rowOff>3562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80681"/>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99954</xdr:rowOff>
    </xdr:from>
    <xdr:to>
      <xdr:col>72</xdr:col>
      <xdr:colOff>38100</xdr:colOff>
      <xdr:row>39</xdr:row>
      <xdr:rowOff>30104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6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46631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106025</xdr:rowOff>
    </xdr:from>
    <xdr:to>
      <xdr:col>67</xdr:col>
      <xdr:colOff>101600</xdr:colOff>
      <xdr:row>39</xdr:row>
      <xdr:rowOff>36175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52702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73881</xdr:rowOff>
    </xdr:from>
    <xdr:to>
      <xdr:col>85</xdr:col>
      <xdr:colOff>177800</xdr:colOff>
      <xdr:row>39</xdr:row>
      <xdr:rowOff>4031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169439</xdr:rowOff>
    </xdr:from>
    <xdr:to>
      <xdr:col>81</xdr:col>
      <xdr:colOff>101600</xdr:colOff>
      <xdr:row>38</xdr:row>
      <xdr:rowOff>99589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116116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8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106731</xdr:rowOff>
    </xdr:from>
    <xdr:to>
      <xdr:col>76</xdr:col>
      <xdr:colOff>165100</xdr:colOff>
      <xdr:row>39</xdr:row>
      <xdr:rowOff>36881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28008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124212</xdr:rowOff>
    </xdr:from>
    <xdr:to>
      <xdr:col>72</xdr:col>
      <xdr:colOff>38100</xdr:colOff>
      <xdr:row>39</xdr:row>
      <xdr:rowOff>54362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114781</xdr:rowOff>
    </xdr:from>
    <xdr:to>
      <xdr:col>67</xdr:col>
      <xdr:colOff>101600</xdr:colOff>
      <xdr:row>39</xdr:row>
      <xdr:rowOff>44931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36058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153246</xdr:rowOff>
    </xdr:from>
    <xdr:to>
      <xdr:col>85</xdr:col>
      <xdr:colOff>127000</xdr:colOff>
      <xdr:row>58</xdr:row>
      <xdr:rowOff>154876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97346"/>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146962</xdr:rowOff>
    </xdr:from>
    <xdr:to>
      <xdr:col>81</xdr:col>
      <xdr:colOff>50800</xdr:colOff>
      <xdr:row>58</xdr:row>
      <xdr:rowOff>153246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1062"/>
          <a:ext cx="889000" cy="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135750</xdr:rowOff>
    </xdr:from>
    <xdr:to>
      <xdr:col>76</xdr:col>
      <xdr:colOff>114300</xdr:colOff>
      <xdr:row>58</xdr:row>
      <xdr:rowOff>146962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79850"/>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135750</xdr:rowOff>
    </xdr:from>
    <xdr:to>
      <xdr:col>71</xdr:col>
      <xdr:colOff>177800</xdr:colOff>
      <xdr:row>58</xdr:row>
      <xdr:rowOff>167053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79850"/>
          <a:ext cx="8890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82190</xdr:rowOff>
    </xdr:from>
    <xdr:to>
      <xdr:col>72</xdr:col>
      <xdr:colOff>38100</xdr:colOff>
      <xdr:row>59</xdr:row>
      <xdr:rowOff>12340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2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28867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103888</xdr:rowOff>
    </xdr:from>
    <xdr:to>
      <xdr:col>67</xdr:col>
      <xdr:colOff>101600</xdr:colOff>
      <xdr:row>59</xdr:row>
      <xdr:rowOff>34038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10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50565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104076</xdr:rowOff>
    </xdr:from>
    <xdr:to>
      <xdr:col>85</xdr:col>
      <xdr:colOff>177800</xdr:colOff>
      <xdr:row>59</xdr:row>
      <xdr:rowOff>34226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19003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102446</xdr:rowOff>
    </xdr:from>
    <xdr:to>
      <xdr:col>81</xdr:col>
      <xdr:colOff>101600</xdr:colOff>
      <xdr:row>59</xdr:row>
      <xdr:rowOff>32596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23723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96162</xdr:rowOff>
    </xdr:from>
    <xdr:to>
      <xdr:col>76</xdr:col>
      <xdr:colOff>165100</xdr:colOff>
      <xdr:row>59</xdr:row>
      <xdr:rowOff>26312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17439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84950</xdr:rowOff>
    </xdr:from>
    <xdr:to>
      <xdr:col>72</xdr:col>
      <xdr:colOff>38100</xdr:colOff>
      <xdr:row>59</xdr:row>
      <xdr:rowOff>15100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6227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116253</xdr:rowOff>
    </xdr:from>
    <xdr:to>
      <xdr:col>67</xdr:col>
      <xdr:colOff>101600</xdr:colOff>
      <xdr:row>59</xdr:row>
      <xdr:rowOff>46403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37530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75662</xdr:rowOff>
    </xdr:from>
    <xdr:to>
      <xdr:col>85</xdr:col>
      <xdr:colOff>127000</xdr:colOff>
      <xdr:row>79</xdr:row>
      <xdr:rowOff>90982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0212"/>
          <a:ext cx="8382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61964</xdr:rowOff>
    </xdr:from>
    <xdr:to>
      <xdr:col>81</xdr:col>
      <xdr:colOff>50800</xdr:colOff>
      <xdr:row>79</xdr:row>
      <xdr:rowOff>75662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06514"/>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61964</xdr:rowOff>
    </xdr:from>
    <xdr:to>
      <xdr:col>76</xdr:col>
      <xdr:colOff>114300</xdr:colOff>
      <xdr:row>79</xdr:row>
      <xdr:rowOff>82069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06514"/>
          <a:ext cx="8890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82069</xdr:rowOff>
    </xdr:from>
    <xdr:to>
      <xdr:col>71</xdr:col>
      <xdr:colOff>177800</xdr:colOff>
      <xdr:row>79</xdr:row>
      <xdr:rowOff>88872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6619"/>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xdr:rowOff>
    </xdr:from>
    <xdr:to>
      <xdr:col>72</xdr:col>
      <xdr:colOff>38100</xdr:colOff>
      <xdr:row>79</xdr:row>
      <xdr:rowOff>108331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124858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6829</xdr:rowOff>
    </xdr:from>
    <xdr:to>
      <xdr:col>67</xdr:col>
      <xdr:colOff>101600</xdr:colOff>
      <xdr:row>79</xdr:row>
      <xdr:rowOff>108429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124956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40182</xdr:rowOff>
    </xdr:from>
    <xdr:to>
      <xdr:col>85</xdr:col>
      <xdr:colOff>177800</xdr:colOff>
      <xdr:row>79</xdr:row>
      <xdr:rowOff>141782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24862</xdr:rowOff>
    </xdr:from>
    <xdr:to>
      <xdr:col>81</xdr:col>
      <xdr:colOff>101600</xdr:colOff>
      <xdr:row>79</xdr:row>
      <xdr:rowOff>126462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117589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11164</xdr:rowOff>
    </xdr:from>
    <xdr:to>
      <xdr:col>76</xdr:col>
      <xdr:colOff>165100</xdr:colOff>
      <xdr:row>79</xdr:row>
      <xdr:rowOff>112764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103891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31269</xdr:rowOff>
    </xdr:from>
    <xdr:to>
      <xdr:col>72</xdr:col>
      <xdr:colOff>38100</xdr:colOff>
      <xdr:row>79</xdr:row>
      <xdr:rowOff>132869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123996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38072</xdr:rowOff>
    </xdr:from>
    <xdr:to>
      <xdr:col>67</xdr:col>
      <xdr:colOff>101600</xdr:colOff>
      <xdr:row>79</xdr:row>
      <xdr:rowOff>139672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130799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118455</xdr:rowOff>
    </xdr:from>
    <xdr:to>
      <xdr:col>85</xdr:col>
      <xdr:colOff>127000</xdr:colOff>
      <xdr:row>98</xdr:row>
      <xdr:rowOff>124278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20555"/>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118455</xdr:rowOff>
    </xdr:from>
    <xdr:to>
      <xdr:col>81</xdr:col>
      <xdr:colOff>50800</xdr:colOff>
      <xdr:row>98</xdr:row>
      <xdr:rowOff>145076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0555"/>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145076</xdr:rowOff>
    </xdr:from>
    <xdr:to>
      <xdr:col>76</xdr:col>
      <xdr:colOff>114300</xdr:colOff>
      <xdr:row>98</xdr:row>
      <xdr:rowOff>161500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47176"/>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158962</xdr:rowOff>
    </xdr:from>
    <xdr:to>
      <xdr:col>71</xdr:col>
      <xdr:colOff>177800</xdr:colOff>
      <xdr:row>98</xdr:row>
      <xdr:rowOff>161500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610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110530</xdr:rowOff>
    </xdr:from>
    <xdr:to>
      <xdr:col>72</xdr:col>
      <xdr:colOff>38100</xdr:colOff>
      <xdr:row>99</xdr:row>
      <xdr:rowOff>40680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9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107945</xdr:rowOff>
    </xdr:from>
    <xdr:to>
      <xdr:col>67</xdr:col>
      <xdr:colOff>101600</xdr:colOff>
      <xdr:row>99</xdr:row>
      <xdr:rowOff>38095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9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54622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73478</xdr:rowOff>
    </xdr:from>
    <xdr:to>
      <xdr:col>85</xdr:col>
      <xdr:colOff>177800</xdr:colOff>
      <xdr:row>99</xdr:row>
      <xdr:rowOff>3628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18590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67655</xdr:rowOff>
    </xdr:from>
    <xdr:to>
      <xdr:col>81</xdr:col>
      <xdr:colOff>101600</xdr:colOff>
      <xdr:row>98</xdr:row>
      <xdr:rowOff>169255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160382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94276</xdr:rowOff>
    </xdr:from>
    <xdr:to>
      <xdr:col>76</xdr:col>
      <xdr:colOff>165100</xdr:colOff>
      <xdr:row>99</xdr:row>
      <xdr:rowOff>24426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15553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110700</xdr:rowOff>
    </xdr:from>
    <xdr:to>
      <xdr:col>72</xdr:col>
      <xdr:colOff>38100</xdr:colOff>
      <xdr:row>99</xdr:row>
      <xdr:rowOff>40850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31977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108162</xdr:rowOff>
    </xdr:from>
    <xdr:to>
      <xdr:col>67</xdr:col>
      <xdr:colOff>101600</xdr:colOff>
      <xdr:row>99</xdr:row>
      <xdr:rowOff>38312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29439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162486</xdr:rowOff>
    </xdr:from>
    <xdr:to>
      <xdr:col>102</xdr:col>
      <xdr:colOff>165100</xdr:colOff>
      <xdr:row>39</xdr:row>
      <xdr:rowOff>92636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109163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162387</xdr:rowOff>
    </xdr:from>
    <xdr:to>
      <xdr:col>98</xdr:col>
      <xdr:colOff>38100</xdr:colOff>
      <xdr:row>39</xdr:row>
      <xdr:rowOff>92537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109064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全体的には類似団体より下回る結果となったが、</a:t>
          </a:r>
          <a:r>
            <a:rPr kumimoji="1" lang="ja-JP" altLang="en-US" sz="1100">
              <a:solidFill>
                <a:schemeClr val="dk1"/>
              </a:solidFill>
              <a:effectLst/>
              <a:latin typeface="+mn-lt"/>
              <a:ea typeface="+mn-ea"/>
              <a:cs typeface="+mn-cs"/>
            </a:rPr>
            <a:t>県平均や全国平均と比べるとすべてにおいて住民一人あたりのコストが大きいことがわかる。人口に対してインフラ整備等の箇所が多いため、住民一人あたりの負担が割高となってきている。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施設の長寿命化や統廃合等を推進していき、費用を抑制し住民一人あたりのコストを抑えていく必要性がある。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また目的別毎での特徴では以下が挙げられる。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・消防費では、</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にて</a:t>
          </a:r>
          <a:r>
            <a:rPr kumimoji="1" lang="ja-JP" altLang="ja-JP" sz="1100">
              <a:solidFill>
                <a:schemeClr val="dk1"/>
              </a:solidFill>
              <a:effectLst/>
              <a:latin typeface="+mn-lt"/>
              <a:ea typeface="+mn-ea"/>
              <a:cs typeface="+mn-cs"/>
            </a:rPr>
            <a:t>消防屯所の建設など、施設更新等にかかった経費が主要因として増となっている</a:t>
          </a:r>
          <a:r>
            <a:rPr kumimoji="1" lang="ja-JP" altLang="en-US" sz="1100">
              <a:solidFill>
                <a:schemeClr val="dk1"/>
              </a:solidFill>
              <a:effectLst/>
              <a:latin typeface="+mn-lt"/>
              <a:ea typeface="+mn-ea"/>
              <a:cs typeface="+mn-cs"/>
            </a:rPr>
            <a:t>ため今年度としては減少となっている。</a:t>
          </a:r>
          <a:endParaRPr lang="ja-JP" altLang="ja-JP">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でも同様に</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にて</a:t>
          </a:r>
          <a:r>
            <a:rPr kumimoji="1" lang="ja-JP" altLang="ja-JP" sz="1100">
              <a:solidFill>
                <a:schemeClr val="dk1"/>
              </a:solidFill>
              <a:effectLst/>
              <a:latin typeface="+mn-lt"/>
              <a:ea typeface="+mn-ea"/>
              <a:cs typeface="+mn-cs"/>
            </a:rPr>
            <a:t>庁舎建設事業、光ケーブル網等機能強化事業等施設更新等にかかった経費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主要因として増となっているため今年度としては減少となっている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年度は、空調設備機器導入事業をはじめとする事業費の増により、</a:t>
          </a:r>
          <a:r>
            <a:rPr kumimoji="1" lang="en-US" altLang="ja-JP" sz="1100">
              <a:solidFill>
                <a:schemeClr val="dk1"/>
              </a:solidFill>
              <a:effectLst/>
              <a:latin typeface="+mn-lt"/>
              <a:ea typeface="+mn-ea"/>
              <a:cs typeface="+mn-cs"/>
            </a:rPr>
            <a:t>14.26</a:t>
          </a:r>
          <a:r>
            <a:rPr kumimoji="1" lang="ja-JP" altLang="ja-JP" sz="1100">
              <a:solidFill>
                <a:schemeClr val="dk1"/>
              </a:solidFill>
              <a:effectLst/>
              <a:latin typeface="+mn-lt"/>
              <a:ea typeface="+mn-ea"/>
              <a:cs typeface="+mn-cs"/>
            </a:rPr>
            <a:t>％と減少。</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元年度は、基金を取り崩して実施される事業費の減により、</a:t>
          </a:r>
          <a:r>
            <a:rPr kumimoji="1" lang="en-US" altLang="ja-JP" sz="1100">
              <a:solidFill>
                <a:schemeClr val="dk1"/>
              </a:solidFill>
              <a:effectLst/>
              <a:latin typeface="+mn-lt"/>
              <a:ea typeface="+mn-ea"/>
              <a:cs typeface="+mn-cs"/>
            </a:rPr>
            <a:t>14.97%</a:t>
          </a:r>
          <a:r>
            <a:rPr kumimoji="1" lang="ja-JP" altLang="ja-JP" sz="1100">
              <a:solidFill>
                <a:schemeClr val="dk1"/>
              </a:solidFill>
              <a:effectLst/>
              <a:latin typeface="+mn-lt"/>
              <a:ea typeface="+mn-ea"/>
              <a:cs typeface="+mn-cs"/>
            </a:rPr>
            <a:t>と増加。</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年度は、一般財源歳入増により取崩しが不要となり</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元から横ばい、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年度は、同様に取崩しが不要となり、また剰余金の積み立てが行えたことから</a:t>
          </a:r>
          <a:r>
            <a:rPr kumimoji="1" lang="en-US" altLang="ja-JP" sz="1100">
              <a:solidFill>
                <a:schemeClr val="dk1"/>
              </a:solidFill>
              <a:effectLst/>
              <a:latin typeface="+mn-lt"/>
              <a:ea typeface="+mn-ea"/>
              <a:cs typeface="+mn-cs"/>
            </a:rPr>
            <a:t>16.67%</a:t>
          </a:r>
          <a:r>
            <a:rPr kumimoji="1" lang="ja-JP" altLang="ja-JP" sz="1100">
              <a:solidFill>
                <a:schemeClr val="dk1"/>
              </a:solidFill>
              <a:effectLst/>
              <a:latin typeface="+mn-lt"/>
              <a:ea typeface="+mn-ea"/>
              <a:cs typeface="+mn-cs"/>
            </a:rPr>
            <a:t>と増加</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と同様で</a:t>
          </a:r>
          <a:r>
            <a:rPr kumimoji="1" lang="en-US" altLang="ja-JP" sz="1100">
              <a:solidFill>
                <a:schemeClr val="dk1"/>
              </a:solidFill>
              <a:effectLst/>
              <a:latin typeface="+mn-lt"/>
              <a:ea typeface="+mn-ea"/>
              <a:cs typeface="+mn-cs"/>
            </a:rPr>
            <a:t>21.13</a:t>
          </a:r>
          <a:r>
            <a:rPr kumimoji="1" lang="ja-JP" altLang="en-US" sz="1100">
              <a:solidFill>
                <a:schemeClr val="dk1"/>
              </a:solidFill>
              <a:effectLst/>
              <a:latin typeface="+mn-lt"/>
              <a:ea typeface="+mn-ea"/>
              <a:cs typeface="+mn-cs"/>
            </a:rPr>
            <a:t>％と増加となっている。</a:t>
          </a:r>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6.14</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逓次繰越が終了となり、翌年度に繰り越すべき財源が大幅減となったことが主要因である</a:t>
          </a:r>
          <a:r>
            <a:rPr kumimoji="1" lang="ja-JP" altLang="ja-JP" sz="1100">
              <a:solidFill>
                <a:schemeClr val="dk1"/>
              </a:solidFill>
              <a:effectLst/>
              <a:latin typeface="+mn-lt"/>
              <a:ea typeface="+mn-ea"/>
              <a:cs typeface="+mn-cs"/>
            </a:rPr>
            <a:t>。今後予定されている大型事業の影響により実質収支の上昇・下落が予想されるが、計画的な財政運営により収支の均衡を図っていく必要がある。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年度における特徴的な会計としては一般会計及び簡易水道特会計が大きく増額している。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年度にて庁舎建設にかかる逓次繰越会計が終了となった為剰余金増により黒字額が大きく増えている。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・簡易水道特別会計・・・</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年度にて特別会計が終了となり、基金の取り崩し等により大幅な黒字額となっている。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5027281</v>
      </c>
      <c r="BO4" s="371"/>
      <c r="BP4" s="371"/>
      <c r="BQ4" s="371"/>
      <c r="BR4" s="371"/>
      <c r="BS4" s="371"/>
      <c r="BT4" s="371"/>
      <c r="BU4" s="372"/>
      <c r="BV4" s="370">
        <v>6358572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1.4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4755541</v>
      </c>
      <c r="BO5" s="408"/>
      <c r="BP5" s="408"/>
      <c r="BQ5" s="408"/>
      <c r="BR5" s="408"/>
      <c r="BS5" s="408"/>
      <c r="BT5" s="408"/>
      <c r="BU5" s="409"/>
      <c r="BV5" s="407">
        <v>6037360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81.099999999999994</v>
      </c>
      <c r="CU5" s="405"/>
      <c r="CV5" s="405"/>
      <c r="CW5" s="405"/>
      <c r="CX5" s="405"/>
      <c r="CY5" s="405"/>
      <c r="CZ5" s="405"/>
      <c r="DA5" s="406"/>
      <c r="DB5" s="404">
        <v>74.7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271740</v>
      </c>
      <c r="BO6" s="408"/>
      <c r="BP6" s="408"/>
      <c r="BQ6" s="408"/>
      <c r="BR6" s="408"/>
      <c r="BS6" s="408"/>
      <c r="BT6" s="408"/>
      <c r="BU6" s="409"/>
      <c r="BV6" s="407">
        <v>321212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81.900000000000006</v>
      </c>
      <c r="CU6" s="445"/>
      <c r="CV6" s="445"/>
      <c r="CW6" s="445"/>
      <c r="CX6" s="445"/>
      <c r="CY6" s="445"/>
      <c r="CZ6" s="445"/>
      <c r="DA6" s="446"/>
      <c r="DB6" s="444">
        <v>77.599999999999994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132477</v>
      </c>
      <c r="BO7" s="408"/>
      <c r="BP7" s="408"/>
      <c r="BQ7" s="408"/>
      <c r="BR7" s="408"/>
      <c r="BS7" s="408"/>
      <c r="BT7" s="408"/>
      <c r="BU7" s="409"/>
      <c r="BV7" s="407">
        <v>288066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2267664</v>
      </c>
      <c r="CU7" s="408"/>
      <c r="CV7" s="408"/>
      <c r="CW7" s="408"/>
      <c r="CX7" s="408"/>
      <c r="CY7" s="408"/>
      <c r="CZ7" s="408"/>
      <c r="DA7" s="409"/>
      <c r="DB7" s="407">
        <v>2319277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139263</v>
      </c>
      <c r="BO8" s="408"/>
      <c r="BP8" s="408"/>
      <c r="BQ8" s="408"/>
      <c r="BR8" s="408"/>
      <c r="BS8" s="408"/>
      <c r="BT8" s="408"/>
      <c r="BU8" s="409"/>
      <c r="BV8" s="407">
        <v>33146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0.28000000000000003</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4812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106117</v>
      </c>
      <c r="BO9" s="408"/>
      <c r="BP9" s="408"/>
      <c r="BQ9" s="408"/>
      <c r="BR9" s="408"/>
      <c r="BS9" s="408"/>
      <c r="BT9" s="408"/>
      <c r="BU9" s="409"/>
      <c r="BV9" s="407">
        <v>-873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18.600000000000001</v>
      </c>
      <c r="CU9" s="405"/>
      <c r="CV9" s="405"/>
      <c r="CW9" s="405"/>
      <c r="CX9" s="405"/>
      <c r="CY9" s="405"/>
      <c r="CZ9" s="405"/>
      <c r="DA9" s="406"/>
      <c r="DB9" s="404">
        <v>17.7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5030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92565</v>
      </c>
      <c r="BO10" s="408"/>
      <c r="BP10" s="408"/>
      <c r="BQ10" s="408"/>
      <c r="BR10" s="408"/>
      <c r="BS10" s="408"/>
      <c r="BT10" s="408"/>
      <c r="BU10" s="409"/>
      <c r="BV10" s="407">
        <v>70220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200000</v>
      </c>
      <c r="BO11" s="408"/>
      <c r="BP11" s="408"/>
      <c r="BQ11" s="408"/>
      <c r="BR11" s="408"/>
      <c r="BS11" s="408"/>
      <c r="BT11" s="408"/>
      <c r="BU11" s="409"/>
      <c r="BV11" s="407">
        <v>267600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4858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4830</v>
      </c>
      <c r="S13" s="492"/>
      <c r="T13" s="492"/>
      <c r="U13" s="492"/>
      <c r="V13" s="493"/>
      <c r="W13" s="423" t="s">
        <v>141</v>
      </c>
      <c r="X13" s="424"/>
      <c r="Y13" s="424"/>
      <c r="Z13" s="424"/>
      <c r="AA13" s="424"/>
      <c r="AB13" s="414"/>
      <c r="AC13" s="458">
        <v>230</v>
      </c>
      <c r="AD13" s="459"/>
      <c r="AE13" s="459"/>
      <c r="AF13" s="459"/>
      <c r="AG13" s="501"/>
      <c r="AH13" s="458">
        <v>255</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398682</v>
      </c>
      <c r="BO13" s="408"/>
      <c r="BP13" s="408"/>
      <c r="BQ13" s="408"/>
      <c r="BR13" s="408"/>
      <c r="BS13" s="408"/>
      <c r="BT13" s="408"/>
      <c r="BU13" s="409"/>
      <c r="BV13" s="407">
        <v>336947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7.7</v>
      </c>
      <c r="CU13" s="405"/>
      <c r="CV13" s="405"/>
      <c r="CW13" s="405"/>
      <c r="CX13" s="405"/>
      <c r="CY13" s="405"/>
      <c r="CZ13" s="405"/>
      <c r="DA13" s="406"/>
      <c r="DB13" s="404">
        <v>7.6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4891</v>
      </c>
      <c r="S14" s="492"/>
      <c r="T14" s="492"/>
      <c r="U14" s="492"/>
      <c r="V14" s="493"/>
      <c r="W14" s="397"/>
      <c r="X14" s="398"/>
      <c r="Y14" s="398"/>
      <c r="Z14" s="398"/>
      <c r="AA14" s="398"/>
      <c r="AB14" s="387"/>
      <c r="AC14" s="494">
        <v>10.5</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2.2999999999999998</v>
      </c>
      <c r="CU14" s="506"/>
      <c r="CV14" s="506"/>
      <c r="CW14" s="506"/>
      <c r="CX14" s="506"/>
      <c r="CY14" s="506"/>
      <c r="CZ14" s="506"/>
      <c r="DA14" s="507"/>
      <c r="DB14" s="505">
        <v>8.8000000000000007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4875</v>
      </c>
      <c r="S15" s="492"/>
      <c r="T15" s="492"/>
      <c r="U15" s="492"/>
      <c r="V15" s="493"/>
      <c r="W15" s="423" t="s">
        <v>148</v>
      </c>
      <c r="X15" s="424"/>
      <c r="Y15" s="424"/>
      <c r="Z15" s="424"/>
      <c r="AA15" s="424"/>
      <c r="AB15" s="414"/>
      <c r="AC15" s="458">
        <v>533</v>
      </c>
      <c r="AD15" s="459"/>
      <c r="AE15" s="459"/>
      <c r="AF15" s="459"/>
      <c r="AG15" s="501"/>
      <c r="AH15" s="458">
        <v>511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580525</v>
      </c>
      <c r="BO15" s="371"/>
      <c r="BP15" s="371"/>
      <c r="BQ15" s="371"/>
      <c r="BR15" s="371"/>
      <c r="BS15" s="371"/>
      <c r="BT15" s="371"/>
      <c r="BU15" s="372"/>
      <c r="BV15" s="370">
        <v>548611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24.4</v>
      </c>
      <c r="AD16" s="495"/>
      <c r="AE16" s="495"/>
      <c r="AF16" s="495"/>
      <c r="AG16" s="496"/>
      <c r="AH16" s="494">
        <v>23.5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2097551</v>
      </c>
      <c r="BO16" s="408"/>
      <c r="BP16" s="408"/>
      <c r="BQ16" s="408"/>
      <c r="BR16" s="408"/>
      <c r="BS16" s="408"/>
      <c r="BT16" s="408"/>
      <c r="BU16" s="409"/>
      <c r="BV16" s="407">
        <v>2094587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1418</v>
      </c>
      <c r="AD17" s="459"/>
      <c r="AE17" s="459"/>
      <c r="AF17" s="459"/>
      <c r="AG17" s="501"/>
      <c r="AH17" s="458">
        <v>1411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726904</v>
      </c>
      <c r="BO17" s="408"/>
      <c r="BP17" s="408"/>
      <c r="BQ17" s="408"/>
      <c r="BR17" s="408"/>
      <c r="BS17" s="408"/>
      <c r="BT17" s="408"/>
      <c r="BU17" s="409"/>
      <c r="BV17" s="407">
        <v>684953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44.85</v>
      </c>
      <c r="M18" s="534"/>
      <c r="N18" s="534"/>
      <c r="O18" s="534"/>
      <c r="P18" s="534"/>
      <c r="Q18" s="534"/>
      <c r="R18" s="535"/>
      <c r="S18" s="535"/>
      <c r="T18" s="535"/>
      <c r="U18" s="535"/>
      <c r="V18" s="536"/>
      <c r="W18" s="425"/>
      <c r="X18" s="426"/>
      <c r="Y18" s="426"/>
      <c r="Z18" s="426"/>
      <c r="AA18" s="426"/>
      <c r="AB18" s="417"/>
      <c r="AC18" s="537">
        <v>65</v>
      </c>
      <c r="AD18" s="538"/>
      <c r="AE18" s="538"/>
      <c r="AF18" s="538"/>
      <c r="AG18" s="539"/>
      <c r="AH18" s="537">
        <v>64.8</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1842208</v>
      </c>
      <c r="BO18" s="408"/>
      <c r="BP18" s="408"/>
      <c r="BQ18" s="408"/>
      <c r="BR18" s="408"/>
      <c r="BS18" s="408"/>
      <c r="BT18" s="408"/>
      <c r="BU18" s="409"/>
      <c r="BV18" s="407">
        <v>1766672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107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3125111</v>
      </c>
      <c r="BO19" s="408"/>
      <c r="BP19" s="408"/>
      <c r="BQ19" s="408"/>
      <c r="BR19" s="408"/>
      <c r="BS19" s="408"/>
      <c r="BT19" s="408"/>
      <c r="BU19" s="409"/>
      <c r="BV19" s="407">
        <v>3506944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1984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4640703</v>
      </c>
      <c r="BO22" s="371"/>
      <c r="BP22" s="371"/>
      <c r="BQ22" s="371"/>
      <c r="BR22" s="371"/>
      <c r="BS22" s="371"/>
      <c r="BT22" s="371"/>
      <c r="BU22" s="372"/>
      <c r="BV22" s="370">
        <v>4789925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3714733</v>
      </c>
      <c r="BO23" s="408"/>
      <c r="BP23" s="408"/>
      <c r="BQ23" s="408"/>
      <c r="BR23" s="408"/>
      <c r="BS23" s="408"/>
      <c r="BT23" s="408"/>
      <c r="BU23" s="409"/>
      <c r="BV23" s="407">
        <v>3744045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6140</v>
      </c>
      <c r="R24" s="459"/>
      <c r="S24" s="459"/>
      <c r="T24" s="459"/>
      <c r="U24" s="459"/>
      <c r="V24" s="501"/>
      <c r="W24" s="553"/>
      <c r="X24" s="554"/>
      <c r="Y24" s="555"/>
      <c r="Z24" s="457" t="s">
        <v>173</v>
      </c>
      <c r="AA24" s="437"/>
      <c r="AB24" s="437"/>
      <c r="AC24" s="437"/>
      <c r="AD24" s="437"/>
      <c r="AE24" s="437"/>
      <c r="AF24" s="437"/>
      <c r="AG24" s="438"/>
      <c r="AH24" s="458">
        <v>69</v>
      </c>
      <c r="AI24" s="459"/>
      <c r="AJ24" s="459"/>
      <c r="AK24" s="459"/>
      <c r="AL24" s="501"/>
      <c r="AM24" s="458">
        <v>198927</v>
      </c>
      <c r="AN24" s="459"/>
      <c r="AO24" s="459"/>
      <c r="AP24" s="459"/>
      <c r="AQ24" s="459"/>
      <c r="AR24" s="501"/>
      <c r="AS24" s="458">
        <v>2883</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3702218</v>
      </c>
      <c r="BO24" s="408"/>
      <c r="BP24" s="408"/>
      <c r="BQ24" s="408"/>
      <c r="BR24" s="408"/>
      <c r="BS24" s="408"/>
      <c r="BT24" s="408"/>
      <c r="BU24" s="409"/>
      <c r="BV24" s="407">
        <v>3743491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5220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130</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377400</v>
      </c>
      <c r="BO25" s="371"/>
      <c r="BP25" s="371"/>
      <c r="BQ25" s="371"/>
      <c r="BR25" s="371"/>
      <c r="BS25" s="371"/>
      <c r="BT25" s="371"/>
      <c r="BU25" s="372"/>
      <c r="BV25" s="370">
        <v>398274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5030</v>
      </c>
      <c r="R26" s="459"/>
      <c r="S26" s="459"/>
      <c r="T26" s="459"/>
      <c r="U26" s="459"/>
      <c r="V26" s="501"/>
      <c r="W26" s="553"/>
      <c r="X26" s="554"/>
      <c r="Y26" s="555"/>
      <c r="Z26" s="457" t="s">
        <v>179</v>
      </c>
      <c r="AA26" s="559"/>
      <c r="AB26" s="559"/>
      <c r="AC26" s="559"/>
      <c r="AD26" s="559"/>
      <c r="AE26" s="559"/>
      <c r="AF26" s="559"/>
      <c r="AG26" s="560"/>
      <c r="AH26" s="458" t="s">
        <v>130</v>
      </c>
      <c r="AI26" s="459"/>
      <c r="AJ26" s="459"/>
      <c r="AK26" s="459"/>
      <c r="AL26" s="501"/>
      <c r="AM26" s="458" t="s">
        <v>139</v>
      </c>
      <c r="AN26" s="459"/>
      <c r="AO26" s="459"/>
      <c r="AP26" s="459"/>
      <c r="AQ26" s="459"/>
      <c r="AR26" s="501"/>
      <c r="AS26" s="458" t="s">
        <v>139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2490</v>
      </c>
      <c r="R27" s="459"/>
      <c r="S27" s="459"/>
      <c r="T27" s="459"/>
      <c r="U27" s="459"/>
      <c r="V27" s="501"/>
      <c r="W27" s="553"/>
      <c r="X27" s="554"/>
      <c r="Y27" s="555"/>
      <c r="Z27" s="457" t="s">
        <v>182</v>
      </c>
      <c r="AA27" s="437"/>
      <c r="AB27" s="437"/>
      <c r="AC27" s="437"/>
      <c r="AD27" s="437"/>
      <c r="AE27" s="437"/>
      <c r="AF27" s="437"/>
      <c r="AG27" s="438"/>
      <c r="AH27" s="458" t="s">
        <v>130</v>
      </c>
      <c r="AI27" s="459"/>
      <c r="AJ27" s="459"/>
      <c r="AK27" s="459"/>
      <c r="AL27" s="501"/>
      <c r="AM27" s="458" t="s">
        <v>130</v>
      </c>
      <c r="AN27" s="459"/>
      <c r="AO27" s="459"/>
      <c r="AP27" s="459"/>
      <c r="AQ27" s="459"/>
      <c r="AR27" s="501"/>
      <c r="AS27" s="458" t="s">
        <v>129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10781</v>
      </c>
      <c r="BO27" s="530"/>
      <c r="BP27" s="530"/>
      <c r="BQ27" s="530"/>
      <c r="BR27" s="530"/>
      <c r="BS27" s="530"/>
      <c r="BT27" s="530"/>
      <c r="BU27" s="531"/>
      <c r="BV27" s="529">
        <v>10781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1990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479131</v>
      </c>
      <c r="BO28" s="371"/>
      <c r="BP28" s="371"/>
      <c r="BQ28" s="371"/>
      <c r="BR28" s="371"/>
      <c r="BS28" s="371"/>
      <c r="BT28" s="371"/>
      <c r="BU28" s="372"/>
      <c r="BV28" s="370">
        <v>386566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8</v>
      </c>
      <c r="M29" s="459"/>
      <c r="N29" s="459"/>
      <c r="O29" s="459"/>
      <c r="P29" s="501"/>
      <c r="Q29" s="458">
        <v>1800</v>
      </c>
      <c r="R29" s="459"/>
      <c r="S29" s="459"/>
      <c r="T29" s="459"/>
      <c r="U29" s="459"/>
      <c r="V29" s="501"/>
      <c r="W29" s="556"/>
      <c r="X29" s="557"/>
      <c r="Y29" s="558"/>
      <c r="Z29" s="457" t="s">
        <v>188</v>
      </c>
      <c r="AA29" s="437"/>
      <c r="AB29" s="437"/>
      <c r="AC29" s="437"/>
      <c r="AD29" s="437"/>
      <c r="AE29" s="437"/>
      <c r="AF29" s="437"/>
      <c r="AG29" s="438"/>
      <c r="AH29" s="458">
        <v>69</v>
      </c>
      <c r="AI29" s="459"/>
      <c r="AJ29" s="459"/>
      <c r="AK29" s="459"/>
      <c r="AL29" s="501"/>
      <c r="AM29" s="458">
        <v>198927</v>
      </c>
      <c r="AN29" s="459"/>
      <c r="AO29" s="459"/>
      <c r="AP29" s="459"/>
      <c r="AQ29" s="459"/>
      <c r="AR29" s="501"/>
      <c r="AS29" s="458">
        <v>2883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403818</v>
      </c>
      <c r="BO29" s="408"/>
      <c r="BP29" s="408"/>
      <c r="BQ29" s="408"/>
      <c r="BR29" s="408"/>
      <c r="BS29" s="408"/>
      <c r="BT29" s="408"/>
      <c r="BU29" s="409"/>
      <c r="BV29" s="407">
        <v>453817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1166835</v>
      </c>
      <c r="BO30" s="530"/>
      <c r="BP30" s="530"/>
      <c r="BQ30" s="530"/>
      <c r="BR30" s="530"/>
      <c r="BS30" s="530"/>
      <c r="BT30" s="530"/>
      <c r="BU30" s="531"/>
      <c r="BV30" s="529">
        <v>1025517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仁淀川下流衛生事務組合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日高村佐川町学校組合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仁淀消防組合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高知県広域食肉センター事務組合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仁淀川広域市町村圏事務組合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高知県中央西部焼却処理事務組合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こうち人づくり広域連合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高知県市町村総合事務組合(一般)</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高知県市町村総合事務組合(災害)</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高知県後期高齢者医療広域連合(一般)</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39A7xD4v7lSVg+RXq9MoUoESs70Ea+EdxRHc0ljTaDW26rjPCsoaMouHMLWnTwAJPFEgZKoLhzSoYJR4C83Eg==" saltValue="Wy5M3z4O7GXxNW3+JdUjM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566</v>
      </c>
      <c r="D34" s="1151"/>
      <c r="E34" s="1152"/>
      <c r="F34" s="32">
        <v>1.32</v>
      </c>
      <c r="G34" s="33">
        <v>1.36</v>
      </c>
      <c r="H34" s="33">
        <v>1.28</v>
      </c>
      <c r="I34" s="33">
        <v>1.33</v>
      </c>
      <c r="J34" s="34">
        <v>6.08</v>
      </c>
      <c r="K34" s="22"/>
      <c r="L34" s="22"/>
      <c r="M34" s="22"/>
      <c r="N34" s="22"/>
      <c r="O34" s="22"/>
      <c r="P34" s="22"/>
    </row>
    <row r="35" spans="1:16" ht="39" customHeight="1" x14ac:dyDescent="0.15">
      <c r="A35" s="22"/>
      <c r="B35" s="35"/>
      <c r="C35" s="1145" t="s">
        <v>567</v>
      </c>
      <c r="D35" s="1146"/>
      <c r="E35" s="1147"/>
      <c r="F35" s="36">
        <v>0.13</v>
      </c>
      <c r="G35" s="37">
        <v>0.19</v>
      </c>
      <c r="H35" s="37">
        <v>0.24</v>
      </c>
      <c r="I35" s="37">
        <v>0.42</v>
      </c>
      <c r="J35" s="38">
        <v>4.55</v>
      </c>
      <c r="K35" s="22"/>
      <c r="L35" s="22"/>
      <c r="M35" s="22"/>
      <c r="N35" s="22"/>
      <c r="O35" s="22"/>
      <c r="P35" s="22"/>
    </row>
    <row r="36" spans="1:16" ht="39" customHeight="1" x14ac:dyDescent="0.15">
      <c r="A36" s="22"/>
      <c r="B36" s="35"/>
      <c r="C36" s="1145" t="s">
        <v>568</v>
      </c>
      <c r="D36" s="1146"/>
      <c r="E36" s="1147"/>
      <c r="F36" s="36">
        <v>1.63</v>
      </c>
      <c r="G36" s="37">
        <v>1.04</v>
      </c>
      <c r="H36" s="37">
        <v>0.14000000000000001</v>
      </c>
      <c r="I36" s="37">
        <v>0.74</v>
      </c>
      <c r="J36" s="38">
        <v>0.5</v>
      </c>
      <c r="K36" s="22"/>
      <c r="L36" s="22"/>
      <c r="M36" s="22"/>
      <c r="N36" s="22"/>
      <c r="O36" s="22"/>
      <c r="P36" s="22"/>
    </row>
    <row r="37" spans="1:16" ht="39" customHeight="1" x14ac:dyDescent="0.15">
      <c r="A37" s="22"/>
      <c r="B37" s="35"/>
      <c r="C37" s="1145" t="s">
        <v>569</v>
      </c>
      <c r="D37" s="1146"/>
      <c r="E37" s="1147"/>
      <c r="F37" s="36">
        <v>0.06</v>
      </c>
      <c r="G37" s="37">
        <v>0.15</v>
      </c>
      <c r="H37" s="37">
        <v>0.32</v>
      </c>
      <c r="I37" s="37">
        <v>0.1</v>
      </c>
      <c r="J37" s="38">
        <v>0.18</v>
      </c>
      <c r="K37" s="22"/>
      <c r="L37" s="22"/>
      <c r="M37" s="22"/>
      <c r="N37" s="22"/>
      <c r="O37" s="22"/>
      <c r="P37" s="22"/>
    </row>
    <row r="38" spans="1:16" ht="39" customHeight="1" x14ac:dyDescent="0.15">
      <c r="A38" s="22"/>
      <c r="B38" s="35"/>
      <c r="C38" s="1145" t="s">
        <v>570</v>
      </c>
      <c r="D38" s="1146"/>
      <c r="E38" s="1147"/>
      <c r="F38" s="36">
        <v>0.09</v>
      </c>
      <c r="G38" s="37">
        <v>0.11</v>
      </c>
      <c r="H38" s="37">
        <v>0.09</v>
      </c>
      <c r="I38" s="37">
        <v>0.1</v>
      </c>
      <c r="J38" s="38">
        <v>0.12</v>
      </c>
      <c r="K38" s="22"/>
      <c r="L38" s="22"/>
      <c r="M38" s="22"/>
      <c r="N38" s="22"/>
      <c r="O38" s="22"/>
      <c r="P38" s="22"/>
    </row>
    <row r="39" spans="1:16" ht="39" customHeight="1" x14ac:dyDescent="0.15">
      <c r="A39" s="22"/>
      <c r="B39" s="35"/>
      <c r="C39" s="1145" t="s">
        <v>571</v>
      </c>
      <c r="D39" s="1146"/>
      <c r="E39" s="1147"/>
      <c r="F39" s="36">
        <v>0.64</v>
      </c>
      <c r="G39" s="37">
        <v>0.44</v>
      </c>
      <c r="H39" s="37">
        <v>0.32</v>
      </c>
      <c r="I39" s="37">
        <v>0.09</v>
      </c>
      <c r="J39" s="38">
        <v>0.05</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Ef8WrHDyqvxSVG/v3sWLY2a3gNKVXkS395/2I2FPW9qwprmE2NfDbJGXe4ULerRIpbPkfhQyprkua9wVGgHEQ==" saltValue="FBTQG3GPeAdl+qlDl/V9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377</v>
      </c>
      <c r="L45" s="60">
        <v>358</v>
      </c>
      <c r="M45" s="60">
        <v>374</v>
      </c>
      <c r="N45" s="60">
        <v>358</v>
      </c>
      <c r="O45" s="61">
        <v>384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35</v>
      </c>
      <c r="L48" s="64">
        <v>36</v>
      </c>
      <c r="M48" s="64">
        <v>36</v>
      </c>
      <c r="N48" s="64">
        <v>37</v>
      </c>
      <c r="O48" s="65">
        <v>37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28</v>
      </c>
      <c r="L49" s="64">
        <v>28</v>
      </c>
      <c r="M49" s="64">
        <v>14</v>
      </c>
      <c r="N49" s="64">
        <v>13</v>
      </c>
      <c r="O49" s="65">
        <v>17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279</v>
      </c>
      <c r="L52" s="64">
        <v>276</v>
      </c>
      <c r="M52" s="64">
        <v>274</v>
      </c>
      <c r="N52" s="64">
        <v>272</v>
      </c>
      <c r="O52" s="65">
        <v>268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161</v>
      </c>
      <c r="L53" s="69">
        <v>146</v>
      </c>
      <c r="M53" s="69">
        <v>150</v>
      </c>
      <c r="N53" s="69">
        <v>136</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uSqK41AGi2Pox/RjG84v0jc/C2wvhW9JIHIYo6eqa2PJX7quvKQqh/Oo41b21wiD+Qy5kcNvcsA9dZeo7V3XQ==" saltValue="dmGoPHDVTQFA0S9unQBml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3123</v>
      </c>
      <c r="J41" s="356">
        <v>3832</v>
      </c>
      <c r="K41" s="356">
        <v>3929</v>
      </c>
      <c r="L41" s="356">
        <v>4790</v>
      </c>
      <c r="M41" s="357">
        <v>4641</v>
      </c>
    </row>
    <row r="42" spans="2:13" ht="27.75" customHeight="1" x14ac:dyDescent="0.15">
      <c r="B42" s="1186"/>
      <c r="C42" s="1187"/>
      <c r="D42" s="106"/>
      <c r="E42" s="1192" t="s">
        <v>34</v>
      </c>
      <c r="F42" s="1192"/>
      <c r="G42" s="1192"/>
      <c r="H42" s="1193"/>
      <c r="I42" s="358">
        <v>25</v>
      </c>
      <c r="J42" s="359">
        <v>58</v>
      </c>
      <c r="K42" s="359">
        <v>78</v>
      </c>
      <c r="L42" s="359">
        <v>415</v>
      </c>
      <c r="M42" s="360">
        <v>377</v>
      </c>
    </row>
    <row r="43" spans="2:13" ht="27.75" customHeight="1" x14ac:dyDescent="0.15">
      <c r="B43" s="1186"/>
      <c r="C43" s="1187"/>
      <c r="D43" s="106"/>
      <c r="E43" s="1192" t="s">
        <v>35</v>
      </c>
      <c r="F43" s="1192"/>
      <c r="G43" s="1192"/>
      <c r="H43" s="1193"/>
      <c r="I43" s="358">
        <v>505</v>
      </c>
      <c r="J43" s="359">
        <v>510</v>
      </c>
      <c r="K43" s="359">
        <v>501</v>
      </c>
      <c r="L43" s="359">
        <v>486</v>
      </c>
      <c r="M43" s="360">
        <v>483</v>
      </c>
    </row>
    <row r="44" spans="2:13" ht="27.75" customHeight="1" x14ac:dyDescent="0.15">
      <c r="B44" s="1186"/>
      <c r="C44" s="1187"/>
      <c r="D44" s="106"/>
      <c r="E44" s="1192" t="s">
        <v>36</v>
      </c>
      <c r="F44" s="1192"/>
      <c r="G44" s="1192"/>
      <c r="H44" s="1193"/>
      <c r="I44" s="358">
        <v>55</v>
      </c>
      <c r="J44" s="359">
        <v>105</v>
      </c>
      <c r="K44" s="359">
        <v>95</v>
      </c>
      <c r="L44" s="359">
        <v>90</v>
      </c>
      <c r="M44" s="360">
        <v>72</v>
      </c>
    </row>
    <row r="45" spans="2:13" ht="27.75" customHeight="1" x14ac:dyDescent="0.15">
      <c r="B45" s="1186"/>
      <c r="C45" s="1187"/>
      <c r="D45" s="106"/>
      <c r="E45" s="1192" t="s">
        <v>37</v>
      </c>
      <c r="F45" s="1192"/>
      <c r="G45" s="1192"/>
      <c r="H45" s="1193"/>
      <c r="I45" s="358">
        <v>257</v>
      </c>
      <c r="J45" s="359">
        <v>241</v>
      </c>
      <c r="K45" s="359">
        <v>232</v>
      </c>
      <c r="L45" s="359">
        <v>236</v>
      </c>
      <c r="M45" s="360">
        <v>236</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2101</v>
      </c>
      <c r="J50" s="359">
        <v>1850</v>
      </c>
      <c r="K50" s="359">
        <v>1820</v>
      </c>
      <c r="L50" s="359">
        <v>2067</v>
      </c>
      <c r="M50" s="360">
        <v>2150</v>
      </c>
    </row>
    <row r="51" spans="2:13" ht="27.75" customHeight="1" x14ac:dyDescent="0.15">
      <c r="B51" s="1186"/>
      <c r="C51" s="1187"/>
      <c r="D51" s="106"/>
      <c r="E51" s="1192" t="s">
        <v>44</v>
      </c>
      <c r="F51" s="1192"/>
      <c r="G51" s="1192"/>
      <c r="H51" s="1193"/>
      <c r="I51" s="358">
        <v>14</v>
      </c>
      <c r="J51" s="359">
        <v>5</v>
      </c>
      <c r="K51" s="359">
        <v>4</v>
      </c>
      <c r="L51" s="359">
        <v>2</v>
      </c>
      <c r="M51" s="360">
        <v>2</v>
      </c>
    </row>
    <row r="52" spans="2:13" ht="27.75" customHeight="1" x14ac:dyDescent="0.15">
      <c r="B52" s="1188"/>
      <c r="C52" s="1189"/>
      <c r="D52" s="106"/>
      <c r="E52" s="1192" t="s">
        <v>45</v>
      </c>
      <c r="F52" s="1192"/>
      <c r="G52" s="1192"/>
      <c r="H52" s="1193"/>
      <c r="I52" s="358">
        <v>2726</v>
      </c>
      <c r="J52" s="359">
        <v>3234</v>
      </c>
      <c r="K52" s="359">
        <v>3593</v>
      </c>
      <c r="L52" s="359">
        <v>3766</v>
      </c>
      <c r="M52" s="360">
        <v>3609</v>
      </c>
    </row>
    <row r="53" spans="2:13" ht="27.75" customHeight="1" thickBot="1" x14ac:dyDescent="0.2">
      <c r="B53" s="1199" t="s">
        <v>46</v>
      </c>
      <c r="C53" s="1200"/>
      <c r="D53" s="110"/>
      <c r="E53" s="1201" t="s">
        <v>47</v>
      </c>
      <c r="F53" s="1201"/>
      <c r="G53" s="1201"/>
      <c r="H53" s="1202"/>
      <c r="I53" s="361">
        <v>-875</v>
      </c>
      <c r="J53" s="362">
        <v>-343</v>
      </c>
      <c r="K53" s="362">
        <v>-581</v>
      </c>
      <c r="L53" s="362">
        <v>181</v>
      </c>
      <c r="M53" s="363">
        <v>47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fUWAxmYKWw+rCGBrBD81Yc6B3GHEkXLDHYYfKoK/IVUGqWbTkbFgJmrLa9t1P5JlE17h3duQFxhcw4M2Q7EhQ==" saltValue="aj+bu0eJxYWtf4xmKFeJ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316</v>
      </c>
      <c r="G55" s="122">
        <v>387</v>
      </c>
      <c r="H55" s="123">
        <v>479</v>
      </c>
    </row>
    <row r="56" spans="2:8" ht="52.5" customHeight="1" x14ac:dyDescent="0.15">
      <c r="B56" s="124"/>
      <c r="C56" s="1213" t="s">
        <v>51</v>
      </c>
      <c r="D56" s="1213"/>
      <c r="E56" s="1214"/>
      <c r="F56" s="125">
        <v>472</v>
      </c>
      <c r="G56" s="125">
        <v>454</v>
      </c>
      <c r="H56" s="126">
        <v>404</v>
      </c>
    </row>
    <row r="57" spans="2:8" ht="53.25" customHeight="1" x14ac:dyDescent="0.15">
      <c r="B57" s="124"/>
      <c r="C57" s="1215" t="s">
        <v>52</v>
      </c>
      <c r="D57" s="1215"/>
      <c r="E57" s="1216"/>
      <c r="F57" s="127">
        <v>860</v>
      </c>
      <c r="G57" s="127">
        <v>1026</v>
      </c>
      <c r="H57" s="128">
        <v>1167</v>
      </c>
    </row>
    <row r="58" spans="2:8" ht="45.75" customHeight="1" x14ac:dyDescent="0.15">
      <c r="B58" s="129"/>
      <c r="C58" s="1203" t="s">
        <v>592</v>
      </c>
      <c r="D58" s="1204"/>
      <c r="E58" s="1205"/>
      <c r="F58" s="130">
        <v>494</v>
      </c>
      <c r="G58" s="130">
        <v>458</v>
      </c>
      <c r="H58" s="131">
        <v>483</v>
      </c>
    </row>
    <row r="59" spans="2:8" ht="45.75" customHeight="1" x14ac:dyDescent="0.15">
      <c r="B59" s="129"/>
      <c r="C59" s="1203" t="s">
        <v>593</v>
      </c>
      <c r="D59" s="1204"/>
      <c r="E59" s="1205"/>
      <c r="F59" s="130">
        <v>152</v>
      </c>
      <c r="G59" s="130">
        <v>359</v>
      </c>
      <c r="H59" s="131">
        <v>338</v>
      </c>
    </row>
    <row r="60" spans="2:8" ht="45.75" customHeight="1" x14ac:dyDescent="0.15">
      <c r="B60" s="129"/>
      <c r="C60" s="1203" t="s">
        <v>596</v>
      </c>
      <c r="D60" s="1204"/>
      <c r="E60" s="1205"/>
      <c r="F60" s="130" t="s">
        <v>597</v>
      </c>
      <c r="G60" s="130" t="s">
        <v>597</v>
      </c>
      <c r="H60" s="131">
        <v>129</v>
      </c>
    </row>
    <row r="61" spans="2:8" ht="45.75" customHeight="1" x14ac:dyDescent="0.15">
      <c r="B61" s="129"/>
      <c r="C61" s="1203" t="s">
        <v>594</v>
      </c>
      <c r="D61" s="1204"/>
      <c r="E61" s="1205"/>
      <c r="F61" s="130">
        <v>101</v>
      </c>
      <c r="G61" s="130">
        <v>97</v>
      </c>
      <c r="H61" s="131">
        <v>97</v>
      </c>
    </row>
    <row r="62" spans="2:8" ht="45.75" customHeight="1" thickBot="1" x14ac:dyDescent="0.2">
      <c r="B62" s="132"/>
      <c r="C62" s="1206" t="s">
        <v>595</v>
      </c>
      <c r="D62" s="1207"/>
      <c r="E62" s="1208"/>
      <c r="F62" s="133">
        <v>67</v>
      </c>
      <c r="G62" s="133">
        <v>56</v>
      </c>
      <c r="H62" s="134">
        <v>56</v>
      </c>
    </row>
    <row r="63" spans="2:8" ht="52.5" customHeight="1" thickBot="1" x14ac:dyDescent="0.2">
      <c r="B63" s="135"/>
      <c r="C63" s="1209" t="s">
        <v>53</v>
      </c>
      <c r="D63" s="1209"/>
      <c r="E63" s="1210"/>
      <c r="F63" s="136">
        <v>1648</v>
      </c>
      <c r="G63" s="136">
        <v>1866</v>
      </c>
      <c r="H63" s="137">
        <v>2050</v>
      </c>
    </row>
    <row r="64" spans="2:8" x14ac:dyDescent="0.15"/>
  </sheetData>
  <sheetProtection algorithmName="SHA-512" hashValue="69e4YeSwg+iyvM/AD/nyeFZJ8mTaEhUJka8L0gS+CeAvZd4mOl8hMvqcep7FTiN4awrNA2sM8HpGNCVyby3a3Q==" saltValue="nzbZDgRFFsqs/Rl8qSQ3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125865</v>
      </c>
      <c r="E3" s="156"/>
      <c r="F3" s="157">
        <v>121449</v>
      </c>
      <c r="G3" s="158"/>
      <c r="H3" s="159"/>
    </row>
    <row r="4" spans="1:8" x14ac:dyDescent="0.15">
      <c r="A4" s="160"/>
      <c r="B4" s="161"/>
      <c r="C4" s="162"/>
      <c r="D4" s="163">
        <v>61104</v>
      </c>
      <c r="E4" s="164"/>
      <c r="F4" s="165">
        <v>62922</v>
      </c>
      <c r="G4" s="166"/>
      <c r="H4" s="167"/>
    </row>
    <row r="5" spans="1:8" x14ac:dyDescent="0.15">
      <c r="A5" s="148" t="s">
        <v>552</v>
      </c>
      <c r="B5" s="153"/>
      <c r="C5" s="154"/>
      <c r="D5" s="155">
        <v>338698</v>
      </c>
      <c r="E5" s="156"/>
      <c r="F5" s="157">
        <v>145139</v>
      </c>
      <c r="G5" s="158"/>
      <c r="H5" s="159"/>
    </row>
    <row r="6" spans="1:8" x14ac:dyDescent="0.15">
      <c r="A6" s="160"/>
      <c r="B6" s="161"/>
      <c r="C6" s="162"/>
      <c r="D6" s="163">
        <v>202020</v>
      </c>
      <c r="E6" s="164"/>
      <c r="F6" s="165">
        <v>83762</v>
      </c>
      <c r="G6" s="166"/>
      <c r="H6" s="167"/>
    </row>
    <row r="7" spans="1:8" x14ac:dyDescent="0.15">
      <c r="A7" s="148" t="s">
        <v>553</v>
      </c>
      <c r="B7" s="153"/>
      <c r="C7" s="154"/>
      <c r="D7" s="155">
        <v>189180</v>
      </c>
      <c r="E7" s="156"/>
      <c r="F7" s="157">
        <v>332350</v>
      </c>
      <c r="G7" s="158"/>
      <c r="H7" s="159"/>
    </row>
    <row r="8" spans="1:8" x14ac:dyDescent="0.15">
      <c r="A8" s="160"/>
      <c r="B8" s="161"/>
      <c r="C8" s="162"/>
      <c r="D8" s="163">
        <v>72038</v>
      </c>
      <c r="E8" s="164"/>
      <c r="F8" s="165">
        <v>200453</v>
      </c>
      <c r="G8" s="166"/>
      <c r="H8" s="167"/>
    </row>
    <row r="9" spans="1:8" x14ac:dyDescent="0.15">
      <c r="A9" s="148" t="s">
        <v>554</v>
      </c>
      <c r="B9" s="153"/>
      <c r="C9" s="154"/>
      <c r="D9" s="155">
        <v>456808</v>
      </c>
      <c r="E9" s="156"/>
      <c r="F9" s="157">
        <v>362690</v>
      </c>
      <c r="G9" s="158"/>
      <c r="H9" s="159"/>
    </row>
    <row r="10" spans="1:8" x14ac:dyDescent="0.15">
      <c r="A10" s="160"/>
      <c r="B10" s="161"/>
      <c r="C10" s="162"/>
      <c r="D10" s="163">
        <v>333949</v>
      </c>
      <c r="E10" s="164"/>
      <c r="F10" s="165">
        <v>172580</v>
      </c>
      <c r="G10" s="166"/>
      <c r="H10" s="167"/>
    </row>
    <row r="11" spans="1:8" x14ac:dyDescent="0.15">
      <c r="A11" s="148" t="s">
        <v>555</v>
      </c>
      <c r="B11" s="153"/>
      <c r="C11" s="154"/>
      <c r="D11" s="155">
        <v>178158</v>
      </c>
      <c r="E11" s="156"/>
      <c r="F11" s="157">
        <v>296093</v>
      </c>
      <c r="G11" s="158"/>
      <c r="H11" s="159"/>
    </row>
    <row r="12" spans="1:8" x14ac:dyDescent="0.15">
      <c r="A12" s="160"/>
      <c r="B12" s="161"/>
      <c r="C12" s="168"/>
      <c r="D12" s="163">
        <v>98392</v>
      </c>
      <c r="E12" s="164"/>
      <c r="F12" s="165">
        <v>140545</v>
      </c>
      <c r="G12" s="166"/>
      <c r="H12" s="167"/>
    </row>
    <row r="13" spans="1:8" x14ac:dyDescent="0.15">
      <c r="A13" s="148"/>
      <c r="B13" s="153"/>
      <c r="C13" s="169"/>
      <c r="D13" s="170">
        <v>257742</v>
      </c>
      <c r="E13" s="171"/>
      <c r="F13" s="172">
        <v>251544</v>
      </c>
      <c r="G13" s="173"/>
      <c r="H13" s="159"/>
    </row>
    <row r="14" spans="1:8" x14ac:dyDescent="0.15">
      <c r="A14" s="160"/>
      <c r="B14" s="161"/>
      <c r="C14" s="162"/>
      <c r="D14" s="163">
        <v>153501</v>
      </c>
      <c r="E14" s="164"/>
      <c r="F14" s="165">
        <v>132052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1.97</v>
      </c>
      <c r="C19" s="174">
        <f>ROUND(VALUE(SUBSTITUTE(実質収支比率等に係る経年分析!G$48,"▲","-")),2)</f>
        <v>1.81</v>
      </c>
      <c r="D19" s="174">
        <f>ROUND(VALUE(SUBSTITUTE(実質収支比率等に係る経年分析!H$48,"▲","-")),2)</f>
        <v>1.61</v>
      </c>
      <c r="E19" s="174">
        <f>ROUND(VALUE(SUBSTITUTE(実質収支比率等に係る経年分析!I$48,"▲","-")),2)</f>
        <v>1.43</v>
      </c>
      <c r="F19" s="174">
        <f>ROUND(VALUE(SUBSTITUTE(実質収支比率等に係る経年分析!J$48,"▲","-")),2)</f>
        <v>6.14</v>
      </c>
    </row>
    <row r="20" spans="1:11" x14ac:dyDescent="0.15">
      <c r="A20" s="174" t="s">
        <v>57</v>
      </c>
      <c r="B20" s="174">
        <f>ROUND(VALUE(SUBSTITUTE(実質収支比率等に係る経年分析!F$47,"▲","-")),2)</f>
        <v>14.26</v>
      </c>
      <c r="C20" s="174">
        <f>ROUND(VALUE(SUBSTITUTE(実質収支比率等に係る経年分析!G$47,"▲","-")),2)</f>
        <v>14.97</v>
      </c>
      <c r="D20" s="174">
        <f>ROUND(VALUE(SUBSTITUTE(実質収支比率等に係る経年分析!H$47,"▲","-")),2)</f>
        <v>14.94</v>
      </c>
      <c r="E20" s="174">
        <f>ROUND(VALUE(SUBSTITUTE(実質収支比率等に係る経年分析!I$47,"▲","-")),2)</f>
        <v>16.670000000000002</v>
      </c>
      <c r="F20" s="174">
        <f>ROUND(VALUE(SUBSTITUTE(実質収支比率等に係る経年分析!J$47,"▲","-")),2)</f>
        <v>21.13</v>
      </c>
    </row>
    <row r="21" spans="1:11" x14ac:dyDescent="0.15">
      <c r="A21" s="174" t="s">
        <v>58</v>
      </c>
      <c r="B21" s="174">
        <f>IF(ISNUMBER(VALUE(SUBSTITUTE(実質収支比率等に係る経年分析!F$49,"▲","-"))),ROUND(VALUE(SUBSTITUTE(実質収支比率等に係る経年分析!F$49,"▲","-")),2),NA())</f>
        <v>-3.47</v>
      </c>
      <c r="C21" s="174">
        <f>IF(ISNUMBER(VALUE(SUBSTITUTE(実質収支比率等に係る経年分析!G$49,"▲","-"))),ROUND(VALUE(SUBSTITUTE(実質収支比率等に係る経年分析!G$49,"▲","-")),2),NA())</f>
        <v>0.66</v>
      </c>
      <c r="D21" s="174">
        <f>IF(ISNUMBER(VALUE(SUBSTITUTE(実質収支比率等に係る経年分析!H$49,"▲","-"))),ROUND(VALUE(SUBSTITUTE(実質収支比率等に係る経年分析!H$49,"▲","-")),2),NA())</f>
        <v>4.84</v>
      </c>
      <c r="E21" s="174">
        <f>IF(ISNUMBER(VALUE(SUBSTITUTE(実質収支比率等に係る経年分析!I$49,"▲","-"))),ROUND(VALUE(SUBSTITUTE(実質収支比率等に係る経年分析!I$49,"▲","-")),2),NA())</f>
        <v>14.53</v>
      </c>
      <c r="F21" s="174">
        <f>IF(ISNUMBER(VALUE(SUBSTITUTE(実質収支比率等に係る経年分析!J$49,"▲","-"))),ROUND(VALUE(SUBSTITUTE(実質収支比率等に係る経年分析!J$49,"▲","-")),2),NA())</f>
        <v>17.579999999999998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住宅新築資金等特別会計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0.14000000000000001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279</v>
      </c>
      <c r="E42" s="176"/>
      <c r="F42" s="176"/>
      <c r="G42" s="176">
        <f>'実質公債費比率（分子）の構造'!L$52</f>
        <v>276</v>
      </c>
      <c r="H42" s="176"/>
      <c r="I42" s="176"/>
      <c r="J42" s="176">
        <f>'実質公債費比率（分子）の構造'!M$52</f>
        <v>274</v>
      </c>
      <c r="K42" s="176"/>
      <c r="L42" s="176"/>
      <c r="M42" s="176">
        <f>'実質公債費比率（分子）の構造'!N$52</f>
        <v>272</v>
      </c>
      <c r="N42" s="176"/>
      <c r="O42" s="176"/>
      <c r="P42" s="176">
        <f>'実質公債費比率（分子）の構造'!O$52</f>
        <v>268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28</v>
      </c>
      <c r="C45" s="176"/>
      <c r="D45" s="176"/>
      <c r="E45" s="176">
        <f>'実質公債費比率（分子）の構造'!L$49</f>
        <v>28</v>
      </c>
      <c r="F45" s="176"/>
      <c r="G45" s="176"/>
      <c r="H45" s="176">
        <f>'実質公債費比率（分子）の構造'!M$49</f>
        <v>14</v>
      </c>
      <c r="I45" s="176"/>
      <c r="J45" s="176"/>
      <c r="K45" s="176">
        <f>'実質公債費比率（分子）の構造'!N$49</f>
        <v>13</v>
      </c>
      <c r="L45" s="176"/>
      <c r="M45" s="176"/>
      <c r="N45" s="176">
        <f>'実質公債費比率（分子）の構造'!O$49</f>
        <v>17</v>
      </c>
      <c r="O45" s="176"/>
      <c r="P45" s="176"/>
    </row>
    <row r="46" spans="1:16" x14ac:dyDescent="0.15">
      <c r="A46" s="176" t="s">
        <v>69</v>
      </c>
      <c r="B46" s="176">
        <f>'実質公債費比率（分子）の構造'!K$48</f>
        <v>35</v>
      </c>
      <c r="C46" s="176"/>
      <c r="D46" s="176"/>
      <c r="E46" s="176">
        <f>'実質公債費比率（分子）の構造'!L$48</f>
        <v>36</v>
      </c>
      <c r="F46" s="176"/>
      <c r="G46" s="176"/>
      <c r="H46" s="176">
        <f>'実質公債費比率（分子）の構造'!M$48</f>
        <v>36</v>
      </c>
      <c r="I46" s="176"/>
      <c r="J46" s="176"/>
      <c r="K46" s="176">
        <f>'実質公債費比率（分子）の構造'!N$48</f>
        <v>37</v>
      </c>
      <c r="L46" s="176"/>
      <c r="M46" s="176"/>
      <c r="N46" s="176">
        <f>'実質公債費比率（分子）の構造'!O$48</f>
        <v>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377</v>
      </c>
      <c r="C49" s="176"/>
      <c r="D49" s="176"/>
      <c r="E49" s="176">
        <f>'実質公債費比率（分子）の構造'!L$45</f>
        <v>358</v>
      </c>
      <c r="F49" s="176"/>
      <c r="G49" s="176"/>
      <c r="H49" s="176">
        <f>'実質公債費比率（分子）の構造'!M$45</f>
        <v>374</v>
      </c>
      <c r="I49" s="176"/>
      <c r="J49" s="176"/>
      <c r="K49" s="176">
        <f>'実質公債費比率（分子）の構造'!N$45</f>
        <v>358</v>
      </c>
      <c r="L49" s="176"/>
      <c r="M49" s="176"/>
      <c r="N49" s="176">
        <f>'実質公債費比率（分子）の構造'!O$45</f>
        <v>384</v>
      </c>
      <c r="O49" s="176"/>
      <c r="P49" s="176"/>
    </row>
    <row r="50" spans="1:16" x14ac:dyDescent="0.15">
      <c r="A50" s="176" t="s">
        <v>73</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146</v>
      </c>
      <c r="G50" s="176" t="e">
        <f>NA()</f>
        <v>#N/A</v>
      </c>
      <c r="H50" s="176" t="e">
        <f>NA()</f>
        <v>#N/A</v>
      </c>
      <c r="I50" s="176">
        <f>IF(ISNUMBER('実質公債費比率（分子）の構造'!M$53),'実質公債費比率（分子）の構造'!M$53,NA())</f>
        <v>150</v>
      </c>
      <c r="J50" s="176" t="e">
        <f>NA()</f>
        <v>#N/A</v>
      </c>
      <c r="K50" s="176" t="e">
        <f>NA()</f>
        <v>#N/A</v>
      </c>
      <c r="L50" s="176">
        <f>IF(ISNUMBER('実質公債費比率（分子）の構造'!N$53),'実質公債費比率（分子）の構造'!N$53,NA())</f>
        <v>136</v>
      </c>
      <c r="M50" s="176" t="e">
        <f>NA()</f>
        <v>#N/A</v>
      </c>
      <c r="N50" s="176" t="e">
        <f>NA()</f>
        <v>#N/A</v>
      </c>
      <c r="O50" s="176">
        <f>IF(ISNUMBER('実質公債費比率（分子）の構造'!O$53),'実質公債費比率（分子）の構造'!O$53,NA())</f>
        <v>170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2726</v>
      </c>
      <c r="E56" s="175"/>
      <c r="F56" s="175"/>
      <c r="G56" s="175">
        <f>'将来負担比率（分子）の構造'!J$52</f>
        <v>3234</v>
      </c>
      <c r="H56" s="175"/>
      <c r="I56" s="175"/>
      <c r="J56" s="175">
        <f>'将来負担比率（分子）の構造'!K$52</f>
        <v>3593</v>
      </c>
      <c r="K56" s="175"/>
      <c r="L56" s="175"/>
      <c r="M56" s="175">
        <f>'将来負担比率（分子）の構造'!L$52</f>
        <v>3766</v>
      </c>
      <c r="N56" s="175"/>
      <c r="O56" s="175"/>
      <c r="P56" s="175">
        <f>'将来負担比率（分子）の構造'!M$52</f>
        <v>3609</v>
      </c>
    </row>
    <row r="57" spans="1:16" x14ac:dyDescent="0.15">
      <c r="A57" s="175" t="s">
        <v>44</v>
      </c>
      <c r="B57" s="175"/>
      <c r="C57" s="175"/>
      <c r="D57" s="175">
        <f>'将来負担比率（分子）の構造'!I$51</f>
        <v>14</v>
      </c>
      <c r="E57" s="175"/>
      <c r="F57" s="175"/>
      <c r="G57" s="175">
        <f>'将来負担比率（分子）の構造'!J$51</f>
        <v>5</v>
      </c>
      <c r="H57" s="175"/>
      <c r="I57" s="175"/>
      <c r="J57" s="175">
        <f>'将来負担比率（分子）の構造'!K$51</f>
        <v>4</v>
      </c>
      <c r="K57" s="175"/>
      <c r="L57" s="175"/>
      <c r="M57" s="175">
        <f>'将来負担比率（分子）の構造'!L$51</f>
        <v>2</v>
      </c>
      <c r="N57" s="175"/>
      <c r="O57" s="175"/>
      <c r="P57" s="175">
        <f>'将来負担比率（分子）の構造'!M$51</f>
        <v>2</v>
      </c>
    </row>
    <row r="58" spans="1:16" x14ac:dyDescent="0.15">
      <c r="A58" s="175" t="s">
        <v>43</v>
      </c>
      <c r="B58" s="175"/>
      <c r="C58" s="175"/>
      <c r="D58" s="175">
        <f>'将来負担比率（分子）の構造'!I$50</f>
        <v>2101</v>
      </c>
      <c r="E58" s="175"/>
      <c r="F58" s="175"/>
      <c r="G58" s="175">
        <f>'将来負担比率（分子）の構造'!J$50</f>
        <v>1850</v>
      </c>
      <c r="H58" s="175"/>
      <c r="I58" s="175"/>
      <c r="J58" s="175">
        <f>'将来負担比率（分子）の構造'!K$50</f>
        <v>1820</v>
      </c>
      <c r="K58" s="175"/>
      <c r="L58" s="175"/>
      <c r="M58" s="175">
        <f>'将来負担比率（分子）の構造'!L$50</f>
        <v>2067</v>
      </c>
      <c r="N58" s="175"/>
      <c r="O58" s="175"/>
      <c r="P58" s="175">
        <f>'将来負担比率（分子）の構造'!M$50</f>
        <v>2150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257</v>
      </c>
      <c r="C62" s="175"/>
      <c r="D62" s="175"/>
      <c r="E62" s="175">
        <f>'将来負担比率（分子）の構造'!J$45</f>
        <v>241</v>
      </c>
      <c r="F62" s="175"/>
      <c r="G62" s="175"/>
      <c r="H62" s="175">
        <f>'将来負担比率（分子）の構造'!K$45</f>
        <v>232</v>
      </c>
      <c r="I62" s="175"/>
      <c r="J62" s="175"/>
      <c r="K62" s="175">
        <f>'将来負担比率（分子）の構造'!L$45</f>
        <v>236</v>
      </c>
      <c r="L62" s="175"/>
      <c r="M62" s="175"/>
      <c r="N62" s="175">
        <f>'将来負担比率（分子）の構造'!M$45</f>
        <v>236</v>
      </c>
      <c r="O62" s="175"/>
      <c r="P62" s="175"/>
    </row>
    <row r="63" spans="1:16" x14ac:dyDescent="0.15">
      <c r="A63" s="175" t="s">
        <v>36</v>
      </c>
      <c r="B63" s="175">
        <f>'将来負担比率（分子）の構造'!I$44</f>
        <v>55</v>
      </c>
      <c r="C63" s="175"/>
      <c r="D63" s="175"/>
      <c r="E63" s="175">
        <f>'将来負担比率（分子）の構造'!J$44</f>
        <v>105</v>
      </c>
      <c r="F63" s="175"/>
      <c r="G63" s="175"/>
      <c r="H63" s="175">
        <f>'将来負担比率（分子）の構造'!K$44</f>
        <v>95</v>
      </c>
      <c r="I63" s="175"/>
      <c r="J63" s="175"/>
      <c r="K63" s="175">
        <f>'将来負担比率（分子）の構造'!L$44</f>
        <v>90</v>
      </c>
      <c r="L63" s="175"/>
      <c r="M63" s="175"/>
      <c r="N63" s="175">
        <f>'将来負担比率（分子）の構造'!M$44</f>
        <v>72</v>
      </c>
      <c r="O63" s="175"/>
      <c r="P63" s="175"/>
    </row>
    <row r="64" spans="1:16" x14ac:dyDescent="0.15">
      <c r="A64" s="175" t="s">
        <v>35</v>
      </c>
      <c r="B64" s="175">
        <f>'将来負担比率（分子）の構造'!I$43</f>
        <v>505</v>
      </c>
      <c r="C64" s="175"/>
      <c r="D64" s="175"/>
      <c r="E64" s="175">
        <f>'将来負担比率（分子）の構造'!J$43</f>
        <v>510</v>
      </c>
      <c r="F64" s="175"/>
      <c r="G64" s="175"/>
      <c r="H64" s="175">
        <f>'将来負担比率（分子）の構造'!K$43</f>
        <v>501</v>
      </c>
      <c r="I64" s="175"/>
      <c r="J64" s="175"/>
      <c r="K64" s="175">
        <f>'将来負担比率（分子）の構造'!L$43</f>
        <v>486</v>
      </c>
      <c r="L64" s="175"/>
      <c r="M64" s="175"/>
      <c r="N64" s="175">
        <f>'将来負担比率（分子）の構造'!M$43</f>
        <v>483</v>
      </c>
      <c r="O64" s="175"/>
      <c r="P64" s="175"/>
    </row>
    <row r="65" spans="1:16" x14ac:dyDescent="0.15">
      <c r="A65" s="175" t="s">
        <v>34</v>
      </c>
      <c r="B65" s="175">
        <f>'将来負担比率（分子）の構造'!I$42</f>
        <v>25</v>
      </c>
      <c r="C65" s="175"/>
      <c r="D65" s="175"/>
      <c r="E65" s="175">
        <f>'将来負担比率（分子）の構造'!J$42</f>
        <v>58</v>
      </c>
      <c r="F65" s="175"/>
      <c r="G65" s="175"/>
      <c r="H65" s="175">
        <f>'将来負担比率（分子）の構造'!K$42</f>
        <v>78</v>
      </c>
      <c r="I65" s="175"/>
      <c r="J65" s="175"/>
      <c r="K65" s="175">
        <f>'将来負担比率（分子）の構造'!L$42</f>
        <v>415</v>
      </c>
      <c r="L65" s="175"/>
      <c r="M65" s="175"/>
      <c r="N65" s="175">
        <f>'将来負担比率（分子）の構造'!M$42</f>
        <v>377</v>
      </c>
      <c r="O65" s="175"/>
      <c r="P65" s="175"/>
    </row>
    <row r="66" spans="1:16" x14ac:dyDescent="0.15">
      <c r="A66" s="175" t="s">
        <v>33</v>
      </c>
      <c r="B66" s="175">
        <f>'将来負担比率（分子）の構造'!I$41</f>
        <v>3123</v>
      </c>
      <c r="C66" s="175"/>
      <c r="D66" s="175"/>
      <c r="E66" s="175">
        <f>'将来負担比率（分子）の構造'!J$41</f>
        <v>3832</v>
      </c>
      <c r="F66" s="175"/>
      <c r="G66" s="175"/>
      <c r="H66" s="175">
        <f>'将来負担比率（分子）の構造'!K$41</f>
        <v>3929</v>
      </c>
      <c r="I66" s="175"/>
      <c r="J66" s="175"/>
      <c r="K66" s="175">
        <f>'将来負担比率（分子）の構造'!L$41</f>
        <v>4790</v>
      </c>
      <c r="L66" s="175"/>
      <c r="M66" s="175"/>
      <c r="N66" s="175">
        <f>'将来負担比率（分子）の構造'!M$41</f>
        <v>4641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181</v>
      </c>
      <c r="M67" s="175" t="e">
        <f>NA()</f>
        <v>#N/A</v>
      </c>
      <c r="N67" s="175" t="e">
        <f>NA()</f>
        <v>#N/A</v>
      </c>
      <c r="O67" s="175">
        <f>IF(ISNUMBER('将来負担比率（分子）の構造'!M$53), IF('将来負担比率（分子）の構造'!M$53 &lt; 0, 0, '将来負担比率（分子）の構造'!M$53), NA())</f>
        <v>47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316</v>
      </c>
      <c r="C72" s="179">
        <f>基金残高に係る経年分析!G55</f>
        <v>387</v>
      </c>
      <c r="D72" s="179">
        <f>基金残高に係る経年分析!H55</f>
        <v>479</v>
      </c>
    </row>
    <row r="73" spans="1:16" x14ac:dyDescent="0.15">
      <c r="A73" s="178" t="s">
        <v>80</v>
      </c>
      <c r="B73" s="179">
        <f>基金残高に係る経年分析!F56</f>
        <v>472</v>
      </c>
      <c r="C73" s="179">
        <f>基金残高に係る経年分析!G56</f>
        <v>454</v>
      </c>
      <c r="D73" s="179">
        <f>基金残高に係る経年分析!H56</f>
        <v>404</v>
      </c>
    </row>
    <row r="74" spans="1:16" x14ac:dyDescent="0.15">
      <c r="A74" s="178" t="s">
        <v>81</v>
      </c>
      <c r="B74" s="179">
        <f>基金残高に係る経年分析!F57</f>
        <v>860</v>
      </c>
      <c r="C74" s="179">
        <f>基金残高に係る経年分析!G57</f>
        <v>1026</v>
      </c>
      <c r="D74" s="179">
        <f>基金残高に係る経年分析!H57</f>
        <v>1167</v>
      </c>
    </row>
  </sheetData>
  <sheetProtection algorithmName="SHA-512" hashValue="9Ncnbio5AEX7TDUqlodS6HYvC+kvQD6l1Fo7C6TjiBtJlbevuqKIPUJVFHxLw2HlJRIZ0k5yeP6FkNChoQpC3w==" saltValue="vXCJzgrFHWUkZO/lISEi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527999</v>
      </c>
      <c r="S5" s="613"/>
      <c r="T5" s="613"/>
      <c r="U5" s="613"/>
      <c r="V5" s="613"/>
      <c r="W5" s="613"/>
      <c r="X5" s="613"/>
      <c r="Y5" s="614"/>
      <c r="Z5" s="615">
        <v>10.5</v>
      </c>
      <c r="AA5" s="615"/>
      <c r="AB5" s="615"/>
      <c r="AC5" s="615"/>
      <c r="AD5" s="616">
        <v>527999</v>
      </c>
      <c r="AE5" s="616"/>
      <c r="AF5" s="616"/>
      <c r="AG5" s="616"/>
      <c r="AH5" s="616"/>
      <c r="AI5" s="616"/>
      <c r="AJ5" s="616"/>
      <c r="AK5" s="616"/>
      <c r="AL5" s="617">
        <v>23.5</v>
      </c>
      <c r="AM5" s="618"/>
      <c r="AN5" s="618"/>
      <c r="AO5" s="619"/>
      <c r="AP5" s="609" t="s">
        <v>229</v>
      </c>
      <c r="AQ5" s="610"/>
      <c r="AR5" s="610"/>
      <c r="AS5" s="610"/>
      <c r="AT5" s="610"/>
      <c r="AU5" s="610"/>
      <c r="AV5" s="610"/>
      <c r="AW5" s="610"/>
      <c r="AX5" s="610"/>
      <c r="AY5" s="610"/>
      <c r="AZ5" s="610"/>
      <c r="BA5" s="610"/>
      <c r="BB5" s="610"/>
      <c r="BC5" s="610"/>
      <c r="BD5" s="610"/>
      <c r="BE5" s="610"/>
      <c r="BF5" s="611"/>
      <c r="BG5" s="623">
        <v>527999</v>
      </c>
      <c r="BH5" s="624"/>
      <c r="BI5" s="624"/>
      <c r="BJ5" s="624"/>
      <c r="BK5" s="624"/>
      <c r="BL5" s="624"/>
      <c r="BM5" s="624"/>
      <c r="BN5" s="625"/>
      <c r="BO5" s="626">
        <v>100</v>
      </c>
      <c r="BP5" s="626"/>
      <c r="BQ5" s="626"/>
      <c r="BR5" s="626"/>
      <c r="BS5" s="627">
        <v>3403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33121</v>
      </c>
      <c r="S6" s="624"/>
      <c r="T6" s="624"/>
      <c r="U6" s="624"/>
      <c r="V6" s="624"/>
      <c r="W6" s="624"/>
      <c r="X6" s="624"/>
      <c r="Y6" s="625"/>
      <c r="Z6" s="626">
        <v>0.7</v>
      </c>
      <c r="AA6" s="626"/>
      <c r="AB6" s="626"/>
      <c r="AC6" s="626"/>
      <c r="AD6" s="627">
        <v>33121</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527999</v>
      </c>
      <c r="BH6" s="624"/>
      <c r="BI6" s="624"/>
      <c r="BJ6" s="624"/>
      <c r="BK6" s="624"/>
      <c r="BL6" s="624"/>
      <c r="BM6" s="624"/>
      <c r="BN6" s="625"/>
      <c r="BO6" s="626">
        <v>100</v>
      </c>
      <c r="BP6" s="626"/>
      <c r="BQ6" s="626"/>
      <c r="BR6" s="626"/>
      <c r="BS6" s="627">
        <v>3403</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55158</v>
      </c>
      <c r="CS6" s="624"/>
      <c r="CT6" s="624"/>
      <c r="CU6" s="624"/>
      <c r="CV6" s="624"/>
      <c r="CW6" s="624"/>
      <c r="CX6" s="624"/>
      <c r="CY6" s="625"/>
      <c r="CZ6" s="617">
        <v>1.2</v>
      </c>
      <c r="DA6" s="618"/>
      <c r="DB6" s="618"/>
      <c r="DC6" s="634"/>
      <c r="DD6" s="632">
        <v>3190</v>
      </c>
      <c r="DE6" s="624"/>
      <c r="DF6" s="624"/>
      <c r="DG6" s="624"/>
      <c r="DH6" s="624"/>
      <c r="DI6" s="624"/>
      <c r="DJ6" s="624"/>
      <c r="DK6" s="624"/>
      <c r="DL6" s="624"/>
      <c r="DM6" s="624"/>
      <c r="DN6" s="624"/>
      <c r="DO6" s="624"/>
      <c r="DP6" s="625"/>
      <c r="DQ6" s="632">
        <v>55158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470</v>
      </c>
      <c r="S7" s="624"/>
      <c r="T7" s="624"/>
      <c r="U7" s="624"/>
      <c r="V7" s="624"/>
      <c r="W7" s="624"/>
      <c r="X7" s="624"/>
      <c r="Y7" s="625"/>
      <c r="Z7" s="626">
        <v>0</v>
      </c>
      <c r="AA7" s="626"/>
      <c r="AB7" s="626"/>
      <c r="AC7" s="626"/>
      <c r="AD7" s="627">
        <v>470</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181078</v>
      </c>
      <c r="BH7" s="624"/>
      <c r="BI7" s="624"/>
      <c r="BJ7" s="624"/>
      <c r="BK7" s="624"/>
      <c r="BL7" s="624"/>
      <c r="BM7" s="624"/>
      <c r="BN7" s="625"/>
      <c r="BO7" s="626">
        <v>34.299999999999997</v>
      </c>
      <c r="BP7" s="626"/>
      <c r="BQ7" s="626"/>
      <c r="BR7" s="626"/>
      <c r="BS7" s="627">
        <v>3403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1500772</v>
      </c>
      <c r="CS7" s="624"/>
      <c r="CT7" s="624"/>
      <c r="CU7" s="624"/>
      <c r="CV7" s="624"/>
      <c r="CW7" s="624"/>
      <c r="CX7" s="624"/>
      <c r="CY7" s="625"/>
      <c r="CZ7" s="626">
        <v>31.6</v>
      </c>
      <c r="DA7" s="626"/>
      <c r="DB7" s="626"/>
      <c r="DC7" s="626"/>
      <c r="DD7" s="632">
        <v>234091</v>
      </c>
      <c r="DE7" s="624"/>
      <c r="DF7" s="624"/>
      <c r="DG7" s="624"/>
      <c r="DH7" s="624"/>
      <c r="DI7" s="624"/>
      <c r="DJ7" s="624"/>
      <c r="DK7" s="624"/>
      <c r="DL7" s="624"/>
      <c r="DM7" s="624"/>
      <c r="DN7" s="624"/>
      <c r="DO7" s="624"/>
      <c r="DP7" s="625"/>
      <c r="DQ7" s="632">
        <v>842123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1768</v>
      </c>
      <c r="S8" s="624"/>
      <c r="T8" s="624"/>
      <c r="U8" s="624"/>
      <c r="V8" s="624"/>
      <c r="W8" s="624"/>
      <c r="X8" s="624"/>
      <c r="Y8" s="625"/>
      <c r="Z8" s="626">
        <v>0</v>
      </c>
      <c r="AA8" s="626"/>
      <c r="AB8" s="626"/>
      <c r="AC8" s="626"/>
      <c r="AD8" s="627">
        <v>1768</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8122</v>
      </c>
      <c r="BH8" s="624"/>
      <c r="BI8" s="624"/>
      <c r="BJ8" s="624"/>
      <c r="BK8" s="624"/>
      <c r="BL8" s="624"/>
      <c r="BM8" s="624"/>
      <c r="BN8" s="625"/>
      <c r="BO8" s="626">
        <v>1.5</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958592</v>
      </c>
      <c r="CS8" s="624"/>
      <c r="CT8" s="624"/>
      <c r="CU8" s="624"/>
      <c r="CV8" s="624"/>
      <c r="CW8" s="624"/>
      <c r="CX8" s="624"/>
      <c r="CY8" s="625"/>
      <c r="CZ8" s="626">
        <v>20.2</v>
      </c>
      <c r="DA8" s="626"/>
      <c r="DB8" s="626"/>
      <c r="DC8" s="626"/>
      <c r="DD8" s="632">
        <v>917</v>
      </c>
      <c r="DE8" s="624"/>
      <c r="DF8" s="624"/>
      <c r="DG8" s="624"/>
      <c r="DH8" s="624"/>
      <c r="DI8" s="624"/>
      <c r="DJ8" s="624"/>
      <c r="DK8" s="624"/>
      <c r="DL8" s="624"/>
      <c r="DM8" s="624"/>
      <c r="DN8" s="624"/>
      <c r="DO8" s="624"/>
      <c r="DP8" s="625"/>
      <c r="DQ8" s="632">
        <v>427516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1996</v>
      </c>
      <c r="S9" s="624"/>
      <c r="T9" s="624"/>
      <c r="U9" s="624"/>
      <c r="V9" s="624"/>
      <c r="W9" s="624"/>
      <c r="X9" s="624"/>
      <c r="Y9" s="625"/>
      <c r="Z9" s="626">
        <v>0</v>
      </c>
      <c r="AA9" s="626"/>
      <c r="AB9" s="626"/>
      <c r="AC9" s="626"/>
      <c r="AD9" s="627">
        <v>1996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149965</v>
      </c>
      <c r="BH9" s="624"/>
      <c r="BI9" s="624"/>
      <c r="BJ9" s="624"/>
      <c r="BK9" s="624"/>
      <c r="BL9" s="624"/>
      <c r="BM9" s="624"/>
      <c r="BN9" s="625"/>
      <c r="BO9" s="626">
        <v>28.4</v>
      </c>
      <c r="BP9" s="626"/>
      <c r="BQ9" s="626"/>
      <c r="BR9" s="626"/>
      <c r="BS9" s="627" t="s">
        <v>241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285357</v>
      </c>
      <c r="CS9" s="624"/>
      <c r="CT9" s="624"/>
      <c r="CU9" s="624"/>
      <c r="CV9" s="624"/>
      <c r="CW9" s="624"/>
      <c r="CX9" s="624"/>
      <c r="CY9" s="625"/>
      <c r="CZ9" s="626">
        <v>6</v>
      </c>
      <c r="DA9" s="626"/>
      <c r="DB9" s="626"/>
      <c r="DC9" s="626"/>
      <c r="DD9" s="632">
        <v>7564</v>
      </c>
      <c r="DE9" s="624"/>
      <c r="DF9" s="624"/>
      <c r="DG9" s="624"/>
      <c r="DH9" s="624"/>
      <c r="DI9" s="624"/>
      <c r="DJ9" s="624"/>
      <c r="DK9" s="624"/>
      <c r="DL9" s="624"/>
      <c r="DM9" s="624"/>
      <c r="DN9" s="624"/>
      <c r="DO9" s="624"/>
      <c r="DP9" s="625"/>
      <c r="DQ9" s="632">
        <v>223197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11081</v>
      </c>
      <c r="BH10" s="624"/>
      <c r="BI10" s="624"/>
      <c r="BJ10" s="624"/>
      <c r="BK10" s="624"/>
      <c r="BL10" s="624"/>
      <c r="BM10" s="624"/>
      <c r="BN10" s="625"/>
      <c r="BO10" s="626">
        <v>2.1</v>
      </c>
      <c r="BP10" s="626"/>
      <c r="BQ10" s="626"/>
      <c r="BR10" s="626"/>
      <c r="BS10" s="627" t="s">
        <v>139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139</v>
      </c>
      <c r="DA10" s="626"/>
      <c r="DB10" s="626"/>
      <c r="DC10" s="626"/>
      <c r="DD10" s="632" t="s">
        <v>130</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121430</v>
      </c>
      <c r="S11" s="624"/>
      <c r="T11" s="624"/>
      <c r="U11" s="624"/>
      <c r="V11" s="624"/>
      <c r="W11" s="624"/>
      <c r="X11" s="624"/>
      <c r="Y11" s="625"/>
      <c r="Z11" s="628">
        <v>2.4</v>
      </c>
      <c r="AA11" s="629"/>
      <c r="AB11" s="629"/>
      <c r="AC11" s="635"/>
      <c r="AD11" s="632">
        <v>121430</v>
      </c>
      <c r="AE11" s="624"/>
      <c r="AF11" s="624"/>
      <c r="AG11" s="624"/>
      <c r="AH11" s="624"/>
      <c r="AI11" s="624"/>
      <c r="AJ11" s="624"/>
      <c r="AK11" s="625"/>
      <c r="AL11" s="628">
        <v>5.4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11910</v>
      </c>
      <c r="BH11" s="624"/>
      <c r="BI11" s="624"/>
      <c r="BJ11" s="624"/>
      <c r="BK11" s="624"/>
      <c r="BL11" s="624"/>
      <c r="BM11" s="624"/>
      <c r="BN11" s="625"/>
      <c r="BO11" s="626">
        <v>2.2999999999999998</v>
      </c>
      <c r="BP11" s="626"/>
      <c r="BQ11" s="626"/>
      <c r="BR11" s="626"/>
      <c r="BS11" s="627">
        <v>3403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147950</v>
      </c>
      <c r="CS11" s="624"/>
      <c r="CT11" s="624"/>
      <c r="CU11" s="624"/>
      <c r="CV11" s="624"/>
      <c r="CW11" s="624"/>
      <c r="CX11" s="624"/>
      <c r="CY11" s="625"/>
      <c r="CZ11" s="626">
        <v>3.1</v>
      </c>
      <c r="DA11" s="626"/>
      <c r="DB11" s="626"/>
      <c r="DC11" s="626"/>
      <c r="DD11" s="632">
        <v>40070</v>
      </c>
      <c r="DE11" s="624"/>
      <c r="DF11" s="624"/>
      <c r="DG11" s="624"/>
      <c r="DH11" s="624"/>
      <c r="DI11" s="624"/>
      <c r="DJ11" s="624"/>
      <c r="DK11" s="624"/>
      <c r="DL11" s="624"/>
      <c r="DM11" s="624"/>
      <c r="DN11" s="624"/>
      <c r="DO11" s="624"/>
      <c r="DP11" s="625"/>
      <c r="DQ11" s="632">
        <v>92474</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32488</v>
      </c>
      <c r="S12" s="624"/>
      <c r="T12" s="624"/>
      <c r="U12" s="624"/>
      <c r="V12" s="624"/>
      <c r="W12" s="624"/>
      <c r="X12" s="624"/>
      <c r="Y12" s="625"/>
      <c r="Z12" s="626">
        <v>0.6</v>
      </c>
      <c r="AA12" s="626"/>
      <c r="AB12" s="626"/>
      <c r="AC12" s="626"/>
      <c r="AD12" s="627">
        <v>32488</v>
      </c>
      <c r="AE12" s="627"/>
      <c r="AF12" s="627"/>
      <c r="AG12" s="627"/>
      <c r="AH12" s="627"/>
      <c r="AI12" s="627"/>
      <c r="AJ12" s="627"/>
      <c r="AK12" s="627"/>
      <c r="AL12" s="628">
        <v>1.4</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285708</v>
      </c>
      <c r="BH12" s="624"/>
      <c r="BI12" s="624"/>
      <c r="BJ12" s="624"/>
      <c r="BK12" s="624"/>
      <c r="BL12" s="624"/>
      <c r="BM12" s="624"/>
      <c r="BN12" s="625"/>
      <c r="BO12" s="626">
        <v>54.1</v>
      </c>
      <c r="BP12" s="626"/>
      <c r="BQ12" s="626"/>
      <c r="BR12" s="626"/>
      <c r="BS12" s="627" t="s">
        <v>139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34984</v>
      </c>
      <c r="CS12" s="624"/>
      <c r="CT12" s="624"/>
      <c r="CU12" s="624"/>
      <c r="CV12" s="624"/>
      <c r="CW12" s="624"/>
      <c r="CX12" s="624"/>
      <c r="CY12" s="625"/>
      <c r="CZ12" s="626">
        <v>0.7</v>
      </c>
      <c r="DA12" s="626"/>
      <c r="DB12" s="626"/>
      <c r="DC12" s="626"/>
      <c r="DD12" s="632">
        <v>1164</v>
      </c>
      <c r="DE12" s="624"/>
      <c r="DF12" s="624"/>
      <c r="DG12" s="624"/>
      <c r="DH12" s="624"/>
      <c r="DI12" s="624"/>
      <c r="DJ12" s="624"/>
      <c r="DK12" s="624"/>
      <c r="DL12" s="624"/>
      <c r="DM12" s="624"/>
      <c r="DN12" s="624"/>
      <c r="DO12" s="624"/>
      <c r="DP12" s="625"/>
      <c r="DQ12" s="632">
        <v>30597</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283735</v>
      </c>
      <c r="BH13" s="624"/>
      <c r="BI13" s="624"/>
      <c r="BJ13" s="624"/>
      <c r="BK13" s="624"/>
      <c r="BL13" s="624"/>
      <c r="BM13" s="624"/>
      <c r="BN13" s="625"/>
      <c r="BO13" s="626">
        <v>53.7</v>
      </c>
      <c r="BP13" s="626"/>
      <c r="BQ13" s="626"/>
      <c r="BR13" s="626"/>
      <c r="BS13" s="627" t="s">
        <v>139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616705</v>
      </c>
      <c r="CS13" s="624"/>
      <c r="CT13" s="624"/>
      <c r="CU13" s="624"/>
      <c r="CV13" s="624"/>
      <c r="CW13" s="624"/>
      <c r="CX13" s="624"/>
      <c r="CY13" s="625"/>
      <c r="CZ13" s="626">
        <v>13</v>
      </c>
      <c r="DA13" s="626"/>
      <c r="DB13" s="626"/>
      <c r="DC13" s="626"/>
      <c r="DD13" s="632">
        <v>509152</v>
      </c>
      <c r="DE13" s="624"/>
      <c r="DF13" s="624"/>
      <c r="DG13" s="624"/>
      <c r="DH13" s="624"/>
      <c r="DI13" s="624"/>
      <c r="DJ13" s="624"/>
      <c r="DK13" s="624"/>
      <c r="DL13" s="624"/>
      <c r="DM13" s="624"/>
      <c r="DN13" s="624"/>
      <c r="DO13" s="624"/>
      <c r="DP13" s="625"/>
      <c r="DQ13" s="632">
        <v>168074</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57</v>
      </c>
      <c r="S14" s="624"/>
      <c r="T14" s="624"/>
      <c r="U14" s="624"/>
      <c r="V14" s="624"/>
      <c r="W14" s="624"/>
      <c r="X14" s="624"/>
      <c r="Y14" s="625"/>
      <c r="Z14" s="626">
        <v>0</v>
      </c>
      <c r="AA14" s="626"/>
      <c r="AB14" s="626"/>
      <c r="AC14" s="626"/>
      <c r="AD14" s="627">
        <v>57</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25423</v>
      </c>
      <c r="BH14" s="624"/>
      <c r="BI14" s="624"/>
      <c r="BJ14" s="624"/>
      <c r="BK14" s="624"/>
      <c r="BL14" s="624"/>
      <c r="BM14" s="624"/>
      <c r="BN14" s="625"/>
      <c r="BO14" s="626">
        <v>4.8</v>
      </c>
      <c r="BP14" s="626"/>
      <c r="BQ14" s="626"/>
      <c r="BR14" s="626"/>
      <c r="BS14" s="627" t="s">
        <v>139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216660</v>
      </c>
      <c r="CS14" s="624"/>
      <c r="CT14" s="624"/>
      <c r="CU14" s="624"/>
      <c r="CV14" s="624"/>
      <c r="CW14" s="624"/>
      <c r="CX14" s="624"/>
      <c r="CY14" s="625"/>
      <c r="CZ14" s="626">
        <v>4.5999999999999996</v>
      </c>
      <c r="DA14" s="626"/>
      <c r="DB14" s="626"/>
      <c r="DC14" s="626"/>
      <c r="DD14" s="632">
        <v>46106</v>
      </c>
      <c r="DE14" s="624"/>
      <c r="DF14" s="624"/>
      <c r="DG14" s="624"/>
      <c r="DH14" s="624"/>
      <c r="DI14" s="624"/>
      <c r="DJ14" s="624"/>
      <c r="DK14" s="624"/>
      <c r="DL14" s="624"/>
      <c r="DM14" s="624"/>
      <c r="DN14" s="624"/>
      <c r="DO14" s="624"/>
      <c r="DP14" s="625"/>
      <c r="DQ14" s="632">
        <v>163532</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130</v>
      </c>
      <c r="AE15" s="627"/>
      <c r="AF15" s="627"/>
      <c r="AG15" s="627"/>
      <c r="AH15" s="627"/>
      <c r="AI15" s="627"/>
      <c r="AJ15" s="627"/>
      <c r="AK15" s="627"/>
      <c r="AL15" s="628" t="s">
        <v>241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35790</v>
      </c>
      <c r="BH15" s="624"/>
      <c r="BI15" s="624"/>
      <c r="BJ15" s="624"/>
      <c r="BK15" s="624"/>
      <c r="BL15" s="624"/>
      <c r="BM15" s="624"/>
      <c r="BN15" s="625"/>
      <c r="BO15" s="626">
        <v>6.8</v>
      </c>
      <c r="BP15" s="626"/>
      <c r="BQ15" s="626"/>
      <c r="BR15" s="626"/>
      <c r="BS15" s="627" t="s">
        <v>241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343492</v>
      </c>
      <c r="CS15" s="624"/>
      <c r="CT15" s="624"/>
      <c r="CU15" s="624"/>
      <c r="CV15" s="624"/>
      <c r="CW15" s="624"/>
      <c r="CX15" s="624"/>
      <c r="CY15" s="625"/>
      <c r="CZ15" s="626">
        <v>7.2</v>
      </c>
      <c r="DA15" s="626"/>
      <c r="DB15" s="626"/>
      <c r="DC15" s="626"/>
      <c r="DD15" s="632">
        <v>23239</v>
      </c>
      <c r="DE15" s="624"/>
      <c r="DF15" s="624"/>
      <c r="DG15" s="624"/>
      <c r="DH15" s="624"/>
      <c r="DI15" s="624"/>
      <c r="DJ15" s="624"/>
      <c r="DK15" s="624"/>
      <c r="DL15" s="624"/>
      <c r="DM15" s="624"/>
      <c r="DN15" s="624"/>
      <c r="DO15" s="624"/>
      <c r="DP15" s="625"/>
      <c r="DQ15" s="632">
        <v>263687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1826</v>
      </c>
      <c r="S16" s="624"/>
      <c r="T16" s="624"/>
      <c r="U16" s="624"/>
      <c r="V16" s="624"/>
      <c r="W16" s="624"/>
      <c r="X16" s="624"/>
      <c r="Y16" s="625"/>
      <c r="Z16" s="626">
        <v>0</v>
      </c>
      <c r="AA16" s="626"/>
      <c r="AB16" s="626"/>
      <c r="AC16" s="626"/>
      <c r="AD16" s="627">
        <v>1826</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11745</v>
      </c>
      <c r="CS16" s="624"/>
      <c r="CT16" s="624"/>
      <c r="CU16" s="624"/>
      <c r="CV16" s="624"/>
      <c r="CW16" s="624"/>
      <c r="CX16" s="624"/>
      <c r="CY16" s="625"/>
      <c r="CZ16" s="626">
        <v>0.2</v>
      </c>
      <c r="DA16" s="626"/>
      <c r="DB16" s="626"/>
      <c r="DC16" s="626"/>
      <c r="DD16" s="632" t="s">
        <v>139</v>
      </c>
      <c r="DE16" s="624"/>
      <c r="DF16" s="624"/>
      <c r="DG16" s="624"/>
      <c r="DH16" s="624"/>
      <c r="DI16" s="624"/>
      <c r="DJ16" s="624"/>
      <c r="DK16" s="624"/>
      <c r="DL16" s="624"/>
      <c r="DM16" s="624"/>
      <c r="DN16" s="624"/>
      <c r="DO16" s="624"/>
      <c r="DP16" s="625"/>
      <c r="DQ16" s="632">
        <v>5055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6199</v>
      </c>
      <c r="S17" s="624"/>
      <c r="T17" s="624"/>
      <c r="U17" s="624"/>
      <c r="V17" s="624"/>
      <c r="W17" s="624"/>
      <c r="X17" s="624"/>
      <c r="Y17" s="625"/>
      <c r="Z17" s="626">
        <v>0.1</v>
      </c>
      <c r="AA17" s="626"/>
      <c r="AB17" s="626"/>
      <c r="AC17" s="626"/>
      <c r="AD17" s="627">
        <v>6199</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584126</v>
      </c>
      <c r="CS17" s="624"/>
      <c r="CT17" s="624"/>
      <c r="CU17" s="624"/>
      <c r="CV17" s="624"/>
      <c r="CW17" s="624"/>
      <c r="CX17" s="624"/>
      <c r="CY17" s="625"/>
      <c r="CZ17" s="626">
        <v>12.3</v>
      </c>
      <c r="DA17" s="626"/>
      <c r="DB17" s="626"/>
      <c r="DC17" s="626"/>
      <c r="DD17" s="632" t="s">
        <v>241</v>
      </c>
      <c r="DE17" s="624"/>
      <c r="DF17" s="624"/>
      <c r="DG17" s="624"/>
      <c r="DH17" s="624"/>
      <c r="DI17" s="624"/>
      <c r="DJ17" s="624"/>
      <c r="DK17" s="624"/>
      <c r="DL17" s="624"/>
      <c r="DM17" s="624"/>
      <c r="DN17" s="624"/>
      <c r="DO17" s="624"/>
      <c r="DP17" s="625"/>
      <c r="DQ17" s="632">
        <v>581958</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3069</v>
      </c>
      <c r="S18" s="624"/>
      <c r="T18" s="624"/>
      <c r="U18" s="624"/>
      <c r="V18" s="624"/>
      <c r="W18" s="624"/>
      <c r="X18" s="624"/>
      <c r="Y18" s="625"/>
      <c r="Z18" s="626">
        <v>0.1</v>
      </c>
      <c r="AA18" s="626"/>
      <c r="AB18" s="626"/>
      <c r="AC18" s="626"/>
      <c r="AD18" s="627">
        <v>3069</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241</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2930</v>
      </c>
      <c r="S19" s="624"/>
      <c r="T19" s="624"/>
      <c r="U19" s="624"/>
      <c r="V19" s="624"/>
      <c r="W19" s="624"/>
      <c r="X19" s="624"/>
      <c r="Y19" s="625"/>
      <c r="Z19" s="626">
        <v>0.1</v>
      </c>
      <c r="AA19" s="626"/>
      <c r="AB19" s="626"/>
      <c r="AC19" s="626"/>
      <c r="AD19" s="627">
        <v>2930</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130</v>
      </c>
      <c r="BP19" s="626"/>
      <c r="BQ19" s="626"/>
      <c r="BR19" s="626"/>
      <c r="BS19" s="627" t="s">
        <v>241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139</v>
      </c>
      <c r="S20" s="624"/>
      <c r="T20" s="624"/>
      <c r="U20" s="624"/>
      <c r="V20" s="624"/>
      <c r="W20" s="624"/>
      <c r="X20" s="624"/>
      <c r="Y20" s="625"/>
      <c r="Z20" s="626">
        <v>0</v>
      </c>
      <c r="AA20" s="626"/>
      <c r="AB20" s="626"/>
      <c r="AC20" s="626"/>
      <c r="AD20" s="627">
        <v>139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139</v>
      </c>
      <c r="BH20" s="624"/>
      <c r="BI20" s="624"/>
      <c r="BJ20" s="624"/>
      <c r="BK20" s="624"/>
      <c r="BL20" s="624"/>
      <c r="BM20" s="624"/>
      <c r="BN20" s="625"/>
      <c r="BO20" s="626" t="s">
        <v>139</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4755541</v>
      </c>
      <c r="CS20" s="624"/>
      <c r="CT20" s="624"/>
      <c r="CU20" s="624"/>
      <c r="CV20" s="624"/>
      <c r="CW20" s="624"/>
      <c r="CX20" s="624"/>
      <c r="CY20" s="625"/>
      <c r="CZ20" s="626">
        <v>100</v>
      </c>
      <c r="DA20" s="626"/>
      <c r="DB20" s="626"/>
      <c r="DC20" s="626"/>
      <c r="DD20" s="632">
        <v>865493</v>
      </c>
      <c r="DE20" s="624"/>
      <c r="DF20" s="624"/>
      <c r="DG20" s="624"/>
      <c r="DH20" s="624"/>
      <c r="DI20" s="624"/>
      <c r="DJ20" s="624"/>
      <c r="DK20" s="624"/>
      <c r="DL20" s="624"/>
      <c r="DM20" s="624"/>
      <c r="DN20" s="624"/>
      <c r="DO20" s="624"/>
      <c r="DP20" s="625"/>
      <c r="DQ20" s="632">
        <v>2853371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1780653</v>
      </c>
      <c r="S21" s="624"/>
      <c r="T21" s="624"/>
      <c r="U21" s="624"/>
      <c r="V21" s="624"/>
      <c r="W21" s="624"/>
      <c r="X21" s="624"/>
      <c r="Y21" s="625"/>
      <c r="Z21" s="626">
        <v>35.4</v>
      </c>
      <c r="AA21" s="626"/>
      <c r="AB21" s="626"/>
      <c r="AC21" s="626"/>
      <c r="AD21" s="627">
        <v>1517026</v>
      </c>
      <c r="AE21" s="627"/>
      <c r="AF21" s="627"/>
      <c r="AG21" s="627"/>
      <c r="AH21" s="627"/>
      <c r="AI21" s="627"/>
      <c r="AJ21" s="627"/>
      <c r="AK21" s="627"/>
      <c r="AL21" s="628">
        <v>67.5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139</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1517026</v>
      </c>
      <c r="S22" s="624"/>
      <c r="T22" s="624"/>
      <c r="U22" s="624"/>
      <c r="V22" s="624"/>
      <c r="W22" s="624"/>
      <c r="X22" s="624"/>
      <c r="Y22" s="625"/>
      <c r="Z22" s="626">
        <v>30.2</v>
      </c>
      <c r="AA22" s="626"/>
      <c r="AB22" s="626"/>
      <c r="AC22" s="626"/>
      <c r="AD22" s="627">
        <v>1517026</v>
      </c>
      <c r="AE22" s="627"/>
      <c r="AF22" s="627"/>
      <c r="AG22" s="627"/>
      <c r="AH22" s="627"/>
      <c r="AI22" s="627"/>
      <c r="AJ22" s="627"/>
      <c r="AK22" s="627"/>
      <c r="AL22" s="628">
        <v>67.5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263627</v>
      </c>
      <c r="S23" s="624"/>
      <c r="T23" s="624"/>
      <c r="U23" s="624"/>
      <c r="V23" s="624"/>
      <c r="W23" s="624"/>
      <c r="X23" s="624"/>
      <c r="Y23" s="625"/>
      <c r="Z23" s="626">
        <v>5.2</v>
      </c>
      <c r="AA23" s="626"/>
      <c r="AB23" s="626"/>
      <c r="AC23" s="626"/>
      <c r="AD23" s="627" t="s">
        <v>139</v>
      </c>
      <c r="AE23" s="627"/>
      <c r="AF23" s="627"/>
      <c r="AG23" s="627"/>
      <c r="AH23" s="627"/>
      <c r="AI23" s="627"/>
      <c r="AJ23" s="627"/>
      <c r="AK23" s="627"/>
      <c r="AL23" s="628" t="s">
        <v>139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139</v>
      </c>
      <c r="BP23" s="626"/>
      <c r="BQ23" s="626"/>
      <c r="BR23" s="626"/>
      <c r="BS23" s="627" t="s">
        <v>139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241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1744333</v>
      </c>
      <c r="CS24" s="613"/>
      <c r="CT24" s="613"/>
      <c r="CU24" s="613"/>
      <c r="CV24" s="613"/>
      <c r="CW24" s="613"/>
      <c r="CX24" s="613"/>
      <c r="CY24" s="614"/>
      <c r="CZ24" s="617">
        <v>36.700000000000003</v>
      </c>
      <c r="DA24" s="618"/>
      <c r="DB24" s="618"/>
      <c r="DC24" s="634"/>
      <c r="DD24" s="657">
        <v>1238665</v>
      </c>
      <c r="DE24" s="613"/>
      <c r="DF24" s="613"/>
      <c r="DG24" s="613"/>
      <c r="DH24" s="613"/>
      <c r="DI24" s="613"/>
      <c r="DJ24" s="613"/>
      <c r="DK24" s="614"/>
      <c r="DL24" s="657">
        <v>926453</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2511076</v>
      </c>
      <c r="S25" s="624"/>
      <c r="T25" s="624"/>
      <c r="U25" s="624"/>
      <c r="V25" s="624"/>
      <c r="W25" s="624"/>
      <c r="X25" s="624"/>
      <c r="Y25" s="625"/>
      <c r="Z25" s="626">
        <v>49.9</v>
      </c>
      <c r="AA25" s="626"/>
      <c r="AB25" s="626"/>
      <c r="AC25" s="626"/>
      <c r="AD25" s="627">
        <v>2247449</v>
      </c>
      <c r="AE25" s="627"/>
      <c r="AF25" s="627"/>
      <c r="AG25" s="627"/>
      <c r="AH25" s="627"/>
      <c r="AI25" s="627"/>
      <c r="AJ25" s="627"/>
      <c r="AK25" s="627"/>
      <c r="AL25" s="628">
        <v>100</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139</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657554</v>
      </c>
      <c r="CS25" s="653"/>
      <c r="CT25" s="653"/>
      <c r="CU25" s="653"/>
      <c r="CV25" s="653"/>
      <c r="CW25" s="653"/>
      <c r="CX25" s="653"/>
      <c r="CY25" s="654"/>
      <c r="CZ25" s="628">
        <v>13.8</v>
      </c>
      <c r="DA25" s="655"/>
      <c r="DB25" s="655"/>
      <c r="DC25" s="658"/>
      <c r="DD25" s="632">
        <v>586071</v>
      </c>
      <c r="DE25" s="653"/>
      <c r="DF25" s="653"/>
      <c r="DG25" s="653"/>
      <c r="DH25" s="653"/>
      <c r="DI25" s="653"/>
      <c r="DJ25" s="653"/>
      <c r="DK25" s="654"/>
      <c r="DL25" s="632">
        <v>499565</v>
      </c>
      <c r="DM25" s="653"/>
      <c r="DN25" s="653"/>
      <c r="DO25" s="653"/>
      <c r="DP25" s="653"/>
      <c r="DQ25" s="653"/>
      <c r="DR25" s="653"/>
      <c r="DS25" s="653"/>
      <c r="DT25" s="653"/>
      <c r="DU25" s="653"/>
      <c r="DV25" s="654"/>
      <c r="DW25" s="628">
        <v>22</v>
      </c>
      <c r="DX25" s="655"/>
      <c r="DY25" s="655"/>
      <c r="DZ25" s="655"/>
      <c r="EA25" s="655"/>
      <c r="EB25" s="655"/>
      <c r="EC25" s="656"/>
    </row>
    <row r="26" spans="2:133" ht="11.25" customHeight="1" x14ac:dyDescent="0.15">
      <c r="B26" s="620" t="s">
        <v>297</v>
      </c>
      <c r="C26" s="621"/>
      <c r="D26" s="621"/>
      <c r="E26" s="621"/>
      <c r="F26" s="621"/>
      <c r="G26" s="621"/>
      <c r="H26" s="621"/>
      <c r="I26" s="621"/>
      <c r="J26" s="621"/>
      <c r="K26" s="621"/>
      <c r="L26" s="621"/>
      <c r="M26" s="621"/>
      <c r="N26" s="621"/>
      <c r="O26" s="621"/>
      <c r="P26" s="621"/>
      <c r="Q26" s="622"/>
      <c r="R26" s="623">
        <v>529</v>
      </c>
      <c r="S26" s="624"/>
      <c r="T26" s="624"/>
      <c r="U26" s="624"/>
      <c r="V26" s="624"/>
      <c r="W26" s="624"/>
      <c r="X26" s="624"/>
      <c r="Y26" s="625"/>
      <c r="Z26" s="626">
        <v>0</v>
      </c>
      <c r="AA26" s="626"/>
      <c r="AB26" s="626"/>
      <c r="AC26" s="626"/>
      <c r="AD26" s="627">
        <v>529</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324643</v>
      </c>
      <c r="CS26" s="624"/>
      <c r="CT26" s="624"/>
      <c r="CU26" s="624"/>
      <c r="CV26" s="624"/>
      <c r="CW26" s="624"/>
      <c r="CX26" s="624"/>
      <c r="CY26" s="625"/>
      <c r="CZ26" s="628">
        <v>6.8</v>
      </c>
      <c r="DA26" s="655"/>
      <c r="DB26" s="655"/>
      <c r="DC26" s="658"/>
      <c r="DD26" s="632">
        <v>294280</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15795</v>
      </c>
      <c r="S27" s="624"/>
      <c r="T27" s="624"/>
      <c r="U27" s="624"/>
      <c r="V27" s="624"/>
      <c r="W27" s="624"/>
      <c r="X27" s="624"/>
      <c r="Y27" s="625"/>
      <c r="Z27" s="626">
        <v>0.3</v>
      </c>
      <c r="AA27" s="626"/>
      <c r="AB27" s="626"/>
      <c r="AC27" s="626"/>
      <c r="AD27" s="627" t="s">
        <v>139</v>
      </c>
      <c r="AE27" s="627"/>
      <c r="AF27" s="627"/>
      <c r="AG27" s="627"/>
      <c r="AH27" s="627"/>
      <c r="AI27" s="627"/>
      <c r="AJ27" s="627"/>
      <c r="AK27" s="627"/>
      <c r="AL27" s="628" t="s">
        <v>241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527999</v>
      </c>
      <c r="BH27" s="624"/>
      <c r="BI27" s="624"/>
      <c r="BJ27" s="624"/>
      <c r="BK27" s="624"/>
      <c r="BL27" s="624"/>
      <c r="BM27" s="624"/>
      <c r="BN27" s="625"/>
      <c r="BO27" s="626">
        <v>100</v>
      </c>
      <c r="BP27" s="626"/>
      <c r="BQ27" s="626"/>
      <c r="BR27" s="626"/>
      <c r="BS27" s="627">
        <v>3403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502653</v>
      </c>
      <c r="CS27" s="653"/>
      <c r="CT27" s="653"/>
      <c r="CU27" s="653"/>
      <c r="CV27" s="653"/>
      <c r="CW27" s="653"/>
      <c r="CX27" s="653"/>
      <c r="CY27" s="654"/>
      <c r="CZ27" s="628">
        <v>10.6</v>
      </c>
      <c r="DA27" s="655"/>
      <c r="DB27" s="655"/>
      <c r="DC27" s="658"/>
      <c r="DD27" s="632">
        <v>70636</v>
      </c>
      <c r="DE27" s="653"/>
      <c r="DF27" s="653"/>
      <c r="DG27" s="653"/>
      <c r="DH27" s="653"/>
      <c r="DI27" s="653"/>
      <c r="DJ27" s="653"/>
      <c r="DK27" s="654"/>
      <c r="DL27" s="632">
        <v>44930</v>
      </c>
      <c r="DM27" s="653"/>
      <c r="DN27" s="653"/>
      <c r="DO27" s="653"/>
      <c r="DP27" s="653"/>
      <c r="DQ27" s="653"/>
      <c r="DR27" s="653"/>
      <c r="DS27" s="653"/>
      <c r="DT27" s="653"/>
      <c r="DU27" s="653"/>
      <c r="DV27" s="654"/>
      <c r="DW27" s="628">
        <v>2</v>
      </c>
      <c r="DX27" s="655"/>
      <c r="DY27" s="655"/>
      <c r="DZ27" s="655"/>
      <c r="EA27" s="655"/>
      <c r="EB27" s="655"/>
      <c r="EC27" s="656"/>
    </row>
    <row r="28" spans="2:133" ht="11.25" customHeight="1" x14ac:dyDescent="0.15">
      <c r="B28" s="620" t="s">
        <v>303</v>
      </c>
      <c r="C28" s="621"/>
      <c r="D28" s="621"/>
      <c r="E28" s="621"/>
      <c r="F28" s="621"/>
      <c r="G28" s="621"/>
      <c r="H28" s="621"/>
      <c r="I28" s="621"/>
      <c r="J28" s="621"/>
      <c r="K28" s="621"/>
      <c r="L28" s="621"/>
      <c r="M28" s="621"/>
      <c r="N28" s="621"/>
      <c r="O28" s="621"/>
      <c r="P28" s="621"/>
      <c r="Q28" s="622"/>
      <c r="R28" s="623">
        <v>30290</v>
      </c>
      <c r="S28" s="624"/>
      <c r="T28" s="624"/>
      <c r="U28" s="624"/>
      <c r="V28" s="624"/>
      <c r="W28" s="624"/>
      <c r="X28" s="624"/>
      <c r="Y28" s="625"/>
      <c r="Z28" s="626">
        <v>0.6</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584126</v>
      </c>
      <c r="CS28" s="624"/>
      <c r="CT28" s="624"/>
      <c r="CU28" s="624"/>
      <c r="CV28" s="624"/>
      <c r="CW28" s="624"/>
      <c r="CX28" s="624"/>
      <c r="CY28" s="625"/>
      <c r="CZ28" s="628">
        <v>12.3</v>
      </c>
      <c r="DA28" s="655"/>
      <c r="DB28" s="655"/>
      <c r="DC28" s="658"/>
      <c r="DD28" s="632">
        <v>581958</v>
      </c>
      <c r="DE28" s="624"/>
      <c r="DF28" s="624"/>
      <c r="DG28" s="624"/>
      <c r="DH28" s="624"/>
      <c r="DI28" s="624"/>
      <c r="DJ28" s="624"/>
      <c r="DK28" s="625"/>
      <c r="DL28" s="632">
        <v>381958</v>
      </c>
      <c r="DM28" s="624"/>
      <c r="DN28" s="624"/>
      <c r="DO28" s="624"/>
      <c r="DP28" s="624"/>
      <c r="DQ28" s="624"/>
      <c r="DR28" s="624"/>
      <c r="DS28" s="624"/>
      <c r="DT28" s="624"/>
      <c r="DU28" s="624"/>
      <c r="DV28" s="625"/>
      <c r="DW28" s="628">
        <v>16.8</v>
      </c>
      <c r="DX28" s="655"/>
      <c r="DY28" s="655"/>
      <c r="DZ28" s="655"/>
      <c r="EA28" s="655"/>
      <c r="EB28" s="655"/>
      <c r="EC28" s="656"/>
    </row>
    <row r="29" spans="2:133" ht="11.25" customHeight="1" x14ac:dyDescent="0.15">
      <c r="B29" s="620" t="s">
        <v>305</v>
      </c>
      <c r="C29" s="621"/>
      <c r="D29" s="621"/>
      <c r="E29" s="621"/>
      <c r="F29" s="621"/>
      <c r="G29" s="621"/>
      <c r="H29" s="621"/>
      <c r="I29" s="621"/>
      <c r="J29" s="621"/>
      <c r="K29" s="621"/>
      <c r="L29" s="621"/>
      <c r="M29" s="621"/>
      <c r="N29" s="621"/>
      <c r="O29" s="621"/>
      <c r="P29" s="621"/>
      <c r="Q29" s="622"/>
      <c r="R29" s="623">
        <v>11321</v>
      </c>
      <c r="S29" s="624"/>
      <c r="T29" s="624"/>
      <c r="U29" s="624"/>
      <c r="V29" s="624"/>
      <c r="W29" s="624"/>
      <c r="X29" s="624"/>
      <c r="Y29" s="625"/>
      <c r="Z29" s="626">
        <v>0.2</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584126</v>
      </c>
      <c r="CS29" s="653"/>
      <c r="CT29" s="653"/>
      <c r="CU29" s="653"/>
      <c r="CV29" s="653"/>
      <c r="CW29" s="653"/>
      <c r="CX29" s="653"/>
      <c r="CY29" s="654"/>
      <c r="CZ29" s="628">
        <v>12.3</v>
      </c>
      <c r="DA29" s="655"/>
      <c r="DB29" s="655"/>
      <c r="DC29" s="658"/>
      <c r="DD29" s="632">
        <v>581958</v>
      </c>
      <c r="DE29" s="653"/>
      <c r="DF29" s="653"/>
      <c r="DG29" s="653"/>
      <c r="DH29" s="653"/>
      <c r="DI29" s="653"/>
      <c r="DJ29" s="653"/>
      <c r="DK29" s="654"/>
      <c r="DL29" s="632">
        <v>381958</v>
      </c>
      <c r="DM29" s="653"/>
      <c r="DN29" s="653"/>
      <c r="DO29" s="653"/>
      <c r="DP29" s="653"/>
      <c r="DQ29" s="653"/>
      <c r="DR29" s="653"/>
      <c r="DS29" s="653"/>
      <c r="DT29" s="653"/>
      <c r="DU29" s="653"/>
      <c r="DV29" s="654"/>
      <c r="DW29" s="628">
        <v>16.8</v>
      </c>
      <c r="DX29" s="655"/>
      <c r="DY29" s="655"/>
      <c r="DZ29" s="655"/>
      <c r="EA29" s="655"/>
      <c r="EB29" s="655"/>
      <c r="EC29" s="656"/>
    </row>
    <row r="30" spans="2:133" ht="11.25" customHeight="1" x14ac:dyDescent="0.15">
      <c r="B30" s="620" t="s">
        <v>308</v>
      </c>
      <c r="C30" s="621"/>
      <c r="D30" s="621"/>
      <c r="E30" s="621"/>
      <c r="F30" s="621"/>
      <c r="G30" s="621"/>
      <c r="H30" s="621"/>
      <c r="I30" s="621"/>
      <c r="J30" s="621"/>
      <c r="K30" s="621"/>
      <c r="L30" s="621"/>
      <c r="M30" s="621"/>
      <c r="N30" s="621"/>
      <c r="O30" s="621"/>
      <c r="P30" s="621"/>
      <c r="Q30" s="622"/>
      <c r="R30" s="623">
        <v>673901</v>
      </c>
      <c r="S30" s="624"/>
      <c r="T30" s="624"/>
      <c r="U30" s="624"/>
      <c r="V30" s="624"/>
      <c r="W30" s="624"/>
      <c r="X30" s="624"/>
      <c r="Y30" s="625"/>
      <c r="Z30" s="626">
        <v>13.4</v>
      </c>
      <c r="AA30" s="626"/>
      <c r="AB30" s="626"/>
      <c r="AC30" s="626"/>
      <c r="AD30" s="627" t="s">
        <v>139</v>
      </c>
      <c r="AE30" s="627"/>
      <c r="AF30" s="627"/>
      <c r="AG30" s="627"/>
      <c r="AH30" s="627"/>
      <c r="AI30" s="627"/>
      <c r="AJ30" s="627"/>
      <c r="AK30" s="627"/>
      <c r="AL30" s="628" t="s">
        <v>139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569155</v>
      </c>
      <c r="CS30" s="624"/>
      <c r="CT30" s="624"/>
      <c r="CU30" s="624"/>
      <c r="CV30" s="624"/>
      <c r="CW30" s="624"/>
      <c r="CX30" s="624"/>
      <c r="CY30" s="625"/>
      <c r="CZ30" s="628">
        <v>12</v>
      </c>
      <c r="DA30" s="655"/>
      <c r="DB30" s="655"/>
      <c r="DC30" s="658"/>
      <c r="DD30" s="632">
        <v>566987</v>
      </c>
      <c r="DE30" s="624"/>
      <c r="DF30" s="624"/>
      <c r="DG30" s="624"/>
      <c r="DH30" s="624"/>
      <c r="DI30" s="624"/>
      <c r="DJ30" s="624"/>
      <c r="DK30" s="625"/>
      <c r="DL30" s="632">
        <v>366987</v>
      </c>
      <c r="DM30" s="624"/>
      <c r="DN30" s="624"/>
      <c r="DO30" s="624"/>
      <c r="DP30" s="624"/>
      <c r="DQ30" s="624"/>
      <c r="DR30" s="624"/>
      <c r="DS30" s="624"/>
      <c r="DT30" s="624"/>
      <c r="DU30" s="624"/>
      <c r="DV30" s="625"/>
      <c r="DW30" s="628">
        <v>16.2</v>
      </c>
      <c r="DX30" s="655"/>
      <c r="DY30" s="655"/>
      <c r="DZ30" s="655"/>
      <c r="EA30" s="655"/>
      <c r="EB30" s="655"/>
      <c r="EC30" s="656"/>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313</v>
      </c>
      <c r="AQ31" s="672"/>
      <c r="AR31" s="672"/>
      <c r="AS31" s="672"/>
      <c r="AT31" s="677" t="s">
        <v>314</v>
      </c>
      <c r="AU31" s="218"/>
      <c r="AV31" s="218"/>
      <c r="AW31" s="218"/>
      <c r="AX31" s="609" t="s">
        <v>188</v>
      </c>
      <c r="AY31" s="610"/>
      <c r="AZ31" s="610"/>
      <c r="BA31" s="610"/>
      <c r="BB31" s="610"/>
      <c r="BC31" s="610"/>
      <c r="BD31" s="610"/>
      <c r="BE31" s="610"/>
      <c r="BF31" s="611"/>
      <c r="BG31" s="670">
        <v>99.6</v>
      </c>
      <c r="BH31" s="667"/>
      <c r="BI31" s="667"/>
      <c r="BJ31" s="667"/>
      <c r="BK31" s="667"/>
      <c r="BL31" s="667"/>
      <c r="BM31" s="618">
        <v>99.1</v>
      </c>
      <c r="BN31" s="667"/>
      <c r="BO31" s="667"/>
      <c r="BP31" s="667"/>
      <c r="BQ31" s="668"/>
      <c r="BR31" s="670">
        <v>99.7</v>
      </c>
      <c r="BS31" s="667"/>
      <c r="BT31" s="667"/>
      <c r="BU31" s="667"/>
      <c r="BV31" s="667"/>
      <c r="BW31" s="667"/>
      <c r="BX31" s="618">
        <v>98.5</v>
      </c>
      <c r="BY31" s="667"/>
      <c r="BZ31" s="667"/>
      <c r="CA31" s="667"/>
      <c r="CB31" s="668"/>
      <c r="CD31" s="663"/>
      <c r="CE31" s="664"/>
      <c r="CF31" s="620" t="s">
        <v>315</v>
      </c>
      <c r="CG31" s="621"/>
      <c r="CH31" s="621"/>
      <c r="CI31" s="621"/>
      <c r="CJ31" s="621"/>
      <c r="CK31" s="621"/>
      <c r="CL31" s="621"/>
      <c r="CM31" s="621"/>
      <c r="CN31" s="621"/>
      <c r="CO31" s="621"/>
      <c r="CP31" s="621"/>
      <c r="CQ31" s="622"/>
      <c r="CR31" s="623">
        <v>14971</v>
      </c>
      <c r="CS31" s="653"/>
      <c r="CT31" s="653"/>
      <c r="CU31" s="653"/>
      <c r="CV31" s="653"/>
      <c r="CW31" s="653"/>
      <c r="CX31" s="653"/>
      <c r="CY31" s="654"/>
      <c r="CZ31" s="628">
        <v>0.3</v>
      </c>
      <c r="DA31" s="655"/>
      <c r="DB31" s="655"/>
      <c r="DC31" s="658"/>
      <c r="DD31" s="632">
        <v>14971</v>
      </c>
      <c r="DE31" s="653"/>
      <c r="DF31" s="653"/>
      <c r="DG31" s="653"/>
      <c r="DH31" s="653"/>
      <c r="DI31" s="653"/>
      <c r="DJ31" s="653"/>
      <c r="DK31" s="654"/>
      <c r="DL31" s="632">
        <v>14971</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316</v>
      </c>
      <c r="C32" s="621"/>
      <c r="D32" s="621"/>
      <c r="E32" s="621"/>
      <c r="F32" s="621"/>
      <c r="G32" s="621"/>
      <c r="H32" s="621"/>
      <c r="I32" s="621"/>
      <c r="J32" s="621"/>
      <c r="K32" s="621"/>
      <c r="L32" s="621"/>
      <c r="M32" s="621"/>
      <c r="N32" s="621"/>
      <c r="O32" s="621"/>
      <c r="P32" s="621"/>
      <c r="Q32" s="622"/>
      <c r="R32" s="623">
        <v>285321</v>
      </c>
      <c r="S32" s="624"/>
      <c r="T32" s="624"/>
      <c r="U32" s="624"/>
      <c r="V32" s="624"/>
      <c r="W32" s="624"/>
      <c r="X32" s="624"/>
      <c r="Y32" s="625"/>
      <c r="Z32" s="626">
        <v>5.7</v>
      </c>
      <c r="AA32" s="626"/>
      <c r="AB32" s="626"/>
      <c r="AC32" s="626"/>
      <c r="AD32" s="627" t="s">
        <v>139</v>
      </c>
      <c r="AE32" s="627"/>
      <c r="AF32" s="627"/>
      <c r="AG32" s="627"/>
      <c r="AH32" s="627"/>
      <c r="AI32" s="627"/>
      <c r="AJ32" s="627"/>
      <c r="AK32" s="627"/>
      <c r="AL32" s="628" t="s">
        <v>139</v>
      </c>
      <c r="AM32" s="629"/>
      <c r="AN32" s="629"/>
      <c r="AO32" s="630"/>
      <c r="AP32" s="673"/>
      <c r="AQ32" s="674"/>
      <c r="AR32" s="674"/>
      <c r="AS32" s="674"/>
      <c r="AT32" s="678"/>
      <c r="AU32" s="214" t="s">
        <v>317</v>
      </c>
      <c r="AX32" s="620" t="s">
        <v>318</v>
      </c>
      <c r="AY32" s="621"/>
      <c r="AZ32" s="621"/>
      <c r="BA32" s="621"/>
      <c r="BB32" s="621"/>
      <c r="BC32" s="621"/>
      <c r="BD32" s="621"/>
      <c r="BE32" s="621"/>
      <c r="BF32" s="622"/>
      <c r="BG32" s="680">
        <v>99.5</v>
      </c>
      <c r="BH32" s="653"/>
      <c r="BI32" s="653"/>
      <c r="BJ32" s="653"/>
      <c r="BK32" s="653"/>
      <c r="BL32" s="653"/>
      <c r="BM32" s="629">
        <v>98.6</v>
      </c>
      <c r="BN32" s="653"/>
      <c r="BO32" s="653"/>
      <c r="BP32" s="653"/>
      <c r="BQ32" s="669"/>
      <c r="BR32" s="680">
        <v>99.7</v>
      </c>
      <c r="BS32" s="653"/>
      <c r="BT32" s="653"/>
      <c r="BU32" s="653"/>
      <c r="BV32" s="653"/>
      <c r="BW32" s="653"/>
      <c r="BX32" s="629">
        <v>97.9</v>
      </c>
      <c r="BY32" s="653"/>
      <c r="BZ32" s="653"/>
      <c r="CA32" s="653"/>
      <c r="CB32" s="669"/>
      <c r="CD32" s="665"/>
      <c r="CE32" s="666"/>
      <c r="CF32" s="620" t="s">
        <v>319</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5"/>
      <c r="DB32" s="655"/>
      <c r="DC32" s="658"/>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5"/>
      <c r="DY32" s="655"/>
      <c r="DZ32" s="655"/>
      <c r="EA32" s="655"/>
      <c r="EB32" s="655"/>
      <c r="EC32" s="656"/>
    </row>
    <row r="33" spans="2:133" ht="11.25" customHeight="1" x14ac:dyDescent="0.15">
      <c r="B33" s="620" t="s">
        <v>320</v>
      </c>
      <c r="C33" s="621"/>
      <c r="D33" s="621"/>
      <c r="E33" s="621"/>
      <c r="F33" s="621"/>
      <c r="G33" s="621"/>
      <c r="H33" s="621"/>
      <c r="I33" s="621"/>
      <c r="J33" s="621"/>
      <c r="K33" s="621"/>
      <c r="L33" s="621"/>
      <c r="M33" s="621"/>
      <c r="N33" s="621"/>
      <c r="O33" s="621"/>
      <c r="P33" s="621"/>
      <c r="Q33" s="622"/>
      <c r="R33" s="623">
        <v>24201</v>
      </c>
      <c r="S33" s="624"/>
      <c r="T33" s="624"/>
      <c r="U33" s="624"/>
      <c r="V33" s="624"/>
      <c r="W33" s="624"/>
      <c r="X33" s="624"/>
      <c r="Y33" s="625"/>
      <c r="Z33" s="626">
        <v>0.5</v>
      </c>
      <c r="AA33" s="626"/>
      <c r="AB33" s="626"/>
      <c r="AC33" s="626"/>
      <c r="AD33" s="627" t="s">
        <v>241</v>
      </c>
      <c r="AE33" s="627"/>
      <c r="AF33" s="627"/>
      <c r="AG33" s="627"/>
      <c r="AH33" s="627"/>
      <c r="AI33" s="627"/>
      <c r="AJ33" s="627"/>
      <c r="AK33" s="627"/>
      <c r="AL33" s="628" t="s">
        <v>139</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99.7</v>
      </c>
      <c r="BH33" s="682"/>
      <c r="BI33" s="682"/>
      <c r="BJ33" s="682"/>
      <c r="BK33" s="682"/>
      <c r="BL33" s="682"/>
      <c r="BM33" s="683">
        <v>99.5</v>
      </c>
      <c r="BN33" s="682"/>
      <c r="BO33" s="682"/>
      <c r="BP33" s="682"/>
      <c r="BQ33" s="684"/>
      <c r="BR33" s="681">
        <v>99.7</v>
      </c>
      <c r="BS33" s="682"/>
      <c r="BT33" s="682"/>
      <c r="BU33" s="682"/>
      <c r="BV33" s="682"/>
      <c r="BW33" s="682"/>
      <c r="BX33" s="683">
        <v>98.8</v>
      </c>
      <c r="BY33" s="682"/>
      <c r="BZ33" s="682"/>
      <c r="CA33" s="682"/>
      <c r="CB33" s="684"/>
      <c r="CD33" s="620" t="s">
        <v>322</v>
      </c>
      <c r="CE33" s="621"/>
      <c r="CF33" s="621"/>
      <c r="CG33" s="621"/>
      <c r="CH33" s="621"/>
      <c r="CI33" s="621"/>
      <c r="CJ33" s="621"/>
      <c r="CK33" s="621"/>
      <c r="CL33" s="621"/>
      <c r="CM33" s="621"/>
      <c r="CN33" s="621"/>
      <c r="CO33" s="621"/>
      <c r="CP33" s="621"/>
      <c r="CQ33" s="622"/>
      <c r="CR33" s="623">
        <v>2133970</v>
      </c>
      <c r="CS33" s="653"/>
      <c r="CT33" s="653"/>
      <c r="CU33" s="653"/>
      <c r="CV33" s="653"/>
      <c r="CW33" s="653"/>
      <c r="CX33" s="653"/>
      <c r="CY33" s="654"/>
      <c r="CZ33" s="628">
        <v>44.9</v>
      </c>
      <c r="DA33" s="655"/>
      <c r="DB33" s="655"/>
      <c r="DC33" s="658"/>
      <c r="DD33" s="632">
        <v>1376598</v>
      </c>
      <c r="DE33" s="653"/>
      <c r="DF33" s="653"/>
      <c r="DG33" s="653"/>
      <c r="DH33" s="653"/>
      <c r="DI33" s="653"/>
      <c r="DJ33" s="653"/>
      <c r="DK33" s="654"/>
      <c r="DL33" s="632">
        <v>915755</v>
      </c>
      <c r="DM33" s="653"/>
      <c r="DN33" s="653"/>
      <c r="DO33" s="653"/>
      <c r="DP33" s="653"/>
      <c r="DQ33" s="653"/>
      <c r="DR33" s="653"/>
      <c r="DS33" s="653"/>
      <c r="DT33" s="653"/>
      <c r="DU33" s="653"/>
      <c r="DV33" s="654"/>
      <c r="DW33" s="628">
        <v>40.299999999999997</v>
      </c>
      <c r="DX33" s="655"/>
      <c r="DY33" s="655"/>
      <c r="DZ33" s="655"/>
      <c r="EA33" s="655"/>
      <c r="EB33" s="655"/>
      <c r="EC33" s="656"/>
    </row>
    <row r="34" spans="2:133" ht="11.25" customHeight="1" x14ac:dyDescent="0.15">
      <c r="B34" s="620" t="s">
        <v>323</v>
      </c>
      <c r="C34" s="621"/>
      <c r="D34" s="621"/>
      <c r="E34" s="621"/>
      <c r="F34" s="621"/>
      <c r="G34" s="621"/>
      <c r="H34" s="621"/>
      <c r="I34" s="621"/>
      <c r="J34" s="621"/>
      <c r="K34" s="621"/>
      <c r="L34" s="621"/>
      <c r="M34" s="621"/>
      <c r="N34" s="621"/>
      <c r="O34" s="621"/>
      <c r="P34" s="621"/>
      <c r="Q34" s="622"/>
      <c r="R34" s="623">
        <v>575476</v>
      </c>
      <c r="S34" s="624"/>
      <c r="T34" s="624"/>
      <c r="U34" s="624"/>
      <c r="V34" s="624"/>
      <c r="W34" s="624"/>
      <c r="X34" s="624"/>
      <c r="Y34" s="625"/>
      <c r="Z34" s="626">
        <v>11.4</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927835</v>
      </c>
      <c r="CS34" s="624"/>
      <c r="CT34" s="624"/>
      <c r="CU34" s="624"/>
      <c r="CV34" s="624"/>
      <c r="CW34" s="624"/>
      <c r="CX34" s="624"/>
      <c r="CY34" s="625"/>
      <c r="CZ34" s="628">
        <v>19.5</v>
      </c>
      <c r="DA34" s="655"/>
      <c r="DB34" s="655"/>
      <c r="DC34" s="658"/>
      <c r="DD34" s="632">
        <v>434689</v>
      </c>
      <c r="DE34" s="624"/>
      <c r="DF34" s="624"/>
      <c r="DG34" s="624"/>
      <c r="DH34" s="624"/>
      <c r="DI34" s="624"/>
      <c r="DJ34" s="624"/>
      <c r="DK34" s="625"/>
      <c r="DL34" s="632">
        <v>269076</v>
      </c>
      <c r="DM34" s="624"/>
      <c r="DN34" s="624"/>
      <c r="DO34" s="624"/>
      <c r="DP34" s="624"/>
      <c r="DQ34" s="624"/>
      <c r="DR34" s="624"/>
      <c r="DS34" s="624"/>
      <c r="DT34" s="624"/>
      <c r="DU34" s="624"/>
      <c r="DV34" s="625"/>
      <c r="DW34" s="628">
        <v>11.8</v>
      </c>
      <c r="DX34" s="655"/>
      <c r="DY34" s="655"/>
      <c r="DZ34" s="655"/>
      <c r="EA34" s="655"/>
      <c r="EB34" s="655"/>
      <c r="EC34" s="656"/>
    </row>
    <row r="35" spans="2:133" ht="11.25" customHeight="1" x14ac:dyDescent="0.15">
      <c r="B35" s="620" t="s">
        <v>325</v>
      </c>
      <c r="C35" s="621"/>
      <c r="D35" s="621"/>
      <c r="E35" s="621"/>
      <c r="F35" s="621"/>
      <c r="G35" s="621"/>
      <c r="H35" s="621"/>
      <c r="I35" s="621"/>
      <c r="J35" s="621"/>
      <c r="K35" s="621"/>
      <c r="L35" s="621"/>
      <c r="M35" s="621"/>
      <c r="N35" s="621"/>
      <c r="O35" s="621"/>
      <c r="P35" s="621"/>
      <c r="Q35" s="622"/>
      <c r="R35" s="623">
        <v>115538</v>
      </c>
      <c r="S35" s="624"/>
      <c r="T35" s="624"/>
      <c r="U35" s="624"/>
      <c r="V35" s="624"/>
      <c r="W35" s="624"/>
      <c r="X35" s="624"/>
      <c r="Y35" s="625"/>
      <c r="Z35" s="626">
        <v>2.2999999999999998</v>
      </c>
      <c r="AA35" s="626"/>
      <c r="AB35" s="626"/>
      <c r="AC35" s="626"/>
      <c r="AD35" s="627" t="s">
        <v>139</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34384</v>
      </c>
      <c r="CS35" s="653"/>
      <c r="CT35" s="653"/>
      <c r="CU35" s="653"/>
      <c r="CV35" s="653"/>
      <c r="CW35" s="653"/>
      <c r="CX35" s="653"/>
      <c r="CY35" s="654"/>
      <c r="CZ35" s="628">
        <v>0.7</v>
      </c>
      <c r="DA35" s="655"/>
      <c r="DB35" s="655"/>
      <c r="DC35" s="658"/>
      <c r="DD35" s="632">
        <v>24946</v>
      </c>
      <c r="DE35" s="653"/>
      <c r="DF35" s="653"/>
      <c r="DG35" s="653"/>
      <c r="DH35" s="653"/>
      <c r="DI35" s="653"/>
      <c r="DJ35" s="653"/>
      <c r="DK35" s="654"/>
      <c r="DL35" s="632">
        <v>24946</v>
      </c>
      <c r="DM35" s="653"/>
      <c r="DN35" s="653"/>
      <c r="DO35" s="653"/>
      <c r="DP35" s="653"/>
      <c r="DQ35" s="653"/>
      <c r="DR35" s="653"/>
      <c r="DS35" s="653"/>
      <c r="DT35" s="653"/>
      <c r="DU35" s="653"/>
      <c r="DV35" s="654"/>
      <c r="DW35" s="628">
        <v>1.1000000000000001</v>
      </c>
      <c r="DX35" s="655"/>
      <c r="DY35" s="655"/>
      <c r="DZ35" s="655"/>
      <c r="EA35" s="655"/>
      <c r="EB35" s="655"/>
      <c r="EC35" s="656"/>
    </row>
    <row r="36" spans="2:133" ht="11.25" customHeight="1" x14ac:dyDescent="0.15">
      <c r="B36" s="620" t="s">
        <v>329</v>
      </c>
      <c r="C36" s="621"/>
      <c r="D36" s="621"/>
      <c r="E36" s="621"/>
      <c r="F36" s="621"/>
      <c r="G36" s="621"/>
      <c r="H36" s="621"/>
      <c r="I36" s="621"/>
      <c r="J36" s="621"/>
      <c r="K36" s="621"/>
      <c r="L36" s="621"/>
      <c r="M36" s="621"/>
      <c r="N36" s="621"/>
      <c r="O36" s="621"/>
      <c r="P36" s="621"/>
      <c r="Q36" s="622"/>
      <c r="R36" s="623">
        <v>321212</v>
      </c>
      <c r="S36" s="624"/>
      <c r="T36" s="624"/>
      <c r="U36" s="624"/>
      <c r="V36" s="624"/>
      <c r="W36" s="624"/>
      <c r="X36" s="624"/>
      <c r="Y36" s="625"/>
      <c r="Z36" s="626">
        <v>6.4</v>
      </c>
      <c r="AA36" s="626"/>
      <c r="AB36" s="626"/>
      <c r="AC36" s="626"/>
      <c r="AD36" s="627" t="s">
        <v>241</v>
      </c>
      <c r="AE36" s="627"/>
      <c r="AF36" s="627"/>
      <c r="AG36" s="627"/>
      <c r="AH36" s="627"/>
      <c r="AI36" s="627"/>
      <c r="AJ36" s="627"/>
      <c r="AK36" s="627"/>
      <c r="AL36" s="628" t="s">
        <v>139</v>
      </c>
      <c r="AM36" s="629"/>
      <c r="AN36" s="629"/>
      <c r="AO36" s="630"/>
      <c r="AP36" s="222"/>
      <c r="AQ36" s="685" t="s">
        <v>330</v>
      </c>
      <c r="AR36" s="686"/>
      <c r="AS36" s="686"/>
      <c r="AT36" s="686"/>
      <c r="AU36" s="686"/>
      <c r="AV36" s="686"/>
      <c r="AW36" s="686"/>
      <c r="AX36" s="686"/>
      <c r="AY36" s="687"/>
      <c r="AZ36" s="612">
        <v>243726</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4160</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628008</v>
      </c>
      <c r="CS36" s="624"/>
      <c r="CT36" s="624"/>
      <c r="CU36" s="624"/>
      <c r="CV36" s="624"/>
      <c r="CW36" s="624"/>
      <c r="CX36" s="624"/>
      <c r="CY36" s="625"/>
      <c r="CZ36" s="628">
        <v>13.2</v>
      </c>
      <c r="DA36" s="655"/>
      <c r="DB36" s="655"/>
      <c r="DC36" s="658"/>
      <c r="DD36" s="632">
        <v>581546</v>
      </c>
      <c r="DE36" s="624"/>
      <c r="DF36" s="624"/>
      <c r="DG36" s="624"/>
      <c r="DH36" s="624"/>
      <c r="DI36" s="624"/>
      <c r="DJ36" s="624"/>
      <c r="DK36" s="625"/>
      <c r="DL36" s="632">
        <v>450926</v>
      </c>
      <c r="DM36" s="624"/>
      <c r="DN36" s="624"/>
      <c r="DO36" s="624"/>
      <c r="DP36" s="624"/>
      <c r="DQ36" s="624"/>
      <c r="DR36" s="624"/>
      <c r="DS36" s="624"/>
      <c r="DT36" s="624"/>
      <c r="DU36" s="624"/>
      <c r="DV36" s="625"/>
      <c r="DW36" s="628">
        <v>19.8</v>
      </c>
      <c r="DX36" s="655"/>
      <c r="DY36" s="655"/>
      <c r="DZ36" s="655"/>
      <c r="EA36" s="655"/>
      <c r="EB36" s="655"/>
      <c r="EC36" s="656"/>
    </row>
    <row r="37" spans="2:133" ht="11.25" customHeight="1" x14ac:dyDescent="0.15">
      <c r="B37" s="620" t="s">
        <v>333</v>
      </c>
      <c r="C37" s="621"/>
      <c r="D37" s="621"/>
      <c r="E37" s="621"/>
      <c r="F37" s="621"/>
      <c r="G37" s="621"/>
      <c r="H37" s="621"/>
      <c r="I37" s="621"/>
      <c r="J37" s="621"/>
      <c r="K37" s="621"/>
      <c r="L37" s="621"/>
      <c r="M37" s="621"/>
      <c r="N37" s="621"/>
      <c r="O37" s="621"/>
      <c r="P37" s="621"/>
      <c r="Q37" s="622"/>
      <c r="R37" s="623">
        <v>42687</v>
      </c>
      <c r="S37" s="624"/>
      <c r="T37" s="624"/>
      <c r="U37" s="624"/>
      <c r="V37" s="624"/>
      <c r="W37" s="624"/>
      <c r="X37" s="624"/>
      <c r="Y37" s="625"/>
      <c r="Z37" s="626">
        <v>0.8</v>
      </c>
      <c r="AA37" s="626"/>
      <c r="AB37" s="626"/>
      <c r="AC37" s="626"/>
      <c r="AD37" s="627">
        <v>6</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37256</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-5024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308152</v>
      </c>
      <c r="CS37" s="653"/>
      <c r="CT37" s="653"/>
      <c r="CU37" s="653"/>
      <c r="CV37" s="653"/>
      <c r="CW37" s="653"/>
      <c r="CX37" s="653"/>
      <c r="CY37" s="654"/>
      <c r="CZ37" s="628">
        <v>6.5</v>
      </c>
      <c r="DA37" s="655"/>
      <c r="DB37" s="655"/>
      <c r="DC37" s="658"/>
      <c r="DD37" s="632">
        <v>304152</v>
      </c>
      <c r="DE37" s="653"/>
      <c r="DF37" s="653"/>
      <c r="DG37" s="653"/>
      <c r="DH37" s="653"/>
      <c r="DI37" s="653"/>
      <c r="DJ37" s="653"/>
      <c r="DK37" s="654"/>
      <c r="DL37" s="632">
        <v>294278</v>
      </c>
      <c r="DM37" s="653"/>
      <c r="DN37" s="653"/>
      <c r="DO37" s="653"/>
      <c r="DP37" s="653"/>
      <c r="DQ37" s="653"/>
      <c r="DR37" s="653"/>
      <c r="DS37" s="653"/>
      <c r="DT37" s="653"/>
      <c r="DU37" s="653"/>
      <c r="DV37" s="654"/>
      <c r="DW37" s="628">
        <v>13</v>
      </c>
      <c r="DX37" s="655"/>
      <c r="DY37" s="655"/>
      <c r="DZ37" s="655"/>
      <c r="EA37" s="655"/>
      <c r="EB37" s="655"/>
      <c r="EC37" s="656"/>
    </row>
    <row r="38" spans="2:133" ht="11.25" customHeight="1" x14ac:dyDescent="0.15">
      <c r="B38" s="620" t="s">
        <v>337</v>
      </c>
      <c r="C38" s="621"/>
      <c r="D38" s="621"/>
      <c r="E38" s="621"/>
      <c r="F38" s="621"/>
      <c r="G38" s="621"/>
      <c r="H38" s="621"/>
      <c r="I38" s="621"/>
      <c r="J38" s="621"/>
      <c r="K38" s="621"/>
      <c r="L38" s="621"/>
      <c r="M38" s="621"/>
      <c r="N38" s="621"/>
      <c r="O38" s="621"/>
      <c r="P38" s="621"/>
      <c r="Q38" s="622"/>
      <c r="R38" s="623">
        <v>419934</v>
      </c>
      <c r="S38" s="624"/>
      <c r="T38" s="624"/>
      <c r="U38" s="624"/>
      <c r="V38" s="624"/>
      <c r="W38" s="624"/>
      <c r="X38" s="624"/>
      <c r="Y38" s="625"/>
      <c r="Z38" s="626">
        <v>8.4</v>
      </c>
      <c r="AA38" s="626"/>
      <c r="AB38" s="626"/>
      <c r="AC38" s="626"/>
      <c r="AD38" s="627" t="s">
        <v>139</v>
      </c>
      <c r="AE38" s="627"/>
      <c r="AF38" s="627"/>
      <c r="AG38" s="627"/>
      <c r="AH38" s="627"/>
      <c r="AI38" s="627"/>
      <c r="AJ38" s="627"/>
      <c r="AK38" s="627"/>
      <c r="AL38" s="628" t="s">
        <v>130</v>
      </c>
      <c r="AM38" s="629"/>
      <c r="AN38" s="629"/>
      <c r="AO38" s="630"/>
      <c r="AQ38" s="689" t="s">
        <v>338</v>
      </c>
      <c r="AR38" s="690"/>
      <c r="AS38" s="690"/>
      <c r="AT38" s="690"/>
      <c r="AU38" s="690"/>
      <c r="AV38" s="690"/>
      <c r="AW38" s="690"/>
      <c r="AX38" s="690"/>
      <c r="AY38" s="691"/>
      <c r="AZ38" s="623" t="s">
        <v>139</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770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243726</v>
      </c>
      <c r="CS38" s="624"/>
      <c r="CT38" s="624"/>
      <c r="CU38" s="624"/>
      <c r="CV38" s="624"/>
      <c r="CW38" s="624"/>
      <c r="CX38" s="624"/>
      <c r="CY38" s="625"/>
      <c r="CZ38" s="628">
        <v>5.0999999999999996</v>
      </c>
      <c r="DA38" s="655"/>
      <c r="DB38" s="655"/>
      <c r="DC38" s="658"/>
      <c r="DD38" s="632">
        <v>183555</v>
      </c>
      <c r="DE38" s="624"/>
      <c r="DF38" s="624"/>
      <c r="DG38" s="624"/>
      <c r="DH38" s="624"/>
      <c r="DI38" s="624"/>
      <c r="DJ38" s="624"/>
      <c r="DK38" s="625"/>
      <c r="DL38" s="632">
        <v>170807</v>
      </c>
      <c r="DM38" s="624"/>
      <c r="DN38" s="624"/>
      <c r="DO38" s="624"/>
      <c r="DP38" s="624"/>
      <c r="DQ38" s="624"/>
      <c r="DR38" s="624"/>
      <c r="DS38" s="624"/>
      <c r="DT38" s="624"/>
      <c r="DU38" s="624"/>
      <c r="DV38" s="625"/>
      <c r="DW38" s="628">
        <v>7.5</v>
      </c>
      <c r="DX38" s="655"/>
      <c r="DY38" s="655"/>
      <c r="DZ38" s="655"/>
      <c r="EA38" s="655"/>
      <c r="EB38" s="655"/>
      <c r="EC38" s="656"/>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241</v>
      </c>
      <c r="AA39" s="626"/>
      <c r="AB39" s="626"/>
      <c r="AC39" s="626"/>
      <c r="AD39" s="627" t="s">
        <v>139</v>
      </c>
      <c r="AE39" s="627"/>
      <c r="AF39" s="627"/>
      <c r="AG39" s="627"/>
      <c r="AH39" s="627"/>
      <c r="AI39" s="627"/>
      <c r="AJ39" s="627"/>
      <c r="AK39" s="627"/>
      <c r="AL39" s="628" t="s">
        <v>139</v>
      </c>
      <c r="AM39" s="629"/>
      <c r="AN39" s="629"/>
      <c r="AO39" s="630"/>
      <c r="AQ39" s="689" t="s">
        <v>342</v>
      </c>
      <c r="AR39" s="690"/>
      <c r="AS39" s="690"/>
      <c r="AT39" s="690"/>
      <c r="AU39" s="690"/>
      <c r="AV39" s="690"/>
      <c r="AW39" s="690"/>
      <c r="AX39" s="690"/>
      <c r="AY39" s="691"/>
      <c r="AZ39" s="623" t="s">
        <v>139</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1149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299417</v>
      </c>
      <c r="CS39" s="653"/>
      <c r="CT39" s="653"/>
      <c r="CU39" s="653"/>
      <c r="CV39" s="653"/>
      <c r="CW39" s="653"/>
      <c r="CX39" s="653"/>
      <c r="CY39" s="654"/>
      <c r="CZ39" s="628">
        <v>6.3</v>
      </c>
      <c r="DA39" s="655"/>
      <c r="DB39" s="655"/>
      <c r="DC39" s="658"/>
      <c r="DD39" s="632">
        <v>151862</v>
      </c>
      <c r="DE39" s="653"/>
      <c r="DF39" s="653"/>
      <c r="DG39" s="653"/>
      <c r="DH39" s="653"/>
      <c r="DI39" s="653"/>
      <c r="DJ39" s="653"/>
      <c r="DK39" s="654"/>
      <c r="DL39" s="632" t="s">
        <v>139</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345</v>
      </c>
      <c r="C40" s="621"/>
      <c r="D40" s="621"/>
      <c r="E40" s="621"/>
      <c r="F40" s="621"/>
      <c r="G40" s="621"/>
      <c r="H40" s="621"/>
      <c r="I40" s="621"/>
      <c r="J40" s="621"/>
      <c r="K40" s="621"/>
      <c r="L40" s="621"/>
      <c r="M40" s="621"/>
      <c r="N40" s="621"/>
      <c r="O40" s="621"/>
      <c r="P40" s="621"/>
      <c r="Q40" s="622"/>
      <c r="R40" s="623">
        <v>23734</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139</v>
      </c>
      <c r="AM40" s="629"/>
      <c r="AN40" s="629"/>
      <c r="AO40" s="630"/>
      <c r="AQ40" s="689" t="s">
        <v>346</v>
      </c>
      <c r="AR40" s="690"/>
      <c r="AS40" s="690"/>
      <c r="AT40" s="690"/>
      <c r="AU40" s="690"/>
      <c r="AV40" s="690"/>
      <c r="AW40" s="690"/>
      <c r="AX40" s="690"/>
      <c r="AY40" s="691"/>
      <c r="AZ40" s="623" t="s">
        <v>139</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600</v>
      </c>
      <c r="CS40" s="624"/>
      <c r="CT40" s="624"/>
      <c r="CU40" s="624"/>
      <c r="CV40" s="624"/>
      <c r="CW40" s="624"/>
      <c r="CX40" s="624"/>
      <c r="CY40" s="625"/>
      <c r="CZ40" s="628">
        <v>0</v>
      </c>
      <c r="DA40" s="655"/>
      <c r="DB40" s="655"/>
      <c r="DC40" s="658"/>
      <c r="DD40" s="632" t="s">
        <v>130</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5"/>
      <c r="DY40" s="655"/>
      <c r="DZ40" s="655"/>
      <c r="EA40" s="655"/>
      <c r="EB40" s="655"/>
      <c r="EC40" s="656"/>
    </row>
    <row r="41" spans="2:133" ht="11.25" customHeight="1" x14ac:dyDescent="0.15">
      <c r="B41" s="644" t="s">
        <v>350</v>
      </c>
      <c r="C41" s="645"/>
      <c r="D41" s="645"/>
      <c r="E41" s="645"/>
      <c r="F41" s="645"/>
      <c r="G41" s="645"/>
      <c r="H41" s="645"/>
      <c r="I41" s="645"/>
      <c r="J41" s="645"/>
      <c r="K41" s="645"/>
      <c r="L41" s="645"/>
      <c r="M41" s="645"/>
      <c r="N41" s="645"/>
      <c r="O41" s="645"/>
      <c r="P41" s="645"/>
      <c r="Q41" s="646"/>
      <c r="R41" s="698">
        <v>5027281</v>
      </c>
      <c r="S41" s="699"/>
      <c r="T41" s="699"/>
      <c r="U41" s="699"/>
      <c r="V41" s="699"/>
      <c r="W41" s="699"/>
      <c r="X41" s="699"/>
      <c r="Y41" s="700"/>
      <c r="Z41" s="701">
        <v>100</v>
      </c>
      <c r="AA41" s="701"/>
      <c r="AB41" s="701"/>
      <c r="AC41" s="701"/>
      <c r="AD41" s="702">
        <v>2247984</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67907</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353</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138563</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433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877238</v>
      </c>
      <c r="CS42" s="653"/>
      <c r="CT42" s="653"/>
      <c r="CU42" s="653"/>
      <c r="CV42" s="653"/>
      <c r="CW42" s="653"/>
      <c r="CX42" s="653"/>
      <c r="CY42" s="654"/>
      <c r="CZ42" s="628">
        <v>18.399999999999999</v>
      </c>
      <c r="DA42" s="655"/>
      <c r="DB42" s="655"/>
      <c r="DC42" s="658"/>
      <c r="DD42" s="632">
        <v>238108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34154</v>
      </c>
      <c r="CS43" s="653"/>
      <c r="CT43" s="653"/>
      <c r="CU43" s="653"/>
      <c r="CV43" s="653"/>
      <c r="CW43" s="653"/>
      <c r="CX43" s="653"/>
      <c r="CY43" s="654"/>
      <c r="CZ43" s="628">
        <v>0.7</v>
      </c>
      <c r="DA43" s="655"/>
      <c r="DB43" s="655"/>
      <c r="DC43" s="658"/>
      <c r="DD43" s="632">
        <v>18854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361</v>
      </c>
      <c r="CG44" s="621"/>
      <c r="CH44" s="621"/>
      <c r="CI44" s="621"/>
      <c r="CJ44" s="621"/>
      <c r="CK44" s="621"/>
      <c r="CL44" s="621"/>
      <c r="CM44" s="621"/>
      <c r="CN44" s="621"/>
      <c r="CO44" s="621"/>
      <c r="CP44" s="621"/>
      <c r="CQ44" s="622"/>
      <c r="CR44" s="623">
        <v>865493</v>
      </c>
      <c r="CS44" s="624"/>
      <c r="CT44" s="624"/>
      <c r="CU44" s="624"/>
      <c r="CV44" s="624"/>
      <c r="CW44" s="624"/>
      <c r="CX44" s="624"/>
      <c r="CY44" s="625"/>
      <c r="CZ44" s="628">
        <v>18.2</v>
      </c>
      <c r="DA44" s="629"/>
      <c r="DB44" s="629"/>
      <c r="DC44" s="635"/>
      <c r="DD44" s="632">
        <v>233053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371716</v>
      </c>
      <c r="CS45" s="653"/>
      <c r="CT45" s="653"/>
      <c r="CU45" s="653"/>
      <c r="CV45" s="653"/>
      <c r="CW45" s="653"/>
      <c r="CX45" s="653"/>
      <c r="CY45" s="654"/>
      <c r="CZ45" s="628">
        <v>7.8</v>
      </c>
      <c r="DA45" s="655"/>
      <c r="DB45" s="655"/>
      <c r="DC45" s="658"/>
      <c r="DD45" s="632">
        <v>64635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477988</v>
      </c>
      <c r="CS46" s="624"/>
      <c r="CT46" s="624"/>
      <c r="CU46" s="624"/>
      <c r="CV46" s="624"/>
      <c r="CW46" s="624"/>
      <c r="CX46" s="624"/>
      <c r="CY46" s="625"/>
      <c r="CZ46" s="628">
        <v>10.1</v>
      </c>
      <c r="DA46" s="629"/>
      <c r="DB46" s="629"/>
      <c r="DC46" s="635"/>
      <c r="DD46" s="632">
        <v>163971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11745</v>
      </c>
      <c r="CS47" s="653"/>
      <c r="CT47" s="653"/>
      <c r="CU47" s="653"/>
      <c r="CV47" s="653"/>
      <c r="CW47" s="653"/>
      <c r="CX47" s="653"/>
      <c r="CY47" s="654"/>
      <c r="CZ47" s="628">
        <v>0.2</v>
      </c>
      <c r="DA47" s="655"/>
      <c r="DB47" s="655"/>
      <c r="DC47" s="658"/>
      <c r="DD47" s="632">
        <v>5055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4755541</v>
      </c>
      <c r="CS49" s="682"/>
      <c r="CT49" s="682"/>
      <c r="CU49" s="682"/>
      <c r="CV49" s="682"/>
      <c r="CW49" s="682"/>
      <c r="CX49" s="682"/>
      <c r="CY49" s="711"/>
      <c r="CZ49" s="703">
        <v>100</v>
      </c>
      <c r="DA49" s="712"/>
      <c r="DB49" s="712"/>
      <c r="DC49" s="713"/>
      <c r="DD49" s="714">
        <v>2853371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qelecsls4k2mRBhpu4fieBGJ4GDdbbwUD/mK6GNsSRupDKlZ/zMKucf499uD30vrkDWj90l4Q1gnddk4mt7Jw==" saltValue="3+QzLkc6j165QzSmlcAU3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5026</v>
      </c>
      <c r="R7" s="753"/>
      <c r="S7" s="753"/>
      <c r="T7" s="753"/>
      <c r="U7" s="753"/>
      <c r="V7" s="753">
        <v>4756</v>
      </c>
      <c r="W7" s="753"/>
      <c r="X7" s="753"/>
      <c r="Y7" s="753"/>
      <c r="Z7" s="753"/>
      <c r="AA7" s="753">
        <v>270</v>
      </c>
      <c r="AB7" s="753"/>
      <c r="AC7" s="753"/>
      <c r="AD7" s="753"/>
      <c r="AE7" s="754"/>
      <c r="AF7" s="755">
        <v>138</v>
      </c>
      <c r="AG7" s="756"/>
      <c r="AH7" s="756"/>
      <c r="AI7" s="756"/>
      <c r="AJ7" s="757"/>
      <c r="AK7" s="758"/>
      <c r="AL7" s="759"/>
      <c r="AM7" s="759"/>
      <c r="AN7" s="759"/>
      <c r="AO7" s="759"/>
      <c r="AP7" s="759">
        <v>4641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v>
      </c>
      <c r="R8" s="784"/>
      <c r="S8" s="784"/>
      <c r="T8" s="784"/>
      <c r="U8" s="784"/>
      <c r="V8" s="784">
        <v>0</v>
      </c>
      <c r="W8" s="784"/>
      <c r="X8" s="784"/>
      <c r="Y8" s="784"/>
      <c r="Z8" s="784"/>
      <c r="AA8" s="784">
        <v>1</v>
      </c>
      <c r="AB8" s="784"/>
      <c r="AC8" s="784"/>
      <c r="AD8" s="784"/>
      <c r="AE8" s="785"/>
      <c r="AF8" s="786">
        <v>1</v>
      </c>
      <c r="AG8" s="787"/>
      <c r="AH8" s="787"/>
      <c r="AI8" s="787"/>
      <c r="AJ8" s="788"/>
      <c r="AK8" s="769" t="s">
        <v>518</v>
      </c>
      <c r="AL8" s="770"/>
      <c r="AM8" s="770"/>
      <c r="AN8" s="770"/>
      <c r="AO8" s="770"/>
      <c r="AP8" s="770" t="s">
        <v>518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5027</v>
      </c>
      <c r="R23" s="793"/>
      <c r="S23" s="793"/>
      <c r="T23" s="793"/>
      <c r="U23" s="793"/>
      <c r="V23" s="793">
        <v>4756</v>
      </c>
      <c r="W23" s="793"/>
      <c r="X23" s="793"/>
      <c r="Y23" s="793"/>
      <c r="Z23" s="793"/>
      <c r="AA23" s="793">
        <v>271</v>
      </c>
      <c r="AB23" s="793"/>
      <c r="AC23" s="793"/>
      <c r="AD23" s="793"/>
      <c r="AE23" s="794"/>
      <c r="AF23" s="795">
        <v>139</v>
      </c>
      <c r="AG23" s="793"/>
      <c r="AH23" s="793"/>
      <c r="AI23" s="793"/>
      <c r="AJ23" s="796"/>
      <c r="AK23" s="797"/>
      <c r="AL23" s="798"/>
      <c r="AM23" s="798"/>
      <c r="AN23" s="798"/>
      <c r="AO23" s="798"/>
      <c r="AP23" s="793">
        <v>4641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682</v>
      </c>
      <c r="R28" s="823"/>
      <c r="S28" s="823"/>
      <c r="T28" s="823"/>
      <c r="U28" s="823"/>
      <c r="V28" s="823">
        <v>678</v>
      </c>
      <c r="W28" s="823"/>
      <c r="X28" s="823"/>
      <c r="Y28" s="823"/>
      <c r="Z28" s="823"/>
      <c r="AA28" s="823">
        <v>4</v>
      </c>
      <c r="AB28" s="823"/>
      <c r="AC28" s="823"/>
      <c r="AD28" s="823"/>
      <c r="AE28" s="824"/>
      <c r="AF28" s="825">
        <v>4</v>
      </c>
      <c r="AG28" s="823"/>
      <c r="AH28" s="823"/>
      <c r="AI28" s="823"/>
      <c r="AJ28" s="826"/>
      <c r="AK28" s="827">
        <v>68</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719</v>
      </c>
      <c r="R29" s="784"/>
      <c r="S29" s="784"/>
      <c r="T29" s="784"/>
      <c r="U29" s="784"/>
      <c r="V29" s="784">
        <v>706</v>
      </c>
      <c r="W29" s="784"/>
      <c r="X29" s="784"/>
      <c r="Y29" s="784"/>
      <c r="Z29" s="784"/>
      <c r="AA29" s="784">
        <v>13</v>
      </c>
      <c r="AB29" s="784"/>
      <c r="AC29" s="784"/>
      <c r="AD29" s="784"/>
      <c r="AE29" s="785"/>
      <c r="AF29" s="786">
        <v>12</v>
      </c>
      <c r="AG29" s="787"/>
      <c r="AH29" s="787"/>
      <c r="AI29" s="787"/>
      <c r="AJ29" s="788"/>
      <c r="AK29" s="834">
        <v>105</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100</v>
      </c>
      <c r="R30" s="784"/>
      <c r="S30" s="784"/>
      <c r="T30" s="784"/>
      <c r="U30" s="784"/>
      <c r="V30" s="784">
        <v>97</v>
      </c>
      <c r="W30" s="784"/>
      <c r="X30" s="784"/>
      <c r="Y30" s="784"/>
      <c r="Z30" s="784"/>
      <c r="AA30" s="784">
        <v>3</v>
      </c>
      <c r="AB30" s="784"/>
      <c r="AC30" s="784"/>
      <c r="AD30" s="784"/>
      <c r="AE30" s="785"/>
      <c r="AF30" s="786">
        <v>3</v>
      </c>
      <c r="AG30" s="787"/>
      <c r="AH30" s="787"/>
      <c r="AI30" s="787"/>
      <c r="AJ30" s="788"/>
      <c r="AK30" s="834">
        <v>31</v>
      </c>
      <c r="AL30" s="830"/>
      <c r="AM30" s="830"/>
      <c r="AN30" s="830"/>
      <c r="AO30" s="830"/>
      <c r="AP30" s="830" t="s">
        <v>518</v>
      </c>
      <c r="AQ30" s="830"/>
      <c r="AR30" s="830"/>
      <c r="AS30" s="830"/>
      <c r="AT30" s="830"/>
      <c r="AU30" s="830" t="s">
        <v>518</v>
      </c>
      <c r="AV30" s="830"/>
      <c r="AW30" s="830"/>
      <c r="AX30" s="830"/>
      <c r="AY30" s="830"/>
      <c r="AZ30" s="831" t="s">
        <v>518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283</v>
      </c>
      <c r="R31" s="784"/>
      <c r="S31" s="784"/>
      <c r="T31" s="784"/>
      <c r="U31" s="784"/>
      <c r="V31" s="784">
        <v>173</v>
      </c>
      <c r="W31" s="784"/>
      <c r="X31" s="784"/>
      <c r="Y31" s="784"/>
      <c r="Z31" s="784"/>
      <c r="AA31" s="784">
        <v>110</v>
      </c>
      <c r="AB31" s="784"/>
      <c r="AC31" s="784"/>
      <c r="AD31" s="784"/>
      <c r="AE31" s="785"/>
      <c r="AF31" s="786">
        <v>37</v>
      </c>
      <c r="AG31" s="787"/>
      <c r="AH31" s="787"/>
      <c r="AI31" s="787"/>
      <c r="AJ31" s="788"/>
      <c r="AK31" s="834">
        <v>30</v>
      </c>
      <c r="AL31" s="830"/>
      <c r="AM31" s="830"/>
      <c r="AN31" s="830"/>
      <c r="AO31" s="830"/>
      <c r="AP31" s="830">
        <v>965</v>
      </c>
      <c r="AQ31" s="830"/>
      <c r="AR31" s="830"/>
      <c r="AS31" s="830"/>
      <c r="AT31" s="830"/>
      <c r="AU31" s="830">
        <v>482</v>
      </c>
      <c r="AV31" s="830"/>
      <c r="AW31" s="830"/>
      <c r="AX31" s="830"/>
      <c r="AY31" s="830"/>
      <c r="AZ31" s="831" t="s">
        <v>518</v>
      </c>
      <c r="BA31" s="831"/>
      <c r="BB31" s="831"/>
      <c r="BC31" s="831"/>
      <c r="BD31" s="831"/>
      <c r="BE31" s="832" t="s">
        <v>580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56</v>
      </c>
      <c r="AG63" s="844"/>
      <c r="AH63" s="844"/>
      <c r="AI63" s="844"/>
      <c r="AJ63" s="845"/>
      <c r="AK63" s="846"/>
      <c r="AL63" s="841"/>
      <c r="AM63" s="841"/>
      <c r="AN63" s="841"/>
      <c r="AO63" s="841"/>
      <c r="AP63" s="844">
        <v>965</v>
      </c>
      <c r="AQ63" s="844"/>
      <c r="AR63" s="844"/>
      <c r="AS63" s="844"/>
      <c r="AT63" s="844"/>
      <c r="AU63" s="844">
        <v>482</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243</v>
      </c>
      <c r="R68" s="866"/>
      <c r="S68" s="866"/>
      <c r="T68" s="866"/>
      <c r="U68" s="866"/>
      <c r="V68" s="866">
        <v>218</v>
      </c>
      <c r="W68" s="866"/>
      <c r="X68" s="866"/>
      <c r="Y68" s="866"/>
      <c r="Z68" s="866"/>
      <c r="AA68" s="866">
        <f t="shared" ref="AA68:AA78" si="0">Q68-V68</f>
        <v>25</v>
      </c>
      <c r="AB68" s="866"/>
      <c r="AC68" s="866"/>
      <c r="AD68" s="866"/>
      <c r="AE68" s="866"/>
      <c r="AF68" s="866">
        <v>25</v>
      </c>
      <c r="AG68" s="866"/>
      <c r="AH68" s="866"/>
      <c r="AI68" s="866"/>
      <c r="AJ68" s="866"/>
      <c r="AK68" s="866" t="s">
        <v>518</v>
      </c>
      <c r="AL68" s="866"/>
      <c r="AM68" s="866"/>
      <c r="AN68" s="866"/>
      <c r="AO68" s="866"/>
      <c r="AP68" s="866" t="s">
        <v>518</v>
      </c>
      <c r="AQ68" s="866"/>
      <c r="AR68" s="866"/>
      <c r="AS68" s="866"/>
      <c r="AT68" s="866"/>
      <c r="AU68" s="866" t="s">
        <v>518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147</v>
      </c>
      <c r="R69" s="830"/>
      <c r="S69" s="830"/>
      <c r="T69" s="830"/>
      <c r="U69" s="830"/>
      <c r="V69" s="830">
        <v>141</v>
      </c>
      <c r="W69" s="830"/>
      <c r="X69" s="830"/>
      <c r="Y69" s="830"/>
      <c r="Z69" s="830"/>
      <c r="AA69" s="830">
        <f t="shared" si="0"/>
        <v>6</v>
      </c>
      <c r="AB69" s="830"/>
      <c r="AC69" s="830"/>
      <c r="AD69" s="830"/>
      <c r="AE69" s="830"/>
      <c r="AF69" s="830">
        <v>6</v>
      </c>
      <c r="AG69" s="830"/>
      <c r="AH69" s="830"/>
      <c r="AI69" s="830"/>
      <c r="AJ69" s="830"/>
      <c r="AK69" s="830" t="s">
        <v>518</v>
      </c>
      <c r="AL69" s="830"/>
      <c r="AM69" s="830"/>
      <c r="AN69" s="830"/>
      <c r="AO69" s="830"/>
      <c r="AP69" s="830">
        <v>86</v>
      </c>
      <c r="AQ69" s="830"/>
      <c r="AR69" s="830"/>
      <c r="AS69" s="830"/>
      <c r="AT69" s="830"/>
      <c r="AU69" s="830">
        <v>71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524</v>
      </c>
      <c r="R70" s="830"/>
      <c r="S70" s="830"/>
      <c r="T70" s="830"/>
      <c r="U70" s="830"/>
      <c r="V70" s="830">
        <v>514</v>
      </c>
      <c r="W70" s="830"/>
      <c r="X70" s="830"/>
      <c r="Y70" s="830"/>
      <c r="Z70" s="830"/>
      <c r="AA70" s="830">
        <f t="shared" si="0"/>
        <v>10</v>
      </c>
      <c r="AB70" s="830"/>
      <c r="AC70" s="830"/>
      <c r="AD70" s="830"/>
      <c r="AE70" s="830"/>
      <c r="AF70" s="830">
        <v>10</v>
      </c>
      <c r="AG70" s="830"/>
      <c r="AH70" s="830"/>
      <c r="AI70" s="830"/>
      <c r="AJ70" s="830"/>
      <c r="AK70" s="830" t="s">
        <v>518</v>
      </c>
      <c r="AL70" s="830"/>
      <c r="AM70" s="830"/>
      <c r="AN70" s="830"/>
      <c r="AO70" s="830"/>
      <c r="AP70" s="830">
        <v>44</v>
      </c>
      <c r="AQ70" s="830"/>
      <c r="AR70" s="830"/>
      <c r="AS70" s="830"/>
      <c r="AT70" s="830"/>
      <c r="AU70" s="830">
        <v>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110</v>
      </c>
      <c r="R71" s="830"/>
      <c r="S71" s="830"/>
      <c r="T71" s="830"/>
      <c r="U71" s="830"/>
      <c r="V71" s="830">
        <v>18</v>
      </c>
      <c r="W71" s="830"/>
      <c r="X71" s="830"/>
      <c r="Y71" s="830"/>
      <c r="Z71" s="830"/>
      <c r="AA71" s="830">
        <f t="shared" si="0"/>
        <v>92</v>
      </c>
      <c r="AB71" s="830"/>
      <c r="AC71" s="830"/>
      <c r="AD71" s="830"/>
      <c r="AE71" s="830"/>
      <c r="AF71" s="830">
        <v>92</v>
      </c>
      <c r="AG71" s="830"/>
      <c r="AH71" s="830"/>
      <c r="AI71" s="830"/>
      <c r="AJ71" s="830"/>
      <c r="AK71" s="830" t="s">
        <v>518</v>
      </c>
      <c r="AL71" s="830"/>
      <c r="AM71" s="830"/>
      <c r="AN71" s="830"/>
      <c r="AO71" s="830"/>
      <c r="AP71" s="830" t="s">
        <v>518</v>
      </c>
      <c r="AQ71" s="830"/>
      <c r="AR71" s="830"/>
      <c r="AS71" s="830"/>
      <c r="AT71" s="830"/>
      <c r="AU71" s="830" t="s">
        <v>518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14</v>
      </c>
      <c r="R72" s="830"/>
      <c r="S72" s="830"/>
      <c r="T72" s="830"/>
      <c r="U72" s="830"/>
      <c r="V72" s="830">
        <v>7</v>
      </c>
      <c r="W72" s="830"/>
      <c r="X72" s="830"/>
      <c r="Y72" s="830"/>
      <c r="Z72" s="830"/>
      <c r="AA72" s="830">
        <f t="shared" si="0"/>
        <v>7</v>
      </c>
      <c r="AB72" s="830"/>
      <c r="AC72" s="830"/>
      <c r="AD72" s="830"/>
      <c r="AE72" s="830"/>
      <c r="AF72" s="830">
        <v>7</v>
      </c>
      <c r="AG72" s="830"/>
      <c r="AH72" s="830"/>
      <c r="AI72" s="830"/>
      <c r="AJ72" s="830"/>
      <c r="AK72" s="830" t="s">
        <v>518</v>
      </c>
      <c r="AL72" s="830"/>
      <c r="AM72" s="830"/>
      <c r="AN72" s="830"/>
      <c r="AO72" s="830"/>
      <c r="AP72" s="830" t="s">
        <v>518</v>
      </c>
      <c r="AQ72" s="830"/>
      <c r="AR72" s="830"/>
      <c r="AS72" s="830"/>
      <c r="AT72" s="830"/>
      <c r="AU72" s="830" t="s">
        <v>518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586</v>
      </c>
      <c r="R73" s="830"/>
      <c r="S73" s="830"/>
      <c r="T73" s="830"/>
      <c r="U73" s="830"/>
      <c r="V73" s="830">
        <v>510</v>
      </c>
      <c r="W73" s="830"/>
      <c r="X73" s="830"/>
      <c r="Y73" s="830"/>
      <c r="Z73" s="830"/>
      <c r="AA73" s="830">
        <f t="shared" si="0"/>
        <v>76</v>
      </c>
      <c r="AB73" s="830"/>
      <c r="AC73" s="830"/>
      <c r="AD73" s="830"/>
      <c r="AE73" s="830"/>
      <c r="AF73" s="830">
        <v>76</v>
      </c>
      <c r="AG73" s="830"/>
      <c r="AH73" s="830"/>
      <c r="AI73" s="830"/>
      <c r="AJ73" s="830"/>
      <c r="AK73" s="830" t="s">
        <v>518</v>
      </c>
      <c r="AL73" s="830"/>
      <c r="AM73" s="830"/>
      <c r="AN73" s="830"/>
      <c r="AO73" s="830"/>
      <c r="AP73" s="830" t="s">
        <v>518</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135</v>
      </c>
      <c r="R74" s="830"/>
      <c r="S74" s="830"/>
      <c r="T74" s="830"/>
      <c r="U74" s="830"/>
      <c r="V74" s="830">
        <v>126</v>
      </c>
      <c r="W74" s="830"/>
      <c r="X74" s="830"/>
      <c r="Y74" s="830"/>
      <c r="Z74" s="830"/>
      <c r="AA74" s="830">
        <f t="shared" si="0"/>
        <v>9</v>
      </c>
      <c r="AB74" s="830"/>
      <c r="AC74" s="830"/>
      <c r="AD74" s="830"/>
      <c r="AE74" s="830"/>
      <c r="AF74" s="830">
        <v>9</v>
      </c>
      <c r="AG74" s="830"/>
      <c r="AH74" s="830"/>
      <c r="AI74" s="830"/>
      <c r="AJ74" s="830"/>
      <c r="AK74" s="830" t="s">
        <v>518</v>
      </c>
      <c r="AL74" s="830"/>
      <c r="AM74" s="830"/>
      <c r="AN74" s="830"/>
      <c r="AO74" s="830"/>
      <c r="AP74" s="830" t="s">
        <v>518</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3291</v>
      </c>
      <c r="R75" s="878"/>
      <c r="S75" s="878"/>
      <c r="T75" s="878"/>
      <c r="U75" s="834"/>
      <c r="V75" s="879">
        <v>2907</v>
      </c>
      <c r="W75" s="878"/>
      <c r="X75" s="878"/>
      <c r="Y75" s="878"/>
      <c r="Z75" s="834"/>
      <c r="AA75" s="879">
        <f t="shared" si="0"/>
        <v>384</v>
      </c>
      <c r="AB75" s="878"/>
      <c r="AC75" s="878"/>
      <c r="AD75" s="878"/>
      <c r="AE75" s="834"/>
      <c r="AF75" s="879">
        <v>384</v>
      </c>
      <c r="AG75" s="878"/>
      <c r="AH75" s="878"/>
      <c r="AI75" s="878"/>
      <c r="AJ75" s="834"/>
      <c r="AK75" s="879">
        <v>3</v>
      </c>
      <c r="AL75" s="878"/>
      <c r="AM75" s="878"/>
      <c r="AN75" s="878"/>
      <c r="AO75" s="834"/>
      <c r="AP75" s="879" t="s">
        <v>518</v>
      </c>
      <c r="AQ75" s="878"/>
      <c r="AR75" s="878"/>
      <c r="AS75" s="878"/>
      <c r="AT75" s="834"/>
      <c r="AU75" s="879" t="s">
        <v>518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9</v>
      </c>
      <c r="R76" s="878"/>
      <c r="S76" s="878"/>
      <c r="T76" s="878"/>
      <c r="U76" s="834"/>
      <c r="V76" s="879">
        <v>9</v>
      </c>
      <c r="W76" s="878"/>
      <c r="X76" s="878"/>
      <c r="Y76" s="878"/>
      <c r="Z76" s="834"/>
      <c r="AA76" s="879">
        <f t="shared" si="0"/>
        <v>0</v>
      </c>
      <c r="AB76" s="878"/>
      <c r="AC76" s="878"/>
      <c r="AD76" s="878"/>
      <c r="AE76" s="834"/>
      <c r="AF76" s="879">
        <v>0</v>
      </c>
      <c r="AG76" s="878"/>
      <c r="AH76" s="878"/>
      <c r="AI76" s="878"/>
      <c r="AJ76" s="834"/>
      <c r="AK76" s="879" t="s">
        <v>518</v>
      </c>
      <c r="AL76" s="878"/>
      <c r="AM76" s="878"/>
      <c r="AN76" s="878"/>
      <c r="AO76" s="834"/>
      <c r="AP76" s="879" t="s">
        <v>518</v>
      </c>
      <c r="AQ76" s="878"/>
      <c r="AR76" s="878"/>
      <c r="AS76" s="878"/>
      <c r="AT76" s="834"/>
      <c r="AU76" s="879" t="s">
        <v>518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590</v>
      </c>
      <c r="C77" s="874"/>
      <c r="D77" s="874"/>
      <c r="E77" s="874"/>
      <c r="F77" s="874"/>
      <c r="G77" s="874"/>
      <c r="H77" s="874"/>
      <c r="I77" s="874"/>
      <c r="J77" s="874"/>
      <c r="K77" s="874"/>
      <c r="L77" s="874"/>
      <c r="M77" s="874"/>
      <c r="N77" s="874"/>
      <c r="O77" s="874"/>
      <c r="P77" s="875"/>
      <c r="Q77" s="877">
        <v>67</v>
      </c>
      <c r="R77" s="878"/>
      <c r="S77" s="878"/>
      <c r="T77" s="878"/>
      <c r="U77" s="834"/>
      <c r="V77" s="879">
        <v>49</v>
      </c>
      <c r="W77" s="878"/>
      <c r="X77" s="878"/>
      <c r="Y77" s="878"/>
      <c r="Z77" s="834"/>
      <c r="AA77" s="879">
        <f t="shared" si="0"/>
        <v>18</v>
      </c>
      <c r="AB77" s="878"/>
      <c r="AC77" s="878"/>
      <c r="AD77" s="878"/>
      <c r="AE77" s="834"/>
      <c r="AF77" s="879">
        <v>18</v>
      </c>
      <c r="AG77" s="878"/>
      <c r="AH77" s="878"/>
      <c r="AI77" s="878"/>
      <c r="AJ77" s="834"/>
      <c r="AK77" s="879" t="s">
        <v>518</v>
      </c>
      <c r="AL77" s="878"/>
      <c r="AM77" s="878"/>
      <c r="AN77" s="878"/>
      <c r="AO77" s="834"/>
      <c r="AP77" s="879" t="s">
        <v>518</v>
      </c>
      <c r="AQ77" s="878"/>
      <c r="AR77" s="878"/>
      <c r="AS77" s="878"/>
      <c r="AT77" s="834"/>
      <c r="AU77" s="879" t="s">
        <v>518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591</v>
      </c>
      <c r="C78" s="874"/>
      <c r="D78" s="874"/>
      <c r="E78" s="874"/>
      <c r="F78" s="874"/>
      <c r="G78" s="874"/>
      <c r="H78" s="874"/>
      <c r="I78" s="874"/>
      <c r="J78" s="874"/>
      <c r="K78" s="874"/>
      <c r="L78" s="874"/>
      <c r="M78" s="874"/>
      <c r="N78" s="874"/>
      <c r="O78" s="874"/>
      <c r="P78" s="875"/>
      <c r="Q78" s="876">
        <v>147566</v>
      </c>
      <c r="R78" s="830"/>
      <c r="S78" s="830"/>
      <c r="T78" s="830"/>
      <c r="U78" s="830"/>
      <c r="V78" s="830">
        <v>144092</v>
      </c>
      <c r="W78" s="830"/>
      <c r="X78" s="830"/>
      <c r="Y78" s="830"/>
      <c r="Z78" s="830"/>
      <c r="AA78" s="830">
        <f t="shared" si="0"/>
        <v>3474</v>
      </c>
      <c r="AB78" s="830"/>
      <c r="AC78" s="830"/>
      <c r="AD78" s="830"/>
      <c r="AE78" s="830"/>
      <c r="AF78" s="830">
        <v>3474</v>
      </c>
      <c r="AG78" s="830"/>
      <c r="AH78" s="830"/>
      <c r="AI78" s="830"/>
      <c r="AJ78" s="830"/>
      <c r="AK78" s="830" t="s">
        <v>518</v>
      </c>
      <c r="AL78" s="830"/>
      <c r="AM78" s="830"/>
      <c r="AN78" s="830"/>
      <c r="AO78" s="830"/>
      <c r="AP78" s="830" t="s">
        <v>518</v>
      </c>
      <c r="AQ78" s="830"/>
      <c r="AR78" s="830"/>
      <c r="AS78" s="830"/>
      <c r="AT78" s="830"/>
      <c r="AU78" s="830" t="s">
        <v>518</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4101</v>
      </c>
      <c r="AG88" s="844"/>
      <c r="AH88" s="844"/>
      <c r="AI88" s="844"/>
      <c r="AJ88" s="844"/>
      <c r="AK88" s="841"/>
      <c r="AL88" s="841"/>
      <c r="AM88" s="841"/>
      <c r="AN88" s="841"/>
      <c r="AO88" s="841"/>
      <c r="AP88" s="844">
        <v>130</v>
      </c>
      <c r="AQ88" s="844"/>
      <c r="AR88" s="844"/>
      <c r="AS88" s="844"/>
      <c r="AT88" s="844"/>
      <c r="AU88" s="844">
        <v>82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373871</v>
      </c>
      <c r="AB110" s="900"/>
      <c r="AC110" s="900"/>
      <c r="AD110" s="900"/>
      <c r="AE110" s="901"/>
      <c r="AF110" s="902">
        <v>357867</v>
      </c>
      <c r="AG110" s="900"/>
      <c r="AH110" s="900"/>
      <c r="AI110" s="900"/>
      <c r="AJ110" s="901"/>
      <c r="AK110" s="902">
        <v>384126</v>
      </c>
      <c r="AL110" s="900"/>
      <c r="AM110" s="900"/>
      <c r="AN110" s="900"/>
      <c r="AO110" s="901"/>
      <c r="AP110" s="903">
        <v>19.2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3928978</v>
      </c>
      <c r="BR110" s="931"/>
      <c r="BS110" s="931"/>
      <c r="BT110" s="931"/>
      <c r="BU110" s="931"/>
      <c r="BV110" s="931">
        <v>4789925</v>
      </c>
      <c r="BW110" s="931"/>
      <c r="BX110" s="931"/>
      <c r="BY110" s="931"/>
      <c r="BZ110" s="931"/>
      <c r="CA110" s="931">
        <v>4640703</v>
      </c>
      <c r="CB110" s="931"/>
      <c r="CC110" s="931"/>
      <c r="CD110" s="931"/>
      <c r="CE110" s="931"/>
      <c r="CF110" s="944">
        <v>231.9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v>332000</v>
      </c>
      <c r="DM110" s="931"/>
      <c r="DN110" s="931"/>
      <c r="DO110" s="931"/>
      <c r="DP110" s="931"/>
      <c r="DQ110" s="931">
        <v>332000</v>
      </c>
      <c r="DR110" s="931"/>
      <c r="DS110" s="931"/>
      <c r="DT110" s="931"/>
      <c r="DU110" s="931"/>
      <c r="DV110" s="932">
        <v>16.600000000000001</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440</v>
      </c>
      <c r="AG111" s="938"/>
      <c r="AH111" s="938"/>
      <c r="AI111" s="938"/>
      <c r="AJ111" s="939"/>
      <c r="AK111" s="940" t="s">
        <v>440</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78453</v>
      </c>
      <c r="BR111" s="926"/>
      <c r="BS111" s="926"/>
      <c r="BT111" s="926"/>
      <c r="BU111" s="926"/>
      <c r="BV111" s="926">
        <v>415409</v>
      </c>
      <c r="BW111" s="926"/>
      <c r="BX111" s="926"/>
      <c r="BY111" s="926"/>
      <c r="BZ111" s="926"/>
      <c r="CA111" s="926">
        <v>377400</v>
      </c>
      <c r="CB111" s="926"/>
      <c r="CC111" s="926"/>
      <c r="CD111" s="926"/>
      <c r="CE111" s="926"/>
      <c r="CF111" s="920">
        <v>18.899999999999999</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412</v>
      </c>
      <c r="DH111" s="926"/>
      <c r="DI111" s="926"/>
      <c r="DJ111" s="926"/>
      <c r="DK111" s="926"/>
      <c r="DL111" s="926" t="s">
        <v>440</v>
      </c>
      <c r="DM111" s="926"/>
      <c r="DN111" s="926"/>
      <c r="DO111" s="926"/>
      <c r="DP111" s="926"/>
      <c r="DQ111" s="926" t="s">
        <v>444</v>
      </c>
      <c r="DR111" s="926"/>
      <c r="DS111" s="926"/>
      <c r="DT111" s="926"/>
      <c r="DU111" s="926"/>
      <c r="DV111" s="927" t="s">
        <v>441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412</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500919</v>
      </c>
      <c r="BR112" s="926"/>
      <c r="BS112" s="926"/>
      <c r="BT112" s="926"/>
      <c r="BU112" s="926"/>
      <c r="BV112" s="926">
        <v>485629</v>
      </c>
      <c r="BW112" s="926"/>
      <c r="BX112" s="926"/>
      <c r="BY112" s="926"/>
      <c r="BZ112" s="926"/>
      <c r="CA112" s="926">
        <v>482739</v>
      </c>
      <c r="CB112" s="926"/>
      <c r="CC112" s="926"/>
      <c r="CD112" s="926"/>
      <c r="CE112" s="926"/>
      <c r="CF112" s="920">
        <v>24.1</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412</v>
      </c>
      <c r="DM112" s="926"/>
      <c r="DN112" s="926"/>
      <c r="DO112" s="926"/>
      <c r="DP112" s="926"/>
      <c r="DQ112" s="926" t="s">
        <v>412</v>
      </c>
      <c r="DR112" s="926"/>
      <c r="DS112" s="926"/>
      <c r="DT112" s="926"/>
      <c r="DU112" s="926"/>
      <c r="DV112" s="927" t="s">
        <v>412</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36373</v>
      </c>
      <c r="AB113" s="938"/>
      <c r="AC113" s="938"/>
      <c r="AD113" s="938"/>
      <c r="AE113" s="939"/>
      <c r="AF113" s="940">
        <v>37253</v>
      </c>
      <c r="AG113" s="938"/>
      <c r="AH113" s="938"/>
      <c r="AI113" s="938"/>
      <c r="AJ113" s="939"/>
      <c r="AK113" s="940">
        <v>37256</v>
      </c>
      <c r="AL113" s="938"/>
      <c r="AM113" s="938"/>
      <c r="AN113" s="938"/>
      <c r="AO113" s="939"/>
      <c r="AP113" s="941">
        <v>1.9</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95360</v>
      </c>
      <c r="BR113" s="926"/>
      <c r="BS113" s="926"/>
      <c r="BT113" s="926"/>
      <c r="BU113" s="926"/>
      <c r="BV113" s="926">
        <v>89567</v>
      </c>
      <c r="BW113" s="926"/>
      <c r="BX113" s="926"/>
      <c r="BY113" s="926"/>
      <c r="BZ113" s="926"/>
      <c r="CA113" s="926">
        <v>71553</v>
      </c>
      <c r="CB113" s="926"/>
      <c r="CC113" s="926"/>
      <c r="CD113" s="926"/>
      <c r="CE113" s="926"/>
      <c r="CF113" s="920">
        <v>3.6</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441</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13517</v>
      </c>
      <c r="AB114" s="959"/>
      <c r="AC114" s="959"/>
      <c r="AD114" s="959"/>
      <c r="AE114" s="960"/>
      <c r="AF114" s="961">
        <v>13037</v>
      </c>
      <c r="AG114" s="959"/>
      <c r="AH114" s="959"/>
      <c r="AI114" s="959"/>
      <c r="AJ114" s="960"/>
      <c r="AK114" s="961">
        <v>17026</v>
      </c>
      <c r="AL114" s="959"/>
      <c r="AM114" s="959"/>
      <c r="AN114" s="959"/>
      <c r="AO114" s="960"/>
      <c r="AP114" s="962">
        <v>0.9</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231874</v>
      </c>
      <c r="BR114" s="926"/>
      <c r="BS114" s="926"/>
      <c r="BT114" s="926"/>
      <c r="BU114" s="926"/>
      <c r="BV114" s="926">
        <v>235667</v>
      </c>
      <c r="BW114" s="926"/>
      <c r="BX114" s="926"/>
      <c r="BY114" s="926"/>
      <c r="BZ114" s="926"/>
      <c r="CA114" s="926">
        <v>235862</v>
      </c>
      <c r="CB114" s="926"/>
      <c r="CC114" s="926"/>
      <c r="CD114" s="926"/>
      <c r="CE114" s="926"/>
      <c r="CF114" s="920">
        <v>11.8</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412</v>
      </c>
      <c r="DH114" s="959"/>
      <c r="DI114" s="959"/>
      <c r="DJ114" s="959"/>
      <c r="DK114" s="960"/>
      <c r="DL114" s="961" t="s">
        <v>441</v>
      </c>
      <c r="DM114" s="959"/>
      <c r="DN114" s="959"/>
      <c r="DO114" s="959"/>
      <c r="DP114" s="960"/>
      <c r="DQ114" s="961" t="s">
        <v>441</v>
      </c>
      <c r="DR114" s="959"/>
      <c r="DS114" s="959"/>
      <c r="DT114" s="959"/>
      <c r="DU114" s="960"/>
      <c r="DV114" s="962" t="s">
        <v>441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441</v>
      </c>
      <c r="AG115" s="938"/>
      <c r="AH115" s="938"/>
      <c r="AI115" s="938"/>
      <c r="AJ115" s="939"/>
      <c r="AK115" s="940" t="s">
        <v>441</v>
      </c>
      <c r="AL115" s="938"/>
      <c r="AM115" s="938"/>
      <c r="AN115" s="938"/>
      <c r="AO115" s="939"/>
      <c r="AP115" s="941" t="s">
        <v>444</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412</v>
      </c>
      <c r="BR115" s="926"/>
      <c r="BS115" s="926"/>
      <c r="BT115" s="926"/>
      <c r="BU115" s="926"/>
      <c r="BV115" s="926" t="s">
        <v>444</v>
      </c>
      <c r="BW115" s="926"/>
      <c r="BX115" s="926"/>
      <c r="BY115" s="926"/>
      <c r="BZ115" s="926"/>
      <c r="CA115" s="926" t="s">
        <v>412</v>
      </c>
      <c r="CB115" s="926"/>
      <c r="CC115" s="926"/>
      <c r="CD115" s="926"/>
      <c r="CE115" s="926"/>
      <c r="CF115" s="920" t="s">
        <v>441</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441</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412</v>
      </c>
      <c r="AG116" s="959"/>
      <c r="AH116" s="959"/>
      <c r="AI116" s="959"/>
      <c r="AJ116" s="960"/>
      <c r="AK116" s="961" t="s">
        <v>412</v>
      </c>
      <c r="AL116" s="959"/>
      <c r="AM116" s="959"/>
      <c r="AN116" s="959"/>
      <c r="AO116" s="960"/>
      <c r="AP116" s="962" t="s">
        <v>412</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412</v>
      </c>
      <c r="BW116" s="926"/>
      <c r="BX116" s="926"/>
      <c r="BY116" s="926"/>
      <c r="BZ116" s="926"/>
      <c r="CA116" s="926" t="s">
        <v>412</v>
      </c>
      <c r="CB116" s="926"/>
      <c r="CC116" s="926"/>
      <c r="CD116" s="926"/>
      <c r="CE116" s="926"/>
      <c r="CF116" s="920" t="s">
        <v>441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412</v>
      </c>
      <c r="DM116" s="959"/>
      <c r="DN116" s="959"/>
      <c r="DO116" s="959"/>
      <c r="DP116" s="960"/>
      <c r="DQ116" s="961" t="s">
        <v>412</v>
      </c>
      <c r="DR116" s="959"/>
      <c r="DS116" s="959"/>
      <c r="DT116" s="959"/>
      <c r="DU116" s="960"/>
      <c r="DV116" s="962" t="s">
        <v>441</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423761</v>
      </c>
      <c r="AB117" s="979"/>
      <c r="AC117" s="979"/>
      <c r="AD117" s="979"/>
      <c r="AE117" s="980"/>
      <c r="AF117" s="981">
        <v>408157</v>
      </c>
      <c r="AG117" s="979"/>
      <c r="AH117" s="979"/>
      <c r="AI117" s="979"/>
      <c r="AJ117" s="980"/>
      <c r="AK117" s="981">
        <v>438408</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463</v>
      </c>
      <c r="BW117" s="926"/>
      <c r="BX117" s="926"/>
      <c r="BY117" s="926"/>
      <c r="BZ117" s="926"/>
      <c r="CA117" s="926" t="s">
        <v>463</v>
      </c>
      <c r="CB117" s="926"/>
      <c r="CC117" s="926"/>
      <c r="CD117" s="926"/>
      <c r="CE117" s="926"/>
      <c r="CF117" s="920" t="s">
        <v>464</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78453</v>
      </c>
      <c r="DH117" s="959"/>
      <c r="DI117" s="959"/>
      <c r="DJ117" s="959"/>
      <c r="DK117" s="960"/>
      <c r="DL117" s="961">
        <v>83409</v>
      </c>
      <c r="DM117" s="959"/>
      <c r="DN117" s="959"/>
      <c r="DO117" s="959"/>
      <c r="DP117" s="960"/>
      <c r="DQ117" s="961">
        <v>45400</v>
      </c>
      <c r="DR117" s="959"/>
      <c r="DS117" s="959"/>
      <c r="DT117" s="959"/>
      <c r="DU117" s="960"/>
      <c r="DV117" s="962">
        <v>2.2999999999999998</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464</v>
      </c>
      <c r="BR118" s="1000"/>
      <c r="BS118" s="1000"/>
      <c r="BT118" s="1000"/>
      <c r="BU118" s="1000"/>
      <c r="BV118" s="1000" t="s">
        <v>464</v>
      </c>
      <c r="BW118" s="1000"/>
      <c r="BX118" s="1000"/>
      <c r="BY118" s="1000"/>
      <c r="BZ118" s="1000"/>
      <c r="CA118" s="1000" t="s">
        <v>464</v>
      </c>
      <c r="CB118" s="1000"/>
      <c r="CC118" s="1000"/>
      <c r="CD118" s="1000"/>
      <c r="CE118" s="1000"/>
      <c r="CF118" s="920" t="s">
        <v>464</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464</v>
      </c>
      <c r="DH118" s="959"/>
      <c r="DI118" s="959"/>
      <c r="DJ118" s="959"/>
      <c r="DK118" s="960"/>
      <c r="DL118" s="961" t="s">
        <v>463</v>
      </c>
      <c r="DM118" s="959"/>
      <c r="DN118" s="959"/>
      <c r="DO118" s="959"/>
      <c r="DP118" s="960"/>
      <c r="DQ118" s="961" t="s">
        <v>464</v>
      </c>
      <c r="DR118" s="959"/>
      <c r="DS118" s="959"/>
      <c r="DT118" s="959"/>
      <c r="DU118" s="960"/>
      <c r="DV118" s="962" t="s">
        <v>463</v>
      </c>
      <c r="DW118" s="963"/>
      <c r="DX118" s="963"/>
      <c r="DY118" s="963"/>
      <c r="DZ118" s="964"/>
    </row>
    <row r="119" spans="1:130" s="230" customFormat="1" ht="26.25" customHeight="1" x14ac:dyDescent="0.15">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464</v>
      </c>
      <c r="AB119" s="900"/>
      <c r="AC119" s="900"/>
      <c r="AD119" s="900"/>
      <c r="AE119" s="901"/>
      <c r="AF119" s="902" t="s">
        <v>464</v>
      </c>
      <c r="AG119" s="900"/>
      <c r="AH119" s="900"/>
      <c r="AI119" s="900"/>
      <c r="AJ119" s="901"/>
      <c r="AK119" s="902" t="s">
        <v>464</v>
      </c>
      <c r="AL119" s="900"/>
      <c r="AM119" s="900"/>
      <c r="AN119" s="900"/>
      <c r="AO119" s="901"/>
      <c r="AP119" s="903" t="s">
        <v>464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468</v>
      </c>
      <c r="BP119" s="1005"/>
      <c r="BQ119" s="999">
        <v>4835584</v>
      </c>
      <c r="BR119" s="1000"/>
      <c r="BS119" s="1000"/>
      <c r="BT119" s="1000"/>
      <c r="BU119" s="1000"/>
      <c r="BV119" s="1000">
        <v>6016197</v>
      </c>
      <c r="BW119" s="1000"/>
      <c r="BX119" s="1000"/>
      <c r="BY119" s="1000"/>
      <c r="BZ119" s="1000"/>
      <c r="CA119" s="1000">
        <v>5808257</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464</v>
      </c>
      <c r="DH119" s="986"/>
      <c r="DI119" s="986"/>
      <c r="DJ119" s="986"/>
      <c r="DK119" s="987"/>
      <c r="DL119" s="985" t="s">
        <v>464</v>
      </c>
      <c r="DM119" s="986"/>
      <c r="DN119" s="986"/>
      <c r="DO119" s="986"/>
      <c r="DP119" s="987"/>
      <c r="DQ119" s="985" t="s">
        <v>464</v>
      </c>
      <c r="DR119" s="986"/>
      <c r="DS119" s="986"/>
      <c r="DT119" s="986"/>
      <c r="DU119" s="987"/>
      <c r="DV119" s="988" t="s">
        <v>464</v>
      </c>
      <c r="DW119" s="989"/>
      <c r="DX119" s="989"/>
      <c r="DY119" s="989"/>
      <c r="DZ119" s="990"/>
    </row>
    <row r="120" spans="1:130" s="230" customFormat="1" ht="26.25" customHeight="1" x14ac:dyDescent="0.15">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464</v>
      </c>
      <c r="AG120" s="959"/>
      <c r="AH120" s="959"/>
      <c r="AI120" s="959"/>
      <c r="AJ120" s="960"/>
      <c r="AK120" s="961" t="s">
        <v>463</v>
      </c>
      <c r="AL120" s="959"/>
      <c r="AM120" s="959"/>
      <c r="AN120" s="959"/>
      <c r="AO120" s="960"/>
      <c r="AP120" s="962" t="s">
        <v>464</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1820015</v>
      </c>
      <c r="BR120" s="931"/>
      <c r="BS120" s="931"/>
      <c r="BT120" s="931"/>
      <c r="BU120" s="931"/>
      <c r="BV120" s="931">
        <v>2067268</v>
      </c>
      <c r="BW120" s="931"/>
      <c r="BX120" s="931"/>
      <c r="BY120" s="931"/>
      <c r="BZ120" s="931"/>
      <c r="CA120" s="931">
        <v>2150369</v>
      </c>
      <c r="CB120" s="931"/>
      <c r="CC120" s="931"/>
      <c r="CD120" s="931"/>
      <c r="CE120" s="931"/>
      <c r="CF120" s="944">
        <v>107.4</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500919</v>
      </c>
      <c r="DH120" s="931"/>
      <c r="DI120" s="931"/>
      <c r="DJ120" s="931"/>
      <c r="DK120" s="931"/>
      <c r="DL120" s="931">
        <v>485629</v>
      </c>
      <c r="DM120" s="931"/>
      <c r="DN120" s="931"/>
      <c r="DO120" s="931"/>
      <c r="DP120" s="931"/>
      <c r="DQ120" s="931">
        <v>482739</v>
      </c>
      <c r="DR120" s="931"/>
      <c r="DS120" s="931"/>
      <c r="DT120" s="931"/>
      <c r="DU120" s="931"/>
      <c r="DV120" s="932">
        <v>24.1</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475</v>
      </c>
      <c r="AB121" s="959"/>
      <c r="AC121" s="959"/>
      <c r="AD121" s="959"/>
      <c r="AE121" s="960"/>
      <c r="AF121" s="961" t="s">
        <v>464</v>
      </c>
      <c r="AG121" s="959"/>
      <c r="AH121" s="959"/>
      <c r="AI121" s="959"/>
      <c r="AJ121" s="960"/>
      <c r="AK121" s="961" t="s">
        <v>130</v>
      </c>
      <c r="AL121" s="959"/>
      <c r="AM121" s="959"/>
      <c r="AN121" s="959"/>
      <c r="AO121" s="960"/>
      <c r="AP121" s="962" t="s">
        <v>463</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3510</v>
      </c>
      <c r="BR121" s="926"/>
      <c r="BS121" s="926"/>
      <c r="BT121" s="926"/>
      <c r="BU121" s="926"/>
      <c r="BV121" s="926">
        <v>2283</v>
      </c>
      <c r="BW121" s="926"/>
      <c r="BX121" s="926"/>
      <c r="BY121" s="926"/>
      <c r="BZ121" s="926"/>
      <c r="CA121" s="926">
        <v>1874</v>
      </c>
      <c r="CB121" s="926"/>
      <c r="CC121" s="926"/>
      <c r="CD121" s="926"/>
      <c r="CE121" s="926"/>
      <c r="CF121" s="920">
        <v>0.1</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464</v>
      </c>
      <c r="DH121" s="926"/>
      <c r="DI121" s="926"/>
      <c r="DJ121" s="926"/>
      <c r="DK121" s="926"/>
      <c r="DL121" s="926" t="s">
        <v>464</v>
      </c>
      <c r="DM121" s="926"/>
      <c r="DN121" s="926"/>
      <c r="DO121" s="926"/>
      <c r="DP121" s="926"/>
      <c r="DQ121" s="926" t="s">
        <v>464</v>
      </c>
      <c r="DR121" s="926"/>
      <c r="DS121" s="926"/>
      <c r="DT121" s="926"/>
      <c r="DU121" s="926"/>
      <c r="DV121" s="927" t="s">
        <v>464</v>
      </c>
      <c r="DW121" s="927"/>
      <c r="DX121" s="927"/>
      <c r="DY121" s="927"/>
      <c r="DZ121" s="928"/>
    </row>
    <row r="122" spans="1:130" s="230" customFormat="1" ht="26.25" customHeight="1" x14ac:dyDescent="0.15">
      <c r="A122" s="1058"/>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464</v>
      </c>
      <c r="AB122" s="959"/>
      <c r="AC122" s="959"/>
      <c r="AD122" s="959"/>
      <c r="AE122" s="960"/>
      <c r="AF122" s="961" t="s">
        <v>130</v>
      </c>
      <c r="AG122" s="959"/>
      <c r="AH122" s="959"/>
      <c r="AI122" s="959"/>
      <c r="AJ122" s="960"/>
      <c r="AK122" s="961" t="s">
        <v>464</v>
      </c>
      <c r="AL122" s="959"/>
      <c r="AM122" s="959"/>
      <c r="AN122" s="959"/>
      <c r="AO122" s="960"/>
      <c r="AP122" s="962" t="s">
        <v>463</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3593007</v>
      </c>
      <c r="BR122" s="1000"/>
      <c r="BS122" s="1000"/>
      <c r="BT122" s="1000"/>
      <c r="BU122" s="1000"/>
      <c r="BV122" s="1000">
        <v>3766043</v>
      </c>
      <c r="BW122" s="1000"/>
      <c r="BX122" s="1000"/>
      <c r="BY122" s="1000"/>
      <c r="BZ122" s="1000"/>
      <c r="CA122" s="1000">
        <v>3608986</v>
      </c>
      <c r="CB122" s="1000"/>
      <c r="CC122" s="1000"/>
      <c r="CD122" s="1000"/>
      <c r="CE122" s="1000"/>
      <c r="CF122" s="1017">
        <v>180.3</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464</v>
      </c>
      <c r="DH122" s="926"/>
      <c r="DI122" s="926"/>
      <c r="DJ122" s="926"/>
      <c r="DK122" s="926"/>
      <c r="DL122" s="926" t="s">
        <v>463</v>
      </c>
      <c r="DM122" s="926"/>
      <c r="DN122" s="926"/>
      <c r="DO122" s="926"/>
      <c r="DP122" s="926"/>
      <c r="DQ122" s="926" t="s">
        <v>464</v>
      </c>
      <c r="DR122" s="926"/>
      <c r="DS122" s="926"/>
      <c r="DT122" s="926"/>
      <c r="DU122" s="926"/>
      <c r="DV122" s="927" t="s">
        <v>464</v>
      </c>
      <c r="DW122" s="927"/>
      <c r="DX122" s="927"/>
      <c r="DY122" s="927"/>
      <c r="DZ122" s="928"/>
    </row>
    <row r="123" spans="1:130" s="230" customFormat="1" ht="26.25" customHeight="1" x14ac:dyDescent="0.15">
      <c r="A123" s="1058"/>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463</v>
      </c>
      <c r="AB123" s="959"/>
      <c r="AC123" s="959"/>
      <c r="AD123" s="959"/>
      <c r="AE123" s="960"/>
      <c r="AF123" s="961" t="s">
        <v>464</v>
      </c>
      <c r="AG123" s="959"/>
      <c r="AH123" s="959"/>
      <c r="AI123" s="959"/>
      <c r="AJ123" s="960"/>
      <c r="AK123" s="961" t="s">
        <v>463</v>
      </c>
      <c r="AL123" s="959"/>
      <c r="AM123" s="959"/>
      <c r="AN123" s="959"/>
      <c r="AO123" s="960"/>
      <c r="AP123" s="962" t="s">
        <v>463</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480</v>
      </c>
      <c r="BP123" s="1005"/>
      <c r="BQ123" s="1064">
        <v>5416532</v>
      </c>
      <c r="BR123" s="1031"/>
      <c r="BS123" s="1031"/>
      <c r="BT123" s="1031"/>
      <c r="BU123" s="1031"/>
      <c r="BV123" s="1031">
        <v>5835594</v>
      </c>
      <c r="BW123" s="1031"/>
      <c r="BX123" s="1031"/>
      <c r="BY123" s="1031"/>
      <c r="BZ123" s="1031"/>
      <c r="CA123" s="1031">
        <v>5761229</v>
      </c>
      <c r="CB123" s="1031"/>
      <c r="CC123" s="1031"/>
      <c r="CD123" s="1031"/>
      <c r="CE123" s="1031"/>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463</v>
      </c>
      <c r="DH123" s="959"/>
      <c r="DI123" s="959"/>
      <c r="DJ123" s="959"/>
      <c r="DK123" s="960"/>
      <c r="DL123" s="961" t="s">
        <v>464</v>
      </c>
      <c r="DM123" s="959"/>
      <c r="DN123" s="959"/>
      <c r="DO123" s="959"/>
      <c r="DP123" s="960"/>
      <c r="DQ123" s="961" t="s">
        <v>463</v>
      </c>
      <c r="DR123" s="959"/>
      <c r="DS123" s="959"/>
      <c r="DT123" s="959"/>
      <c r="DU123" s="960"/>
      <c r="DV123" s="962" t="s">
        <v>464</v>
      </c>
      <c r="DW123" s="963"/>
      <c r="DX123" s="963"/>
      <c r="DY123" s="963"/>
      <c r="DZ123" s="964"/>
    </row>
    <row r="124" spans="1:130" s="230" customFormat="1" ht="26.25" customHeight="1" thickBot="1" x14ac:dyDescent="0.2">
      <c r="A124" s="1058"/>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463</v>
      </c>
      <c r="AB124" s="959"/>
      <c r="AC124" s="959"/>
      <c r="AD124" s="959"/>
      <c r="AE124" s="960"/>
      <c r="AF124" s="961" t="s">
        <v>464</v>
      </c>
      <c r="AG124" s="959"/>
      <c r="AH124" s="959"/>
      <c r="AI124" s="959"/>
      <c r="AJ124" s="960"/>
      <c r="AK124" s="961" t="s">
        <v>464</v>
      </c>
      <c r="AL124" s="959"/>
      <c r="AM124" s="959"/>
      <c r="AN124" s="959"/>
      <c r="AO124" s="960"/>
      <c r="AP124" s="962" t="s">
        <v>464</v>
      </c>
      <c r="AQ124" s="963"/>
      <c r="AR124" s="963"/>
      <c r="AS124" s="963"/>
      <c r="AT124" s="964"/>
      <c r="AU124" s="1060" t="s">
        <v>482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464</v>
      </c>
      <c r="BR124" s="1027"/>
      <c r="BS124" s="1027"/>
      <c r="BT124" s="1027"/>
      <c r="BU124" s="1027"/>
      <c r="BV124" s="1027">
        <v>8.8000000000000007</v>
      </c>
      <c r="BW124" s="1027"/>
      <c r="BX124" s="1027"/>
      <c r="BY124" s="1027"/>
      <c r="BZ124" s="1027"/>
      <c r="CA124" s="1027">
        <v>2.2999999999999998</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464</v>
      </c>
      <c r="DH124" s="986"/>
      <c r="DI124" s="986"/>
      <c r="DJ124" s="986"/>
      <c r="DK124" s="987"/>
      <c r="DL124" s="985" t="s">
        <v>475</v>
      </c>
      <c r="DM124" s="986"/>
      <c r="DN124" s="986"/>
      <c r="DO124" s="986"/>
      <c r="DP124" s="987"/>
      <c r="DQ124" s="985" t="s">
        <v>464</v>
      </c>
      <c r="DR124" s="986"/>
      <c r="DS124" s="986"/>
      <c r="DT124" s="986"/>
      <c r="DU124" s="987"/>
      <c r="DV124" s="988" t="s">
        <v>464</v>
      </c>
      <c r="DW124" s="989"/>
      <c r="DX124" s="989"/>
      <c r="DY124" s="989"/>
      <c r="DZ124" s="990"/>
    </row>
    <row r="125" spans="1:130" s="230" customFormat="1" ht="26.25" customHeight="1" x14ac:dyDescent="0.15">
      <c r="A125" s="1058"/>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463</v>
      </c>
      <c r="AB125" s="959"/>
      <c r="AC125" s="959"/>
      <c r="AD125" s="959"/>
      <c r="AE125" s="960"/>
      <c r="AF125" s="961" t="s">
        <v>464</v>
      </c>
      <c r="AG125" s="959"/>
      <c r="AH125" s="959"/>
      <c r="AI125" s="959"/>
      <c r="AJ125" s="960"/>
      <c r="AK125" s="961" t="s">
        <v>463</v>
      </c>
      <c r="AL125" s="959"/>
      <c r="AM125" s="959"/>
      <c r="AN125" s="959"/>
      <c r="AO125" s="960"/>
      <c r="AP125" s="962" t="s">
        <v>463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464</v>
      </c>
      <c r="DH125" s="931"/>
      <c r="DI125" s="931"/>
      <c r="DJ125" s="931"/>
      <c r="DK125" s="931"/>
      <c r="DL125" s="931" t="s">
        <v>464</v>
      </c>
      <c r="DM125" s="931"/>
      <c r="DN125" s="931"/>
      <c r="DO125" s="931"/>
      <c r="DP125" s="931"/>
      <c r="DQ125" s="931" t="s">
        <v>463</v>
      </c>
      <c r="DR125" s="931"/>
      <c r="DS125" s="931"/>
      <c r="DT125" s="931"/>
      <c r="DU125" s="931"/>
      <c r="DV125" s="932" t="s">
        <v>463</v>
      </c>
      <c r="DW125" s="932"/>
      <c r="DX125" s="932"/>
      <c r="DY125" s="932"/>
      <c r="DZ125" s="933"/>
    </row>
    <row r="126" spans="1:130" s="230" customFormat="1" ht="26.25" customHeight="1" thickBot="1" x14ac:dyDescent="0.2">
      <c r="A126" s="1058"/>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464</v>
      </c>
      <c r="AB126" s="959"/>
      <c r="AC126" s="959"/>
      <c r="AD126" s="959"/>
      <c r="AE126" s="960"/>
      <c r="AF126" s="961" t="s">
        <v>463</v>
      </c>
      <c r="AG126" s="959"/>
      <c r="AH126" s="959"/>
      <c r="AI126" s="959"/>
      <c r="AJ126" s="960"/>
      <c r="AK126" s="961" t="s">
        <v>464</v>
      </c>
      <c r="AL126" s="959"/>
      <c r="AM126" s="959"/>
      <c r="AN126" s="959"/>
      <c r="AO126" s="960"/>
      <c r="AP126" s="962" t="s">
        <v>464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464</v>
      </c>
      <c r="DH126" s="926"/>
      <c r="DI126" s="926"/>
      <c r="DJ126" s="926"/>
      <c r="DK126" s="926"/>
      <c r="DL126" s="926" t="s">
        <v>463</v>
      </c>
      <c r="DM126" s="926"/>
      <c r="DN126" s="926"/>
      <c r="DO126" s="926"/>
      <c r="DP126" s="926"/>
      <c r="DQ126" s="926" t="s">
        <v>463</v>
      </c>
      <c r="DR126" s="926"/>
      <c r="DS126" s="926"/>
      <c r="DT126" s="926"/>
      <c r="DU126" s="926"/>
      <c r="DV126" s="927" t="s">
        <v>464</v>
      </c>
      <c r="DW126" s="927"/>
      <c r="DX126" s="927"/>
      <c r="DY126" s="927"/>
      <c r="DZ126" s="928"/>
    </row>
    <row r="127" spans="1:130" s="230" customFormat="1" ht="26.25" customHeight="1" x14ac:dyDescent="0.15">
      <c r="A127" s="1059"/>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463</v>
      </c>
      <c r="AB127" s="959"/>
      <c r="AC127" s="959"/>
      <c r="AD127" s="959"/>
      <c r="AE127" s="960"/>
      <c r="AF127" s="961" t="s">
        <v>464</v>
      </c>
      <c r="AG127" s="959"/>
      <c r="AH127" s="959"/>
      <c r="AI127" s="959"/>
      <c r="AJ127" s="960"/>
      <c r="AK127" s="961" t="s">
        <v>464</v>
      </c>
      <c r="AL127" s="959"/>
      <c r="AM127" s="959"/>
      <c r="AN127" s="959"/>
      <c r="AO127" s="960"/>
      <c r="AP127" s="962" t="s">
        <v>464</v>
      </c>
      <c r="AQ127" s="963"/>
      <c r="AR127" s="963"/>
      <c r="AS127" s="963"/>
      <c r="AT127" s="964"/>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464</v>
      </c>
      <c r="DM127" s="926"/>
      <c r="DN127" s="926"/>
      <c r="DO127" s="926"/>
      <c r="DP127" s="926"/>
      <c r="DQ127" s="926" t="s">
        <v>463</v>
      </c>
      <c r="DR127" s="926"/>
      <c r="DS127" s="926"/>
      <c r="DT127" s="926"/>
      <c r="DU127" s="926"/>
      <c r="DV127" s="927" t="s">
        <v>463</v>
      </c>
      <c r="DW127" s="927"/>
      <c r="DX127" s="927"/>
      <c r="DY127" s="927"/>
      <c r="DZ127" s="928"/>
    </row>
    <row r="128" spans="1:130" s="230" customFormat="1" ht="26.25" customHeight="1" thickBot="1" x14ac:dyDescent="0.2">
      <c r="A128" s="1042" t="s">
        <v>493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494</v>
      </c>
      <c r="X128" s="1044"/>
      <c r="Y128" s="1044"/>
      <c r="Z128" s="1045"/>
      <c r="AA128" s="1046">
        <v>5912</v>
      </c>
      <c r="AB128" s="1047"/>
      <c r="AC128" s="1047"/>
      <c r="AD128" s="1047"/>
      <c r="AE128" s="1048"/>
      <c r="AF128" s="1049">
        <v>3178</v>
      </c>
      <c r="AG128" s="1047"/>
      <c r="AH128" s="1047"/>
      <c r="AI128" s="1047"/>
      <c r="AJ128" s="1048"/>
      <c r="AK128" s="1049">
        <v>2433</v>
      </c>
      <c r="AL128" s="1047"/>
      <c r="AM128" s="1047"/>
      <c r="AN128" s="1047"/>
      <c r="AO128" s="1048"/>
      <c r="AP128" s="1050"/>
      <c r="AQ128" s="1051"/>
      <c r="AR128" s="1051"/>
      <c r="AS128" s="1051"/>
      <c r="AT128" s="1052"/>
      <c r="AU128" s="232"/>
      <c r="AV128" s="232"/>
      <c r="AW128" s="232"/>
      <c r="AX128" s="896" t="s">
        <v>495</v>
      </c>
      <c r="AY128" s="897"/>
      <c r="AZ128" s="897"/>
      <c r="BA128" s="897"/>
      <c r="BB128" s="897"/>
      <c r="BC128" s="897"/>
      <c r="BD128" s="897"/>
      <c r="BE128" s="898"/>
      <c r="BF128" s="1053" t="s">
        <v>463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496</v>
      </c>
      <c r="CQ128" s="726"/>
      <c r="CR128" s="726"/>
      <c r="CS128" s="726"/>
      <c r="CT128" s="726"/>
      <c r="CU128" s="726"/>
      <c r="CV128" s="726"/>
      <c r="CW128" s="726"/>
      <c r="CX128" s="726"/>
      <c r="CY128" s="726"/>
      <c r="CZ128" s="726"/>
      <c r="DA128" s="726"/>
      <c r="DB128" s="726"/>
      <c r="DC128" s="726"/>
      <c r="DD128" s="726"/>
      <c r="DE128" s="726"/>
      <c r="DF128" s="1037"/>
      <c r="DG128" s="1038" t="s">
        <v>463</v>
      </c>
      <c r="DH128" s="1039"/>
      <c r="DI128" s="1039"/>
      <c r="DJ128" s="1039"/>
      <c r="DK128" s="1039"/>
      <c r="DL128" s="1039" t="s">
        <v>464</v>
      </c>
      <c r="DM128" s="1039"/>
      <c r="DN128" s="1039"/>
      <c r="DO128" s="1039"/>
      <c r="DP128" s="1039"/>
      <c r="DQ128" s="1039" t="s">
        <v>464</v>
      </c>
      <c r="DR128" s="1039"/>
      <c r="DS128" s="1039"/>
      <c r="DT128" s="1039"/>
      <c r="DU128" s="1039"/>
      <c r="DV128" s="1040" t="s">
        <v>464</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2117490</v>
      </c>
      <c r="AB129" s="959"/>
      <c r="AC129" s="959"/>
      <c r="AD129" s="959"/>
      <c r="AE129" s="960"/>
      <c r="AF129" s="961">
        <v>2319277</v>
      </c>
      <c r="AG129" s="959"/>
      <c r="AH129" s="959"/>
      <c r="AI129" s="959"/>
      <c r="AJ129" s="960"/>
      <c r="AK129" s="961">
        <v>2267664</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464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269072</v>
      </c>
      <c r="AB130" s="959"/>
      <c r="AC130" s="959"/>
      <c r="AD130" s="959"/>
      <c r="AE130" s="960"/>
      <c r="AF130" s="961">
        <v>268966</v>
      </c>
      <c r="AG130" s="959"/>
      <c r="AH130" s="959"/>
      <c r="AI130" s="959"/>
      <c r="AJ130" s="960"/>
      <c r="AK130" s="961">
        <v>266280</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7.7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1848418</v>
      </c>
      <c r="AB131" s="986"/>
      <c r="AC131" s="986"/>
      <c r="AD131" s="986"/>
      <c r="AE131" s="987"/>
      <c r="AF131" s="985">
        <v>2050311</v>
      </c>
      <c r="AG131" s="986"/>
      <c r="AH131" s="986"/>
      <c r="AI131" s="986"/>
      <c r="AJ131" s="987"/>
      <c r="AK131" s="985">
        <v>2001384</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7"/>
      <c r="BF131" s="1084">
        <v>2.2999999999999998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8.0488828829999992</v>
      </c>
      <c r="AB132" s="1097"/>
      <c r="AC132" s="1097"/>
      <c r="AD132" s="1097"/>
      <c r="AE132" s="1098"/>
      <c r="AF132" s="1099">
        <v>6.6337740959999998</v>
      </c>
      <c r="AG132" s="1097"/>
      <c r="AH132" s="1097"/>
      <c r="AI132" s="1097"/>
      <c r="AJ132" s="1098"/>
      <c r="AK132" s="1099">
        <v>8.4788826129999997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8.6</v>
      </c>
      <c r="AB133" s="1080"/>
      <c r="AC133" s="1080"/>
      <c r="AD133" s="1080"/>
      <c r="AE133" s="1081"/>
      <c r="AF133" s="1079">
        <v>7.6</v>
      </c>
      <c r="AG133" s="1080"/>
      <c r="AH133" s="1080"/>
      <c r="AI133" s="1080"/>
      <c r="AJ133" s="1081"/>
      <c r="AK133" s="1079">
        <v>7.7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CR0psWZodMuJ0QzVv/mSXYxdNp6/wXow0u+xY+2wzM/67iAwmzragRgvtRZ1U4KPrH+DH8RzC7ITfMi/6gORg==" saltValue="KJcIwK+6Atoa6k2DXBAB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XTPsaOZVpVBRMtUY63kO/J+cZ7qX3BEVV2+kh/6ZXv5tzWW0fX2nTmHtLOcSeCwWxMmanxa3pO5+lV7CYM2bA==" saltValue="bL66fZnHl5E0zg0/yoAD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YLaUVRTr0TMvdpM6lnmv6PuBtlh4M6LfGnkgPfn4QwhTD6zPGbh+5S8lRuYdDwgRBErjCvRBv4iyqunSHrA==" saltValue="AZSAUsEJsl5+NaePctf5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657554</v>
      </c>
      <c r="AP9" s="281">
        <v>135355</v>
      </c>
      <c r="AQ9" s="282">
        <v>255467</v>
      </c>
      <c r="AR9" s="283">
        <v>-47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153002</v>
      </c>
      <c r="AP10" s="284">
        <v>31495</v>
      </c>
      <c r="AQ10" s="285">
        <v>29275</v>
      </c>
      <c r="AR10" s="286">
        <v>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3959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18937</v>
      </c>
      <c r="AP13" s="284">
        <v>3898</v>
      </c>
      <c r="AQ13" s="285">
        <v>9349</v>
      </c>
      <c r="AR13" s="286">
        <v>-58.3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34154</v>
      </c>
      <c r="AP14" s="284">
        <v>7030</v>
      </c>
      <c r="AQ14" s="285">
        <v>4659</v>
      </c>
      <c r="AR14" s="286">
        <v>50.9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-28028</v>
      </c>
      <c r="AP15" s="284">
        <v>-5769</v>
      </c>
      <c r="AQ15" s="285">
        <v>-18111</v>
      </c>
      <c r="AR15" s="286">
        <v>-68.099999999999994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835619</v>
      </c>
      <c r="AP16" s="284">
        <v>172009</v>
      </c>
      <c r="AQ16" s="285">
        <v>284598</v>
      </c>
      <c r="AR16" s="286">
        <v>-39.6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14.2</v>
      </c>
      <c r="AP21" s="298">
        <v>25.07</v>
      </c>
      <c r="AQ21" s="299">
        <v>-10.87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97</v>
      </c>
      <c r="AP22" s="303">
        <v>94.5</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384126</v>
      </c>
      <c r="AP32" s="312">
        <v>79071</v>
      </c>
      <c r="AQ32" s="313">
        <v>156764</v>
      </c>
      <c r="AR32" s="314">
        <v>-49.6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37256</v>
      </c>
      <c r="AP35" s="312">
        <v>7669</v>
      </c>
      <c r="AQ35" s="313">
        <v>30923</v>
      </c>
      <c r="AR35" s="314">
        <v>-75.2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17026</v>
      </c>
      <c r="AP36" s="312">
        <v>3505</v>
      </c>
      <c r="AQ36" s="313">
        <v>4657</v>
      </c>
      <c r="AR36" s="314">
        <v>-24.7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888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-2433</v>
      </c>
      <c r="AP39" s="312">
        <v>-501</v>
      </c>
      <c r="AQ39" s="313">
        <v>-6724</v>
      </c>
      <c r="AR39" s="314">
        <v>-92.5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-266280</v>
      </c>
      <c r="AP40" s="312">
        <v>-54813</v>
      </c>
      <c r="AQ40" s="313">
        <v>-136123</v>
      </c>
      <c r="AR40" s="314">
        <v>-59.7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169695</v>
      </c>
      <c r="AP41" s="312">
        <v>34931</v>
      </c>
      <c r="AQ41" s="313">
        <v>50405</v>
      </c>
      <c r="AR41" s="314">
        <v>-30.7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635617</v>
      </c>
      <c r="AN51" s="334">
        <v>125865</v>
      </c>
      <c r="AO51" s="335">
        <v>-39.5</v>
      </c>
      <c r="AP51" s="336">
        <v>121449</v>
      </c>
      <c r="AQ51" s="337">
        <v>4.5999999999999996</v>
      </c>
      <c r="AR51" s="338">
        <v>-44.1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308573</v>
      </c>
      <c r="AN52" s="342">
        <v>61104</v>
      </c>
      <c r="AO52" s="343">
        <v>-30.1</v>
      </c>
      <c r="AP52" s="344">
        <v>62922</v>
      </c>
      <c r="AQ52" s="345">
        <v>2.2000000000000002</v>
      </c>
      <c r="AR52" s="346">
        <v>-32.299999999999997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1696201</v>
      </c>
      <c r="AN53" s="334">
        <v>338698</v>
      </c>
      <c r="AO53" s="335">
        <v>169.1</v>
      </c>
      <c r="AP53" s="336">
        <v>145139</v>
      </c>
      <c r="AQ53" s="337">
        <v>19.5</v>
      </c>
      <c r="AR53" s="338">
        <v>149.6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1011715</v>
      </c>
      <c r="AN54" s="342">
        <v>202020</v>
      </c>
      <c r="AO54" s="343">
        <v>230.6</v>
      </c>
      <c r="AP54" s="344">
        <v>83762</v>
      </c>
      <c r="AQ54" s="345">
        <v>33.1</v>
      </c>
      <c r="AR54" s="346">
        <v>197.5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942114</v>
      </c>
      <c r="AN55" s="334">
        <v>189180</v>
      </c>
      <c r="AO55" s="335">
        <v>-44.1</v>
      </c>
      <c r="AP55" s="336">
        <v>332350</v>
      </c>
      <c r="AQ55" s="337">
        <v>129</v>
      </c>
      <c r="AR55" s="338">
        <v>-173.1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358749</v>
      </c>
      <c r="AN56" s="342">
        <v>72038</v>
      </c>
      <c r="AO56" s="343">
        <v>-64.3</v>
      </c>
      <c r="AP56" s="344">
        <v>200453</v>
      </c>
      <c r="AQ56" s="345">
        <v>139.30000000000001</v>
      </c>
      <c r="AR56" s="346">
        <v>-203.6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2234246</v>
      </c>
      <c r="AN57" s="334">
        <v>456808</v>
      </c>
      <c r="AO57" s="335">
        <v>141.5</v>
      </c>
      <c r="AP57" s="336">
        <v>362690</v>
      </c>
      <c r="AQ57" s="337">
        <v>9.1</v>
      </c>
      <c r="AR57" s="338">
        <v>132.4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1633343</v>
      </c>
      <c r="AN58" s="342">
        <v>333949</v>
      </c>
      <c r="AO58" s="343">
        <v>363.6</v>
      </c>
      <c r="AP58" s="344">
        <v>172580</v>
      </c>
      <c r="AQ58" s="345">
        <v>-13.9</v>
      </c>
      <c r="AR58" s="346">
        <v>377.5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865493</v>
      </c>
      <c r="AN59" s="334">
        <v>178158</v>
      </c>
      <c r="AO59" s="335">
        <v>-61</v>
      </c>
      <c r="AP59" s="336">
        <v>296093</v>
      </c>
      <c r="AQ59" s="337">
        <v>-18.399999999999999</v>
      </c>
      <c r="AR59" s="338">
        <v>-42.6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477988</v>
      </c>
      <c r="AN60" s="342">
        <v>98392</v>
      </c>
      <c r="AO60" s="343">
        <v>-70.5</v>
      </c>
      <c r="AP60" s="344">
        <v>140545</v>
      </c>
      <c r="AQ60" s="345">
        <v>-18.600000000000001</v>
      </c>
      <c r="AR60" s="346">
        <v>-51.9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1274734</v>
      </c>
      <c r="AN61" s="349">
        <v>257742</v>
      </c>
      <c r="AO61" s="350">
        <v>33.200000000000003</v>
      </c>
      <c r="AP61" s="351">
        <v>251544</v>
      </c>
      <c r="AQ61" s="352">
        <v>28.8</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758074</v>
      </c>
      <c r="AN62" s="342">
        <v>153501</v>
      </c>
      <c r="AO62" s="343">
        <v>85.9</v>
      </c>
      <c r="AP62" s="344">
        <v>132052</v>
      </c>
      <c r="AQ62" s="345">
        <v>28.4</v>
      </c>
      <c r="AR62" s="346">
        <v>57.5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LKK3HNbjHoZdlMYpcPA2S3ZQBa9lgmCEasmikP+KQ4JkMD6QvC9r0rjNPykMYz9kW/ZiDMQ4F1kz2/8bGT0Q==" saltValue="EGQc2DcLGomYTDG0KFUY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qxKZzviwcPqm+2rPCsuvUT3q1TiQWVofSRZ97eGK9z+6AYeZRmC9JrSaWoEdzVLpD8tRwRxcp9lg2BAlGENh4g==" saltValue="ZiLelyOcsdS54DA/Ou61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Bm3VJIsc5dUdo1G5QvwJx3O00JJJIsip4eUG/+BCMu0z4/k+Q8SMu4qn/wSnuqsUCMqh9w7fkumMJHZFXh4S6Q==" saltValue="BM/hGTN8HyzcONuMpscU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14.26</v>
      </c>
      <c r="G47" s="12">
        <v>14.97</v>
      </c>
      <c r="H47" s="12">
        <v>14.94</v>
      </c>
      <c r="I47" s="12">
        <v>16.670000000000002</v>
      </c>
      <c r="J47" s="13">
        <v>21.13</v>
      </c>
    </row>
    <row r="48" spans="2:10" ht="57.75" customHeight="1" x14ac:dyDescent="0.15">
      <c r="B48" s="14"/>
      <c r="C48" s="1141" t="s">
        <v>4</v>
      </c>
      <c r="D48" s="1141"/>
      <c r="E48" s="1142"/>
      <c r="F48" s="15">
        <v>1.97</v>
      </c>
      <c r="G48" s="16">
        <v>1.81</v>
      </c>
      <c r="H48" s="16">
        <v>1.61</v>
      </c>
      <c r="I48" s="16">
        <v>1.43</v>
      </c>
      <c r="J48" s="17">
        <v>6.14</v>
      </c>
    </row>
    <row r="49" spans="2:10" ht="57.75" customHeight="1" thickBot="1" x14ac:dyDescent="0.2">
      <c r="B49" s="18"/>
      <c r="C49" s="1143" t="s">
        <v>5</v>
      </c>
      <c r="D49" s="1143"/>
      <c r="E49" s="1144"/>
      <c r="F49" s="19" t="s">
        <v>565</v>
      </c>
      <c r="G49" s="20">
        <v>0.66</v>
      </c>
      <c r="H49" s="20">
        <v>4.84</v>
      </c>
      <c r="I49" s="20">
        <v>14.53</v>
      </c>
      <c r="J49" s="21">
        <v>17.579999999999998</v>
      </c>
    </row>
    <row r="50" spans="2:10" x14ac:dyDescent="0.15"/>
  </sheetData>
  <sheetProtection algorithmName="SHA-512" hashValue="nlY7FJ+NVgoO0KuZIvyzCxnfiKiYNyjwrsEo1j4knwSgjHYvO33lSjgISXP0XW+nqxAqeAE93wzb3U8k5OmL5g==" saltValue="F3hvQng3zvlJVdrfyA/6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2024-03-14T04:16:02Z</dcterms:created>
  <dcterms:modified xsi:type="dcterms:W3CDTF">2024-03-21T05:10:33Z</dcterms:modified>
  <cp:category/>
</cp:coreProperties>
</file>