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484\Desktop\財政\23財政\調査\【R6.3.18〆】R4財政状況資料集の作成・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C37" i="10"/>
  <c r="CO36" i="10"/>
  <c r="BE36" i="10"/>
  <c r="AM36" i="10"/>
  <c r="C36" i="10"/>
  <c r="CO35" i="10"/>
  <c r="AM35" i="10"/>
  <c r="C35" i="10"/>
  <c r="CO34" i="10"/>
  <c r="BW34" i="10"/>
  <c r="BW35" i="10" s="1"/>
  <c r="BW36" i="10" s="1"/>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<sst xmlns="http://schemas.openxmlformats.org/spreadsheetml/2006/main" count="1104" uniqueCount="596">
  <si>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</si>
  <si>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</si>
  <si>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</si>
  <si>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</si>
  <si>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</si>
  <si>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</si>
  <si>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</si>
  <si>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</si>
  <si>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</si>
  <si>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</si>
  <si>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</si>
  <si>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</si>
  <si>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</si>
  <si>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</si>
  <si>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</si>
  <si>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</si>
  <si>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</si>
  <si>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</si>
  <si>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</si>
  <si>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</si>
  <si>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</si>
  <si>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</si>
  <si>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</si>
  <si>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</si>
  <si>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</si>
  <si>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</si>
  <si>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</si>
  <si>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</si>
  <si>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</si>
  <si>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</si>
  <si>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</si>
  <si>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</si>
  <si>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</si>
  <si>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</si>
  <si>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</si>
  <si>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</si>
  <si>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</si>
  <si>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</si>
  <si>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</si>
  <si>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</si>
  <si>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</si>
  <si>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</si>
  <si>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</si>
  <si>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</si>
  <si>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</si>
  <si>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</si>
  <si>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</si>
  <si>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</si>
  <si>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</si>
  <si>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</si>
  <si>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</si>
  <si>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</si>
  <si>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</si>
  <si>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</si>
  <si>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</si>
  <si>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</si>
  <si>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</si>
  <si>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</si>
  <si>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</si>
  <si>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</si>
  <si>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</si>
  <si>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</si>
  <si>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</si>
  <si>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</si>
  <si>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</si>
  <si>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</si>
  <si>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</si>
  <si>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</si>
  <si>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</si>
  <si>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</si>
  <si>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</si>
  <si>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</si>
  <si>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</si>
  <si>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</si>
  <si>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</si>
  <si>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</si>
  <si>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</si>
  <si>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</si>
  <si>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</si>
  <si>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</si>
  <si>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</si>
  <si>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</si>
  <si>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</si>
  <si>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</si>
  <si>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</si>
  <si>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</si>
  <si>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</si>
  <si>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</si>
  <si>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</si>
  <si>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</si>
  <si>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</si>
  <si>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</si>
  <si>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</si>
  <si>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</si>
  <si>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</si>
  <si>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</si>
  <si>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</si>
  <si>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</si>
  <si>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</si>
  <si>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</si>
  <si>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</si>
  <si>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</si>
  <si>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</si>
  <si>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</si>
  <si>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</si>
  <si>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</si>
  <si>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</si>
  <si>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</si>
  <si>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</si>
  <si>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</si>
  <si>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</si>
  <si>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</si>
  <si>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</si>
  <si>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</si>
  <si>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</si>
  <si>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</si>
  <si>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</si>
  <si>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</si>
  <si>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</si>
  <si>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</si>
  <si>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</si>
  <si>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</si>
  <si>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</si>
  <si>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</si>
  <si>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</si>
  <si>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</si>
  <si>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</si>
  <si>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</si>
  <si>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</si>
  <si>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</si>
  <si>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</si>
  <si>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</si>
  <si>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</si>
  <si>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</si>
  <si>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</si>
  <si>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</si>
  <si>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</si>
  <si>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</si>
  <si>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</si>
  <si>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</si>
  <si>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</si>
  <si>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</si>
  <si>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</si>
  <si>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</si>
  <si>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</si>
  <si>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</si>
  <si>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</si>
  <si>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</si>
  <si>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</si>
  <si>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</si>
  <si>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</si>
  <si>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</si>
  <si>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</si>
  <si>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</si>
  <si>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</si>
  <si>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</si>
  <si>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</si>
  <si>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</si>
  <si>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</si>
  <si>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</si>
  <si>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</si>
  <si>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</si>
  <si>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</si>
  <si>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</si>
  <si>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</si>
  <si>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</si>
  <si>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</si>
  <si>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</si>
  <si>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</si>
  <si>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</si>
  <si>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</si>
  <si>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</si>
  <si>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</si>
  <si>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</si>
  <si>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</si>
  <si>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</si>
  <si>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</si>
  <si>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</si>
  <si>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</si>
  <si>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</si>
  <si>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</si>
  <si>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</si>
  <si>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</si>
  <si>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</si>
  <si>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</si>
  <si>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</si>
  <si>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</si>
  <si>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</si>
  <si>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</si>
  <si>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</si>
  <si>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</si>
  <si>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</si>
  <si>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</si>
  <si>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</si>
  <si>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</si>
  <si>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</si>
  <si>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</si>
  <si>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</si>
  <si>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</si>
  <si>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</si>
  <si>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</si>
  <si>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</si>
  <si>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</si>
  <si>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</si>
  <si>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</si>
  <si>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</si>
  <si>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</si>
  <si>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</si>
  <si>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</si>
  <si>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</si>
  <si>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</si>
  <si>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</si>
  <si>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</si>
  <si>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</si>
  <si>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</si>
  <si>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高知県大月町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</si>
  <si>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</si>
  <si>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</si>
  <si>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</si>
  <si>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</si>
  <si>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</si>
  <si>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</si>
  <si>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</si>
  <si>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</si>
  <si>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</si>
  <si>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</si>
  <si>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</si>
  <si>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</si>
  <si>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</si>
  <si>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</si>
  <si>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</si>
  <si>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</si>
  <si>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</si>
  <si>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</si>
  <si>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</si>
  <si>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</si>
  <si>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</si>
  <si>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</si>
  <si>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</si>
  <si>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</si>
  <si>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</si>
  <si>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</si>
  <si>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</si>
  <si>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</si>
  <si>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</si>
  <si>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</si>
  <si>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</si>
  <si>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</si>
  <si>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</si>
  <si>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</si>
  <si>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</si>
  <si>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</si>
  <si>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</si>
  <si>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</si>
  <si>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</si>
  <si>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</si>
  <si>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</si>
  <si>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</si>
  <si>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</si>
  <si>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</si>
  <si>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</si>
  <si>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</si>
  <si>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</si>
  <si>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</si>
  <si>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</si>
  <si>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</si>
  <si>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</si>
  <si>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</si>
  <si>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</si>
  <si>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</si>
  <si>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</si>
  <si>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</si>
  <si>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</si>
  <si>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</si>
  <si>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</si>
  <si>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</si>
  <si>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</si>
  <si>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</si>
  <si>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</si>
  <si>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</si>
  <si>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</si>
  <si>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</si>
  <si>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</si>
  <si>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</si>
  <si>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</si>
  <si>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</si>
  <si>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</si>
  <si>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</si>
  <si>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</si>
  <si>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</si>
  <si>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</si>
  <si>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</si>
  <si>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</si>
  <si>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</si>
  <si>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</si>
  <si>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</si>
  <si>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</si>
  <si>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</si>
  <si>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</si>
  <si>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</si>
  <si>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</si>
  <si>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</si>
  <si>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</si>
  <si>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</si>
  <si>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</si>
  <si>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</si>
  <si>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</si>
  <si>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</si>
  <si>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</si>
  <si>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</si>
  <si>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</si>
  <si>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</si>
  <si>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</si>
  <si>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</si>
  <si>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</si>
  <si>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</si>
  <si>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</si>
  <si>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</si>
  <si>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</si>
  <si>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</si>
  <si>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</si>
  <si>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</si>
  <si>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</si>
  <si>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</si>
  <si>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</si>
  <si>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</si>
  <si>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</si>
  <si>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</si>
  <si>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</si>
  <si>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</si>
  <si>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</si>
  <si>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</si>
  <si>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</si>
  <si>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</si>
  <si>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</si>
  <si>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</si>
  <si>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</si>
  <si>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</si>
  <si>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</si>
  <si>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</si>
  <si>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</si>
  <si>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</si>
  <si>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</si>
  <si>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</si>
  <si>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</si>
  <si>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</si>
  <si>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</si>
  <si>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</si>
  <si>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</si>
  <si>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</si>
  <si>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</si>
  <si>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</si>
  <si>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</si>
  <si>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</si>
  <si>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</si>
  <si>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</si>
  <si>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</si>
  <si>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</si>
  <si>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</si>
  <si>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</si>
  <si>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</si>
  <si>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</si>
  <si>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</si>
  <si>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</si>
  <si>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</si>
  <si>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</si>
  <si>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</si>
  <si>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</si>
  <si>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高知県大月町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</si>
  <si>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</si>
  <si>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</si>
  <si>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</si>
  <si>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</si>
  <si>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</si>
  <si>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</si>
  <si>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</si>
  <si>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</si>
  <si>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</si>
  <si>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</si>
  <si>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</si>
  <si>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</si>
  <si>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</si>
  <si>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</si>
  <si>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</si>
  <si>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</si>
  <si>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</si>
  <si>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</si>
  <si>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</si>
  <si>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</si>
  <si>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</si>
  <si>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</si>
  <si>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</si>
  <si>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</si>
  <si>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</si>
  <si>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</si>
  <si>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</si>
  <si>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</si>
  <si>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</si>
  <si>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</si>
  <si>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</si>
  <si>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</si>
  <si>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</si>
  <si>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</si>
  <si>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</si>
  <si>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</si>
  <si>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</si>
  <si>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特別養護老人ホーム特別会計</t>
    <phoneticPr fontId="5"/>
  </si>
  <si>
    <t>大月町病院事業会計</t>
    <phoneticPr fontId="5"/>
  </si>
  <si>
    <t>法適用企業</t>
    <phoneticPr fontId="5"/>
  </si>
  <si>
    <t>簡易水道事業会計</t>
    <phoneticPr fontId="5"/>
  </si>
  <si>
    <t>法非適用企業</t>
    <phoneticPr fontId="5"/>
  </si>
  <si>
    <t>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</si>
  <si>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</si>
  <si>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</si>
  <si>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</si>
  <si>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</si>
  <si>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</si>
  <si>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</si>
  <si>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</si>
  <si>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</si>
  <si>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</si>
  <si>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</si>
  <si>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</si>
  <si>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</si>
  <si>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</si>
  <si>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</si>
  <si>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</si>
  <si>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</si>
  <si>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</si>
  <si>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</si>
  <si>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</si>
  <si>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</si>
  <si>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</si>
  <si>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</si>
  <si>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</si>
  <si>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</si>
  <si>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</si>
  <si>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</si>
  <si>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</si>
  <si>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</si>
  <si>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</si>
  <si>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</si>
  <si>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</si>
  <si>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</si>
  <si>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</si>
  <si>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</si>
  <si>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</si>
  <si>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</si>
  <si>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</si>
  <si>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</si>
  <si>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</si>
  <si>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</si>
  <si>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</si>
  <si>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</si>
  <si>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</si>
  <si>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</si>
  <si>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</si>
  <si>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</si>
  <si>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</si>
  <si>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</si>
  <si>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</si>
  <si>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</si>
  <si>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</si>
  <si>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</si>
  <si>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</si>
  <si>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</si>
  <si>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</si>
  <si>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</si>
  <si>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</si>
  <si>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</si>
  <si>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</si>
  <si>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</si>
  <si>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</si>
  <si>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特別養護老人ホーム特別会計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</si>
  <si>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</si>
  <si>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</si>
  <si>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</si>
  <si>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</si>
  <si>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</si>
  <si>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</si>
  <si>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</si>
  <si>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</si>
  <si>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</si>
  <si>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</si>
  <si>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</si>
  <si>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</si>
  <si>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</si>
  <si>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</si>
  <si>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</si>
  <si>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</si>
  <si>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</si>
  <si>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</si>
  <si>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</si>
  <si>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</si>
  <si>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</si>
  <si>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</si>
  <si>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</si>
  <si>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</si>
  <si>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</si>
  <si>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</si>
  <si>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</si>
  <si>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</si>
  <si>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</si>
  <si>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</si>
  <si>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</si>
  <si>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</si>
  <si>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</si>
  <si>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</si>
  <si>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</si>
  <si>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</si>
  <si>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</si>
  <si>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</si>
  <si>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</si>
  <si>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</si>
  <si>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</si>
  <si>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</si>
  <si>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</si>
  <si>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</si>
  <si>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</si>
  <si>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</si>
  <si>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</si>
  <si>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</si>
  <si>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</si>
  <si>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</si>
  <si>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</si>
  <si>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</si>
  <si>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</si>
  <si>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</si>
  <si>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</si>
  <si>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</si>
  <si>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</si>
  <si>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</si>
  <si>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</si>
  <si>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</si>
  <si>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</si>
  <si>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</si>
  <si>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</si>
  <si>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</si>
  <si>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</si>
  <si>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</si>
  <si>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</si>
  <si>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</si>
  <si>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</si>
  <si>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</si>
  <si>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</si>
  <si>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</si>
  <si>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</si>
  <si>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</si>
  <si>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</si>
  <si>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</si>
  <si>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</si>
  <si>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</si>
  <si>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</si>
  <si>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</si>
  <si>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</si>
  <si>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</si>
  <si>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</si>
  <si>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</si>
  <si>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</si>
  <si>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10.05</t>
  </si>
  <si>
    <t>▲ 10.88</t>
  </si>
  <si>
    <t>一般会計</t>
  </si>
  <si>
    <t>大月町病院事業会計</t>
  </si>
  <si>
    <t>介護保険特別会計</t>
  </si>
  <si>
    <t>国民健康保険事業特別会計</t>
  </si>
  <si>
    <t>後期高齢者医療特別会計</t>
  </si>
  <si>
    <t>簡易水道事業会計</t>
  </si>
  <si>
    <t>漁業集落排水処理事業特別会計</t>
  </si>
  <si>
    <t>特別養護老人ホーム特別会計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</si>
  <si>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</si>
  <si>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</si>
  <si>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</si>
  <si>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</si>
  <si>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</si>
  <si>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</si>
  <si>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</si>
  <si>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</si>
  <si>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</si>
  <si>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</si>
  <si>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幡多広域市町村圏事務組合（一般会計）</t>
    <rPh sb="0" eb="4">
      <t>ハタコウイキ</t>
    </rPh>
    <rPh sb="4" eb="7">
      <t>シチョウソン</t>
    </rPh>
    <rPh sb="7" eb="8">
      <t>ケン</t>
    </rPh>
    <rPh sb="8" eb="12">
      <t>ジムクミアイ</t>
    </rPh>
    <rPh sb="13" eb="15">
      <t>イッパン</t>
    </rPh>
    <rPh sb="15" eb="17">
      <t>カイケイ</t>
    </rPh>
    <phoneticPr fontId="2"/>
  </si>
  <si>
    <t>幡多広域市町村圏事務組合（幡多広域ふるさと市町村圏事業特別会計）</t>
    <rPh sb="0" eb="4">
      <t>ハタコウイキ</t>
    </rPh>
    <rPh sb="4" eb="7">
      <t>シチョウソン</t>
    </rPh>
    <rPh sb="7" eb="8">
      <t>ケン</t>
    </rPh>
    <rPh sb="8" eb="12">
      <t>ジムクミアイ</t>
    </rPh>
    <rPh sb="13" eb="15">
      <t>ハタ</t>
    </rPh>
    <rPh sb="15" eb="17">
      <t>コウイキ</t>
    </rPh>
    <rPh sb="21" eb="24">
      <t>シチョウソン</t>
    </rPh>
    <rPh sb="24" eb="25">
      <t>ケン</t>
    </rPh>
    <rPh sb="25" eb="27">
      <t>ジギョウ</t>
    </rPh>
    <rPh sb="27" eb="31">
      <t>トクベツカイケイ</t>
    </rPh>
    <phoneticPr fontId="2"/>
  </si>
  <si>
    <t>幡多広域市町村圏事務組合（滞納整理事業特別会計）</t>
    <rPh sb="0" eb="4">
      <t>ハタコウイキ</t>
    </rPh>
    <rPh sb="4" eb="7">
      <t>シチョウソン</t>
    </rPh>
    <rPh sb="7" eb="8">
      <t>ケン</t>
    </rPh>
    <rPh sb="8" eb="12">
      <t>ジムクミアイ</t>
    </rPh>
    <rPh sb="13" eb="17">
      <t>タイノウセイリ</t>
    </rPh>
    <rPh sb="17" eb="19">
      <t>ジギョウ</t>
    </rPh>
    <rPh sb="19" eb="21">
      <t>トクベツ</t>
    </rPh>
    <rPh sb="21" eb="23">
      <t>カイケイ</t>
    </rPh>
    <phoneticPr fontId="2"/>
  </si>
  <si>
    <t>幡多西部消防組合</t>
    <rPh sb="0" eb="2">
      <t>ハタ</t>
    </rPh>
    <rPh sb="2" eb="4">
      <t>セイブ</t>
    </rPh>
    <rPh sb="4" eb="8">
      <t>ショウボウクミアイ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</si>
  <si>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</si>
  <si>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2">
      <t>ジムクミアイ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</si>
  <si>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2">
      <t>ジムクミアイ</t>
    </rPh>
    <rPh sb="13" eb="15">
      <t>コウツウ</t>
    </rPh>
    <rPh sb="15" eb="17">
      <t>サイガイ</t>
    </rPh>
    <rPh sb="17" eb="19">
      <t>キョウサイ</t>
    </rPh>
    <rPh sb="19" eb="21">
      <t>ジギョウ</t>
    </rPh>
    <rPh sb="21" eb="25">
      <t>トクベツカイケイ</t>
    </rPh>
    <phoneticPr fontId="2"/>
  </si>
  <si>
    <t>高知県後期高齢者医療広域連合（一般会計）</t>
    <rPh sb="0" eb="3">
      <t>コウチケン</t>
    </rPh>
    <rPh sb="3" eb="8">
      <t>コウキコウレイシャ</t>
    </rPh>
    <rPh sb="8" eb="10">
      <t>イリョウ</t>
    </rPh>
    <rPh sb="10" eb="14">
      <t>コウイキレンゴウ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</si>
  <si>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</si>
  <si>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</si>
  <si>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</si>
  <si>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ふるさと応援基金</t>
    <rPh sb="4" eb="6">
      <t>オウエン</t>
    </rPh>
    <rPh sb="6" eb="8">
      <t>キキン</t>
    </rPh>
    <phoneticPr fontId="5"/>
  </si>
  <si>
    <t>地域情報通信基盤整備基金</t>
    <rPh sb="0" eb="2">
      <t>チイキ</t>
    </rPh>
    <rPh sb="2" eb="4">
      <t>ジョウホウ</t>
    </rPh>
    <rPh sb="4" eb="6">
      <t>ツウシン</t>
    </rPh>
    <rPh sb="6" eb="8">
      <t>キバン</t>
    </rPh>
    <rPh sb="8" eb="10">
      <t>セイビ</t>
    </rPh>
    <rPh sb="10" eb="12">
      <t>キキン</t>
    </rPh>
    <phoneticPr fontId="2"/>
  </si>
  <si>
    <t>まちづくり基金</t>
    <rPh sb="5" eb="7">
      <t>キキン</t>
    </rPh>
    <phoneticPr fontId="2"/>
  </si>
  <si>
    <t>公営住宅建設基金</t>
    <rPh sb="0" eb="2">
      <t>コウエイ</t>
    </rPh>
    <rPh sb="2" eb="4">
      <t>ジュウタク</t>
    </rPh>
    <rPh sb="4" eb="6">
      <t>ケンセツ</t>
    </rPh>
    <rPh sb="6" eb="8">
      <t>キキン</t>
    </rPh>
    <phoneticPr fontId="2"/>
  </si>
  <si>
    <t>宿泊施設管理基金</t>
    <rPh sb="0" eb="2">
      <t>シュクハク</t>
    </rPh>
    <rPh sb="2" eb="4">
      <t>シセツ</t>
    </rPh>
    <rPh sb="4" eb="6">
      <t>カンリ</t>
    </rPh>
    <rPh sb="6" eb="8">
      <t>キキン</t>
    </rPh>
    <phoneticPr fontId="2"/>
  </si>
  <si>
    <t>大月町ふるさと振興公社</t>
    <rPh sb="0" eb="3">
      <t>オオツキチョウ</t>
    </rPh>
    <rPh sb="7" eb="11">
      <t>シンコウコウシャ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</si>
</sst>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3EEB-40F2-95E4-4E6EB0B5CA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180498</c:v>
                </c:pt>
                <c:pt idx="1">
                  <c:v>224738</c:v>
                </c:pt>
                <c:pt idx="2">
                  <c:v>223645</c:v>
                </c:pt>
                <c:pt idx="3">
                  <c:v>130394</c:v>
                </c:pt>
                <c:pt idx="4">
                  <c:v>179259</c:v>
                </c:pt>
              </c:numCache>
            </c:numRef>
          </c:val>
          <c:smooth val="0"/>
          <c:extLst>
            <c:ext xmlns:c16="http://schemas.microsoft.com/office/drawing/2014/chart" uri="{C3380CC4-5D6E-409C-BE32-E72D297353CC}">
              <c16:uniqueId val="{00000001-3EEB-40F2-95E4-4E6EB0B5CA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3.58</c:v>
                </c:pt>
                <c:pt idx="1">
                  <c:v>2.14</c:v>
                </c:pt>
                <c:pt idx="2">
                  <c:v>1.31</c:v>
                </c:pt>
                <c:pt idx="3">
                  <c:v>8</c:v>
                </c:pt>
                <c:pt idx="4">
                  <c:v>14.04</c:v>
                </c:pt>
              </c:numCache>
            </c:numRef>
          </c:val>
          <c:extLst>
            <c:ext xmlns:c16="http://schemas.microsoft.com/office/drawing/2014/chart" uri="{C3380CC4-5D6E-409C-BE32-E72D297353CC}">
              <c16:uniqueId val="{00000000-E54A-461E-8644-BE9A25990F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44.64</c:v>
                </c:pt>
                <c:pt idx="1">
                  <c:v>35.369999999999997</c:v>
                </c:pt>
                <c:pt idx="2">
                  <c:v>34.619999999999997</c:v>
                </c:pt>
                <c:pt idx="3">
                  <c:v>35.22</c:v>
                </c:pt>
                <c:pt idx="4">
                  <c:v>40.590000000000003</c:v>
                </c:pt>
              </c:numCache>
            </c:numRef>
          </c:val>
          <c:extLst>
            <c:ext xmlns:c16="http://schemas.microsoft.com/office/drawing/2014/chart" uri="{C3380CC4-5D6E-409C-BE32-E72D297353CC}">
              <c16:uniqueId val="{00000001-E54A-461E-8644-BE9A25990F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-10.050000000000001</c:v>
                </c:pt>
                <c:pt idx="1">
                  <c:v>-10.88</c:v>
                </c:pt>
                <c:pt idx="2">
                  <c:v>0.35</c:v>
                </c:pt>
                <c:pt idx="3">
                  <c:v>9.81</c:v>
                </c:pt>
                <c:pt idx="4">
                  <c:v>9.93</c:v>
                </c:pt>
              </c:numCache>
            </c:numRef>
          </c:val>
          <c:smooth val="0"/>
          <c:extLst>
            <c:ext xmlns:c16="http://schemas.microsoft.com/office/drawing/2014/chart" uri="{C3380CC4-5D6E-409C-BE32-E72D297353CC}">
              <c16:uniqueId val="{00000002-E54A-461E-8644-BE9A25990F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36-4FA3-AC5B-398252D754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36-4FA3-AC5B-398252D7543E}"/>
            </c:ext>
          </c:extLst>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36-4FA3-AC5B-398252D7543E}"/>
            </c:ext>
          </c:extLst>
        </c:ser>
        <c:ser>
          <c:idx val="3"/>
          <c:order val="3"/>
          <c:tx>
            <c:strRef>
              <c:f>データシート!$A$30</c:f>
              <c:strCache>
                <c:ptCount val="1"/>
                <c:pt idx="0">
                  <c:v>漁業集落排水処理事業特別会計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3-4836-4FA3-AC5B-398252D7543E}"/>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0.35</c:v>
                </c:pt>
                <c:pt idx="4">
                  <c:v>#N/A</c:v>
                </c:pt>
                <c:pt idx="5">
                  <c:v>0</c:v>
                </c:pt>
                <c:pt idx="6">
                  <c:v>#N/A</c:v>
                </c:pt>
                <c:pt idx="7">
                  <c:v>0.02</c:v>
                </c:pt>
                <c:pt idx="8">
                  <c:v>#N/A</c:v>
                </c:pt>
                <c:pt idx="9">
                  <c:v>0.01</c:v>
                </c:pt>
              </c:numCache>
            </c:numRef>
          </c:val>
          <c:extLst>
            <c:ext xmlns:c16="http://schemas.microsoft.com/office/drawing/2014/chart" uri="{C3380CC4-5D6E-409C-BE32-E72D297353CC}">
              <c16:uniqueId val="{00000004-4836-4FA3-AC5B-398252D7543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0.08</c:v>
                </c:pt>
                <c:pt idx="4">
                  <c:v>#N/A</c:v>
                </c:pt>
                <c:pt idx="5">
                  <c:v>0.06</c:v>
                </c:pt>
                <c:pt idx="6">
                  <c:v>#N/A</c:v>
                </c:pt>
                <c:pt idx="7">
                  <c:v>0.05</c:v>
                </c:pt>
                <c:pt idx="8">
                  <c:v>#N/A</c:v>
                </c:pt>
                <c:pt idx="9">
                  <c:v>0.09</c:v>
                </c:pt>
              </c:numCache>
            </c:numRef>
          </c:val>
          <c:extLst>
            <c:ext xmlns:c16="http://schemas.microsoft.com/office/drawing/2014/chart" uri="{C3380CC4-5D6E-409C-BE32-E72D297353CC}">
              <c16:uniqueId val="{00000005-4836-4FA3-AC5B-398252D7543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0.05</c:v>
                </c:pt>
                <c:pt idx="4">
                  <c:v>#N/A</c:v>
                </c:pt>
                <c:pt idx="5">
                  <c:v>0.64</c:v>
                </c:pt>
                <c:pt idx="6">
                  <c:v>#N/A</c:v>
                </c:pt>
                <c:pt idx="7">
                  <c:v>0.68</c:v>
                </c:pt>
                <c:pt idx="8">
                  <c:v>#N/A</c:v>
                </c:pt>
                <c:pt idx="9">
                  <c:v>0.54</c:v>
                </c:pt>
              </c:numCache>
            </c:numRef>
          </c:val>
          <c:extLst>
            <c:ext xmlns:c16="http://schemas.microsoft.com/office/drawing/2014/chart" uri="{C3380CC4-5D6E-409C-BE32-E72D297353CC}">
              <c16:uniqueId val="{00000006-4836-4FA3-AC5B-398252D7543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c:v>
                </c:pt>
                <c:pt idx="2">
                  <c:v>#N/A</c:v>
                </c:pt>
                <c:pt idx="3">
                  <c:v>0.24</c:v>
                </c:pt>
                <c:pt idx="4">
                  <c:v>#N/A</c:v>
                </c:pt>
                <c:pt idx="5">
                  <c:v>1.23</c:v>
                </c:pt>
                <c:pt idx="6">
                  <c:v>#N/A</c:v>
                </c:pt>
                <c:pt idx="7">
                  <c:v>1.64</c:v>
                </c:pt>
                <c:pt idx="8">
                  <c:v>#N/A</c:v>
                </c:pt>
                <c:pt idx="9">
                  <c:v>0.88</c:v>
                </c:pt>
              </c:numCache>
            </c:numRef>
          </c:val>
          <c:extLst>
            <c:ext xmlns:c16="http://schemas.microsoft.com/office/drawing/2014/chart" uri="{C3380CC4-5D6E-409C-BE32-E72D297353CC}">
              <c16:uniqueId val="{00000007-4836-4FA3-AC5B-398252D7543E}"/>
            </c:ext>
          </c:extLst>
        </c:ser>
        <c:ser>
          <c:idx val="8"/>
          <c:order val="8"/>
          <c:tx>
            <c:strRef>
              <c:f>データシート!$A$35</c:f>
              <c:strCache>
                <c:ptCount val="1"/>
                <c:pt idx="0">
                  <c:v>大月町病院事業会計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8.36</c:v>
                </c:pt>
                <c:pt idx="2">
                  <c:v>#N/A</c:v>
                </c:pt>
                <c:pt idx="3">
                  <c:v>10.14</c:v>
                </c:pt>
                <c:pt idx="4">
                  <c:v>#N/A</c:v>
                </c:pt>
                <c:pt idx="5">
                  <c:v>10.84</c:v>
                </c:pt>
                <c:pt idx="6">
                  <c:v>#N/A</c:v>
                </c:pt>
                <c:pt idx="7">
                  <c:v>11.67</c:v>
                </c:pt>
                <c:pt idx="8">
                  <c:v>#N/A</c:v>
                </c:pt>
                <c:pt idx="9">
                  <c:v>13.49</c:v>
                </c:pt>
              </c:numCache>
            </c:numRef>
          </c:val>
          <c:extLst>
            <c:ext xmlns:c16="http://schemas.microsoft.com/office/drawing/2014/chart" uri="{C3380CC4-5D6E-409C-BE32-E72D297353CC}">
              <c16:uniqueId val="{00000008-4836-4FA3-AC5B-398252D754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3.58</c:v>
                </c:pt>
                <c:pt idx="2">
                  <c:v>#N/A</c:v>
                </c:pt>
                <c:pt idx="3">
                  <c:v>2.13</c:v>
                </c:pt>
                <c:pt idx="4">
                  <c:v>#N/A</c:v>
                </c:pt>
                <c:pt idx="5">
                  <c:v>1.3</c:v>
                </c:pt>
                <c:pt idx="6">
                  <c:v>#N/A</c:v>
                </c:pt>
                <c:pt idx="7">
                  <c:v>7.99</c:v>
                </c:pt>
                <c:pt idx="8">
                  <c:v>#N/A</c:v>
                </c:pt>
                <c:pt idx="9">
                  <c:v>14.03</c:v>
                </c:pt>
              </c:numCache>
            </c:numRef>
          </c:val>
          <c:extLst>
            <c:ext xmlns:c16="http://schemas.microsoft.com/office/drawing/2014/chart" uri="{C3380CC4-5D6E-409C-BE32-E72D297353CC}">
              <c16:uniqueId val="{00000009-4836-4FA3-AC5B-398252D754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499</c:v>
                </c:pt>
                <c:pt idx="5">
                  <c:v>493</c:v>
                </c:pt>
                <c:pt idx="8">
                  <c:v>520</c:v>
                </c:pt>
                <c:pt idx="11">
                  <c:v>500</c:v>
                </c:pt>
                <c:pt idx="14">
                  <c:v>475</c:v>
                </c:pt>
              </c:numCache>
            </c:numRef>
          </c:val>
          <c:extLst>
            <c:ext xmlns:c16="http://schemas.microsoft.com/office/drawing/2014/chart" uri="{C3380CC4-5D6E-409C-BE32-E72D297353CC}">
              <c16:uniqueId val="{00000000-098E-47DF-B0BA-EDE29A6BBB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8E-47DF-B0BA-EDE29A6BBB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8</c:v>
                </c:pt>
                <c:pt idx="9">
                  <c:v>10</c:v>
                </c:pt>
                <c:pt idx="12">
                  <c:v>8</c:v>
                </c:pt>
              </c:numCache>
            </c:numRef>
          </c:val>
          <c:extLst>
            <c:ext xmlns:c16="http://schemas.microsoft.com/office/drawing/2014/chart" uri="{C3380CC4-5D6E-409C-BE32-E72D297353CC}">
              <c16:uniqueId val="{00000002-098E-47DF-B0BA-EDE29A6BBB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7</c:v>
                </c:pt>
                <c:pt idx="6">
                  <c:v>6</c:v>
                </c:pt>
                <c:pt idx="9">
                  <c:v>7</c:v>
                </c:pt>
                <c:pt idx="12">
                  <c:v>4</c:v>
                </c:pt>
              </c:numCache>
            </c:numRef>
          </c:val>
          <c:extLst>
            <c:ext xmlns:c16="http://schemas.microsoft.com/office/drawing/2014/chart" uri="{C3380CC4-5D6E-409C-BE32-E72D297353CC}">
              <c16:uniqueId val="{00000003-098E-47DF-B0BA-EDE29A6BBB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c:v>
                </c:pt>
                <c:pt idx="3">
                  <c:v>49</c:v>
                </c:pt>
                <c:pt idx="6">
                  <c:v>59</c:v>
                </c:pt>
                <c:pt idx="9">
                  <c:v>58</c:v>
                </c:pt>
                <c:pt idx="12">
                  <c:v>69</c:v>
                </c:pt>
              </c:numCache>
            </c:numRef>
          </c:val>
          <c:extLst>
            <c:ext xmlns:c16="http://schemas.microsoft.com/office/drawing/2014/chart" uri="{C3380CC4-5D6E-409C-BE32-E72D297353CC}">
              <c16:uniqueId val="{00000004-098E-47DF-B0BA-EDE29A6BBB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8E-47DF-B0BA-EDE29A6BBB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8E-47DF-B0BA-EDE29A6BBB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637</c:v>
                </c:pt>
                <c:pt idx="3">
                  <c:v>656</c:v>
                </c:pt>
                <c:pt idx="6">
                  <c:v>703</c:v>
                </c:pt>
                <c:pt idx="9">
                  <c:v>668</c:v>
                </c:pt>
                <c:pt idx="12">
                  <c:v>581</c:v>
                </c:pt>
              </c:numCache>
            </c:numRef>
          </c:val>
          <c:extLst>
            <c:ext xmlns:c16="http://schemas.microsoft.com/office/drawing/2014/chart" uri="{C3380CC4-5D6E-409C-BE32-E72D297353CC}">
              <c16:uniqueId val="{00000007-098E-47DF-B0BA-EDE29A6BBB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200</c:v>
                </c:pt>
                <c:pt idx="2">
                  <c:v>#N/A</c:v>
                </c:pt>
                <c:pt idx="3">
                  <c:v>#N/A</c:v>
                </c:pt>
                <c:pt idx="4">
                  <c:v>222</c:v>
                </c:pt>
                <c:pt idx="5">
                  <c:v>#N/A</c:v>
                </c:pt>
                <c:pt idx="6">
                  <c:v>#N/A</c:v>
                </c:pt>
                <c:pt idx="7">
                  <c:v>256</c:v>
                </c:pt>
                <c:pt idx="8">
                  <c:v>#N/A</c:v>
                </c:pt>
                <c:pt idx="9">
                  <c:v>#N/A</c:v>
                </c:pt>
                <c:pt idx="10">
                  <c:v>243</c:v>
                </c:pt>
                <c:pt idx="11">
                  <c:v>#N/A</c:v>
                </c:pt>
                <c:pt idx="12">
                  <c:v>#N/A</c:v>
                </c:pt>
                <c:pt idx="13">
                  <c:v>187</c:v>
                </c:pt>
                <c:pt idx="14">
                  <c:v>#N/A</c:v>
                </c:pt>
              </c:numCache>
            </c:numRef>
          </c:val>
          <c:smooth val="0"/>
          <c:extLst>
            <c:ext xmlns:c16="http://schemas.microsoft.com/office/drawing/2014/chart" uri="{C3380CC4-5D6E-409C-BE32-E72D297353CC}">
              <c16:uniqueId val="{00000008-098E-47DF-B0BA-EDE29A6BBB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4321</c:v>
                </c:pt>
                <c:pt idx="5">
                  <c:v>4573</c:v>
                </c:pt>
                <c:pt idx="8">
                  <c:v>4836</c:v>
                </c:pt>
                <c:pt idx="11">
                  <c:v>4742</c:v>
                </c:pt>
                <c:pt idx="14">
                  <c:v>4609</c:v>
                </c:pt>
              </c:numCache>
            </c:numRef>
          </c:val>
          <c:extLst>
            <c:ext xmlns:c16="http://schemas.microsoft.com/office/drawing/2014/chart" uri="{C3380CC4-5D6E-409C-BE32-E72D297353CC}">
              <c16:uniqueId val="{00000000-C0D1-49D8-B410-E5E4184100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c:v>
                </c:pt>
                <c:pt idx="5">
                  <c:v>139</c:v>
                </c:pt>
                <c:pt idx="8">
                  <c:v>273</c:v>
                </c:pt>
                <c:pt idx="11">
                  <c:v>189</c:v>
                </c:pt>
                <c:pt idx="14">
                  <c:v>185</c:v>
                </c:pt>
              </c:numCache>
            </c:numRef>
          </c:val>
          <c:extLst>
            <c:ext xmlns:c16="http://schemas.microsoft.com/office/drawing/2014/chart" uri="{C3380CC4-5D6E-409C-BE32-E72D297353CC}">
              <c16:uniqueId val="{00000001-C0D1-49D8-B410-E5E4184100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2000</c:v>
                </c:pt>
                <c:pt idx="5">
                  <c:v>1900</c:v>
                </c:pt>
                <c:pt idx="8">
                  <c:v>1992</c:v>
                </c:pt>
                <c:pt idx="11">
                  <c:v>2116</c:v>
                </c:pt>
                <c:pt idx="14">
                  <c:v>2377</c:v>
                </c:pt>
              </c:numCache>
            </c:numRef>
          </c:val>
          <c:extLst>
            <c:ext xmlns:c16="http://schemas.microsoft.com/office/drawing/2014/chart" uri="{C3380CC4-5D6E-409C-BE32-E72D297353CC}">
              <c16:uniqueId val="{00000002-C0D1-49D8-B410-E5E4184100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D1-49D8-B410-E5E4184100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D1-49D8-B410-E5E4184100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D1-49D8-B410-E5E4184100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1204</c:v>
                </c:pt>
                <c:pt idx="3">
                  <c:v>1167</c:v>
                </c:pt>
                <c:pt idx="6">
                  <c:v>1146</c:v>
                </c:pt>
                <c:pt idx="9">
                  <c:v>1098</c:v>
                </c:pt>
                <c:pt idx="12">
                  <c:v>1091</c:v>
                </c:pt>
              </c:numCache>
            </c:numRef>
          </c:val>
          <c:extLst>
            <c:ext xmlns:c16="http://schemas.microsoft.com/office/drawing/2014/chart" uri="{C3380CC4-5D6E-409C-BE32-E72D297353CC}">
              <c16:uniqueId val="{00000006-C0D1-49D8-B410-E5E4184100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c:v>
                </c:pt>
                <c:pt idx="3">
                  <c:v>21</c:v>
                </c:pt>
                <c:pt idx="6">
                  <c:v>13</c:v>
                </c:pt>
                <c:pt idx="9">
                  <c:v>7</c:v>
                </c:pt>
                <c:pt idx="12">
                  <c:v>2</c:v>
                </c:pt>
              </c:numCache>
            </c:numRef>
          </c:val>
          <c:extLst>
            <c:ext xmlns:c16="http://schemas.microsoft.com/office/drawing/2014/chart" uri="{C3380CC4-5D6E-409C-BE32-E72D297353CC}">
              <c16:uniqueId val="{00000007-C0D1-49D8-B410-E5E4184100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591</c:v>
                </c:pt>
                <c:pt idx="3">
                  <c:v>644</c:v>
                </c:pt>
                <c:pt idx="6">
                  <c:v>736</c:v>
                </c:pt>
                <c:pt idx="9">
                  <c:v>721</c:v>
                </c:pt>
                <c:pt idx="12">
                  <c:v>748</c:v>
                </c:pt>
              </c:numCache>
            </c:numRef>
          </c:val>
          <c:extLst>
            <c:ext xmlns:c16="http://schemas.microsoft.com/office/drawing/2014/chart" uri="{C3380CC4-5D6E-409C-BE32-E72D297353CC}">
              <c16:uniqueId val="{00000008-C0D1-49D8-B410-E5E4184100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D1-49D8-B410-E5E4184100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5595</c:v>
                </c:pt>
                <c:pt idx="3">
                  <c:v>5980</c:v>
                </c:pt>
                <c:pt idx="6">
                  <c:v>5932</c:v>
                </c:pt>
                <c:pt idx="9">
                  <c:v>5769</c:v>
                </c:pt>
                <c:pt idx="12">
                  <c:v>5639</c:v>
                </c:pt>
              </c:numCache>
            </c:numRef>
          </c:val>
          <c:extLst>
            <c:ext xmlns:c16="http://schemas.microsoft.com/office/drawing/2014/chart" uri="{C3380CC4-5D6E-409C-BE32-E72D297353CC}">
              <c16:uniqueId val="{0000000A-C0D1-49D8-B410-E5E4184100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948</c:v>
                </c:pt>
                <c:pt idx="2">
                  <c:v>#N/A</c:v>
                </c:pt>
                <c:pt idx="3">
                  <c:v>#N/A</c:v>
                </c:pt>
                <c:pt idx="4">
                  <c:v>1200</c:v>
                </c:pt>
                <c:pt idx="5">
                  <c:v>#N/A</c:v>
                </c:pt>
                <c:pt idx="6">
                  <c:v>#N/A</c:v>
                </c:pt>
                <c:pt idx="7">
                  <c:v>726</c:v>
                </c:pt>
                <c:pt idx="8">
                  <c:v>#N/A</c:v>
                </c:pt>
                <c:pt idx="9">
                  <c:v>#N/A</c:v>
                </c:pt>
                <c:pt idx="10">
                  <c:v>549</c:v>
                </c:pt>
                <c:pt idx="11">
                  <c:v>#N/A</c:v>
                </c:pt>
                <c:pt idx="12">
                  <c:v>#N/A</c:v>
                </c:pt>
                <c:pt idx="13">
                  <c:v>308</c:v>
                </c:pt>
                <c:pt idx="14">
                  <c:v>#N/A</c:v>
                </c:pt>
              </c:numCache>
            </c:numRef>
          </c:val>
          <c:smooth val="0"/>
          <c:extLst>
            <c:ext xmlns:c16="http://schemas.microsoft.com/office/drawing/2014/chart" uri="{C3380CC4-5D6E-409C-BE32-E72D297353CC}">
              <c16:uniqueId val="{0000000B-C0D1-49D8-B410-E5E4184100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971</c:v>
                </c:pt>
                <c:pt idx="1">
                  <c:v>1062</c:v>
                </c:pt>
                <c:pt idx="2">
                  <c:v>1184</c:v>
                </c:pt>
              </c:numCache>
            </c:numRef>
          </c:val>
          <c:extLst>
            <c:ext xmlns:c16="http://schemas.microsoft.com/office/drawing/2014/chart" uri="{C3380CC4-5D6E-409C-BE32-E72D297353CC}">
              <c16:uniqueId val="{00000000-F52E-4B43-8C28-C3E21A3D74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279</c:v>
                </c:pt>
                <c:pt idx="1">
                  <c:v>275</c:v>
                </c:pt>
                <c:pt idx="2">
                  <c:v>275</c:v>
                </c:pt>
              </c:numCache>
            </c:numRef>
          </c:val>
          <c:extLst>
            <c:ext xmlns:c16="http://schemas.microsoft.com/office/drawing/2014/chart" uri="{C3380CC4-5D6E-409C-BE32-E72D297353CC}">
              <c16:uniqueId val="{00000001-F52E-4B43-8C28-C3E21A3D74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692</c:v>
                </c:pt>
                <c:pt idx="1">
                  <c:v>711</c:v>
                </c:pt>
                <c:pt idx="2">
                  <c:v>801</c:v>
                </c:pt>
              </c:numCache>
            </c:numRef>
          </c:val>
          <c:extLst>
            <c:ext xmlns:c16="http://schemas.microsoft.com/office/drawing/2014/chart" uri="{C3380CC4-5D6E-409C-BE32-E72D297353CC}">
              <c16:uniqueId val="{00000002-F52E-4B43-8C28-C3E21A3D74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元利償還金については、災害復旧事業の償還終了により令和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年度については一時的に減少しているが、大型ハード事業の償還開始が控えていることから今後増加していく見込みとなっている。実質公債費比率も</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％と高い水準となっていることから、有利起債の積極的活用や事業に優先順位をつけ、計画的に実施することで借入額の抑制を図る。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満期一括償還による起債の発行を行っていないため該当なし。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償還終了に伴う地方債の現在高の減少及びふるさと納税等による基金の増加により、将来負担比率の分子については大きく減少したが、公営企業債等繰入額は、今後増加する見込みであることや、ふるさと納税については将来的に不透明なため、今後の動向には注意が必要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今後も大型事業が控えていることから、事業の優先度や効果を検討し、有利起債の活用の努め、基準財政需要額算入見込額を確保する。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高知県大月町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百万円となった。これは、普通交付税が伸びたことや、新型コロナウイルス感染症の影響により一部事業の縮小や取りやめがあったことが主な要因である。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年の西日本豪雨により突発的に多額の財政需要が発生した経緯や、近年全国的に多発している災害への備えとして必要となってくることから、標準財政規模の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・ふるさと応援基金：美しい自然環境を次世代に引き継ぐとともに、交流のまちとして、さらなる発展を遂げるために募った寄附（ふるさと納税）の寄附者の意向に沿う事業を実施するもの。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・地域情報通信基盤整備基金：地域情報通信基盤施設の維持管理に要する経費の財源に充てるもの。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・ふるさと応援基金：地場産品の流通手段の一つとして、ふるさと納税返礼品等の財源に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百万円を充当した一方で、寄附額及び利子を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・地域情報通信基盤整備基金：令和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年度については大規模改修がなかったことから、使用料等の積み立てにより増額した。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・ふるさと応援基金：貴重な財源確保の手段であるため、有効に活用していく。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・普通交付税が伸びたことや、新型コロナウイルス感染症の影響により一部事業の縮小や取りやめがあったため。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・普通交付税が伸びていることから取り崩しはなかったが、公債費や物件費については増加傾向にあることから、事業の見直し等を検討し、目標である標準財政規模の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％早期達成を目指す。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・積み立て及び取り崩しもなかったため増減なし。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・現状としては、財政調整基金を優先しているため積み立てる計画はないが、措置率の低い起債については、財源に余裕があれば積極的に繰り上げ償還していく。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4,582
4,546
102.73
5,561,699
5,120,157
409,423
2,916,122
5,638,733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％）に加え、町の基幹産業である一次産業の不振など、財政基盤は弱く低い水準で推移している。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複雑多岐にわたる住民ニーズに対応するため、組織の再構築に努めるとともに、少子高齢化対策、一次産業の振興を図りながら、住みたい・住める・住んでよかったまちづくりに向け、第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次大月町総合振興計画に沿った施策に取り組み、未来へ繋ぐまちづくりを推し進めつつ、限られた経営資源を効率的・効果的に活用することにより、財政の健全化を図る。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1" name="直線コネクタ 70"/>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4" name="直線コネクタ 73"/>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7" name="直線コネクタ 76"/>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1" name="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2" name="テキスト ボックス 91"/>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増加及び公債費の減少により類似団体平均に近づいたが、以前として高い水準となっている。公債費については今後、大型のハード事業の償還が開始することから比率は悪化していく見込み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経常経費の削減を徹底し、比率の上昇を抑えていく。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63</xdr:row>
      <xdr:rowOff>158538</xdr:rowOff>
    </xdr:to>
    <xdr:cxnSp macro="">
      <xdr:nvCxnSpPr>
        <xdr:cNvPr id="131" name="直線コネクタ 130"/>
        <xdr:cNvCxnSpPr/>
      </xdr:nvCxnSpPr>
      <xdr:spPr>
        <a:xfrm>
          <a:off x="4114800" y="1092369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66</xdr:row>
      <xdr:rowOff>30269</xdr:rowOff>
    </xdr:to>
    <xdr:cxnSp macro="">
      <xdr:nvCxnSpPr>
        <xdr:cNvPr id="134" name="直線コネクタ 133"/>
        <xdr:cNvCxnSpPr/>
      </xdr:nvCxnSpPr>
      <xdr:spPr>
        <a:xfrm flipV="1">
          <a:off x="3225800" y="10923694"/>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30269</xdr:rowOff>
    </xdr:from>
    <xdr:to>
      <xdr:col>15</xdr:col>
      <xdr:colOff>82550</xdr:colOff>
      <xdr:row>66</xdr:row>
      <xdr:rowOff>102658</xdr:rowOff>
    </xdr:to>
    <xdr:cxnSp macro="">
      <xdr:nvCxnSpPr>
        <xdr:cNvPr id="137" name="直線コネクタ 136"/>
        <xdr:cNvCxnSpPr/>
      </xdr:nvCxnSpPr>
      <xdr:spPr>
        <a:xfrm flipV="1">
          <a:off x="2336800" y="1134596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102658</xdr:rowOff>
    </xdr:to>
    <xdr:cxnSp macro="">
      <xdr:nvCxnSpPr>
        <xdr:cNvPr id="140" name="直線コネクタ 139"/>
        <xdr:cNvCxnSpPr/>
      </xdr:nvCxnSpPr>
      <xdr:spPr>
        <a:xfrm>
          <a:off x="1447800" y="113137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42" name="テキスト ボックス 141"/>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4" name="テキスト ボックス 143"/>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0" name="楕円 149"/>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51"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2" name="楕円 151"/>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3" name="テキスト ボックス 152"/>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150919</xdr:rowOff>
    </xdr:from>
    <xdr:to>
      <xdr:col>15</xdr:col>
      <xdr:colOff>133350</xdr:colOff>
      <xdr:row>66</xdr:row>
      <xdr:rowOff>81069</xdr:rowOff>
    </xdr:to>
    <xdr:sp macro="" textlink="">
      <xdr:nvSpPr>
        <xdr:cNvPr id="154" name="楕円 153"/>
        <xdr:cNvSpPr/>
      </xdr:nvSpPr>
      <xdr:spPr>
        <a:xfrm>
          <a:off x="3175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65846</xdr:rowOff>
    </xdr:from>
    <xdr:ext cx="762000" cy="259045"/>
    <xdr:sp macro="" textlink="">
      <xdr:nvSpPr>
        <xdr:cNvPr id="155" name="テキスト ボックス 154"/>
        <xdr:cNvSpPr txBox="1"/>
      </xdr:nvSpPr>
      <xdr:spPr>
        <a:xfrm>
          <a:off x="2844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51858</xdr:rowOff>
    </xdr:from>
    <xdr:to>
      <xdr:col>11</xdr:col>
      <xdr:colOff>82550</xdr:colOff>
      <xdr:row>66</xdr:row>
      <xdr:rowOff>153458</xdr:rowOff>
    </xdr:to>
    <xdr:sp macro="" textlink="">
      <xdr:nvSpPr>
        <xdr:cNvPr id="156" name="楕円 155"/>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138235</xdr:rowOff>
    </xdr:from>
    <xdr:ext cx="762000" cy="259045"/>
    <xdr:sp macro="" textlink="">
      <xdr:nvSpPr>
        <xdr:cNvPr id="157" name="テキスト ボックス 156"/>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8" name="楕円 157"/>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59" name="テキスト ボックス 158"/>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決算額は前年度と比較して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これは公共施設等の老朽化に伴う維持補修費や備品購入費が増加したことが主な要因となっている。業務の委託など、経常的な物件費が増加傾向にあることから業務の見直し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10334</xdr:rowOff>
    </xdr:from>
    <xdr:to>
      <xdr:col>23</xdr:col>
      <xdr:colOff>133350</xdr:colOff>
      <xdr:row>82</xdr:row>
      <xdr:rowOff>20734</xdr:rowOff>
    </xdr:to>
    <xdr:cxnSp macro="">
      <xdr:nvCxnSpPr>
        <xdr:cNvPr id="193" name="直線コネクタ 192"/>
        <xdr:cNvCxnSpPr/>
      </xdr:nvCxnSpPr>
      <xdr:spPr>
        <a:xfrm>
          <a:off x="4114800" y="14069234"/>
          <a:ext cx="8382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10334</xdr:rowOff>
    </xdr:from>
    <xdr:to>
      <xdr:col>19</xdr:col>
      <xdr:colOff>133350</xdr:colOff>
      <xdr:row>82</xdr:row>
      <xdr:rowOff>27701</xdr:rowOff>
    </xdr:to>
    <xdr:cxnSp macro="">
      <xdr:nvCxnSpPr>
        <xdr:cNvPr id="196" name="直線コネクタ 195"/>
        <xdr:cNvCxnSpPr/>
      </xdr:nvCxnSpPr>
      <xdr:spPr>
        <a:xfrm flipV="1">
          <a:off x="3225800" y="14069234"/>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166757</xdr:rowOff>
    </xdr:from>
    <xdr:to>
      <xdr:col>15</xdr:col>
      <xdr:colOff>82550</xdr:colOff>
      <xdr:row>82</xdr:row>
      <xdr:rowOff>27701</xdr:rowOff>
    </xdr:to>
    <xdr:cxnSp macro="">
      <xdr:nvCxnSpPr>
        <xdr:cNvPr id="199" name="直線コネクタ 198"/>
        <xdr:cNvCxnSpPr/>
      </xdr:nvCxnSpPr>
      <xdr:spPr>
        <a:xfrm>
          <a:off x="2336800" y="14054207"/>
          <a:ext cx="889000" cy="3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149471</xdr:rowOff>
    </xdr:from>
    <xdr:to>
      <xdr:col>11</xdr:col>
      <xdr:colOff>31750</xdr:colOff>
      <xdr:row>81</xdr:row>
      <xdr:rowOff>166757</xdr:rowOff>
    </xdr:to>
    <xdr:cxnSp macro="">
      <xdr:nvCxnSpPr>
        <xdr:cNvPr id="202" name="直線コネクタ 201"/>
        <xdr:cNvCxnSpPr/>
      </xdr:nvCxnSpPr>
      <xdr:spPr>
        <a:xfrm>
          <a:off x="1447800" y="14036921"/>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4" name="テキスト ボックス 203"/>
        <xdr:cNvSpPr txBox="1"/>
      </xdr:nvSpPr>
      <xdr:spPr>
        <a:xfrm>
          <a:off x="1955800" y="137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6" name="テキスト ボックス 205"/>
        <xdr:cNvSpPr txBox="1"/>
      </xdr:nvSpPr>
      <xdr:spPr>
        <a:xfrm>
          <a:off x="1066800" y="13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141384</xdr:rowOff>
    </xdr:from>
    <xdr:to>
      <xdr:col>23</xdr:col>
      <xdr:colOff>184150</xdr:colOff>
      <xdr:row>82</xdr:row>
      <xdr:rowOff>71534</xdr:rowOff>
    </xdr:to>
    <xdr:sp macro="" textlink="">
      <xdr:nvSpPr>
        <xdr:cNvPr id="212" name="楕円 211"/>
        <xdr:cNvSpPr/>
      </xdr:nvSpPr>
      <xdr:spPr>
        <a:xfrm>
          <a:off x="4902200" y="140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62661</xdr:rowOff>
    </xdr:from>
    <xdr:ext cx="762000" cy="259045"/>
    <xdr:sp macro="" textlink="">
      <xdr:nvSpPr>
        <xdr:cNvPr id="213" name="人件費・物件費等の状況該当値テキスト"/>
        <xdr:cNvSpPr txBox="1"/>
      </xdr:nvSpPr>
      <xdr:spPr>
        <a:xfrm>
          <a:off x="5041900" y="139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130984</xdr:rowOff>
    </xdr:from>
    <xdr:to>
      <xdr:col>19</xdr:col>
      <xdr:colOff>184150</xdr:colOff>
      <xdr:row>82</xdr:row>
      <xdr:rowOff>61134</xdr:rowOff>
    </xdr:to>
    <xdr:sp macro="" textlink="">
      <xdr:nvSpPr>
        <xdr:cNvPr id="214" name="楕円 213"/>
        <xdr:cNvSpPr/>
      </xdr:nvSpPr>
      <xdr:spPr>
        <a:xfrm>
          <a:off x="4064000" y="140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71311</xdr:rowOff>
    </xdr:from>
    <xdr:ext cx="736600" cy="259045"/>
    <xdr:sp macro="" textlink="">
      <xdr:nvSpPr>
        <xdr:cNvPr id="215" name="テキスト ボックス 214"/>
        <xdr:cNvSpPr txBox="1"/>
      </xdr:nvSpPr>
      <xdr:spPr>
        <a:xfrm>
          <a:off x="3733800" y="1378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148351</xdr:rowOff>
    </xdr:from>
    <xdr:to>
      <xdr:col>15</xdr:col>
      <xdr:colOff>133350</xdr:colOff>
      <xdr:row>82</xdr:row>
      <xdr:rowOff>78501</xdr:rowOff>
    </xdr:to>
    <xdr:sp macro="" textlink="">
      <xdr:nvSpPr>
        <xdr:cNvPr id="216" name="楕円 215"/>
        <xdr:cNvSpPr/>
      </xdr:nvSpPr>
      <xdr:spPr>
        <a:xfrm>
          <a:off x="3175000" y="140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88678</xdr:rowOff>
    </xdr:from>
    <xdr:ext cx="762000" cy="259045"/>
    <xdr:sp macro="" textlink="">
      <xdr:nvSpPr>
        <xdr:cNvPr id="217" name="テキスト ボックス 216"/>
        <xdr:cNvSpPr txBox="1"/>
      </xdr:nvSpPr>
      <xdr:spPr>
        <a:xfrm>
          <a:off x="2844800" y="1380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115957</xdr:rowOff>
    </xdr:from>
    <xdr:to>
      <xdr:col>11</xdr:col>
      <xdr:colOff>82550</xdr:colOff>
      <xdr:row>82</xdr:row>
      <xdr:rowOff>46107</xdr:rowOff>
    </xdr:to>
    <xdr:sp macro="" textlink="">
      <xdr:nvSpPr>
        <xdr:cNvPr id="218" name="楕円 217"/>
        <xdr:cNvSpPr/>
      </xdr:nvSpPr>
      <xdr:spPr>
        <a:xfrm>
          <a:off x="2286000" y="140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30884</xdr:rowOff>
    </xdr:from>
    <xdr:ext cx="762000" cy="259045"/>
    <xdr:sp macro="" textlink="">
      <xdr:nvSpPr>
        <xdr:cNvPr id="219" name="テキスト ボックス 218"/>
        <xdr:cNvSpPr txBox="1"/>
      </xdr:nvSpPr>
      <xdr:spPr>
        <a:xfrm>
          <a:off x="1955800" y="1408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98671</xdr:rowOff>
    </xdr:from>
    <xdr:to>
      <xdr:col>7</xdr:col>
      <xdr:colOff>31750</xdr:colOff>
      <xdr:row>82</xdr:row>
      <xdr:rowOff>28821</xdr:rowOff>
    </xdr:to>
    <xdr:sp macro="" textlink="">
      <xdr:nvSpPr>
        <xdr:cNvPr id="220" name="楕円 219"/>
        <xdr:cNvSpPr/>
      </xdr:nvSpPr>
      <xdr:spPr>
        <a:xfrm>
          <a:off x="1397000" y="139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13598</xdr:rowOff>
    </xdr:from>
    <xdr:ext cx="762000" cy="259045"/>
    <xdr:sp macro="" textlink="">
      <xdr:nvSpPr>
        <xdr:cNvPr id="221" name="テキスト ボックス 220"/>
        <xdr:cNvSpPr txBox="1"/>
      </xdr:nvSpPr>
      <xdr:spPr>
        <a:xfrm>
          <a:off x="1066800" y="1407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ラスパイレス指数については、昨年と比べ微減となり類似団体平均に近づいたが、職員を歪に採用していることから、今後も数値が大きく動くことが想定される。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機構改革も視野に入れ類似団体の水準に近づける。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110998</xdr:rowOff>
    </xdr:from>
    <xdr:to>
      <xdr:col>81</xdr:col>
      <xdr:colOff>44450</xdr:colOff>
      <xdr:row>89</xdr:row>
      <xdr:rowOff>11937</xdr:rowOff>
    </xdr:to>
    <xdr:cxnSp macro="">
      <xdr:nvCxnSpPr>
        <xdr:cNvPr id="253" name="直線コネクタ 252"/>
        <xdr:cNvCxnSpPr/>
      </xdr:nvCxnSpPr>
      <xdr:spPr>
        <a:xfrm flipV="1">
          <a:off x="16179800" y="1519859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7113</xdr:rowOff>
    </xdr:from>
    <xdr:to>
      <xdr:col>77</xdr:col>
      <xdr:colOff>44450</xdr:colOff>
      <xdr:row>89</xdr:row>
      <xdr:rowOff>11937</xdr:rowOff>
    </xdr:to>
    <xdr:cxnSp macro="">
      <xdr:nvCxnSpPr>
        <xdr:cNvPr id="256" name="直線コネクタ 255"/>
        <xdr:cNvCxnSpPr/>
      </xdr:nvCxnSpPr>
      <xdr:spPr>
        <a:xfrm>
          <a:off x="15290800" y="15266163"/>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53087</xdr:rowOff>
    </xdr:from>
    <xdr:to>
      <xdr:col>72</xdr:col>
      <xdr:colOff>203200</xdr:colOff>
      <xdr:row>89</xdr:row>
      <xdr:rowOff>7113</xdr:rowOff>
    </xdr:to>
    <xdr:cxnSp macro="">
      <xdr:nvCxnSpPr>
        <xdr:cNvPr id="259" name="直線コネクタ 258"/>
        <xdr:cNvCxnSpPr/>
      </xdr:nvCxnSpPr>
      <xdr:spPr>
        <a:xfrm>
          <a:off x="14401800" y="1514068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1" name="テキスト ボックス 260"/>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156972</xdr:rowOff>
    </xdr:from>
    <xdr:to>
      <xdr:col>68</xdr:col>
      <xdr:colOff>152400</xdr:colOff>
      <xdr:row>88</xdr:row>
      <xdr:rowOff>53087</xdr:rowOff>
    </xdr:to>
    <xdr:cxnSp macro="">
      <xdr:nvCxnSpPr>
        <xdr:cNvPr id="262" name="直線コネクタ 261"/>
        <xdr:cNvCxnSpPr/>
      </xdr:nvCxnSpPr>
      <xdr:spPr>
        <a:xfrm>
          <a:off x="13512800" y="15073122"/>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4" name="テキスト ボックス 263"/>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88664</xdr:rowOff>
    </xdr:from>
    <xdr:ext cx="762000" cy="259045"/>
    <xdr:sp macro="" textlink="">
      <xdr:nvSpPr>
        <xdr:cNvPr id="266" name="テキスト ボックス 265"/>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60198</xdr:rowOff>
    </xdr:from>
    <xdr:to>
      <xdr:col>81</xdr:col>
      <xdr:colOff>95250</xdr:colOff>
      <xdr:row>88</xdr:row>
      <xdr:rowOff>161798</xdr:rowOff>
    </xdr:to>
    <xdr:sp macro="" textlink="">
      <xdr:nvSpPr>
        <xdr:cNvPr id="272" name="楕円 271"/>
        <xdr:cNvSpPr/>
      </xdr:nvSpPr>
      <xdr:spPr>
        <a:xfrm>
          <a:off x="169672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127525</xdr:rowOff>
    </xdr:from>
    <xdr:ext cx="762000" cy="259045"/>
    <xdr:sp macro="" textlink="">
      <xdr:nvSpPr>
        <xdr:cNvPr id="273" name="給与水準   （国との比較）該当値テキスト"/>
        <xdr:cNvSpPr txBox="1"/>
      </xdr:nvSpPr>
      <xdr:spPr>
        <a:xfrm>
          <a:off x="17106900" y="1504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132587</xdr:rowOff>
    </xdr:from>
    <xdr:to>
      <xdr:col>77</xdr:col>
      <xdr:colOff>95250</xdr:colOff>
      <xdr:row>89</xdr:row>
      <xdr:rowOff>62737</xdr:rowOff>
    </xdr:to>
    <xdr:sp macro="" textlink="">
      <xdr:nvSpPr>
        <xdr:cNvPr id="274" name="楕円 273"/>
        <xdr:cNvSpPr/>
      </xdr:nvSpPr>
      <xdr:spPr>
        <a:xfrm>
          <a:off x="16129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47514</xdr:rowOff>
    </xdr:from>
    <xdr:ext cx="736600" cy="259045"/>
    <xdr:sp macro="" textlink="">
      <xdr:nvSpPr>
        <xdr:cNvPr id="275" name="テキスト ボックス 274"/>
        <xdr:cNvSpPr txBox="1"/>
      </xdr:nvSpPr>
      <xdr:spPr>
        <a:xfrm>
          <a:off x="15798800" y="153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127763</xdr:rowOff>
    </xdr:from>
    <xdr:to>
      <xdr:col>73</xdr:col>
      <xdr:colOff>44450</xdr:colOff>
      <xdr:row>89</xdr:row>
      <xdr:rowOff>57913</xdr:rowOff>
    </xdr:to>
    <xdr:sp macro="" textlink="">
      <xdr:nvSpPr>
        <xdr:cNvPr id="276" name="楕円 275"/>
        <xdr:cNvSpPr/>
      </xdr:nvSpPr>
      <xdr:spPr>
        <a:xfrm>
          <a:off x="15240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42690</xdr:rowOff>
    </xdr:from>
    <xdr:ext cx="762000" cy="259045"/>
    <xdr:sp macro="" textlink="">
      <xdr:nvSpPr>
        <xdr:cNvPr id="277" name="テキスト ボックス 276"/>
        <xdr:cNvSpPr txBox="1"/>
      </xdr:nvSpPr>
      <xdr:spPr>
        <a:xfrm>
          <a:off x="14909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2287</xdr:rowOff>
    </xdr:from>
    <xdr:to>
      <xdr:col>68</xdr:col>
      <xdr:colOff>203200</xdr:colOff>
      <xdr:row>88</xdr:row>
      <xdr:rowOff>103887</xdr:rowOff>
    </xdr:to>
    <xdr:sp macro="" textlink="">
      <xdr:nvSpPr>
        <xdr:cNvPr id="278" name="楕円 277"/>
        <xdr:cNvSpPr/>
      </xdr:nvSpPr>
      <xdr:spPr>
        <a:xfrm>
          <a:off x="14351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88664</xdr:rowOff>
    </xdr:from>
    <xdr:ext cx="762000" cy="259045"/>
    <xdr:sp macro="" textlink="">
      <xdr:nvSpPr>
        <xdr:cNvPr id="279" name="テキスト ボックス 278"/>
        <xdr:cNvSpPr txBox="1"/>
      </xdr:nvSpPr>
      <xdr:spPr>
        <a:xfrm>
          <a:off x="14020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106172</xdr:rowOff>
    </xdr:from>
    <xdr:to>
      <xdr:col>64</xdr:col>
      <xdr:colOff>152400</xdr:colOff>
      <xdr:row>88</xdr:row>
      <xdr:rowOff>36322</xdr:rowOff>
    </xdr:to>
    <xdr:sp macro="" textlink="">
      <xdr:nvSpPr>
        <xdr:cNvPr id="280" name="楕円 279"/>
        <xdr:cNvSpPr/>
      </xdr:nvSpPr>
      <xdr:spPr>
        <a:xfrm>
          <a:off x="13462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46499</xdr:rowOff>
    </xdr:from>
    <xdr:ext cx="762000" cy="259045"/>
    <xdr:sp macro="" textlink="">
      <xdr:nvSpPr>
        <xdr:cNvPr id="281" name="テキスト ボックス 280"/>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定員管理の状況については、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人と類似団体を下回った。これは、会計年度任用職員の多くがパートタイムとして契約しているためである。依然として、保育行政に係る定員数は高いことから、業務の見直しに努めていく。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167894</xdr:rowOff>
    </xdr:from>
    <xdr:to>
      <xdr:col>81</xdr:col>
      <xdr:colOff>44450</xdr:colOff>
      <xdr:row>60</xdr:row>
      <xdr:rowOff>8854</xdr:rowOff>
    </xdr:to>
    <xdr:cxnSp macro="">
      <xdr:nvCxnSpPr>
        <xdr:cNvPr id="318" name="直線コネクタ 317"/>
        <xdr:cNvCxnSpPr/>
      </xdr:nvCxnSpPr>
      <xdr:spPr>
        <a:xfrm>
          <a:off x="16179800" y="1028344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154450</xdr:rowOff>
    </xdr:from>
    <xdr:to>
      <xdr:col>77</xdr:col>
      <xdr:colOff>44450</xdr:colOff>
      <xdr:row>59</xdr:row>
      <xdr:rowOff>167894</xdr:rowOff>
    </xdr:to>
    <xdr:cxnSp macro="">
      <xdr:nvCxnSpPr>
        <xdr:cNvPr id="321" name="直線コネクタ 320"/>
        <xdr:cNvCxnSpPr/>
      </xdr:nvCxnSpPr>
      <xdr:spPr>
        <a:xfrm>
          <a:off x="15290800" y="10270000"/>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154450</xdr:rowOff>
    </xdr:from>
    <xdr:to>
      <xdr:col>72</xdr:col>
      <xdr:colOff>203200</xdr:colOff>
      <xdr:row>60</xdr:row>
      <xdr:rowOff>13335</xdr:rowOff>
    </xdr:to>
    <xdr:cxnSp macro="">
      <xdr:nvCxnSpPr>
        <xdr:cNvPr id="324" name="直線コネクタ 323"/>
        <xdr:cNvCxnSpPr/>
      </xdr:nvCxnSpPr>
      <xdr:spPr>
        <a:xfrm flipV="1">
          <a:off x="14401800" y="10270000"/>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168239</xdr:rowOff>
    </xdr:from>
    <xdr:to>
      <xdr:col>68</xdr:col>
      <xdr:colOff>152400</xdr:colOff>
      <xdr:row>60</xdr:row>
      <xdr:rowOff>13335</xdr:rowOff>
    </xdr:to>
    <xdr:cxnSp macro="">
      <xdr:nvCxnSpPr>
        <xdr:cNvPr id="327" name="直線コネクタ 326"/>
        <xdr:cNvCxnSpPr/>
      </xdr:nvCxnSpPr>
      <xdr:spPr>
        <a:xfrm>
          <a:off x="13512800" y="1028378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xdr:cNvSpPr txBox="1"/>
      </xdr:nvSpPr>
      <xdr:spPr>
        <a:xfrm>
          <a:off x="14020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xdr:cNvSpPr txBox="1"/>
      </xdr:nvSpPr>
      <xdr:spPr>
        <a:xfrm>
          <a:off x="13131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129504</xdr:rowOff>
    </xdr:from>
    <xdr:to>
      <xdr:col>81</xdr:col>
      <xdr:colOff>95250</xdr:colOff>
      <xdr:row>60</xdr:row>
      <xdr:rowOff>59654</xdr:rowOff>
    </xdr:to>
    <xdr:sp macro="" textlink="">
      <xdr:nvSpPr>
        <xdr:cNvPr id="337" name="楕円 336"/>
        <xdr:cNvSpPr/>
      </xdr:nvSpPr>
      <xdr:spPr>
        <a:xfrm>
          <a:off x="169672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146031</xdr:rowOff>
    </xdr:from>
    <xdr:ext cx="762000" cy="259045"/>
    <xdr:sp macro="" textlink="">
      <xdr:nvSpPr>
        <xdr:cNvPr id="338" name="定員管理の状況該当値テキスト"/>
        <xdr:cNvSpPr txBox="1"/>
      </xdr:nvSpPr>
      <xdr:spPr>
        <a:xfrm>
          <a:off x="17106900" y="100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117094</xdr:rowOff>
    </xdr:from>
    <xdr:to>
      <xdr:col>77</xdr:col>
      <xdr:colOff>95250</xdr:colOff>
      <xdr:row>60</xdr:row>
      <xdr:rowOff>47244</xdr:rowOff>
    </xdr:to>
    <xdr:sp macro="" textlink="">
      <xdr:nvSpPr>
        <xdr:cNvPr id="339" name="楕円 338"/>
        <xdr:cNvSpPr/>
      </xdr:nvSpPr>
      <xdr:spPr>
        <a:xfrm>
          <a:off x="16129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57421</xdr:rowOff>
    </xdr:from>
    <xdr:ext cx="736600" cy="259045"/>
    <xdr:sp macro="" textlink="">
      <xdr:nvSpPr>
        <xdr:cNvPr id="340" name="テキスト ボックス 339"/>
        <xdr:cNvSpPr txBox="1"/>
      </xdr:nvSpPr>
      <xdr:spPr>
        <a:xfrm>
          <a:off x="15798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103650</xdr:rowOff>
    </xdr:from>
    <xdr:to>
      <xdr:col>73</xdr:col>
      <xdr:colOff>44450</xdr:colOff>
      <xdr:row>60</xdr:row>
      <xdr:rowOff>33800</xdr:rowOff>
    </xdr:to>
    <xdr:sp macro="" textlink="">
      <xdr:nvSpPr>
        <xdr:cNvPr id="341" name="楕円 340"/>
        <xdr:cNvSpPr/>
      </xdr:nvSpPr>
      <xdr:spPr>
        <a:xfrm>
          <a:off x="15240000" y="102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43977</xdr:rowOff>
    </xdr:from>
    <xdr:ext cx="762000" cy="259045"/>
    <xdr:sp macro="" textlink="">
      <xdr:nvSpPr>
        <xdr:cNvPr id="342" name="テキスト ボックス 341"/>
        <xdr:cNvSpPr txBox="1"/>
      </xdr:nvSpPr>
      <xdr:spPr>
        <a:xfrm>
          <a:off x="14909800" y="99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133985</xdr:rowOff>
    </xdr:from>
    <xdr:to>
      <xdr:col>68</xdr:col>
      <xdr:colOff>203200</xdr:colOff>
      <xdr:row>60</xdr:row>
      <xdr:rowOff>64135</xdr:rowOff>
    </xdr:to>
    <xdr:sp macro="" textlink="">
      <xdr:nvSpPr>
        <xdr:cNvPr id="343" name="楕円 342"/>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48912</xdr:rowOff>
    </xdr:from>
    <xdr:ext cx="762000" cy="259045"/>
    <xdr:sp macro="" textlink="">
      <xdr:nvSpPr>
        <xdr:cNvPr id="344" name="テキスト ボックス 343"/>
        <xdr:cNvSpPr txBox="1"/>
      </xdr:nvSpPr>
      <xdr:spPr>
        <a:xfrm>
          <a:off x="14020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117439</xdr:rowOff>
    </xdr:from>
    <xdr:to>
      <xdr:col>64</xdr:col>
      <xdr:colOff>152400</xdr:colOff>
      <xdr:row>60</xdr:row>
      <xdr:rowOff>47589</xdr:rowOff>
    </xdr:to>
    <xdr:sp macro="" textlink="">
      <xdr:nvSpPr>
        <xdr:cNvPr id="345" name="楕円 344"/>
        <xdr:cNvSpPr/>
      </xdr:nvSpPr>
      <xdr:spPr>
        <a:xfrm>
          <a:off x="13462000" y="10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32366</xdr:rowOff>
    </xdr:from>
    <xdr:ext cx="762000" cy="259045"/>
    <xdr:sp macro="" textlink="">
      <xdr:nvSpPr>
        <xdr:cNvPr id="346" name="テキスト ボックス 345"/>
        <xdr:cNvSpPr txBox="1"/>
      </xdr:nvSpPr>
      <xdr:spPr>
        <a:xfrm>
          <a:off x="13131800" y="103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元利償還金の減少により、昨年に比べ比率は良くなったが、今後は大型ハード事業の償還が開始することから、比率の悪化が見込まれる。引き続き借り入れ額の抑制に努め、類似団体の平均を目標と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43</xdr:row>
      <xdr:rowOff>38946</xdr:rowOff>
    </xdr:to>
    <xdr:cxnSp macro="">
      <xdr:nvCxnSpPr>
        <xdr:cNvPr id="379" name="直線コネクタ 378"/>
        <xdr:cNvCxnSpPr/>
      </xdr:nvCxnSpPr>
      <xdr:spPr>
        <a:xfrm flipV="1">
          <a:off x="16179800" y="73389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38946</xdr:rowOff>
    </xdr:to>
    <xdr:cxnSp macro="">
      <xdr:nvCxnSpPr>
        <xdr:cNvPr id="382" name="直線コネクタ 381"/>
        <xdr:cNvCxnSpPr/>
      </xdr:nvCxnSpPr>
      <xdr:spPr>
        <a:xfrm>
          <a:off x="15290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30904</xdr:rowOff>
    </xdr:to>
    <xdr:cxnSp macro="">
      <xdr:nvCxnSpPr>
        <xdr:cNvPr id="385" name="直線コネクタ 384"/>
        <xdr:cNvCxnSpPr/>
      </xdr:nvCxnSpPr>
      <xdr:spPr>
        <a:xfrm>
          <a:off x="14401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113877</xdr:rowOff>
    </xdr:to>
    <xdr:cxnSp macro="">
      <xdr:nvCxnSpPr>
        <xdr:cNvPr id="388" name="直線コネクタ 387"/>
        <xdr:cNvCxnSpPr/>
      </xdr:nvCxnSpPr>
      <xdr:spPr>
        <a:xfrm>
          <a:off x="13512800" y="72182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0" name="テキスト ボックス 389"/>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2" name="テキスト ボックス 391"/>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8" name="楕円 397"/>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399"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0" name="楕円 399"/>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1" name="テキスト ボックス 400"/>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2" name="楕円 401"/>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3" name="テキスト ボックス 402"/>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4" name="楕円 403"/>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5" name="テキスト ボックス 404"/>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6" name="楕円 405"/>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407" name="テキスト ボックス 406"/>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％と減少した。これは、地方債現在高の減少及びふるさと納税により充当可能財源が増加したことが主な要因となっている。事業の適正化を図り、財政の健全化に努める。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137936</xdr:rowOff>
    </xdr:from>
    <xdr:to>
      <xdr:col>81</xdr:col>
      <xdr:colOff>44450</xdr:colOff>
      <xdr:row>15</xdr:row>
      <xdr:rowOff>88477</xdr:rowOff>
    </xdr:to>
    <xdr:cxnSp macro="">
      <xdr:nvCxnSpPr>
        <xdr:cNvPr id="441" name="直線コネクタ 440"/>
        <xdr:cNvCxnSpPr/>
      </xdr:nvCxnSpPr>
      <xdr:spPr>
        <a:xfrm flipV="1">
          <a:off x="16179800" y="2538236"/>
          <a:ext cx="8382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88477</xdr:rowOff>
    </xdr:from>
    <xdr:to>
      <xdr:col>77</xdr:col>
      <xdr:colOff>44450</xdr:colOff>
      <xdr:row>16</xdr:row>
      <xdr:rowOff>51082</xdr:rowOff>
    </xdr:to>
    <xdr:cxnSp macro="">
      <xdr:nvCxnSpPr>
        <xdr:cNvPr id="444" name="直線コネクタ 443"/>
        <xdr:cNvCxnSpPr/>
      </xdr:nvCxnSpPr>
      <xdr:spPr>
        <a:xfrm flipV="1">
          <a:off x="15290800" y="266022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51082</xdr:rowOff>
    </xdr:from>
    <xdr:to>
      <xdr:col>72</xdr:col>
      <xdr:colOff>203200</xdr:colOff>
      <xdr:row>18</xdr:row>
      <xdr:rowOff>21872</xdr:rowOff>
    </xdr:to>
    <xdr:cxnSp macro="">
      <xdr:nvCxnSpPr>
        <xdr:cNvPr id="447" name="直線コネクタ 446"/>
        <xdr:cNvCxnSpPr/>
      </xdr:nvCxnSpPr>
      <xdr:spPr>
        <a:xfrm flipV="1">
          <a:off x="14401800" y="279428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37818</xdr:rowOff>
    </xdr:from>
    <xdr:to>
      <xdr:col>68</xdr:col>
      <xdr:colOff>152400</xdr:colOff>
      <xdr:row>18</xdr:row>
      <xdr:rowOff>21872</xdr:rowOff>
    </xdr:to>
    <xdr:cxnSp macro="">
      <xdr:nvCxnSpPr>
        <xdr:cNvPr id="450" name="直線コネクタ 449"/>
        <xdr:cNvCxnSpPr/>
      </xdr:nvCxnSpPr>
      <xdr:spPr>
        <a:xfrm>
          <a:off x="13512800" y="2952468"/>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87136</xdr:rowOff>
    </xdr:from>
    <xdr:to>
      <xdr:col>81</xdr:col>
      <xdr:colOff>95250</xdr:colOff>
      <xdr:row>15</xdr:row>
      <xdr:rowOff>17286</xdr:rowOff>
    </xdr:to>
    <xdr:sp macro="" textlink="">
      <xdr:nvSpPr>
        <xdr:cNvPr id="460" name="楕円 459"/>
        <xdr:cNvSpPr/>
      </xdr:nvSpPr>
      <xdr:spPr>
        <a:xfrm>
          <a:off x="16967200" y="24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59213</xdr:rowOff>
    </xdr:from>
    <xdr:ext cx="762000" cy="259045"/>
    <xdr:sp macro="" textlink="">
      <xdr:nvSpPr>
        <xdr:cNvPr id="461" name="将来負担の状況該当値テキスト"/>
        <xdr:cNvSpPr txBox="1"/>
      </xdr:nvSpPr>
      <xdr:spPr>
        <a:xfrm>
          <a:off x="17106900" y="245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37677</xdr:rowOff>
    </xdr:from>
    <xdr:to>
      <xdr:col>77</xdr:col>
      <xdr:colOff>95250</xdr:colOff>
      <xdr:row>15</xdr:row>
      <xdr:rowOff>139277</xdr:rowOff>
    </xdr:to>
    <xdr:sp macro="" textlink="">
      <xdr:nvSpPr>
        <xdr:cNvPr id="462" name="楕円 461"/>
        <xdr:cNvSpPr/>
      </xdr:nvSpPr>
      <xdr:spPr>
        <a:xfrm>
          <a:off x="16129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63" name="テキスト ボックス 462"/>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282</xdr:rowOff>
    </xdr:from>
    <xdr:to>
      <xdr:col>73</xdr:col>
      <xdr:colOff>44450</xdr:colOff>
      <xdr:row>16</xdr:row>
      <xdr:rowOff>101882</xdr:rowOff>
    </xdr:to>
    <xdr:sp macro="" textlink="">
      <xdr:nvSpPr>
        <xdr:cNvPr id="464" name="楕円 463"/>
        <xdr:cNvSpPr/>
      </xdr:nvSpPr>
      <xdr:spPr>
        <a:xfrm>
          <a:off x="152400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86659</xdr:rowOff>
    </xdr:from>
    <xdr:ext cx="762000" cy="259045"/>
    <xdr:sp macro="" textlink="">
      <xdr:nvSpPr>
        <xdr:cNvPr id="465" name="テキスト ボックス 464"/>
        <xdr:cNvSpPr txBox="1"/>
      </xdr:nvSpPr>
      <xdr:spPr>
        <a:xfrm>
          <a:off x="14909800" y="28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142522</xdr:rowOff>
    </xdr:from>
    <xdr:to>
      <xdr:col>68</xdr:col>
      <xdr:colOff>203200</xdr:colOff>
      <xdr:row>18</xdr:row>
      <xdr:rowOff>72672</xdr:rowOff>
    </xdr:to>
    <xdr:sp macro="" textlink="">
      <xdr:nvSpPr>
        <xdr:cNvPr id="466" name="楕円 465"/>
        <xdr:cNvSpPr/>
      </xdr:nvSpPr>
      <xdr:spPr>
        <a:xfrm>
          <a:off x="143510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57449</xdr:rowOff>
    </xdr:from>
    <xdr:ext cx="762000" cy="259045"/>
    <xdr:sp macro="" textlink="">
      <xdr:nvSpPr>
        <xdr:cNvPr id="467" name="テキスト ボックス 466"/>
        <xdr:cNvSpPr txBox="1"/>
      </xdr:nvSpPr>
      <xdr:spPr>
        <a:xfrm>
          <a:off x="14020800" y="31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158468</xdr:rowOff>
    </xdr:from>
    <xdr:to>
      <xdr:col>64</xdr:col>
      <xdr:colOff>152400</xdr:colOff>
      <xdr:row>17</xdr:row>
      <xdr:rowOff>88618</xdr:rowOff>
    </xdr:to>
    <xdr:sp macro="" textlink="">
      <xdr:nvSpPr>
        <xdr:cNvPr id="468" name="楕円 467"/>
        <xdr:cNvSpPr/>
      </xdr:nvSpPr>
      <xdr:spPr>
        <a:xfrm>
          <a:off x="13462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73395</xdr:rowOff>
    </xdr:from>
    <xdr:ext cx="762000" cy="259045"/>
    <xdr:sp macro="" textlink="">
      <xdr:nvSpPr>
        <xdr:cNvPr id="469" name="テキスト ボックス 468"/>
        <xdr:cNvSpPr txBox="1"/>
      </xdr:nvSpPr>
      <xdr:spPr>
        <a:xfrm>
          <a:off x="13131800" y="29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4,582
4,546
102.73
5,561,699
5,120,157
409,423
2,916,122
5,638,733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昨年に比べ若干数値は悪化したが、職員全体の若返りにより人件費が抑えられている。類似団体との比較では依然として高い水準となっているため、適正な定員管理を行っていく必要がある。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170434</xdr:rowOff>
    </xdr:to>
    <xdr:cxnSp macro="">
      <xdr:nvCxnSpPr>
        <xdr:cNvPr id="67" name="直線コネクタ 66"/>
        <xdr:cNvCxnSpPr/>
      </xdr:nvCxnSpPr>
      <xdr:spPr>
        <a:xfrm flipV="1">
          <a:off x="3098800" y="63814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37</xdr:row>
      <xdr:rowOff>170434</xdr:rowOff>
    </xdr:to>
    <xdr:cxnSp macro="">
      <xdr:nvCxnSpPr>
        <xdr:cNvPr id="70" name="直線コネクタ 69"/>
        <xdr:cNvCxnSpPr/>
      </xdr:nvCxnSpPr>
      <xdr:spPr>
        <a:xfrm>
          <a:off x="2209800" y="6514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37</xdr:row>
      <xdr:rowOff>170434</xdr:rowOff>
    </xdr:to>
    <xdr:cxnSp macro="">
      <xdr:nvCxnSpPr>
        <xdr:cNvPr id="73" name="直線コネクタ 72"/>
        <xdr:cNvCxnSpPr/>
      </xdr:nvCxnSpPr>
      <xdr:spPr>
        <a:xfrm>
          <a:off x="1320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物件費は、類似団体に比べ低い水準となっているが、昨年より上昇している。これは業務の外部委託による物件費が増加したことが主な要因となっている。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人件費の抑制を進めることで、物件費が委託等により上昇する傾向にあるため、人件費と物件費を合わせた経常収支比率の改善に努めていく。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149860</xdr:rowOff>
    </xdr:to>
    <xdr:cxnSp macro="">
      <xdr:nvCxnSpPr>
        <xdr:cNvPr id="122" name="直線コネクタ 121"/>
        <xdr:cNvCxnSpPr/>
      </xdr:nvCxnSpPr>
      <xdr:spPr>
        <a:xfrm>
          <a:off x="15671800" y="2824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14986</xdr:rowOff>
    </xdr:to>
    <xdr:cxnSp macro="">
      <xdr:nvCxnSpPr>
        <xdr:cNvPr id="125" name="直線コネクタ 124"/>
        <xdr:cNvCxnSpPr/>
      </xdr:nvCxnSpPr>
      <xdr:spPr>
        <a:xfrm flipV="1">
          <a:off x="14782800" y="28244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110998</xdr:rowOff>
    </xdr:to>
    <xdr:cxnSp macro="">
      <xdr:nvCxnSpPr>
        <xdr:cNvPr id="128" name="直線コネクタ 127"/>
        <xdr:cNvCxnSpPr/>
      </xdr:nvCxnSpPr>
      <xdr:spPr>
        <a:xfrm flipV="1">
          <a:off x="13893800" y="2929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110998</xdr:rowOff>
    </xdr:to>
    <xdr:cxnSp macro="">
      <xdr:nvCxnSpPr>
        <xdr:cNvPr id="131" name="直線コネクタ 130"/>
        <xdr:cNvCxnSpPr/>
      </xdr:nvCxnSpPr>
      <xdr:spPr>
        <a:xfrm>
          <a:off x="13004800" y="2934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5" name="テキスト ボックス 134"/>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3" name="楕円 142"/>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4" name="テキスト ボックス 143"/>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7" name="楕円 146"/>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48" name="テキスト ボックス 147"/>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類似団体の平均と比べて高い水準にあるが、ほぼ横ばいで推移していることから特に問題とはしていない。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今後、社会保障費の増加が見込まれ、町政への影響が大きくなることから、国の動向に注視していく必要がある。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29028</xdr:rowOff>
    </xdr:to>
    <xdr:cxnSp macro="">
      <xdr:nvCxnSpPr>
        <xdr:cNvPr id="184" name="直線コネクタ 183"/>
        <xdr:cNvCxnSpPr/>
      </xdr:nvCxnSpPr>
      <xdr:spPr>
        <a:xfrm flipV="1">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29028</xdr:rowOff>
    </xdr:to>
    <xdr:cxnSp macro="">
      <xdr:nvCxnSpPr>
        <xdr:cNvPr id="187" name="直線コネクタ 186"/>
        <xdr:cNvCxnSpPr/>
      </xdr:nvCxnSpPr>
      <xdr:spPr>
        <a:xfrm>
          <a:off x="3098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110672</xdr:rowOff>
    </xdr:to>
    <xdr:cxnSp macro="">
      <xdr:nvCxnSpPr>
        <xdr:cNvPr id="190" name="直線コネクタ 189"/>
        <xdr:cNvCxnSpPr/>
      </xdr:nvCxnSpPr>
      <xdr:spPr>
        <a:xfrm flipV="1">
          <a:off x="2209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110672</xdr:rowOff>
    </xdr:to>
    <xdr:cxnSp macro="">
      <xdr:nvCxnSpPr>
        <xdr:cNvPr id="193" name="直線コネクタ 192"/>
        <xdr:cNvCxnSpPr/>
      </xdr:nvCxnSpPr>
      <xdr:spPr>
        <a:xfrm>
          <a:off x="1320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5" name="楕円 20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06" name="テキスト ボックス 205"/>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7" name="楕円 20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8" name="テキスト ボックス 20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09" name="楕円 20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10" name="テキスト ボックス 209"/>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1" name="楕円 210"/>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2" name="テキスト ボックス 211"/>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度によりばらつきはあるが、公共施設等の老朽化に伴い維持補修費が増加しているため、有効活用が困難な施設については施設を取り壊し、維持補修費のみならず管理費用の削減に繋げ、経常収支比率の改善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132715</xdr:rowOff>
    </xdr:from>
    <xdr:to>
      <xdr:col>82</xdr:col>
      <xdr:colOff>107950</xdr:colOff>
      <xdr:row>58</xdr:row>
      <xdr:rowOff>18415</xdr:rowOff>
    </xdr:to>
    <xdr:cxnSp macro="">
      <xdr:nvCxnSpPr>
        <xdr:cNvPr id="240" name="直線コネクタ 239"/>
        <xdr:cNvCxnSpPr/>
      </xdr:nvCxnSpPr>
      <xdr:spPr>
        <a:xfrm>
          <a:off x="15671800" y="99053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132715</xdr:rowOff>
    </xdr:from>
    <xdr:to>
      <xdr:col>78</xdr:col>
      <xdr:colOff>69850</xdr:colOff>
      <xdr:row>58</xdr:row>
      <xdr:rowOff>1270</xdr:rowOff>
    </xdr:to>
    <xdr:cxnSp macro="">
      <xdr:nvCxnSpPr>
        <xdr:cNvPr id="243" name="直線コネクタ 242"/>
        <xdr:cNvCxnSpPr/>
      </xdr:nvCxnSpPr>
      <xdr:spPr>
        <a:xfrm flipV="1">
          <a:off x="14782800" y="9905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167005</xdr:rowOff>
    </xdr:from>
    <xdr:to>
      <xdr:col>73</xdr:col>
      <xdr:colOff>180975</xdr:colOff>
      <xdr:row>58</xdr:row>
      <xdr:rowOff>1270</xdr:rowOff>
    </xdr:to>
    <xdr:cxnSp macro="">
      <xdr:nvCxnSpPr>
        <xdr:cNvPr id="246" name="直線コネクタ 245"/>
        <xdr:cNvCxnSpPr/>
      </xdr:nvCxnSpPr>
      <xdr:spPr>
        <a:xfrm>
          <a:off x="13893800" y="9939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167005</xdr:rowOff>
    </xdr:from>
    <xdr:to>
      <xdr:col>69</xdr:col>
      <xdr:colOff>92075</xdr:colOff>
      <xdr:row>58</xdr:row>
      <xdr:rowOff>6985</xdr:rowOff>
    </xdr:to>
    <xdr:cxnSp macro="">
      <xdr:nvCxnSpPr>
        <xdr:cNvPr id="249" name="直線コネクタ 248"/>
        <xdr:cNvCxnSpPr/>
      </xdr:nvCxnSpPr>
      <xdr:spPr>
        <a:xfrm flipV="1">
          <a:off x="13004800" y="99396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51" name="テキスト ボックス 250"/>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3" name="テキスト ボックス 252"/>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139065</xdr:rowOff>
    </xdr:from>
    <xdr:to>
      <xdr:col>82</xdr:col>
      <xdr:colOff>158750</xdr:colOff>
      <xdr:row>58</xdr:row>
      <xdr:rowOff>69215</xdr:rowOff>
    </xdr:to>
    <xdr:sp macro="" textlink="">
      <xdr:nvSpPr>
        <xdr:cNvPr id="259" name="楕円 258"/>
        <xdr:cNvSpPr/>
      </xdr:nvSpPr>
      <xdr:spPr>
        <a:xfrm>
          <a:off x="16459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111142</xdr:rowOff>
    </xdr:from>
    <xdr:ext cx="762000" cy="259045"/>
    <xdr:sp macro="" textlink="">
      <xdr:nvSpPr>
        <xdr:cNvPr id="260" name="その他該当値テキスト"/>
        <xdr:cNvSpPr txBox="1"/>
      </xdr:nvSpPr>
      <xdr:spPr>
        <a:xfrm>
          <a:off x="165989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81915</xdr:rowOff>
    </xdr:from>
    <xdr:to>
      <xdr:col>78</xdr:col>
      <xdr:colOff>120650</xdr:colOff>
      <xdr:row>58</xdr:row>
      <xdr:rowOff>12065</xdr:rowOff>
    </xdr:to>
    <xdr:sp macro="" textlink="">
      <xdr:nvSpPr>
        <xdr:cNvPr id="261" name="楕円 260"/>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168292</xdr:rowOff>
    </xdr:from>
    <xdr:ext cx="736600" cy="259045"/>
    <xdr:sp macro="" textlink="">
      <xdr:nvSpPr>
        <xdr:cNvPr id="262" name="テキスト ボックス 261"/>
        <xdr:cNvSpPr txBox="1"/>
      </xdr:nvSpPr>
      <xdr:spPr>
        <a:xfrm>
          <a:off x="15290800" y="994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3" name="楕円 262"/>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36847</xdr:rowOff>
    </xdr:from>
    <xdr:ext cx="762000" cy="259045"/>
    <xdr:sp macro="" textlink="">
      <xdr:nvSpPr>
        <xdr:cNvPr id="264" name="テキスト ボックス 263"/>
        <xdr:cNvSpPr txBox="1"/>
      </xdr:nvSpPr>
      <xdr:spPr>
        <a:xfrm>
          <a:off x="14401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116205</xdr:rowOff>
    </xdr:from>
    <xdr:to>
      <xdr:col>69</xdr:col>
      <xdr:colOff>142875</xdr:colOff>
      <xdr:row>58</xdr:row>
      <xdr:rowOff>46355</xdr:rowOff>
    </xdr:to>
    <xdr:sp macro="" textlink="">
      <xdr:nvSpPr>
        <xdr:cNvPr id="265" name="楕円 264"/>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56532</xdr:rowOff>
    </xdr:from>
    <xdr:ext cx="762000" cy="259045"/>
    <xdr:sp macro="" textlink="">
      <xdr:nvSpPr>
        <xdr:cNvPr id="266" name="テキスト ボックス 265"/>
        <xdr:cNvSpPr txBox="1"/>
      </xdr:nvSpPr>
      <xdr:spPr>
        <a:xfrm>
          <a:off x="13512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楕円 266"/>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67962</xdr:rowOff>
    </xdr:from>
    <xdr:ext cx="762000" cy="259045"/>
    <xdr:sp macro="" textlink="">
      <xdr:nvSpPr>
        <xdr:cNvPr id="268" name="テキスト ボックス 267"/>
        <xdr:cNvSpPr txBox="1"/>
      </xdr:nvSpPr>
      <xdr:spPr>
        <a:xfrm>
          <a:off x="12623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類似団体と比べて低い水準にある。これは、各種団体への補助金を毎年度実績調査し、不適当な補助金の見直しや廃止を行ってきた結果と言える。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病院事業会計への繰出金や一部事務組合に対する負担金など抑制にも制限があるが、今後も平均以下を維持できるよう努める。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72136</xdr:rowOff>
    </xdr:to>
    <xdr:cxnSp macro="">
      <xdr:nvCxnSpPr>
        <xdr:cNvPr id="298" name="直線コネクタ 297"/>
        <xdr:cNvCxnSpPr/>
      </xdr:nvCxnSpPr>
      <xdr:spPr>
        <a:xfrm>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127000</xdr:rowOff>
    </xdr:to>
    <xdr:cxnSp macro="">
      <xdr:nvCxnSpPr>
        <xdr:cNvPr id="301" name="直線コネクタ 300"/>
        <xdr:cNvCxnSpPr/>
      </xdr:nvCxnSpPr>
      <xdr:spPr>
        <a:xfrm flipV="1">
          <a:off x="14782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04" name="直線コネクタ 303"/>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122428</xdr:rowOff>
    </xdr:to>
    <xdr:cxnSp macro="">
      <xdr:nvCxnSpPr>
        <xdr:cNvPr id="307" name="直線コネクタ 306"/>
        <xdr:cNvCxnSpPr/>
      </xdr:nvCxnSpPr>
      <xdr:spPr>
        <a:xfrm>
          <a:off x="13004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7" name="楕円 316"/>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18"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19" name="楕円 318"/>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0" name="テキスト ボックス 319"/>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1" name="楕円 32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2" name="テキスト ボックス 32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3" name="楕円 322"/>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4" name="テキスト ボックス 323"/>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6" name="テキスト ボックス 325"/>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災害復旧事業の償還終了により減少したが、依然として高い水準となっている。公債費については大型のハード事業の償還開始が控えていることから今後上昇する見込みとなっている。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事業の優先度や効果を検証することで借入額の抑制に努める。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123189</xdr:rowOff>
    </xdr:to>
    <xdr:cxnSp macro="">
      <xdr:nvCxnSpPr>
        <xdr:cNvPr id="358" name="直線コネクタ 357"/>
        <xdr:cNvCxnSpPr/>
      </xdr:nvCxnSpPr>
      <xdr:spPr>
        <a:xfrm flipV="1">
          <a:off x="3987800" y="132524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77470</xdr:rowOff>
    </xdr:to>
    <xdr:cxnSp macro="">
      <xdr:nvCxnSpPr>
        <xdr:cNvPr id="361" name="直線コネクタ 360"/>
        <xdr:cNvCxnSpPr/>
      </xdr:nvCxnSpPr>
      <xdr:spPr>
        <a:xfrm flipV="1">
          <a:off x="3098800" y="133248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54611</xdr:rowOff>
    </xdr:from>
    <xdr:to>
      <xdr:col>15</xdr:col>
      <xdr:colOff>98425</xdr:colOff>
      <xdr:row>78</xdr:row>
      <xdr:rowOff>77470</xdr:rowOff>
    </xdr:to>
    <xdr:cxnSp macro="">
      <xdr:nvCxnSpPr>
        <xdr:cNvPr id="364" name="直線コネクタ 363"/>
        <xdr:cNvCxnSpPr/>
      </xdr:nvCxnSpPr>
      <xdr:spPr>
        <a:xfrm>
          <a:off x="2209800" y="13427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54611</xdr:rowOff>
    </xdr:to>
    <xdr:cxnSp macro="">
      <xdr:nvCxnSpPr>
        <xdr:cNvPr id="367" name="直線コネクタ 366"/>
        <xdr:cNvCxnSpPr/>
      </xdr:nvCxnSpPr>
      <xdr:spPr>
        <a:xfrm>
          <a:off x="1320800" y="13401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69" name="テキスト ボックス 368"/>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1" name="テキスト ボックス 370"/>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77" name="楕円 376"/>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78" name="公債費該当値テキスト"/>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79" name="楕円 378"/>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0" name="テキスト ボックス 379"/>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26670</xdr:rowOff>
    </xdr:from>
    <xdr:to>
      <xdr:col>15</xdr:col>
      <xdr:colOff>149225</xdr:colOff>
      <xdr:row>78</xdr:row>
      <xdr:rowOff>128270</xdr:rowOff>
    </xdr:to>
    <xdr:sp macro="" textlink="">
      <xdr:nvSpPr>
        <xdr:cNvPr id="381" name="楕円 380"/>
        <xdr:cNvSpPr/>
      </xdr:nvSpPr>
      <xdr:spPr>
        <a:xfrm>
          <a:off x="3048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113047</xdr:rowOff>
    </xdr:from>
    <xdr:ext cx="762000" cy="259045"/>
    <xdr:sp macro="" textlink="">
      <xdr:nvSpPr>
        <xdr:cNvPr id="382" name="テキスト ボックス 381"/>
        <xdr:cNvSpPr txBox="1"/>
      </xdr:nvSpPr>
      <xdr:spPr>
        <a:xfrm>
          <a:off x="2717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3811</xdr:rowOff>
    </xdr:from>
    <xdr:to>
      <xdr:col>11</xdr:col>
      <xdr:colOff>60325</xdr:colOff>
      <xdr:row>78</xdr:row>
      <xdr:rowOff>105411</xdr:rowOff>
    </xdr:to>
    <xdr:sp macro="" textlink="">
      <xdr:nvSpPr>
        <xdr:cNvPr id="383" name="楕円 382"/>
        <xdr:cNvSpPr/>
      </xdr:nvSpPr>
      <xdr:spPr>
        <a:xfrm>
          <a:off x="2159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90188</xdr:rowOff>
    </xdr:from>
    <xdr:ext cx="762000" cy="259045"/>
    <xdr:sp macro="" textlink="">
      <xdr:nvSpPr>
        <xdr:cNvPr id="384" name="テキスト ボックス 383"/>
        <xdr:cNvSpPr txBox="1"/>
      </xdr:nvSpPr>
      <xdr:spPr>
        <a:xfrm>
          <a:off x="1828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5" name="楕円 38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6" name="テキスト ボックス 38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歳入経常一般財源は減少傾向であり、経常経費自体も増加傾向にあることから、経常経費の抑制に努め、比率の上昇を抑える。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73661</xdr:rowOff>
    </xdr:to>
    <xdr:cxnSp macro="">
      <xdr:nvCxnSpPr>
        <xdr:cNvPr id="419" name="直線コネクタ 418"/>
        <xdr:cNvCxnSpPr/>
      </xdr:nvCxnSpPr>
      <xdr:spPr>
        <a:xfrm>
          <a:off x="15671800" y="13340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79</xdr:row>
      <xdr:rowOff>69850</xdr:rowOff>
    </xdr:to>
    <xdr:cxnSp macro="">
      <xdr:nvCxnSpPr>
        <xdr:cNvPr id="422" name="直線コネクタ 421"/>
        <xdr:cNvCxnSpPr/>
      </xdr:nvCxnSpPr>
      <xdr:spPr>
        <a:xfrm flipV="1">
          <a:off x="14782800" y="133400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161289</xdr:rowOff>
    </xdr:to>
    <xdr:cxnSp macro="">
      <xdr:nvCxnSpPr>
        <xdr:cNvPr id="425" name="直線コネクタ 424"/>
        <xdr:cNvCxnSpPr/>
      </xdr:nvCxnSpPr>
      <xdr:spPr>
        <a:xfrm flipV="1">
          <a:off x="13893800" y="13614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88900</xdr:rowOff>
    </xdr:from>
    <xdr:to>
      <xdr:col>69</xdr:col>
      <xdr:colOff>92075</xdr:colOff>
      <xdr:row>79</xdr:row>
      <xdr:rowOff>161289</xdr:rowOff>
    </xdr:to>
    <xdr:cxnSp macro="">
      <xdr:nvCxnSpPr>
        <xdr:cNvPr id="428" name="直線コネクタ 427"/>
        <xdr:cNvCxnSpPr/>
      </xdr:nvCxnSpPr>
      <xdr:spPr>
        <a:xfrm>
          <a:off x="13004800" y="136334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30" name="テキスト ボックス 429"/>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127016</xdr:rowOff>
    </xdr:from>
    <xdr:ext cx="762000" cy="259045"/>
    <xdr:sp macro="" textlink="">
      <xdr:nvSpPr>
        <xdr:cNvPr id="432" name="テキスト ボックス 431"/>
        <xdr:cNvSpPr txBox="1"/>
      </xdr:nvSpPr>
      <xdr:spPr>
        <a:xfrm>
          <a:off x="12623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8" name="楕円 437"/>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39" name="公債費以外該当値テキスト"/>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0" name="楕円 43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2" name="楕円 441"/>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3" name="テキスト ボックス 442"/>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44" name="楕円 443"/>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45" name="テキスト ボックス 444"/>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38100</xdr:rowOff>
    </xdr:from>
    <xdr:to>
      <xdr:col>65</xdr:col>
      <xdr:colOff>53975</xdr:colOff>
      <xdr:row>79</xdr:row>
      <xdr:rowOff>139700</xdr:rowOff>
    </xdr:to>
    <xdr:sp macro="" textlink="">
      <xdr:nvSpPr>
        <xdr:cNvPr id="446" name="楕円 445"/>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124477</xdr:rowOff>
    </xdr:from>
    <xdr:ext cx="762000" cy="259045"/>
    <xdr:sp macro="" textlink="">
      <xdr:nvSpPr>
        <xdr:cNvPr id="447" name="テキスト ボックス 446"/>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14948</xdr:rowOff>
    </xdr:from>
    <xdr:to>
      <xdr:col>29</xdr:col>
      <xdr:colOff>127000</xdr:colOff>
      <xdr:row>20</xdr:row>
      <xdr:rowOff>29590</xdr:rowOff>
    </xdr:to>
    <xdr:cxnSp macro="">
      <xdr:nvCxnSpPr>
        <xdr:cNvPr id="48" name="直線コネクタ 47"/>
        <xdr:cNvCxnSpPr/>
      </xdr:nvCxnSpPr>
      <xdr:spPr bwMode="auto">
        <a:xfrm flipV="1">
          <a:off x="5003800" y="3491573"/>
          <a:ext cx="6477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26156</xdr:rowOff>
    </xdr:from>
    <xdr:to>
      <xdr:col>26</xdr:col>
      <xdr:colOff>50800</xdr:colOff>
      <xdr:row>20</xdr:row>
      <xdr:rowOff>29590</xdr:rowOff>
    </xdr:to>
    <xdr:cxnSp macro="">
      <xdr:nvCxnSpPr>
        <xdr:cNvPr id="51" name="直線コネクタ 50"/>
        <xdr:cNvCxnSpPr/>
      </xdr:nvCxnSpPr>
      <xdr:spPr bwMode="auto">
        <a:xfrm>
          <a:off x="4305300" y="3502781"/>
          <a:ext cx="698500" cy="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26156</xdr:rowOff>
    </xdr:from>
    <xdr:to>
      <xdr:col>22</xdr:col>
      <xdr:colOff>114300</xdr:colOff>
      <xdr:row>20</xdr:row>
      <xdr:rowOff>31946</xdr:rowOff>
    </xdr:to>
    <xdr:cxnSp macro="">
      <xdr:nvCxnSpPr>
        <xdr:cNvPr id="54" name="直線コネクタ 53"/>
        <xdr:cNvCxnSpPr/>
      </xdr:nvCxnSpPr>
      <xdr:spPr bwMode="auto">
        <a:xfrm flipV="1">
          <a:off x="3606800" y="3502781"/>
          <a:ext cx="698500" cy="5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31946</xdr:rowOff>
    </xdr:from>
    <xdr:to>
      <xdr:col>18</xdr:col>
      <xdr:colOff>177800</xdr:colOff>
      <xdr:row>20</xdr:row>
      <xdr:rowOff>45020</xdr:rowOff>
    </xdr:to>
    <xdr:cxnSp macro="">
      <xdr:nvCxnSpPr>
        <xdr:cNvPr id="57" name="直線コネクタ 56"/>
        <xdr:cNvCxnSpPr/>
      </xdr:nvCxnSpPr>
      <xdr:spPr bwMode="auto">
        <a:xfrm flipV="1">
          <a:off x="2908300" y="3508571"/>
          <a:ext cx="698500" cy="13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135598</xdr:rowOff>
    </xdr:from>
    <xdr:to>
      <xdr:col>29</xdr:col>
      <xdr:colOff>177800</xdr:colOff>
      <xdr:row>20</xdr:row>
      <xdr:rowOff>65748</xdr:rowOff>
    </xdr:to>
    <xdr:sp macro="" textlink="">
      <xdr:nvSpPr>
        <xdr:cNvPr id="67" name="楕円 66"/>
        <xdr:cNvSpPr/>
      </xdr:nvSpPr>
      <xdr:spPr bwMode="auto">
        <a:xfrm>
          <a:off x="5600700" y="3440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44175</xdr:rowOff>
    </xdr:from>
    <xdr:ext cx="762000" cy="259045"/>
    <xdr:sp macro="" textlink="">
      <xdr:nvSpPr>
        <xdr:cNvPr id="68" name="人口1人当たり決算額の推移該当値テキスト130"/>
        <xdr:cNvSpPr txBox="1"/>
      </xdr:nvSpPr>
      <xdr:spPr>
        <a:xfrm>
          <a:off x="5740400" y="33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150240</xdr:rowOff>
    </xdr:from>
    <xdr:to>
      <xdr:col>26</xdr:col>
      <xdr:colOff>101600</xdr:colOff>
      <xdr:row>20</xdr:row>
      <xdr:rowOff>80390</xdr:rowOff>
    </xdr:to>
    <xdr:sp macro="" textlink="">
      <xdr:nvSpPr>
        <xdr:cNvPr id="69" name="楕円 68"/>
        <xdr:cNvSpPr/>
      </xdr:nvSpPr>
      <xdr:spPr bwMode="auto">
        <a:xfrm>
          <a:off x="4953000" y="345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65167</xdr:rowOff>
    </xdr:from>
    <xdr:ext cx="736600" cy="259045"/>
    <xdr:sp macro="" textlink="">
      <xdr:nvSpPr>
        <xdr:cNvPr id="70" name="テキスト ボックス 69"/>
        <xdr:cNvSpPr txBox="1"/>
      </xdr:nvSpPr>
      <xdr:spPr>
        <a:xfrm>
          <a:off x="4622800" y="354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146806</xdr:rowOff>
    </xdr:from>
    <xdr:to>
      <xdr:col>22</xdr:col>
      <xdr:colOff>165100</xdr:colOff>
      <xdr:row>20</xdr:row>
      <xdr:rowOff>76956</xdr:rowOff>
    </xdr:to>
    <xdr:sp macro="" textlink="">
      <xdr:nvSpPr>
        <xdr:cNvPr id="71" name="楕円 70"/>
        <xdr:cNvSpPr/>
      </xdr:nvSpPr>
      <xdr:spPr bwMode="auto">
        <a:xfrm>
          <a:off x="4254500" y="345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61733</xdr:rowOff>
    </xdr:from>
    <xdr:ext cx="762000" cy="259045"/>
    <xdr:sp macro="" textlink="">
      <xdr:nvSpPr>
        <xdr:cNvPr id="72" name="テキスト ボックス 71"/>
        <xdr:cNvSpPr txBox="1"/>
      </xdr:nvSpPr>
      <xdr:spPr>
        <a:xfrm>
          <a:off x="3924300" y="35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152596</xdr:rowOff>
    </xdr:from>
    <xdr:to>
      <xdr:col>19</xdr:col>
      <xdr:colOff>38100</xdr:colOff>
      <xdr:row>20</xdr:row>
      <xdr:rowOff>82746</xdr:rowOff>
    </xdr:to>
    <xdr:sp macro="" textlink="">
      <xdr:nvSpPr>
        <xdr:cNvPr id="73" name="楕円 72"/>
        <xdr:cNvSpPr/>
      </xdr:nvSpPr>
      <xdr:spPr bwMode="auto">
        <a:xfrm>
          <a:off x="3556000" y="34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92923</xdr:rowOff>
    </xdr:from>
    <xdr:ext cx="762000" cy="259045"/>
    <xdr:sp macro="" textlink="">
      <xdr:nvSpPr>
        <xdr:cNvPr id="74" name="テキスト ボックス 73"/>
        <xdr:cNvSpPr txBox="1"/>
      </xdr:nvSpPr>
      <xdr:spPr>
        <a:xfrm>
          <a:off x="3225800" y="322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165670</xdr:rowOff>
    </xdr:from>
    <xdr:to>
      <xdr:col>15</xdr:col>
      <xdr:colOff>101600</xdr:colOff>
      <xdr:row>20</xdr:row>
      <xdr:rowOff>95820</xdr:rowOff>
    </xdr:to>
    <xdr:sp macro="" textlink="">
      <xdr:nvSpPr>
        <xdr:cNvPr id="75" name="楕円 74"/>
        <xdr:cNvSpPr/>
      </xdr:nvSpPr>
      <xdr:spPr bwMode="auto">
        <a:xfrm>
          <a:off x="2857500" y="347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105997</xdr:rowOff>
    </xdr:from>
    <xdr:ext cx="762000" cy="259045"/>
    <xdr:sp macro="" textlink="">
      <xdr:nvSpPr>
        <xdr:cNvPr id="76" name="テキスト ボックス 75"/>
        <xdr:cNvSpPr txBox="1"/>
      </xdr:nvSpPr>
      <xdr:spPr>
        <a:xfrm>
          <a:off x="2527300" y="32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120480</xdr:rowOff>
    </xdr:from>
    <xdr:to>
      <xdr:col>29</xdr:col>
      <xdr:colOff>127000</xdr:colOff>
      <xdr:row>37</xdr:row>
      <xdr:rowOff>169579</xdr:rowOff>
    </xdr:to>
    <xdr:cxnSp macro="">
      <xdr:nvCxnSpPr>
        <xdr:cNvPr id="108" name="直線コネクタ 107"/>
        <xdr:cNvCxnSpPr/>
      </xdr:nvCxnSpPr>
      <xdr:spPr bwMode="auto">
        <a:xfrm>
          <a:off x="5003800" y="7245180"/>
          <a:ext cx="647700" cy="49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110166</xdr:rowOff>
    </xdr:from>
    <xdr:to>
      <xdr:col>26</xdr:col>
      <xdr:colOff>50800</xdr:colOff>
      <xdr:row>37</xdr:row>
      <xdr:rowOff>120480</xdr:rowOff>
    </xdr:to>
    <xdr:cxnSp macro="">
      <xdr:nvCxnSpPr>
        <xdr:cNvPr id="111" name="直線コネクタ 110"/>
        <xdr:cNvCxnSpPr/>
      </xdr:nvCxnSpPr>
      <xdr:spPr bwMode="auto">
        <a:xfrm>
          <a:off x="4305300" y="7234866"/>
          <a:ext cx="698500" cy="1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110166</xdr:rowOff>
    </xdr:from>
    <xdr:to>
      <xdr:col>22</xdr:col>
      <xdr:colOff>114300</xdr:colOff>
      <xdr:row>37</xdr:row>
      <xdr:rowOff>149691</xdr:rowOff>
    </xdr:to>
    <xdr:cxnSp macro="">
      <xdr:nvCxnSpPr>
        <xdr:cNvPr id="114" name="直線コネクタ 113"/>
        <xdr:cNvCxnSpPr/>
      </xdr:nvCxnSpPr>
      <xdr:spPr bwMode="auto">
        <a:xfrm flipV="1">
          <a:off x="3606800" y="7234866"/>
          <a:ext cx="698500" cy="3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149691</xdr:rowOff>
    </xdr:from>
    <xdr:to>
      <xdr:col>18</xdr:col>
      <xdr:colOff>177800</xdr:colOff>
      <xdr:row>37</xdr:row>
      <xdr:rowOff>174279</xdr:rowOff>
    </xdr:to>
    <xdr:cxnSp macro="">
      <xdr:nvCxnSpPr>
        <xdr:cNvPr id="117" name="直線コネクタ 116"/>
        <xdr:cNvCxnSpPr/>
      </xdr:nvCxnSpPr>
      <xdr:spPr bwMode="auto">
        <a:xfrm flipV="1">
          <a:off x="2908300" y="7274391"/>
          <a:ext cx="698500" cy="2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217949</xdr:rowOff>
    </xdr:from>
    <xdr:ext cx="762000" cy="259045"/>
    <xdr:sp macro="" textlink="">
      <xdr:nvSpPr>
        <xdr:cNvPr id="119" name="テキスト ボックス 118"/>
        <xdr:cNvSpPr txBox="1"/>
      </xdr:nvSpPr>
      <xdr:spPr>
        <a:xfrm>
          <a:off x="3225800" y="73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216006</xdr:rowOff>
    </xdr:from>
    <xdr:ext cx="762000" cy="259045"/>
    <xdr:sp macro="" textlink="">
      <xdr:nvSpPr>
        <xdr:cNvPr id="121" name="テキスト ボックス 120"/>
        <xdr:cNvSpPr txBox="1"/>
      </xdr:nvSpPr>
      <xdr:spPr>
        <a:xfrm>
          <a:off x="2527300" y="734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118779</xdr:rowOff>
    </xdr:from>
    <xdr:to>
      <xdr:col>29</xdr:col>
      <xdr:colOff>177800</xdr:colOff>
      <xdr:row>37</xdr:row>
      <xdr:rowOff>220379</xdr:rowOff>
    </xdr:to>
    <xdr:sp macro="" textlink="">
      <xdr:nvSpPr>
        <xdr:cNvPr id="127" name="楕円 126"/>
        <xdr:cNvSpPr/>
      </xdr:nvSpPr>
      <xdr:spPr bwMode="auto">
        <a:xfrm>
          <a:off x="5600700" y="724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90856</xdr:rowOff>
    </xdr:from>
    <xdr:ext cx="762000" cy="259045"/>
    <xdr:sp macro="" textlink="">
      <xdr:nvSpPr>
        <xdr:cNvPr id="128" name="人口1人当たり決算額の推移該当値テキスト445"/>
        <xdr:cNvSpPr txBox="1"/>
      </xdr:nvSpPr>
      <xdr:spPr>
        <a:xfrm>
          <a:off x="5740400" y="721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69680</xdr:rowOff>
    </xdr:from>
    <xdr:to>
      <xdr:col>26</xdr:col>
      <xdr:colOff>101600</xdr:colOff>
      <xdr:row>37</xdr:row>
      <xdr:rowOff>171280</xdr:rowOff>
    </xdr:to>
    <xdr:sp macro="" textlink="">
      <xdr:nvSpPr>
        <xdr:cNvPr id="129" name="楕円 128"/>
        <xdr:cNvSpPr/>
      </xdr:nvSpPr>
      <xdr:spPr bwMode="auto">
        <a:xfrm>
          <a:off x="4953000" y="719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156057</xdr:rowOff>
    </xdr:from>
    <xdr:ext cx="736600" cy="259045"/>
    <xdr:sp macro="" textlink="">
      <xdr:nvSpPr>
        <xdr:cNvPr id="130" name="テキスト ボックス 129"/>
        <xdr:cNvSpPr txBox="1"/>
      </xdr:nvSpPr>
      <xdr:spPr>
        <a:xfrm>
          <a:off x="4622800" y="728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59366</xdr:rowOff>
    </xdr:from>
    <xdr:to>
      <xdr:col>22</xdr:col>
      <xdr:colOff>165100</xdr:colOff>
      <xdr:row>37</xdr:row>
      <xdr:rowOff>160966</xdr:rowOff>
    </xdr:to>
    <xdr:sp macro="" textlink="">
      <xdr:nvSpPr>
        <xdr:cNvPr id="131" name="楕円 130"/>
        <xdr:cNvSpPr/>
      </xdr:nvSpPr>
      <xdr:spPr bwMode="auto">
        <a:xfrm>
          <a:off x="4254500" y="718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342593</xdr:rowOff>
    </xdr:from>
    <xdr:ext cx="762000" cy="259045"/>
    <xdr:sp macro="" textlink="">
      <xdr:nvSpPr>
        <xdr:cNvPr id="132" name="テキスト ボックス 131"/>
        <xdr:cNvSpPr txBox="1"/>
      </xdr:nvSpPr>
      <xdr:spPr>
        <a:xfrm>
          <a:off x="3924300" y="69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98891</xdr:rowOff>
    </xdr:from>
    <xdr:to>
      <xdr:col>19</xdr:col>
      <xdr:colOff>38100</xdr:colOff>
      <xdr:row>37</xdr:row>
      <xdr:rowOff>200491</xdr:rowOff>
    </xdr:to>
    <xdr:sp macro="" textlink="">
      <xdr:nvSpPr>
        <xdr:cNvPr id="133" name="楕円 132"/>
        <xdr:cNvSpPr/>
      </xdr:nvSpPr>
      <xdr:spPr bwMode="auto">
        <a:xfrm>
          <a:off x="3556000" y="722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39218</xdr:rowOff>
    </xdr:from>
    <xdr:ext cx="762000" cy="259045"/>
    <xdr:sp macro="" textlink="">
      <xdr:nvSpPr>
        <xdr:cNvPr id="134" name="テキスト ボックス 133"/>
        <xdr:cNvSpPr txBox="1"/>
      </xdr:nvSpPr>
      <xdr:spPr>
        <a:xfrm>
          <a:off x="3225800" y="69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123479</xdr:rowOff>
    </xdr:from>
    <xdr:to>
      <xdr:col>15</xdr:col>
      <xdr:colOff>101600</xdr:colOff>
      <xdr:row>37</xdr:row>
      <xdr:rowOff>225079</xdr:rowOff>
    </xdr:to>
    <xdr:sp macro="" textlink="">
      <xdr:nvSpPr>
        <xdr:cNvPr id="135" name="楕円 134"/>
        <xdr:cNvSpPr/>
      </xdr:nvSpPr>
      <xdr:spPr bwMode="auto">
        <a:xfrm>
          <a:off x="2857500" y="724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63806</xdr:rowOff>
    </xdr:from>
    <xdr:ext cx="762000" cy="259045"/>
    <xdr:sp macro="" textlink="">
      <xdr:nvSpPr>
        <xdr:cNvPr id="136" name="テキスト ボックス 135"/>
        <xdr:cNvSpPr txBox="1"/>
      </xdr:nvSpPr>
      <xdr:spPr>
        <a:xfrm>
          <a:off x="2527300" y="701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4,582
4,546
102.73
5,561,699
5,120,157
409,423
2,916,122
5,638,733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47138</xdr:rowOff>
    </xdr:from>
    <xdr:to>
      <xdr:col>24</xdr:col>
      <xdr:colOff>63500</xdr:colOff>
      <xdr:row>37</xdr:row>
      <xdr:rowOff>51186</xdr:rowOff>
    </xdr:to>
    <xdr:cxnSp macro="">
      <xdr:nvCxnSpPr>
        <xdr:cNvPr id="60" name="直線コネクタ 59"/>
        <xdr:cNvCxnSpPr/>
      </xdr:nvCxnSpPr>
      <xdr:spPr>
        <a:xfrm>
          <a:off x="3797300" y="6390788"/>
          <a:ext cx="8382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37679</xdr:rowOff>
    </xdr:from>
    <xdr:to>
      <xdr:col>19</xdr:col>
      <xdr:colOff>177800</xdr:colOff>
      <xdr:row>37</xdr:row>
      <xdr:rowOff>47138</xdr:rowOff>
    </xdr:to>
    <xdr:cxnSp macro="">
      <xdr:nvCxnSpPr>
        <xdr:cNvPr id="63" name="直線コネクタ 62"/>
        <xdr:cNvCxnSpPr/>
      </xdr:nvCxnSpPr>
      <xdr:spPr>
        <a:xfrm>
          <a:off x="2908300" y="6381329"/>
          <a:ext cx="889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37679</xdr:rowOff>
    </xdr:from>
    <xdr:to>
      <xdr:col>15</xdr:col>
      <xdr:colOff>50800</xdr:colOff>
      <xdr:row>37</xdr:row>
      <xdr:rowOff>69659</xdr:rowOff>
    </xdr:to>
    <xdr:cxnSp macro="">
      <xdr:nvCxnSpPr>
        <xdr:cNvPr id="66" name="直線コネクタ 65"/>
        <xdr:cNvCxnSpPr/>
      </xdr:nvCxnSpPr>
      <xdr:spPr>
        <a:xfrm flipV="1">
          <a:off x="2019300" y="6381329"/>
          <a:ext cx="889000" cy="3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69659</xdr:rowOff>
    </xdr:from>
    <xdr:to>
      <xdr:col>10</xdr:col>
      <xdr:colOff>114300</xdr:colOff>
      <xdr:row>37</xdr:row>
      <xdr:rowOff>79794</xdr:rowOff>
    </xdr:to>
    <xdr:cxnSp macro="">
      <xdr:nvCxnSpPr>
        <xdr:cNvPr id="69" name="直線コネクタ 68"/>
        <xdr:cNvCxnSpPr/>
      </xdr:nvCxnSpPr>
      <xdr:spPr>
        <a:xfrm flipV="1">
          <a:off x="1130300" y="641330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386</xdr:rowOff>
    </xdr:from>
    <xdr:to>
      <xdr:col>24</xdr:col>
      <xdr:colOff>114300</xdr:colOff>
      <xdr:row>37</xdr:row>
      <xdr:rowOff>101986</xdr:rowOff>
    </xdr:to>
    <xdr:sp macro="" textlink="">
      <xdr:nvSpPr>
        <xdr:cNvPr id="79" name="楕円 78"/>
        <xdr:cNvSpPr/>
      </xdr:nvSpPr>
      <xdr:spPr>
        <a:xfrm>
          <a:off x="4584700" y="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86763</xdr:rowOff>
    </xdr:from>
    <xdr:ext cx="599010" cy="259045"/>
    <xdr:sp macro="" textlink="">
      <xdr:nvSpPr>
        <xdr:cNvPr id="80" name="人件費該当値テキスト"/>
        <xdr:cNvSpPr txBox="1"/>
      </xdr:nvSpPr>
      <xdr:spPr>
        <a:xfrm>
          <a:off x="4686300" y="625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167788</xdr:rowOff>
    </xdr:from>
    <xdr:to>
      <xdr:col>20</xdr:col>
      <xdr:colOff>38100</xdr:colOff>
      <xdr:row>37</xdr:row>
      <xdr:rowOff>97938</xdr:rowOff>
    </xdr:to>
    <xdr:sp macro="" textlink="">
      <xdr:nvSpPr>
        <xdr:cNvPr id="81" name="楕円 80"/>
        <xdr:cNvSpPr/>
      </xdr:nvSpPr>
      <xdr:spPr>
        <a:xfrm>
          <a:off x="3746500" y="633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89065</xdr:rowOff>
    </xdr:from>
    <xdr:ext cx="599010" cy="259045"/>
    <xdr:sp macro="" textlink="">
      <xdr:nvSpPr>
        <xdr:cNvPr id="82" name="テキスト ボックス 81"/>
        <xdr:cNvSpPr txBox="1"/>
      </xdr:nvSpPr>
      <xdr:spPr>
        <a:xfrm>
          <a:off x="3497795" y="643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158329</xdr:rowOff>
    </xdr:from>
    <xdr:to>
      <xdr:col>15</xdr:col>
      <xdr:colOff>101600</xdr:colOff>
      <xdr:row>37</xdr:row>
      <xdr:rowOff>88479</xdr:rowOff>
    </xdr:to>
    <xdr:sp macro="" textlink="">
      <xdr:nvSpPr>
        <xdr:cNvPr id="83" name="楕円 82"/>
        <xdr:cNvSpPr/>
      </xdr:nvSpPr>
      <xdr:spPr>
        <a:xfrm>
          <a:off x="2857500" y="63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79606</xdr:rowOff>
    </xdr:from>
    <xdr:ext cx="599010" cy="259045"/>
    <xdr:sp macro="" textlink="">
      <xdr:nvSpPr>
        <xdr:cNvPr id="84" name="テキスト ボックス 83"/>
        <xdr:cNvSpPr txBox="1"/>
      </xdr:nvSpPr>
      <xdr:spPr>
        <a:xfrm>
          <a:off x="2608795" y="642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18859</xdr:rowOff>
    </xdr:from>
    <xdr:to>
      <xdr:col>10</xdr:col>
      <xdr:colOff>165100</xdr:colOff>
      <xdr:row>37</xdr:row>
      <xdr:rowOff>120459</xdr:rowOff>
    </xdr:to>
    <xdr:sp macro="" textlink="">
      <xdr:nvSpPr>
        <xdr:cNvPr id="85" name="楕円 84"/>
        <xdr:cNvSpPr/>
      </xdr:nvSpPr>
      <xdr:spPr>
        <a:xfrm>
          <a:off x="1968500" y="63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136986</xdr:rowOff>
    </xdr:from>
    <xdr:ext cx="599010" cy="259045"/>
    <xdr:sp macro="" textlink="">
      <xdr:nvSpPr>
        <xdr:cNvPr id="86" name="テキスト ボックス 85"/>
        <xdr:cNvSpPr txBox="1"/>
      </xdr:nvSpPr>
      <xdr:spPr>
        <a:xfrm>
          <a:off x="1719795" y="613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28994</xdr:rowOff>
    </xdr:from>
    <xdr:to>
      <xdr:col>6</xdr:col>
      <xdr:colOff>38100</xdr:colOff>
      <xdr:row>37</xdr:row>
      <xdr:rowOff>130594</xdr:rowOff>
    </xdr:to>
    <xdr:sp macro="" textlink="">
      <xdr:nvSpPr>
        <xdr:cNvPr id="87" name="楕円 86"/>
        <xdr:cNvSpPr/>
      </xdr:nvSpPr>
      <xdr:spPr>
        <a:xfrm>
          <a:off x="1079500" y="63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147121</xdr:rowOff>
    </xdr:from>
    <xdr:ext cx="599010" cy="259045"/>
    <xdr:sp macro="" textlink="">
      <xdr:nvSpPr>
        <xdr:cNvPr id="88" name="テキスト ボックス 87"/>
        <xdr:cNvSpPr txBox="1"/>
      </xdr:nvSpPr>
      <xdr:spPr>
        <a:xfrm>
          <a:off x="830795" y="614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96979</xdr:rowOff>
    </xdr:from>
    <xdr:to>
      <xdr:col>24</xdr:col>
      <xdr:colOff>63500</xdr:colOff>
      <xdr:row>58</xdr:row>
      <xdr:rowOff>101011</xdr:rowOff>
    </xdr:to>
    <xdr:cxnSp macro="">
      <xdr:nvCxnSpPr>
        <xdr:cNvPr id="119" name="直線コネクタ 118"/>
        <xdr:cNvCxnSpPr/>
      </xdr:nvCxnSpPr>
      <xdr:spPr>
        <a:xfrm flipV="1">
          <a:off x="3797300" y="10041079"/>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79228</xdr:rowOff>
    </xdr:from>
    <xdr:to>
      <xdr:col>19</xdr:col>
      <xdr:colOff>177800</xdr:colOff>
      <xdr:row>58</xdr:row>
      <xdr:rowOff>101011</xdr:rowOff>
    </xdr:to>
    <xdr:cxnSp macro="">
      <xdr:nvCxnSpPr>
        <xdr:cNvPr id="122" name="直線コネクタ 121"/>
        <xdr:cNvCxnSpPr/>
      </xdr:nvCxnSpPr>
      <xdr:spPr>
        <a:xfrm>
          <a:off x="2908300" y="10023328"/>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79228</xdr:rowOff>
    </xdr:from>
    <xdr:to>
      <xdr:col>15</xdr:col>
      <xdr:colOff>50800</xdr:colOff>
      <xdr:row>58</xdr:row>
      <xdr:rowOff>103344</xdr:rowOff>
    </xdr:to>
    <xdr:cxnSp macro="">
      <xdr:nvCxnSpPr>
        <xdr:cNvPr id="125" name="直線コネクタ 124"/>
        <xdr:cNvCxnSpPr/>
      </xdr:nvCxnSpPr>
      <xdr:spPr>
        <a:xfrm flipV="1">
          <a:off x="2019300" y="10023328"/>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103344</xdr:rowOff>
    </xdr:from>
    <xdr:to>
      <xdr:col>10</xdr:col>
      <xdr:colOff>114300</xdr:colOff>
      <xdr:row>58</xdr:row>
      <xdr:rowOff>125805</xdr:rowOff>
    </xdr:to>
    <xdr:cxnSp macro="">
      <xdr:nvCxnSpPr>
        <xdr:cNvPr id="128" name="直線コネクタ 127"/>
        <xdr:cNvCxnSpPr/>
      </xdr:nvCxnSpPr>
      <xdr:spPr>
        <a:xfrm flipV="1">
          <a:off x="1130300" y="10047444"/>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2" name="テキスト ボックス 131"/>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46179</xdr:rowOff>
    </xdr:from>
    <xdr:to>
      <xdr:col>24</xdr:col>
      <xdr:colOff>114300</xdr:colOff>
      <xdr:row>58</xdr:row>
      <xdr:rowOff>147779</xdr:rowOff>
    </xdr:to>
    <xdr:sp macro="" textlink="">
      <xdr:nvSpPr>
        <xdr:cNvPr id="138" name="楕円 137"/>
        <xdr:cNvSpPr/>
      </xdr:nvSpPr>
      <xdr:spPr>
        <a:xfrm>
          <a:off x="4584700" y="99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132556</xdr:rowOff>
    </xdr:from>
    <xdr:ext cx="599010" cy="259045"/>
    <xdr:sp macro="" textlink="">
      <xdr:nvSpPr>
        <xdr:cNvPr id="139" name="物件費該当値テキスト"/>
        <xdr:cNvSpPr txBox="1"/>
      </xdr:nvSpPr>
      <xdr:spPr>
        <a:xfrm>
          <a:off x="4686300" y="990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50211</xdr:rowOff>
    </xdr:from>
    <xdr:to>
      <xdr:col>20</xdr:col>
      <xdr:colOff>38100</xdr:colOff>
      <xdr:row>58</xdr:row>
      <xdr:rowOff>151811</xdr:rowOff>
    </xdr:to>
    <xdr:sp macro="" textlink="">
      <xdr:nvSpPr>
        <xdr:cNvPr id="140" name="楕円 139"/>
        <xdr:cNvSpPr/>
      </xdr:nvSpPr>
      <xdr:spPr>
        <a:xfrm>
          <a:off x="3746500" y="99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142938</xdr:rowOff>
    </xdr:from>
    <xdr:ext cx="599010" cy="259045"/>
    <xdr:sp macro="" textlink="">
      <xdr:nvSpPr>
        <xdr:cNvPr id="141" name="テキスト ボックス 140"/>
        <xdr:cNvSpPr txBox="1"/>
      </xdr:nvSpPr>
      <xdr:spPr>
        <a:xfrm>
          <a:off x="3497795" y="1008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28428</xdr:rowOff>
    </xdr:from>
    <xdr:to>
      <xdr:col>15</xdr:col>
      <xdr:colOff>101600</xdr:colOff>
      <xdr:row>58</xdr:row>
      <xdr:rowOff>130028</xdr:rowOff>
    </xdr:to>
    <xdr:sp macro="" textlink="">
      <xdr:nvSpPr>
        <xdr:cNvPr id="142" name="楕円 141"/>
        <xdr:cNvSpPr/>
      </xdr:nvSpPr>
      <xdr:spPr>
        <a:xfrm>
          <a:off x="2857500" y="99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121155</xdr:rowOff>
    </xdr:from>
    <xdr:ext cx="599010" cy="259045"/>
    <xdr:sp macro="" textlink="">
      <xdr:nvSpPr>
        <xdr:cNvPr id="143" name="テキスト ボックス 142"/>
        <xdr:cNvSpPr txBox="1"/>
      </xdr:nvSpPr>
      <xdr:spPr>
        <a:xfrm>
          <a:off x="2608795" y="1006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52544</xdr:rowOff>
    </xdr:from>
    <xdr:to>
      <xdr:col>10</xdr:col>
      <xdr:colOff>165100</xdr:colOff>
      <xdr:row>58</xdr:row>
      <xdr:rowOff>154144</xdr:rowOff>
    </xdr:to>
    <xdr:sp macro="" textlink="">
      <xdr:nvSpPr>
        <xdr:cNvPr id="144" name="楕円 143"/>
        <xdr:cNvSpPr/>
      </xdr:nvSpPr>
      <xdr:spPr>
        <a:xfrm>
          <a:off x="1968500" y="99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170671</xdr:rowOff>
    </xdr:from>
    <xdr:ext cx="599010" cy="259045"/>
    <xdr:sp macro="" textlink="">
      <xdr:nvSpPr>
        <xdr:cNvPr id="145" name="テキスト ボックス 144"/>
        <xdr:cNvSpPr txBox="1"/>
      </xdr:nvSpPr>
      <xdr:spPr>
        <a:xfrm>
          <a:off x="1719795" y="977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75005</xdr:rowOff>
    </xdr:from>
    <xdr:to>
      <xdr:col>6</xdr:col>
      <xdr:colOff>38100</xdr:colOff>
      <xdr:row>59</xdr:row>
      <xdr:rowOff>5155</xdr:rowOff>
    </xdr:to>
    <xdr:sp macro="" textlink="">
      <xdr:nvSpPr>
        <xdr:cNvPr id="146" name="楕円 145"/>
        <xdr:cNvSpPr/>
      </xdr:nvSpPr>
      <xdr:spPr>
        <a:xfrm>
          <a:off x="1079500" y="100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167732</xdr:rowOff>
    </xdr:from>
    <xdr:ext cx="599010" cy="259045"/>
    <xdr:sp macro="" textlink="">
      <xdr:nvSpPr>
        <xdr:cNvPr id="147" name="テキスト ボックス 146"/>
        <xdr:cNvSpPr txBox="1"/>
      </xdr:nvSpPr>
      <xdr:spPr>
        <a:xfrm>
          <a:off x="830795" y="1011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93700</xdr:rowOff>
    </xdr:from>
    <xdr:to>
      <xdr:col>24</xdr:col>
      <xdr:colOff>63500</xdr:colOff>
      <xdr:row>77</xdr:row>
      <xdr:rowOff>111502</xdr:rowOff>
    </xdr:to>
    <xdr:cxnSp macro="">
      <xdr:nvCxnSpPr>
        <xdr:cNvPr id="172" name="直線コネクタ 171"/>
        <xdr:cNvCxnSpPr/>
      </xdr:nvCxnSpPr>
      <xdr:spPr>
        <a:xfrm flipV="1">
          <a:off x="3797300" y="13295350"/>
          <a:ext cx="8382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111502</xdr:rowOff>
    </xdr:from>
    <xdr:to>
      <xdr:col>19</xdr:col>
      <xdr:colOff>177800</xdr:colOff>
      <xdr:row>77</xdr:row>
      <xdr:rowOff>123064</xdr:rowOff>
    </xdr:to>
    <xdr:cxnSp macro="">
      <xdr:nvCxnSpPr>
        <xdr:cNvPr id="175" name="直線コネクタ 174"/>
        <xdr:cNvCxnSpPr/>
      </xdr:nvCxnSpPr>
      <xdr:spPr>
        <a:xfrm flipV="1">
          <a:off x="2908300" y="13313152"/>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123064</xdr:rowOff>
    </xdr:from>
    <xdr:to>
      <xdr:col>15</xdr:col>
      <xdr:colOff>50800</xdr:colOff>
      <xdr:row>77</xdr:row>
      <xdr:rowOff>135111</xdr:rowOff>
    </xdr:to>
    <xdr:cxnSp macro="">
      <xdr:nvCxnSpPr>
        <xdr:cNvPr id="178" name="直線コネクタ 177"/>
        <xdr:cNvCxnSpPr/>
      </xdr:nvCxnSpPr>
      <xdr:spPr>
        <a:xfrm flipV="1">
          <a:off x="2019300" y="13324714"/>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120520</xdr:rowOff>
    </xdr:from>
    <xdr:to>
      <xdr:col>10</xdr:col>
      <xdr:colOff>114300</xdr:colOff>
      <xdr:row>77</xdr:row>
      <xdr:rowOff>135111</xdr:rowOff>
    </xdr:to>
    <xdr:cxnSp macro="">
      <xdr:nvCxnSpPr>
        <xdr:cNvPr id="181" name="直線コネクタ 180"/>
        <xdr:cNvCxnSpPr/>
      </xdr:nvCxnSpPr>
      <xdr:spPr>
        <a:xfrm>
          <a:off x="1130300" y="13322170"/>
          <a:ext cx="8890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1790</xdr:rowOff>
    </xdr:from>
    <xdr:ext cx="534377" cy="259045"/>
    <xdr:sp macro="" textlink="">
      <xdr:nvSpPr>
        <xdr:cNvPr id="183" name="テキスト ボックス 182"/>
        <xdr:cNvSpPr txBox="1"/>
      </xdr:nvSpPr>
      <xdr:spPr>
        <a:xfrm>
          <a:off x="1752111"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1362</xdr:rowOff>
    </xdr:from>
    <xdr:ext cx="534377" cy="259045"/>
    <xdr:sp macro="" textlink="">
      <xdr:nvSpPr>
        <xdr:cNvPr id="185" name="テキスト ボックス 184"/>
        <xdr:cNvSpPr txBox="1"/>
      </xdr:nvSpPr>
      <xdr:spPr>
        <a:xfrm>
          <a:off x="863111" y="130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42900</xdr:rowOff>
    </xdr:from>
    <xdr:to>
      <xdr:col>24</xdr:col>
      <xdr:colOff>114300</xdr:colOff>
      <xdr:row>77</xdr:row>
      <xdr:rowOff>144500</xdr:rowOff>
    </xdr:to>
    <xdr:sp macro="" textlink="">
      <xdr:nvSpPr>
        <xdr:cNvPr id="191" name="楕円 190"/>
        <xdr:cNvSpPr/>
      </xdr:nvSpPr>
      <xdr:spPr>
        <a:xfrm>
          <a:off x="4584700" y="132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129277</xdr:rowOff>
    </xdr:from>
    <xdr:ext cx="534377" cy="259045"/>
    <xdr:sp macro="" textlink="">
      <xdr:nvSpPr>
        <xdr:cNvPr id="192" name="維持補修費該当値テキスト"/>
        <xdr:cNvSpPr txBox="1"/>
      </xdr:nvSpPr>
      <xdr:spPr>
        <a:xfrm>
          <a:off x="4686300" y="131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60702</xdr:rowOff>
    </xdr:from>
    <xdr:to>
      <xdr:col>20</xdr:col>
      <xdr:colOff>38100</xdr:colOff>
      <xdr:row>77</xdr:row>
      <xdr:rowOff>162302</xdr:rowOff>
    </xdr:to>
    <xdr:sp macro="" textlink="">
      <xdr:nvSpPr>
        <xdr:cNvPr id="193" name="楕円 192"/>
        <xdr:cNvSpPr/>
      </xdr:nvSpPr>
      <xdr:spPr>
        <a:xfrm>
          <a:off x="3746500" y="132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153429</xdr:rowOff>
    </xdr:from>
    <xdr:ext cx="534377" cy="259045"/>
    <xdr:sp macro="" textlink="">
      <xdr:nvSpPr>
        <xdr:cNvPr id="194" name="テキスト ボックス 193"/>
        <xdr:cNvSpPr txBox="1"/>
      </xdr:nvSpPr>
      <xdr:spPr>
        <a:xfrm>
          <a:off x="3530111" y="13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72264</xdr:rowOff>
    </xdr:from>
    <xdr:to>
      <xdr:col>15</xdr:col>
      <xdr:colOff>101600</xdr:colOff>
      <xdr:row>78</xdr:row>
      <xdr:rowOff>2414</xdr:rowOff>
    </xdr:to>
    <xdr:sp macro="" textlink="">
      <xdr:nvSpPr>
        <xdr:cNvPr id="195" name="楕円 194"/>
        <xdr:cNvSpPr/>
      </xdr:nvSpPr>
      <xdr:spPr>
        <a:xfrm>
          <a:off x="2857500" y="132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164991</xdr:rowOff>
    </xdr:from>
    <xdr:ext cx="534377" cy="259045"/>
    <xdr:sp macro="" textlink="">
      <xdr:nvSpPr>
        <xdr:cNvPr id="196" name="テキスト ボックス 195"/>
        <xdr:cNvSpPr txBox="1"/>
      </xdr:nvSpPr>
      <xdr:spPr>
        <a:xfrm>
          <a:off x="2641111" y="133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84311</xdr:rowOff>
    </xdr:from>
    <xdr:to>
      <xdr:col>10</xdr:col>
      <xdr:colOff>165100</xdr:colOff>
      <xdr:row>78</xdr:row>
      <xdr:rowOff>14461</xdr:rowOff>
    </xdr:to>
    <xdr:sp macro="" textlink="">
      <xdr:nvSpPr>
        <xdr:cNvPr id="197" name="楕円 196"/>
        <xdr:cNvSpPr/>
      </xdr:nvSpPr>
      <xdr:spPr>
        <a:xfrm>
          <a:off x="1968500" y="132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5588</xdr:rowOff>
    </xdr:from>
    <xdr:ext cx="534377" cy="259045"/>
    <xdr:sp macro="" textlink="">
      <xdr:nvSpPr>
        <xdr:cNvPr id="198" name="テキスト ボックス 197"/>
        <xdr:cNvSpPr txBox="1"/>
      </xdr:nvSpPr>
      <xdr:spPr>
        <a:xfrm>
          <a:off x="1752111" y="133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69720</xdr:rowOff>
    </xdr:from>
    <xdr:to>
      <xdr:col>6</xdr:col>
      <xdr:colOff>38100</xdr:colOff>
      <xdr:row>77</xdr:row>
      <xdr:rowOff>171320</xdr:rowOff>
    </xdr:to>
    <xdr:sp macro="" textlink="">
      <xdr:nvSpPr>
        <xdr:cNvPr id="199" name="楕円 198"/>
        <xdr:cNvSpPr/>
      </xdr:nvSpPr>
      <xdr:spPr>
        <a:xfrm>
          <a:off x="1079500" y="132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162447</xdr:rowOff>
    </xdr:from>
    <xdr:ext cx="534377" cy="259045"/>
    <xdr:sp macro="" textlink="">
      <xdr:nvSpPr>
        <xdr:cNvPr id="200" name="テキスト ボックス 199"/>
        <xdr:cNvSpPr txBox="1"/>
      </xdr:nvSpPr>
      <xdr:spPr>
        <a:xfrm>
          <a:off x="863111" y="133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38658</xdr:rowOff>
    </xdr:from>
    <xdr:to>
      <xdr:col>24</xdr:col>
      <xdr:colOff>63500</xdr:colOff>
      <xdr:row>95</xdr:row>
      <xdr:rowOff>50843</xdr:rowOff>
    </xdr:to>
    <xdr:cxnSp macro="">
      <xdr:nvCxnSpPr>
        <xdr:cNvPr id="229" name="直線コネクタ 228"/>
        <xdr:cNvCxnSpPr/>
      </xdr:nvCxnSpPr>
      <xdr:spPr>
        <a:xfrm>
          <a:off x="3797300" y="16326408"/>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38658</xdr:rowOff>
    </xdr:from>
    <xdr:to>
      <xdr:col>19</xdr:col>
      <xdr:colOff>177800</xdr:colOff>
      <xdr:row>96</xdr:row>
      <xdr:rowOff>57396</xdr:rowOff>
    </xdr:to>
    <xdr:cxnSp macro="">
      <xdr:nvCxnSpPr>
        <xdr:cNvPr id="232" name="直線コネクタ 231"/>
        <xdr:cNvCxnSpPr/>
      </xdr:nvCxnSpPr>
      <xdr:spPr>
        <a:xfrm flipV="1">
          <a:off x="2908300" y="16326408"/>
          <a:ext cx="889000" cy="19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57396</xdr:rowOff>
    </xdr:from>
    <xdr:to>
      <xdr:col>15</xdr:col>
      <xdr:colOff>50800</xdr:colOff>
      <xdr:row>96</xdr:row>
      <xdr:rowOff>76287</xdr:rowOff>
    </xdr:to>
    <xdr:cxnSp macro="">
      <xdr:nvCxnSpPr>
        <xdr:cNvPr id="235" name="直線コネクタ 234"/>
        <xdr:cNvCxnSpPr/>
      </xdr:nvCxnSpPr>
      <xdr:spPr>
        <a:xfrm flipV="1">
          <a:off x="2019300" y="16516596"/>
          <a:ext cx="889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76287</xdr:rowOff>
    </xdr:from>
    <xdr:to>
      <xdr:col>10</xdr:col>
      <xdr:colOff>114300</xdr:colOff>
      <xdr:row>96</xdr:row>
      <xdr:rowOff>85415</xdr:rowOff>
    </xdr:to>
    <xdr:cxnSp macro="">
      <xdr:nvCxnSpPr>
        <xdr:cNvPr id="238" name="直線コネクタ 237"/>
        <xdr:cNvCxnSpPr/>
      </xdr:nvCxnSpPr>
      <xdr:spPr>
        <a:xfrm flipV="1">
          <a:off x="1130300" y="16535487"/>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52630</xdr:rowOff>
    </xdr:from>
    <xdr:ext cx="534377" cy="259045"/>
    <xdr:sp macro="" textlink="">
      <xdr:nvSpPr>
        <xdr:cNvPr id="240" name="テキスト ボックス 239"/>
        <xdr:cNvSpPr txBox="1"/>
      </xdr:nvSpPr>
      <xdr:spPr>
        <a:xfrm>
          <a:off x="1752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68967</xdr:rowOff>
    </xdr:from>
    <xdr:ext cx="534377" cy="259045"/>
    <xdr:sp macro="" textlink="">
      <xdr:nvSpPr>
        <xdr:cNvPr id="242" name="テキスト ボックス 241"/>
        <xdr:cNvSpPr txBox="1"/>
      </xdr:nvSpPr>
      <xdr:spPr>
        <a:xfrm>
          <a:off x="863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xdr:rowOff>
    </xdr:from>
    <xdr:to>
      <xdr:col>24</xdr:col>
      <xdr:colOff>114300</xdr:colOff>
      <xdr:row>95</xdr:row>
      <xdr:rowOff>101643</xdr:rowOff>
    </xdr:to>
    <xdr:sp macro="" textlink="">
      <xdr:nvSpPr>
        <xdr:cNvPr id="248" name="楕円 247"/>
        <xdr:cNvSpPr/>
      </xdr:nvSpPr>
      <xdr:spPr>
        <a:xfrm>
          <a:off x="4584700" y="162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22920</xdr:rowOff>
    </xdr:from>
    <xdr:ext cx="534377" cy="259045"/>
    <xdr:sp macro="" textlink="">
      <xdr:nvSpPr>
        <xdr:cNvPr id="249" name="扶助費該当値テキスト"/>
        <xdr:cNvSpPr txBox="1"/>
      </xdr:nvSpPr>
      <xdr:spPr>
        <a:xfrm>
          <a:off x="4686300" y="1613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159308</xdr:rowOff>
    </xdr:from>
    <xdr:to>
      <xdr:col>20</xdr:col>
      <xdr:colOff>38100</xdr:colOff>
      <xdr:row>95</xdr:row>
      <xdr:rowOff>89458</xdr:rowOff>
    </xdr:to>
    <xdr:sp macro="" textlink="">
      <xdr:nvSpPr>
        <xdr:cNvPr id="250" name="楕円 249"/>
        <xdr:cNvSpPr/>
      </xdr:nvSpPr>
      <xdr:spPr>
        <a:xfrm>
          <a:off x="3746500" y="162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80585</xdr:rowOff>
    </xdr:from>
    <xdr:ext cx="534377" cy="259045"/>
    <xdr:sp macro="" textlink="">
      <xdr:nvSpPr>
        <xdr:cNvPr id="251" name="テキスト ボックス 250"/>
        <xdr:cNvSpPr txBox="1"/>
      </xdr:nvSpPr>
      <xdr:spPr>
        <a:xfrm>
          <a:off x="3530111" y="163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6596</xdr:rowOff>
    </xdr:from>
    <xdr:to>
      <xdr:col>15</xdr:col>
      <xdr:colOff>101600</xdr:colOff>
      <xdr:row>96</xdr:row>
      <xdr:rowOff>108196</xdr:rowOff>
    </xdr:to>
    <xdr:sp macro="" textlink="">
      <xdr:nvSpPr>
        <xdr:cNvPr id="252" name="楕円 251"/>
        <xdr:cNvSpPr/>
      </xdr:nvSpPr>
      <xdr:spPr>
        <a:xfrm>
          <a:off x="2857500" y="16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99323</xdr:rowOff>
    </xdr:from>
    <xdr:ext cx="534377" cy="259045"/>
    <xdr:sp macro="" textlink="">
      <xdr:nvSpPr>
        <xdr:cNvPr id="253" name="テキスト ボックス 252"/>
        <xdr:cNvSpPr txBox="1"/>
      </xdr:nvSpPr>
      <xdr:spPr>
        <a:xfrm>
          <a:off x="2641111" y="165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25487</xdr:rowOff>
    </xdr:from>
    <xdr:to>
      <xdr:col>10</xdr:col>
      <xdr:colOff>165100</xdr:colOff>
      <xdr:row>96</xdr:row>
      <xdr:rowOff>127087</xdr:rowOff>
    </xdr:to>
    <xdr:sp macro="" textlink="">
      <xdr:nvSpPr>
        <xdr:cNvPr id="254" name="楕円 253"/>
        <xdr:cNvSpPr/>
      </xdr:nvSpPr>
      <xdr:spPr>
        <a:xfrm>
          <a:off x="1968500" y="1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118214</xdr:rowOff>
    </xdr:from>
    <xdr:ext cx="534377" cy="259045"/>
    <xdr:sp macro="" textlink="">
      <xdr:nvSpPr>
        <xdr:cNvPr id="255" name="テキスト ボックス 254"/>
        <xdr:cNvSpPr txBox="1"/>
      </xdr:nvSpPr>
      <xdr:spPr>
        <a:xfrm>
          <a:off x="1752111" y="165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34615</xdr:rowOff>
    </xdr:from>
    <xdr:to>
      <xdr:col>6</xdr:col>
      <xdr:colOff>38100</xdr:colOff>
      <xdr:row>96</xdr:row>
      <xdr:rowOff>136215</xdr:rowOff>
    </xdr:to>
    <xdr:sp macro="" textlink="">
      <xdr:nvSpPr>
        <xdr:cNvPr id="256" name="楕円 255"/>
        <xdr:cNvSpPr/>
      </xdr:nvSpPr>
      <xdr:spPr>
        <a:xfrm>
          <a:off x="1079500" y="164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127342</xdr:rowOff>
    </xdr:from>
    <xdr:ext cx="534377" cy="259045"/>
    <xdr:sp macro="" textlink="">
      <xdr:nvSpPr>
        <xdr:cNvPr id="257" name="テキスト ボックス 256"/>
        <xdr:cNvSpPr txBox="1"/>
      </xdr:nvSpPr>
      <xdr:spPr>
        <a:xfrm>
          <a:off x="863111" y="165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101648</xdr:rowOff>
    </xdr:from>
    <xdr:to>
      <xdr:col>55</xdr:col>
      <xdr:colOff>0</xdr:colOff>
      <xdr:row>37</xdr:row>
      <xdr:rowOff>120827</xdr:rowOff>
    </xdr:to>
    <xdr:cxnSp macro="">
      <xdr:nvCxnSpPr>
        <xdr:cNvPr id="286" name="直線コネクタ 285"/>
        <xdr:cNvCxnSpPr/>
      </xdr:nvCxnSpPr>
      <xdr:spPr>
        <a:xfrm flipV="1">
          <a:off x="9639300" y="6445298"/>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61827</xdr:rowOff>
    </xdr:from>
    <xdr:to>
      <xdr:col>50</xdr:col>
      <xdr:colOff>114300</xdr:colOff>
      <xdr:row>37</xdr:row>
      <xdr:rowOff>120827</xdr:rowOff>
    </xdr:to>
    <xdr:cxnSp macro="">
      <xdr:nvCxnSpPr>
        <xdr:cNvPr id="289" name="直線コネクタ 288"/>
        <xdr:cNvCxnSpPr/>
      </xdr:nvCxnSpPr>
      <xdr:spPr>
        <a:xfrm>
          <a:off x="8750300" y="6234027"/>
          <a:ext cx="889000" cy="2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61827</xdr:rowOff>
    </xdr:from>
    <xdr:to>
      <xdr:col>45</xdr:col>
      <xdr:colOff>177800</xdr:colOff>
      <xdr:row>37</xdr:row>
      <xdr:rowOff>153220</xdr:rowOff>
    </xdr:to>
    <xdr:cxnSp macro="">
      <xdr:nvCxnSpPr>
        <xdr:cNvPr id="292" name="直線コネクタ 291"/>
        <xdr:cNvCxnSpPr/>
      </xdr:nvCxnSpPr>
      <xdr:spPr>
        <a:xfrm flipV="1">
          <a:off x="7861300" y="6234027"/>
          <a:ext cx="889000" cy="2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153220</xdr:rowOff>
    </xdr:from>
    <xdr:to>
      <xdr:col>41</xdr:col>
      <xdr:colOff>50800</xdr:colOff>
      <xdr:row>38</xdr:row>
      <xdr:rowOff>3641</xdr:rowOff>
    </xdr:to>
    <xdr:cxnSp macro="">
      <xdr:nvCxnSpPr>
        <xdr:cNvPr id="295" name="直線コネクタ 294"/>
        <xdr:cNvCxnSpPr/>
      </xdr:nvCxnSpPr>
      <xdr:spPr>
        <a:xfrm flipV="1">
          <a:off x="6972300" y="6496870"/>
          <a:ext cx="889000" cy="2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169047</xdr:rowOff>
    </xdr:from>
    <xdr:ext cx="599010" cy="259045"/>
    <xdr:sp macro="" textlink="">
      <xdr:nvSpPr>
        <xdr:cNvPr id="297" name="テキスト ボックス 296"/>
        <xdr:cNvSpPr txBox="1"/>
      </xdr:nvSpPr>
      <xdr:spPr>
        <a:xfrm>
          <a:off x="7561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3661</xdr:rowOff>
    </xdr:from>
    <xdr:ext cx="599010" cy="259045"/>
    <xdr:sp macro="" textlink="">
      <xdr:nvSpPr>
        <xdr:cNvPr id="299" name="テキスト ボックス 298"/>
        <xdr:cNvSpPr txBox="1"/>
      </xdr:nvSpPr>
      <xdr:spPr>
        <a:xfrm>
          <a:off x="6672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50848</xdr:rowOff>
    </xdr:from>
    <xdr:to>
      <xdr:col>55</xdr:col>
      <xdr:colOff>50800</xdr:colOff>
      <xdr:row>37</xdr:row>
      <xdr:rowOff>152448</xdr:rowOff>
    </xdr:to>
    <xdr:sp macro="" textlink="">
      <xdr:nvSpPr>
        <xdr:cNvPr id="305" name="楕円 304"/>
        <xdr:cNvSpPr/>
      </xdr:nvSpPr>
      <xdr:spPr>
        <a:xfrm>
          <a:off x="10426700" y="63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137225</xdr:rowOff>
    </xdr:from>
    <xdr:ext cx="599010" cy="259045"/>
    <xdr:sp macro="" textlink="">
      <xdr:nvSpPr>
        <xdr:cNvPr id="306" name="補助費等該当値テキスト"/>
        <xdr:cNvSpPr txBox="1"/>
      </xdr:nvSpPr>
      <xdr:spPr>
        <a:xfrm>
          <a:off x="10528300" y="630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70027</xdr:rowOff>
    </xdr:from>
    <xdr:to>
      <xdr:col>50</xdr:col>
      <xdr:colOff>165100</xdr:colOff>
      <xdr:row>38</xdr:row>
      <xdr:rowOff>177</xdr:rowOff>
    </xdr:to>
    <xdr:sp macro="" textlink="">
      <xdr:nvSpPr>
        <xdr:cNvPr id="307" name="楕円 306"/>
        <xdr:cNvSpPr/>
      </xdr:nvSpPr>
      <xdr:spPr>
        <a:xfrm>
          <a:off x="9588500" y="64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162755</xdr:rowOff>
    </xdr:from>
    <xdr:ext cx="599010" cy="259045"/>
    <xdr:sp macro="" textlink="">
      <xdr:nvSpPr>
        <xdr:cNvPr id="308" name="テキスト ボックス 307"/>
        <xdr:cNvSpPr txBox="1"/>
      </xdr:nvSpPr>
      <xdr:spPr>
        <a:xfrm>
          <a:off x="9339795" y="65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11027</xdr:rowOff>
    </xdr:from>
    <xdr:to>
      <xdr:col>46</xdr:col>
      <xdr:colOff>38100</xdr:colOff>
      <xdr:row>36</xdr:row>
      <xdr:rowOff>112627</xdr:rowOff>
    </xdr:to>
    <xdr:sp macro="" textlink="">
      <xdr:nvSpPr>
        <xdr:cNvPr id="309" name="楕円 308"/>
        <xdr:cNvSpPr/>
      </xdr:nvSpPr>
      <xdr:spPr>
        <a:xfrm>
          <a:off x="8699500" y="61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103754</xdr:rowOff>
    </xdr:from>
    <xdr:ext cx="599010" cy="259045"/>
    <xdr:sp macro="" textlink="">
      <xdr:nvSpPr>
        <xdr:cNvPr id="310" name="テキスト ボックス 309"/>
        <xdr:cNvSpPr txBox="1"/>
      </xdr:nvSpPr>
      <xdr:spPr>
        <a:xfrm>
          <a:off x="8450795" y="627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102420</xdr:rowOff>
    </xdr:from>
    <xdr:to>
      <xdr:col>41</xdr:col>
      <xdr:colOff>101600</xdr:colOff>
      <xdr:row>38</xdr:row>
      <xdr:rowOff>32570</xdr:rowOff>
    </xdr:to>
    <xdr:sp macro="" textlink="">
      <xdr:nvSpPr>
        <xdr:cNvPr id="311" name="楕円 310"/>
        <xdr:cNvSpPr/>
      </xdr:nvSpPr>
      <xdr:spPr>
        <a:xfrm>
          <a:off x="7810500" y="64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23697</xdr:rowOff>
    </xdr:from>
    <xdr:ext cx="599010" cy="259045"/>
    <xdr:sp macro="" textlink="">
      <xdr:nvSpPr>
        <xdr:cNvPr id="312" name="テキスト ボックス 311"/>
        <xdr:cNvSpPr txBox="1"/>
      </xdr:nvSpPr>
      <xdr:spPr>
        <a:xfrm>
          <a:off x="7561795" y="653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124291</xdr:rowOff>
    </xdr:from>
    <xdr:to>
      <xdr:col>36</xdr:col>
      <xdr:colOff>165100</xdr:colOff>
      <xdr:row>38</xdr:row>
      <xdr:rowOff>54442</xdr:rowOff>
    </xdr:to>
    <xdr:sp macro="" textlink="">
      <xdr:nvSpPr>
        <xdr:cNvPr id="313" name="楕円 312"/>
        <xdr:cNvSpPr/>
      </xdr:nvSpPr>
      <xdr:spPr>
        <a:xfrm>
          <a:off x="6921500" y="6467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45568</xdr:rowOff>
    </xdr:from>
    <xdr:ext cx="599010" cy="259045"/>
    <xdr:sp macro="" textlink="">
      <xdr:nvSpPr>
        <xdr:cNvPr id="314" name="テキスト ボックス 313"/>
        <xdr:cNvSpPr txBox="1"/>
      </xdr:nvSpPr>
      <xdr:spPr>
        <a:xfrm>
          <a:off x="6672795" y="656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94404</xdr:rowOff>
    </xdr:from>
    <xdr:to>
      <xdr:col>55</xdr:col>
      <xdr:colOff>0</xdr:colOff>
      <xdr:row>57</xdr:row>
      <xdr:rowOff>122330</xdr:rowOff>
    </xdr:to>
    <xdr:cxnSp macro="">
      <xdr:nvCxnSpPr>
        <xdr:cNvPr id="339" name="直線コネクタ 338"/>
        <xdr:cNvCxnSpPr/>
      </xdr:nvCxnSpPr>
      <xdr:spPr>
        <a:xfrm flipV="1">
          <a:off x="9639300" y="9867054"/>
          <a:ext cx="8382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69037</xdr:rowOff>
    </xdr:from>
    <xdr:to>
      <xdr:col>50</xdr:col>
      <xdr:colOff>114300</xdr:colOff>
      <xdr:row>57</xdr:row>
      <xdr:rowOff>122330</xdr:rowOff>
    </xdr:to>
    <xdr:cxnSp macro="">
      <xdr:nvCxnSpPr>
        <xdr:cNvPr id="342" name="直線コネクタ 341"/>
        <xdr:cNvCxnSpPr/>
      </xdr:nvCxnSpPr>
      <xdr:spPr>
        <a:xfrm>
          <a:off x="8750300" y="9841687"/>
          <a:ext cx="889000" cy="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68412</xdr:rowOff>
    </xdr:from>
    <xdr:to>
      <xdr:col>45</xdr:col>
      <xdr:colOff>177800</xdr:colOff>
      <xdr:row>57</xdr:row>
      <xdr:rowOff>69037</xdr:rowOff>
    </xdr:to>
    <xdr:cxnSp macro="">
      <xdr:nvCxnSpPr>
        <xdr:cNvPr id="345" name="直線コネクタ 344"/>
        <xdr:cNvCxnSpPr/>
      </xdr:nvCxnSpPr>
      <xdr:spPr>
        <a:xfrm>
          <a:off x="7861300" y="9841062"/>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68412</xdr:rowOff>
    </xdr:from>
    <xdr:to>
      <xdr:col>41</xdr:col>
      <xdr:colOff>50800</xdr:colOff>
      <xdr:row>57</xdr:row>
      <xdr:rowOff>93695</xdr:rowOff>
    </xdr:to>
    <xdr:cxnSp macro="">
      <xdr:nvCxnSpPr>
        <xdr:cNvPr id="348" name="直線コネクタ 347"/>
        <xdr:cNvCxnSpPr/>
      </xdr:nvCxnSpPr>
      <xdr:spPr>
        <a:xfrm flipV="1">
          <a:off x="6972300" y="9841062"/>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130036</xdr:rowOff>
    </xdr:from>
    <xdr:ext cx="599010" cy="259045"/>
    <xdr:sp macro="" textlink="">
      <xdr:nvSpPr>
        <xdr:cNvPr id="350" name="テキスト ボックス 349"/>
        <xdr:cNvSpPr txBox="1"/>
      </xdr:nvSpPr>
      <xdr:spPr>
        <a:xfrm>
          <a:off x="7561795" y="99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143053</xdr:rowOff>
    </xdr:from>
    <xdr:ext cx="599010" cy="259045"/>
    <xdr:sp macro="" textlink="">
      <xdr:nvSpPr>
        <xdr:cNvPr id="352" name="テキスト ボックス 351"/>
        <xdr:cNvSpPr txBox="1"/>
      </xdr:nvSpPr>
      <xdr:spPr>
        <a:xfrm>
          <a:off x="6672795" y="991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43604</xdr:rowOff>
    </xdr:from>
    <xdr:to>
      <xdr:col>55</xdr:col>
      <xdr:colOff>50800</xdr:colOff>
      <xdr:row>57</xdr:row>
      <xdr:rowOff>145204</xdr:rowOff>
    </xdr:to>
    <xdr:sp macro="" textlink="">
      <xdr:nvSpPr>
        <xdr:cNvPr id="358" name="楕円 357"/>
        <xdr:cNvSpPr/>
      </xdr:nvSpPr>
      <xdr:spPr>
        <a:xfrm>
          <a:off x="10426700" y="98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71530</xdr:rowOff>
    </xdr:from>
    <xdr:to>
      <xdr:col>50</xdr:col>
      <xdr:colOff>165100</xdr:colOff>
      <xdr:row>58</xdr:row>
      <xdr:rowOff>1680</xdr:rowOff>
    </xdr:to>
    <xdr:sp macro="" textlink="">
      <xdr:nvSpPr>
        <xdr:cNvPr id="360" name="楕円 359"/>
        <xdr:cNvSpPr/>
      </xdr:nvSpPr>
      <xdr:spPr>
        <a:xfrm>
          <a:off x="9588500" y="98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164257</xdr:rowOff>
    </xdr:from>
    <xdr:ext cx="599010" cy="259045"/>
    <xdr:sp macro="" textlink="">
      <xdr:nvSpPr>
        <xdr:cNvPr id="361" name="テキスト ボックス 360"/>
        <xdr:cNvSpPr txBox="1"/>
      </xdr:nvSpPr>
      <xdr:spPr>
        <a:xfrm>
          <a:off x="9339795" y="993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18237</xdr:rowOff>
    </xdr:from>
    <xdr:to>
      <xdr:col>46</xdr:col>
      <xdr:colOff>38100</xdr:colOff>
      <xdr:row>57</xdr:row>
      <xdr:rowOff>119837</xdr:rowOff>
    </xdr:to>
    <xdr:sp macro="" textlink="">
      <xdr:nvSpPr>
        <xdr:cNvPr id="362" name="楕円 361"/>
        <xdr:cNvSpPr/>
      </xdr:nvSpPr>
      <xdr:spPr>
        <a:xfrm>
          <a:off x="8699500" y="97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110964</xdr:rowOff>
    </xdr:from>
    <xdr:ext cx="599010" cy="259045"/>
    <xdr:sp macro="" textlink="">
      <xdr:nvSpPr>
        <xdr:cNvPr id="363" name="テキスト ボックス 362"/>
        <xdr:cNvSpPr txBox="1"/>
      </xdr:nvSpPr>
      <xdr:spPr>
        <a:xfrm>
          <a:off x="8450795" y="988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17612</xdr:rowOff>
    </xdr:from>
    <xdr:to>
      <xdr:col>41</xdr:col>
      <xdr:colOff>101600</xdr:colOff>
      <xdr:row>57</xdr:row>
      <xdr:rowOff>119212</xdr:rowOff>
    </xdr:to>
    <xdr:sp macro="" textlink="">
      <xdr:nvSpPr>
        <xdr:cNvPr id="364" name="楕円 363"/>
        <xdr:cNvSpPr/>
      </xdr:nvSpPr>
      <xdr:spPr>
        <a:xfrm>
          <a:off x="7810500" y="97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135739</xdr:rowOff>
    </xdr:from>
    <xdr:ext cx="599010" cy="259045"/>
    <xdr:sp macro="" textlink="">
      <xdr:nvSpPr>
        <xdr:cNvPr id="365" name="テキスト ボックス 364"/>
        <xdr:cNvSpPr txBox="1"/>
      </xdr:nvSpPr>
      <xdr:spPr>
        <a:xfrm>
          <a:off x="7561795" y="956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42895</xdr:rowOff>
    </xdr:from>
    <xdr:to>
      <xdr:col>36</xdr:col>
      <xdr:colOff>165100</xdr:colOff>
      <xdr:row>57</xdr:row>
      <xdr:rowOff>144495</xdr:rowOff>
    </xdr:to>
    <xdr:sp macro="" textlink="">
      <xdr:nvSpPr>
        <xdr:cNvPr id="366" name="楕円 365"/>
        <xdr:cNvSpPr/>
      </xdr:nvSpPr>
      <xdr:spPr>
        <a:xfrm>
          <a:off x="6921500" y="98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161022</xdr:rowOff>
    </xdr:from>
    <xdr:ext cx="599010" cy="259045"/>
    <xdr:sp macro="" textlink="">
      <xdr:nvSpPr>
        <xdr:cNvPr id="367" name="テキスト ボックス 366"/>
        <xdr:cNvSpPr txBox="1"/>
      </xdr:nvSpPr>
      <xdr:spPr>
        <a:xfrm>
          <a:off x="6672795" y="959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170176</xdr:rowOff>
    </xdr:from>
    <xdr:to>
      <xdr:col>55</xdr:col>
      <xdr:colOff>0</xdr:colOff>
      <xdr:row>78</xdr:row>
      <xdr:rowOff>24195</xdr:rowOff>
    </xdr:to>
    <xdr:cxnSp macro="">
      <xdr:nvCxnSpPr>
        <xdr:cNvPr id="392" name="直線コネクタ 391"/>
        <xdr:cNvCxnSpPr/>
      </xdr:nvCxnSpPr>
      <xdr:spPr>
        <a:xfrm flipV="1">
          <a:off x="9639300" y="13371826"/>
          <a:ext cx="8382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163750</xdr:rowOff>
    </xdr:from>
    <xdr:to>
      <xdr:col>50</xdr:col>
      <xdr:colOff>114300</xdr:colOff>
      <xdr:row>78</xdr:row>
      <xdr:rowOff>24195</xdr:rowOff>
    </xdr:to>
    <xdr:cxnSp macro="">
      <xdr:nvCxnSpPr>
        <xdr:cNvPr id="395" name="直線コネクタ 394"/>
        <xdr:cNvCxnSpPr/>
      </xdr:nvCxnSpPr>
      <xdr:spPr>
        <a:xfrm>
          <a:off x="8750300" y="13365400"/>
          <a:ext cx="889000" cy="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163750</xdr:rowOff>
    </xdr:from>
    <xdr:to>
      <xdr:col>45</xdr:col>
      <xdr:colOff>177800</xdr:colOff>
      <xdr:row>78</xdr:row>
      <xdr:rowOff>20825</xdr:rowOff>
    </xdr:to>
    <xdr:cxnSp macro="">
      <xdr:nvCxnSpPr>
        <xdr:cNvPr id="398" name="直線コネクタ 397"/>
        <xdr:cNvCxnSpPr/>
      </xdr:nvCxnSpPr>
      <xdr:spPr>
        <a:xfrm flipV="1">
          <a:off x="7861300" y="13365400"/>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1361</xdr:rowOff>
    </xdr:from>
    <xdr:to>
      <xdr:col>41</xdr:col>
      <xdr:colOff>50800</xdr:colOff>
      <xdr:row>78</xdr:row>
      <xdr:rowOff>20825</xdr:rowOff>
    </xdr:to>
    <xdr:cxnSp macro="">
      <xdr:nvCxnSpPr>
        <xdr:cNvPr id="401" name="直線コネクタ 400"/>
        <xdr:cNvCxnSpPr/>
      </xdr:nvCxnSpPr>
      <xdr:spPr>
        <a:xfrm>
          <a:off x="6972300" y="13374461"/>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44708</xdr:rowOff>
    </xdr:from>
    <xdr:ext cx="534377" cy="259045"/>
    <xdr:sp macro="" textlink="">
      <xdr:nvSpPr>
        <xdr:cNvPr id="405" name="テキスト ボックス 404"/>
        <xdr:cNvSpPr txBox="1"/>
      </xdr:nvSpPr>
      <xdr:spPr>
        <a:xfrm>
          <a:off x="6705111" y="134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119376</xdr:rowOff>
    </xdr:from>
    <xdr:to>
      <xdr:col>55</xdr:col>
      <xdr:colOff>50800</xdr:colOff>
      <xdr:row>78</xdr:row>
      <xdr:rowOff>49526</xdr:rowOff>
    </xdr:to>
    <xdr:sp macro="" textlink="">
      <xdr:nvSpPr>
        <xdr:cNvPr id="411" name="楕円 410"/>
        <xdr:cNvSpPr/>
      </xdr:nvSpPr>
      <xdr:spPr>
        <a:xfrm>
          <a:off x="10426700" y="133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144845</xdr:rowOff>
    </xdr:from>
    <xdr:to>
      <xdr:col>50</xdr:col>
      <xdr:colOff>165100</xdr:colOff>
      <xdr:row>78</xdr:row>
      <xdr:rowOff>74995</xdr:rowOff>
    </xdr:to>
    <xdr:sp macro="" textlink="">
      <xdr:nvSpPr>
        <xdr:cNvPr id="413" name="楕円 412"/>
        <xdr:cNvSpPr/>
      </xdr:nvSpPr>
      <xdr:spPr>
        <a:xfrm>
          <a:off x="9588500" y="133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66122</xdr:rowOff>
    </xdr:from>
    <xdr:ext cx="469744" cy="259045"/>
    <xdr:sp macro="" textlink="">
      <xdr:nvSpPr>
        <xdr:cNvPr id="414" name="テキスト ボックス 413"/>
        <xdr:cNvSpPr txBox="1"/>
      </xdr:nvSpPr>
      <xdr:spPr>
        <a:xfrm>
          <a:off x="9404428" y="134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112950</xdr:rowOff>
    </xdr:from>
    <xdr:to>
      <xdr:col>46</xdr:col>
      <xdr:colOff>38100</xdr:colOff>
      <xdr:row>78</xdr:row>
      <xdr:rowOff>43100</xdr:rowOff>
    </xdr:to>
    <xdr:sp macro="" textlink="">
      <xdr:nvSpPr>
        <xdr:cNvPr id="415" name="楕円 414"/>
        <xdr:cNvSpPr/>
      </xdr:nvSpPr>
      <xdr:spPr>
        <a:xfrm>
          <a:off x="8699500" y="133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34227</xdr:rowOff>
    </xdr:from>
    <xdr:ext cx="534377" cy="259045"/>
    <xdr:sp macro="" textlink="">
      <xdr:nvSpPr>
        <xdr:cNvPr id="416" name="テキスト ボックス 415"/>
        <xdr:cNvSpPr txBox="1"/>
      </xdr:nvSpPr>
      <xdr:spPr>
        <a:xfrm>
          <a:off x="8483111" y="134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141475</xdr:rowOff>
    </xdr:from>
    <xdr:to>
      <xdr:col>41</xdr:col>
      <xdr:colOff>101600</xdr:colOff>
      <xdr:row>78</xdr:row>
      <xdr:rowOff>71625</xdr:rowOff>
    </xdr:to>
    <xdr:sp macro="" textlink="">
      <xdr:nvSpPr>
        <xdr:cNvPr id="417" name="楕円 416"/>
        <xdr:cNvSpPr/>
      </xdr:nvSpPr>
      <xdr:spPr>
        <a:xfrm>
          <a:off x="7810500" y="133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62752</xdr:rowOff>
    </xdr:from>
    <xdr:ext cx="469744" cy="259045"/>
    <xdr:sp macro="" textlink="">
      <xdr:nvSpPr>
        <xdr:cNvPr id="418" name="テキスト ボックス 417"/>
        <xdr:cNvSpPr txBox="1"/>
      </xdr:nvSpPr>
      <xdr:spPr>
        <a:xfrm>
          <a:off x="7626428" y="134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122011</xdr:rowOff>
    </xdr:from>
    <xdr:to>
      <xdr:col>36</xdr:col>
      <xdr:colOff>165100</xdr:colOff>
      <xdr:row>78</xdr:row>
      <xdr:rowOff>52161</xdr:rowOff>
    </xdr:to>
    <xdr:sp macro="" textlink="">
      <xdr:nvSpPr>
        <xdr:cNvPr id="419" name="楕円 418"/>
        <xdr:cNvSpPr/>
      </xdr:nvSpPr>
      <xdr:spPr>
        <a:xfrm>
          <a:off x="6921500" y="133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68688</xdr:rowOff>
    </xdr:from>
    <xdr:ext cx="534377" cy="259045"/>
    <xdr:sp macro="" textlink="">
      <xdr:nvSpPr>
        <xdr:cNvPr id="420" name="テキスト ボックス 419"/>
        <xdr:cNvSpPr txBox="1"/>
      </xdr:nvSpPr>
      <xdr:spPr>
        <a:xfrm>
          <a:off x="6705111" y="1309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156879</xdr:rowOff>
    </xdr:from>
    <xdr:to>
      <xdr:col>55</xdr:col>
      <xdr:colOff>0</xdr:colOff>
      <xdr:row>97</xdr:row>
      <xdr:rowOff>164739</xdr:rowOff>
    </xdr:to>
    <xdr:cxnSp macro="">
      <xdr:nvCxnSpPr>
        <xdr:cNvPr id="449" name="直線コネクタ 448"/>
        <xdr:cNvCxnSpPr/>
      </xdr:nvCxnSpPr>
      <xdr:spPr>
        <a:xfrm flipV="1">
          <a:off x="9639300" y="16787529"/>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164739</xdr:rowOff>
    </xdr:from>
    <xdr:to>
      <xdr:col>50</xdr:col>
      <xdr:colOff>114300</xdr:colOff>
      <xdr:row>98</xdr:row>
      <xdr:rowOff>37080</xdr:rowOff>
    </xdr:to>
    <xdr:cxnSp macro="">
      <xdr:nvCxnSpPr>
        <xdr:cNvPr id="452" name="直線コネクタ 451"/>
        <xdr:cNvCxnSpPr/>
      </xdr:nvCxnSpPr>
      <xdr:spPr>
        <a:xfrm flipV="1">
          <a:off x="8750300" y="16795389"/>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13258</xdr:rowOff>
    </xdr:from>
    <xdr:to>
      <xdr:col>45</xdr:col>
      <xdr:colOff>177800</xdr:colOff>
      <xdr:row>98</xdr:row>
      <xdr:rowOff>37080</xdr:rowOff>
    </xdr:to>
    <xdr:cxnSp macro="">
      <xdr:nvCxnSpPr>
        <xdr:cNvPr id="455" name="直線コネクタ 454"/>
        <xdr:cNvCxnSpPr/>
      </xdr:nvCxnSpPr>
      <xdr:spPr>
        <a:xfrm>
          <a:off x="7861300" y="16643908"/>
          <a:ext cx="889000" cy="19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13258</xdr:rowOff>
    </xdr:from>
    <xdr:to>
      <xdr:col>41</xdr:col>
      <xdr:colOff>50800</xdr:colOff>
      <xdr:row>97</xdr:row>
      <xdr:rowOff>135004</xdr:rowOff>
    </xdr:to>
    <xdr:cxnSp macro="">
      <xdr:nvCxnSpPr>
        <xdr:cNvPr id="458" name="直線コネクタ 457"/>
        <xdr:cNvCxnSpPr/>
      </xdr:nvCxnSpPr>
      <xdr:spPr>
        <a:xfrm flipV="1">
          <a:off x="6972300" y="16643908"/>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43073</xdr:rowOff>
    </xdr:from>
    <xdr:ext cx="599010" cy="259045"/>
    <xdr:sp macro="" textlink="">
      <xdr:nvSpPr>
        <xdr:cNvPr id="460" name="テキスト ボックス 459"/>
        <xdr:cNvSpPr txBox="1"/>
      </xdr:nvSpPr>
      <xdr:spPr>
        <a:xfrm>
          <a:off x="7561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69800</xdr:rowOff>
    </xdr:from>
    <xdr:ext cx="534377" cy="259045"/>
    <xdr:sp macro="" textlink="">
      <xdr:nvSpPr>
        <xdr:cNvPr id="462" name="テキスト ボックス 461"/>
        <xdr:cNvSpPr txBox="1"/>
      </xdr:nvSpPr>
      <xdr:spPr>
        <a:xfrm>
          <a:off x="6705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106079</xdr:rowOff>
    </xdr:from>
    <xdr:to>
      <xdr:col>55</xdr:col>
      <xdr:colOff>50800</xdr:colOff>
      <xdr:row>98</xdr:row>
      <xdr:rowOff>36229</xdr:rowOff>
    </xdr:to>
    <xdr:sp macro="" textlink="">
      <xdr:nvSpPr>
        <xdr:cNvPr id="468" name="楕円 467"/>
        <xdr:cNvSpPr/>
      </xdr:nvSpPr>
      <xdr:spPr>
        <a:xfrm>
          <a:off x="10426700" y="167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84506</xdr:rowOff>
    </xdr:from>
    <xdr:ext cx="599010" cy="259045"/>
    <xdr:sp macro="" textlink="">
      <xdr:nvSpPr>
        <xdr:cNvPr id="469" name="普通建設事業費 （ うち更新整備　）該当値テキスト"/>
        <xdr:cNvSpPr txBox="1"/>
      </xdr:nvSpPr>
      <xdr:spPr>
        <a:xfrm>
          <a:off x="10528300" y="1671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113939</xdr:rowOff>
    </xdr:from>
    <xdr:to>
      <xdr:col>50</xdr:col>
      <xdr:colOff>165100</xdr:colOff>
      <xdr:row>98</xdr:row>
      <xdr:rowOff>44089</xdr:rowOff>
    </xdr:to>
    <xdr:sp macro="" textlink="">
      <xdr:nvSpPr>
        <xdr:cNvPr id="470" name="楕円 469"/>
        <xdr:cNvSpPr/>
      </xdr:nvSpPr>
      <xdr:spPr>
        <a:xfrm>
          <a:off x="9588500" y="167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35216</xdr:rowOff>
    </xdr:from>
    <xdr:ext cx="599010" cy="259045"/>
    <xdr:sp macro="" textlink="">
      <xdr:nvSpPr>
        <xdr:cNvPr id="471" name="テキスト ボックス 470"/>
        <xdr:cNvSpPr txBox="1"/>
      </xdr:nvSpPr>
      <xdr:spPr>
        <a:xfrm>
          <a:off x="9339795" y="1683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157730</xdr:rowOff>
    </xdr:from>
    <xdr:to>
      <xdr:col>46</xdr:col>
      <xdr:colOff>38100</xdr:colOff>
      <xdr:row>98</xdr:row>
      <xdr:rowOff>87880</xdr:rowOff>
    </xdr:to>
    <xdr:sp macro="" textlink="">
      <xdr:nvSpPr>
        <xdr:cNvPr id="472" name="楕円 471"/>
        <xdr:cNvSpPr/>
      </xdr:nvSpPr>
      <xdr:spPr>
        <a:xfrm>
          <a:off x="8699500" y="167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79007</xdr:rowOff>
    </xdr:from>
    <xdr:ext cx="534377" cy="259045"/>
    <xdr:sp macro="" textlink="">
      <xdr:nvSpPr>
        <xdr:cNvPr id="473" name="テキスト ボックス 472"/>
        <xdr:cNvSpPr txBox="1"/>
      </xdr:nvSpPr>
      <xdr:spPr>
        <a:xfrm>
          <a:off x="8483111" y="168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133908</xdr:rowOff>
    </xdr:from>
    <xdr:to>
      <xdr:col>41</xdr:col>
      <xdr:colOff>101600</xdr:colOff>
      <xdr:row>97</xdr:row>
      <xdr:rowOff>64058</xdr:rowOff>
    </xdr:to>
    <xdr:sp macro="" textlink="">
      <xdr:nvSpPr>
        <xdr:cNvPr id="474" name="楕円 473"/>
        <xdr:cNvSpPr/>
      </xdr:nvSpPr>
      <xdr:spPr>
        <a:xfrm>
          <a:off x="7810500" y="165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80585</xdr:rowOff>
    </xdr:from>
    <xdr:ext cx="599010" cy="259045"/>
    <xdr:sp macro="" textlink="">
      <xdr:nvSpPr>
        <xdr:cNvPr id="475" name="テキスト ボックス 474"/>
        <xdr:cNvSpPr txBox="1"/>
      </xdr:nvSpPr>
      <xdr:spPr>
        <a:xfrm>
          <a:off x="7561795" y="1636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84204</xdr:rowOff>
    </xdr:from>
    <xdr:to>
      <xdr:col>36</xdr:col>
      <xdr:colOff>165100</xdr:colOff>
      <xdr:row>98</xdr:row>
      <xdr:rowOff>14354</xdr:rowOff>
    </xdr:to>
    <xdr:sp macro="" textlink="">
      <xdr:nvSpPr>
        <xdr:cNvPr id="476" name="楕円 475"/>
        <xdr:cNvSpPr/>
      </xdr:nvSpPr>
      <xdr:spPr>
        <a:xfrm>
          <a:off x="6921500" y="167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30881</xdr:rowOff>
    </xdr:from>
    <xdr:ext cx="599010" cy="259045"/>
    <xdr:sp macro="" textlink="">
      <xdr:nvSpPr>
        <xdr:cNvPr id="477" name="テキスト ボックス 476"/>
        <xdr:cNvSpPr txBox="1"/>
      </xdr:nvSpPr>
      <xdr:spPr>
        <a:xfrm>
          <a:off x="6672795" y="1649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146314</xdr:rowOff>
    </xdr:from>
    <xdr:to>
      <xdr:col>85</xdr:col>
      <xdr:colOff>127000</xdr:colOff>
      <xdr:row>38</xdr:row>
      <xdr:rowOff>160620</xdr:rowOff>
    </xdr:to>
    <xdr:cxnSp macro="">
      <xdr:nvCxnSpPr>
        <xdr:cNvPr id="506" name="直線コネクタ 505"/>
        <xdr:cNvCxnSpPr/>
      </xdr:nvCxnSpPr>
      <xdr:spPr>
        <a:xfrm>
          <a:off x="15481300" y="6661414"/>
          <a:ext cx="8382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41390</xdr:rowOff>
    </xdr:from>
    <xdr:to>
      <xdr:col>81</xdr:col>
      <xdr:colOff>50800</xdr:colOff>
      <xdr:row>38</xdr:row>
      <xdr:rowOff>146314</xdr:rowOff>
    </xdr:to>
    <xdr:cxnSp macro="">
      <xdr:nvCxnSpPr>
        <xdr:cNvPr id="509" name="直線コネクタ 508"/>
        <xdr:cNvCxnSpPr/>
      </xdr:nvCxnSpPr>
      <xdr:spPr>
        <a:xfrm>
          <a:off x="14592300" y="6556490"/>
          <a:ext cx="889000" cy="10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162230</xdr:rowOff>
    </xdr:from>
    <xdr:to>
      <xdr:col>76</xdr:col>
      <xdr:colOff>114300</xdr:colOff>
      <xdr:row>38</xdr:row>
      <xdr:rowOff>41390</xdr:rowOff>
    </xdr:to>
    <xdr:cxnSp macro="">
      <xdr:nvCxnSpPr>
        <xdr:cNvPr id="512" name="直線コネクタ 511"/>
        <xdr:cNvCxnSpPr/>
      </xdr:nvCxnSpPr>
      <xdr:spPr>
        <a:xfrm>
          <a:off x="13703300" y="6505880"/>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162230</xdr:rowOff>
    </xdr:from>
    <xdr:to>
      <xdr:col>71</xdr:col>
      <xdr:colOff>177800</xdr:colOff>
      <xdr:row>38</xdr:row>
      <xdr:rowOff>85684</xdr:rowOff>
    </xdr:to>
    <xdr:cxnSp macro="">
      <xdr:nvCxnSpPr>
        <xdr:cNvPr id="515" name="直線コネクタ 514"/>
        <xdr:cNvCxnSpPr/>
      </xdr:nvCxnSpPr>
      <xdr:spPr>
        <a:xfrm flipV="1">
          <a:off x="12814300" y="6505880"/>
          <a:ext cx="889000" cy="9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54960</xdr:rowOff>
    </xdr:from>
    <xdr:ext cx="534377" cy="259045"/>
    <xdr:sp macro="" textlink="">
      <xdr:nvSpPr>
        <xdr:cNvPr id="517" name="テキスト ボックス 516"/>
        <xdr:cNvSpPr txBox="1"/>
      </xdr:nvSpPr>
      <xdr:spPr>
        <a:xfrm>
          <a:off x="13436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56091</xdr:rowOff>
    </xdr:from>
    <xdr:ext cx="534377" cy="259045"/>
    <xdr:sp macro="" textlink="">
      <xdr:nvSpPr>
        <xdr:cNvPr id="519" name="テキスト ボックス 518"/>
        <xdr:cNvSpPr txBox="1"/>
      </xdr:nvSpPr>
      <xdr:spPr>
        <a:xfrm>
          <a:off x="12547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109820</xdr:rowOff>
    </xdr:from>
    <xdr:to>
      <xdr:col>85</xdr:col>
      <xdr:colOff>177800</xdr:colOff>
      <xdr:row>39</xdr:row>
      <xdr:rowOff>39970</xdr:rowOff>
    </xdr:to>
    <xdr:sp macro="" textlink="">
      <xdr:nvSpPr>
        <xdr:cNvPr id="525" name="楕円 524"/>
        <xdr:cNvSpPr/>
      </xdr:nvSpPr>
      <xdr:spPr>
        <a:xfrm>
          <a:off x="16268700" y="66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69198</xdr:rowOff>
    </xdr:from>
    <xdr:ext cx="534377" cy="259045"/>
    <xdr:sp macro="" textlink="">
      <xdr:nvSpPr>
        <xdr:cNvPr id="526" name="災害復旧事業費該当値テキスト"/>
        <xdr:cNvSpPr txBox="1"/>
      </xdr:nvSpPr>
      <xdr:spPr>
        <a:xfrm>
          <a:off x="16370300" y="64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95514</xdr:rowOff>
    </xdr:from>
    <xdr:to>
      <xdr:col>81</xdr:col>
      <xdr:colOff>101600</xdr:colOff>
      <xdr:row>39</xdr:row>
      <xdr:rowOff>25664</xdr:rowOff>
    </xdr:to>
    <xdr:sp macro="" textlink="">
      <xdr:nvSpPr>
        <xdr:cNvPr id="527" name="楕円 526"/>
        <xdr:cNvSpPr/>
      </xdr:nvSpPr>
      <xdr:spPr>
        <a:xfrm>
          <a:off x="15430500" y="6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42191</xdr:rowOff>
    </xdr:from>
    <xdr:ext cx="534377" cy="259045"/>
    <xdr:sp macro="" textlink="">
      <xdr:nvSpPr>
        <xdr:cNvPr id="528" name="テキスト ボックス 527"/>
        <xdr:cNvSpPr txBox="1"/>
      </xdr:nvSpPr>
      <xdr:spPr>
        <a:xfrm>
          <a:off x="15214111" y="638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162040</xdr:rowOff>
    </xdr:from>
    <xdr:to>
      <xdr:col>76</xdr:col>
      <xdr:colOff>165100</xdr:colOff>
      <xdr:row>38</xdr:row>
      <xdr:rowOff>92190</xdr:rowOff>
    </xdr:to>
    <xdr:sp macro="" textlink="">
      <xdr:nvSpPr>
        <xdr:cNvPr id="529" name="楕円 528"/>
        <xdr:cNvSpPr/>
      </xdr:nvSpPr>
      <xdr:spPr>
        <a:xfrm>
          <a:off x="14541500" y="65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108717</xdr:rowOff>
    </xdr:from>
    <xdr:ext cx="534377" cy="259045"/>
    <xdr:sp macro="" textlink="">
      <xdr:nvSpPr>
        <xdr:cNvPr id="530" name="テキスト ボックス 529"/>
        <xdr:cNvSpPr txBox="1"/>
      </xdr:nvSpPr>
      <xdr:spPr>
        <a:xfrm>
          <a:off x="14325111" y="62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111430</xdr:rowOff>
    </xdr:from>
    <xdr:to>
      <xdr:col>72</xdr:col>
      <xdr:colOff>38100</xdr:colOff>
      <xdr:row>38</xdr:row>
      <xdr:rowOff>41580</xdr:rowOff>
    </xdr:to>
    <xdr:sp macro="" textlink="">
      <xdr:nvSpPr>
        <xdr:cNvPr id="531" name="楕円 530"/>
        <xdr:cNvSpPr/>
      </xdr:nvSpPr>
      <xdr:spPr>
        <a:xfrm>
          <a:off x="13652500" y="64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58107</xdr:rowOff>
    </xdr:from>
    <xdr:ext cx="599010" cy="259045"/>
    <xdr:sp macro="" textlink="">
      <xdr:nvSpPr>
        <xdr:cNvPr id="532" name="テキスト ボックス 531"/>
        <xdr:cNvSpPr txBox="1"/>
      </xdr:nvSpPr>
      <xdr:spPr>
        <a:xfrm>
          <a:off x="13403795" y="623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34884</xdr:rowOff>
    </xdr:from>
    <xdr:to>
      <xdr:col>67</xdr:col>
      <xdr:colOff>101600</xdr:colOff>
      <xdr:row>38</xdr:row>
      <xdr:rowOff>136484</xdr:rowOff>
    </xdr:to>
    <xdr:sp macro="" textlink="">
      <xdr:nvSpPr>
        <xdr:cNvPr id="533" name="楕円 532"/>
        <xdr:cNvSpPr/>
      </xdr:nvSpPr>
      <xdr:spPr>
        <a:xfrm>
          <a:off x="12763500" y="654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153011</xdr:rowOff>
    </xdr:from>
    <xdr:ext cx="534377" cy="259045"/>
    <xdr:sp macro="" textlink="">
      <xdr:nvSpPr>
        <xdr:cNvPr id="534" name="テキスト ボックス 533"/>
        <xdr:cNvSpPr txBox="1"/>
      </xdr:nvSpPr>
      <xdr:spPr>
        <a:xfrm>
          <a:off x="12547111" y="63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117289</xdr:rowOff>
    </xdr:from>
    <xdr:to>
      <xdr:col>85</xdr:col>
      <xdr:colOff>127000</xdr:colOff>
      <xdr:row>77</xdr:row>
      <xdr:rowOff>145892</xdr:rowOff>
    </xdr:to>
    <xdr:cxnSp macro="">
      <xdr:nvCxnSpPr>
        <xdr:cNvPr id="620" name="直線コネクタ 619"/>
        <xdr:cNvCxnSpPr/>
      </xdr:nvCxnSpPr>
      <xdr:spPr>
        <a:xfrm>
          <a:off x="15481300" y="13318939"/>
          <a:ext cx="8382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108376</xdr:rowOff>
    </xdr:from>
    <xdr:to>
      <xdr:col>81</xdr:col>
      <xdr:colOff>50800</xdr:colOff>
      <xdr:row>77</xdr:row>
      <xdr:rowOff>117289</xdr:rowOff>
    </xdr:to>
    <xdr:cxnSp macro="">
      <xdr:nvCxnSpPr>
        <xdr:cNvPr id="623" name="直線コネクタ 622"/>
        <xdr:cNvCxnSpPr/>
      </xdr:nvCxnSpPr>
      <xdr:spPr>
        <a:xfrm>
          <a:off x="14592300" y="13310026"/>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108376</xdr:rowOff>
    </xdr:from>
    <xdr:to>
      <xdr:col>76</xdr:col>
      <xdr:colOff>114300</xdr:colOff>
      <xdr:row>77</xdr:row>
      <xdr:rowOff>134190</xdr:rowOff>
    </xdr:to>
    <xdr:cxnSp macro="">
      <xdr:nvCxnSpPr>
        <xdr:cNvPr id="626" name="直線コネクタ 625"/>
        <xdr:cNvCxnSpPr/>
      </xdr:nvCxnSpPr>
      <xdr:spPr>
        <a:xfrm flipV="1">
          <a:off x="13703300" y="13310026"/>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134190</xdr:rowOff>
    </xdr:from>
    <xdr:to>
      <xdr:col>71</xdr:col>
      <xdr:colOff>177800</xdr:colOff>
      <xdr:row>77</xdr:row>
      <xdr:rowOff>147493</xdr:rowOff>
    </xdr:to>
    <xdr:cxnSp macro="">
      <xdr:nvCxnSpPr>
        <xdr:cNvPr id="629" name="直線コネクタ 628"/>
        <xdr:cNvCxnSpPr/>
      </xdr:nvCxnSpPr>
      <xdr:spPr>
        <a:xfrm flipV="1">
          <a:off x="12814300" y="13335840"/>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45502</xdr:rowOff>
    </xdr:from>
    <xdr:ext cx="599010" cy="259045"/>
    <xdr:sp macro="" textlink="">
      <xdr:nvSpPr>
        <xdr:cNvPr id="631" name="テキスト ボックス 630"/>
        <xdr:cNvSpPr txBox="1"/>
      </xdr:nvSpPr>
      <xdr:spPr>
        <a:xfrm>
          <a:off x="13403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42587</xdr:rowOff>
    </xdr:from>
    <xdr:ext cx="599010" cy="259045"/>
    <xdr:sp macro="" textlink="">
      <xdr:nvSpPr>
        <xdr:cNvPr id="633" name="テキスト ボックス 632"/>
        <xdr:cNvSpPr txBox="1"/>
      </xdr:nvSpPr>
      <xdr:spPr>
        <a:xfrm>
          <a:off x="12514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95092</xdr:rowOff>
    </xdr:from>
    <xdr:to>
      <xdr:col>85</xdr:col>
      <xdr:colOff>177800</xdr:colOff>
      <xdr:row>78</xdr:row>
      <xdr:rowOff>25242</xdr:rowOff>
    </xdr:to>
    <xdr:sp macro="" textlink="">
      <xdr:nvSpPr>
        <xdr:cNvPr id="639" name="楕円 638"/>
        <xdr:cNvSpPr/>
      </xdr:nvSpPr>
      <xdr:spPr>
        <a:xfrm>
          <a:off x="16268700" y="132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73519</xdr:rowOff>
    </xdr:from>
    <xdr:ext cx="599010" cy="259045"/>
    <xdr:sp macro="" textlink="">
      <xdr:nvSpPr>
        <xdr:cNvPr id="640" name="公債費該当値テキスト"/>
        <xdr:cNvSpPr txBox="1"/>
      </xdr:nvSpPr>
      <xdr:spPr>
        <a:xfrm>
          <a:off x="16370300" y="1327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66489</xdr:rowOff>
    </xdr:from>
    <xdr:to>
      <xdr:col>81</xdr:col>
      <xdr:colOff>101600</xdr:colOff>
      <xdr:row>77</xdr:row>
      <xdr:rowOff>168089</xdr:rowOff>
    </xdr:to>
    <xdr:sp macro="" textlink="">
      <xdr:nvSpPr>
        <xdr:cNvPr id="641" name="楕円 640"/>
        <xdr:cNvSpPr/>
      </xdr:nvSpPr>
      <xdr:spPr>
        <a:xfrm>
          <a:off x="15430500" y="132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159216</xdr:rowOff>
    </xdr:from>
    <xdr:ext cx="599010" cy="259045"/>
    <xdr:sp macro="" textlink="">
      <xdr:nvSpPr>
        <xdr:cNvPr id="642" name="テキスト ボックス 641"/>
        <xdr:cNvSpPr txBox="1"/>
      </xdr:nvSpPr>
      <xdr:spPr>
        <a:xfrm>
          <a:off x="15181795" y="1336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57576</xdr:rowOff>
    </xdr:from>
    <xdr:to>
      <xdr:col>76</xdr:col>
      <xdr:colOff>165100</xdr:colOff>
      <xdr:row>77</xdr:row>
      <xdr:rowOff>159176</xdr:rowOff>
    </xdr:to>
    <xdr:sp macro="" textlink="">
      <xdr:nvSpPr>
        <xdr:cNvPr id="643" name="楕円 642"/>
        <xdr:cNvSpPr/>
      </xdr:nvSpPr>
      <xdr:spPr>
        <a:xfrm>
          <a:off x="14541500" y="132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150303</xdr:rowOff>
    </xdr:from>
    <xdr:ext cx="599010" cy="259045"/>
    <xdr:sp macro="" textlink="">
      <xdr:nvSpPr>
        <xdr:cNvPr id="644" name="テキスト ボックス 643"/>
        <xdr:cNvSpPr txBox="1"/>
      </xdr:nvSpPr>
      <xdr:spPr>
        <a:xfrm>
          <a:off x="14292795" y="133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83390</xdr:rowOff>
    </xdr:from>
    <xdr:to>
      <xdr:col>72</xdr:col>
      <xdr:colOff>38100</xdr:colOff>
      <xdr:row>78</xdr:row>
      <xdr:rowOff>13540</xdr:rowOff>
    </xdr:to>
    <xdr:sp macro="" textlink="">
      <xdr:nvSpPr>
        <xdr:cNvPr id="645" name="楕円 644"/>
        <xdr:cNvSpPr/>
      </xdr:nvSpPr>
      <xdr:spPr>
        <a:xfrm>
          <a:off x="13652500" y="13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30067</xdr:rowOff>
    </xdr:from>
    <xdr:ext cx="599010" cy="259045"/>
    <xdr:sp macro="" textlink="">
      <xdr:nvSpPr>
        <xdr:cNvPr id="646" name="テキスト ボックス 645"/>
        <xdr:cNvSpPr txBox="1"/>
      </xdr:nvSpPr>
      <xdr:spPr>
        <a:xfrm>
          <a:off x="13403795" y="130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96693</xdr:rowOff>
    </xdr:from>
    <xdr:to>
      <xdr:col>67</xdr:col>
      <xdr:colOff>101600</xdr:colOff>
      <xdr:row>78</xdr:row>
      <xdr:rowOff>26843</xdr:rowOff>
    </xdr:to>
    <xdr:sp macro="" textlink="">
      <xdr:nvSpPr>
        <xdr:cNvPr id="647" name="楕円 646"/>
        <xdr:cNvSpPr/>
      </xdr:nvSpPr>
      <xdr:spPr>
        <a:xfrm>
          <a:off x="12763500" y="132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43370</xdr:rowOff>
    </xdr:from>
    <xdr:ext cx="599010" cy="259045"/>
    <xdr:sp macro="" textlink="">
      <xdr:nvSpPr>
        <xdr:cNvPr id="648" name="テキスト ボックス 647"/>
        <xdr:cNvSpPr txBox="1"/>
      </xdr:nvSpPr>
      <xdr:spPr>
        <a:xfrm>
          <a:off x="12514795" y="1307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56424</xdr:rowOff>
    </xdr:from>
    <xdr:to>
      <xdr:col>85</xdr:col>
      <xdr:colOff>127000</xdr:colOff>
      <xdr:row>98</xdr:row>
      <xdr:rowOff>69853</xdr:rowOff>
    </xdr:to>
    <xdr:cxnSp macro="">
      <xdr:nvCxnSpPr>
        <xdr:cNvPr id="675" name="直線コネクタ 674"/>
        <xdr:cNvCxnSpPr/>
      </xdr:nvCxnSpPr>
      <xdr:spPr>
        <a:xfrm>
          <a:off x="15481300" y="16858524"/>
          <a:ext cx="838200" cy="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45538</xdr:rowOff>
    </xdr:from>
    <xdr:to>
      <xdr:col>81</xdr:col>
      <xdr:colOff>50800</xdr:colOff>
      <xdr:row>98</xdr:row>
      <xdr:rowOff>56424</xdr:rowOff>
    </xdr:to>
    <xdr:cxnSp macro="">
      <xdr:nvCxnSpPr>
        <xdr:cNvPr id="678" name="直線コネクタ 677"/>
        <xdr:cNvCxnSpPr/>
      </xdr:nvCxnSpPr>
      <xdr:spPr>
        <a:xfrm>
          <a:off x="14592300" y="1684763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45538</xdr:rowOff>
    </xdr:from>
    <xdr:to>
      <xdr:col>76</xdr:col>
      <xdr:colOff>114300</xdr:colOff>
      <xdr:row>98</xdr:row>
      <xdr:rowOff>70496</xdr:rowOff>
    </xdr:to>
    <xdr:cxnSp macro="">
      <xdr:nvCxnSpPr>
        <xdr:cNvPr id="681" name="直線コネクタ 680"/>
        <xdr:cNvCxnSpPr/>
      </xdr:nvCxnSpPr>
      <xdr:spPr>
        <a:xfrm flipV="1">
          <a:off x="13703300" y="16847638"/>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70496</xdr:rowOff>
    </xdr:from>
    <xdr:to>
      <xdr:col>71</xdr:col>
      <xdr:colOff>177800</xdr:colOff>
      <xdr:row>98</xdr:row>
      <xdr:rowOff>96876</xdr:rowOff>
    </xdr:to>
    <xdr:cxnSp macro="">
      <xdr:nvCxnSpPr>
        <xdr:cNvPr id="684" name="直線コネクタ 683"/>
        <xdr:cNvCxnSpPr/>
      </xdr:nvCxnSpPr>
      <xdr:spPr>
        <a:xfrm flipV="1">
          <a:off x="12814300" y="16872596"/>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133703</xdr:rowOff>
    </xdr:from>
    <xdr:ext cx="534377" cy="259045"/>
    <xdr:sp macro="" textlink="">
      <xdr:nvSpPr>
        <xdr:cNvPr id="686" name="テキスト ボックス 685"/>
        <xdr:cNvSpPr txBox="1"/>
      </xdr:nvSpPr>
      <xdr:spPr>
        <a:xfrm>
          <a:off x="13436111" y="16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19053</xdr:rowOff>
    </xdr:from>
    <xdr:to>
      <xdr:col>85</xdr:col>
      <xdr:colOff>177800</xdr:colOff>
      <xdr:row>98</xdr:row>
      <xdr:rowOff>120653</xdr:rowOff>
    </xdr:to>
    <xdr:sp macro="" textlink="">
      <xdr:nvSpPr>
        <xdr:cNvPr id="694" name="楕円 693"/>
        <xdr:cNvSpPr/>
      </xdr:nvSpPr>
      <xdr:spPr>
        <a:xfrm>
          <a:off x="16268700" y="168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5624</xdr:rowOff>
    </xdr:from>
    <xdr:to>
      <xdr:col>81</xdr:col>
      <xdr:colOff>101600</xdr:colOff>
      <xdr:row>98</xdr:row>
      <xdr:rowOff>107224</xdr:rowOff>
    </xdr:to>
    <xdr:sp macro="" textlink="">
      <xdr:nvSpPr>
        <xdr:cNvPr id="696" name="楕円 695"/>
        <xdr:cNvSpPr/>
      </xdr:nvSpPr>
      <xdr:spPr>
        <a:xfrm>
          <a:off x="15430500" y="16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98351</xdr:rowOff>
    </xdr:from>
    <xdr:ext cx="534377" cy="259045"/>
    <xdr:sp macro="" textlink="">
      <xdr:nvSpPr>
        <xdr:cNvPr id="697" name="テキスト ボックス 696"/>
        <xdr:cNvSpPr txBox="1"/>
      </xdr:nvSpPr>
      <xdr:spPr>
        <a:xfrm>
          <a:off x="15214111" y="169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166188</xdr:rowOff>
    </xdr:from>
    <xdr:to>
      <xdr:col>76</xdr:col>
      <xdr:colOff>165100</xdr:colOff>
      <xdr:row>98</xdr:row>
      <xdr:rowOff>96338</xdr:rowOff>
    </xdr:to>
    <xdr:sp macro="" textlink="">
      <xdr:nvSpPr>
        <xdr:cNvPr id="698" name="楕円 697"/>
        <xdr:cNvSpPr/>
      </xdr:nvSpPr>
      <xdr:spPr>
        <a:xfrm>
          <a:off x="14541500" y="167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112865</xdr:rowOff>
    </xdr:from>
    <xdr:ext cx="599010" cy="259045"/>
    <xdr:sp macro="" textlink="">
      <xdr:nvSpPr>
        <xdr:cNvPr id="699" name="テキスト ボックス 698"/>
        <xdr:cNvSpPr txBox="1"/>
      </xdr:nvSpPr>
      <xdr:spPr>
        <a:xfrm>
          <a:off x="14292795" y="165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19696</xdr:rowOff>
    </xdr:from>
    <xdr:to>
      <xdr:col>72</xdr:col>
      <xdr:colOff>38100</xdr:colOff>
      <xdr:row>98</xdr:row>
      <xdr:rowOff>121296</xdr:rowOff>
    </xdr:to>
    <xdr:sp macro="" textlink="">
      <xdr:nvSpPr>
        <xdr:cNvPr id="700" name="楕円 699"/>
        <xdr:cNvSpPr/>
      </xdr:nvSpPr>
      <xdr:spPr>
        <a:xfrm>
          <a:off x="13652500" y="168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137823</xdr:rowOff>
    </xdr:from>
    <xdr:ext cx="534377" cy="259045"/>
    <xdr:sp macro="" textlink="">
      <xdr:nvSpPr>
        <xdr:cNvPr id="701" name="テキスト ボックス 700"/>
        <xdr:cNvSpPr txBox="1"/>
      </xdr:nvSpPr>
      <xdr:spPr>
        <a:xfrm>
          <a:off x="13436111" y="165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46076</xdr:rowOff>
    </xdr:from>
    <xdr:to>
      <xdr:col>67</xdr:col>
      <xdr:colOff>101600</xdr:colOff>
      <xdr:row>98</xdr:row>
      <xdr:rowOff>147676</xdr:rowOff>
    </xdr:to>
    <xdr:sp macro="" textlink="">
      <xdr:nvSpPr>
        <xdr:cNvPr id="702" name="楕円 701"/>
        <xdr:cNvSpPr/>
      </xdr:nvSpPr>
      <xdr:spPr>
        <a:xfrm>
          <a:off x="12763500" y="168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138803</xdr:rowOff>
    </xdr:from>
    <xdr:ext cx="534377" cy="259045"/>
    <xdr:sp macro="" textlink="">
      <xdr:nvSpPr>
        <xdr:cNvPr id="703" name="テキスト ボックス 702"/>
        <xdr:cNvSpPr txBox="1"/>
      </xdr:nvSpPr>
      <xdr:spPr>
        <a:xfrm>
          <a:off x="12547111" y="169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44130</xdr:rowOff>
    </xdr:from>
    <xdr:to>
      <xdr:col>111</xdr:col>
      <xdr:colOff>177800</xdr:colOff>
      <xdr:row>59</xdr:row>
      <xdr:rowOff>44450</xdr:rowOff>
    </xdr:to>
    <xdr:cxnSp macro="">
      <xdr:nvCxnSpPr>
        <xdr:cNvPr id="792" name="直線コネクタ 791"/>
        <xdr:cNvCxnSpPr/>
      </xdr:nvCxnSpPr>
      <xdr:spPr>
        <a:xfrm>
          <a:off x="20434300" y="101596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42781</xdr:rowOff>
    </xdr:from>
    <xdr:to>
      <xdr:col>107</xdr:col>
      <xdr:colOff>50800</xdr:colOff>
      <xdr:row>59</xdr:row>
      <xdr:rowOff>44130</xdr:rowOff>
    </xdr:to>
    <xdr:cxnSp macro="">
      <xdr:nvCxnSpPr>
        <xdr:cNvPr id="795" name="直線コネクタ 794"/>
        <xdr:cNvCxnSpPr/>
      </xdr:nvCxnSpPr>
      <xdr:spPr>
        <a:xfrm>
          <a:off x="19545300" y="1015833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42781</xdr:rowOff>
    </xdr:from>
    <xdr:to>
      <xdr:col>102</xdr:col>
      <xdr:colOff>114300</xdr:colOff>
      <xdr:row>59</xdr:row>
      <xdr:rowOff>44450</xdr:rowOff>
    </xdr:to>
    <xdr:cxnSp macro="">
      <xdr:nvCxnSpPr>
        <xdr:cNvPr id="798" name="直線コネクタ 797"/>
        <xdr:cNvCxnSpPr/>
      </xdr:nvCxnSpPr>
      <xdr:spPr>
        <a:xfrm flipV="1">
          <a:off x="18656300" y="10158331"/>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164780</xdr:rowOff>
    </xdr:from>
    <xdr:to>
      <xdr:col>107</xdr:col>
      <xdr:colOff>101600</xdr:colOff>
      <xdr:row>59</xdr:row>
      <xdr:rowOff>94930</xdr:rowOff>
    </xdr:to>
    <xdr:sp macro="" textlink="">
      <xdr:nvSpPr>
        <xdr:cNvPr id="812" name="楕円 811"/>
        <xdr:cNvSpPr/>
      </xdr:nvSpPr>
      <xdr:spPr>
        <a:xfrm>
          <a:off x="20383500" y="101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86057</xdr:rowOff>
    </xdr:from>
    <xdr:ext cx="313932" cy="259045"/>
    <xdr:sp macro="" textlink="">
      <xdr:nvSpPr>
        <xdr:cNvPr id="813" name="テキスト ボックス 812"/>
        <xdr:cNvSpPr txBox="1"/>
      </xdr:nvSpPr>
      <xdr:spPr>
        <a:xfrm>
          <a:off x="20277333" y="1020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163431</xdr:rowOff>
    </xdr:from>
    <xdr:to>
      <xdr:col>102</xdr:col>
      <xdr:colOff>165100</xdr:colOff>
      <xdr:row>59</xdr:row>
      <xdr:rowOff>93581</xdr:rowOff>
    </xdr:to>
    <xdr:sp macro="" textlink="">
      <xdr:nvSpPr>
        <xdr:cNvPr id="814" name="楕円 813"/>
        <xdr:cNvSpPr/>
      </xdr:nvSpPr>
      <xdr:spPr>
        <a:xfrm>
          <a:off x="19494500" y="101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84708</xdr:rowOff>
    </xdr:from>
    <xdr:ext cx="378565" cy="259045"/>
    <xdr:sp macro="" textlink="">
      <xdr:nvSpPr>
        <xdr:cNvPr id="815" name="テキスト ボックス 814"/>
        <xdr:cNvSpPr txBox="1"/>
      </xdr:nvSpPr>
      <xdr:spPr>
        <a:xfrm>
          <a:off x="19356017" y="1020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127721</xdr:rowOff>
    </xdr:from>
    <xdr:to>
      <xdr:col>116</xdr:col>
      <xdr:colOff>63500</xdr:colOff>
      <xdr:row>76</xdr:row>
      <xdr:rowOff>150817</xdr:rowOff>
    </xdr:to>
    <xdr:cxnSp macro="">
      <xdr:nvCxnSpPr>
        <xdr:cNvPr id="846" name="直線コネクタ 845"/>
        <xdr:cNvCxnSpPr/>
      </xdr:nvCxnSpPr>
      <xdr:spPr>
        <a:xfrm flipV="1">
          <a:off x="21323300" y="13157921"/>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150817</xdr:rowOff>
    </xdr:from>
    <xdr:to>
      <xdr:col>111</xdr:col>
      <xdr:colOff>177800</xdr:colOff>
      <xdr:row>76</xdr:row>
      <xdr:rowOff>152105</xdr:rowOff>
    </xdr:to>
    <xdr:cxnSp macro="">
      <xdr:nvCxnSpPr>
        <xdr:cNvPr id="849" name="直線コネクタ 848"/>
        <xdr:cNvCxnSpPr/>
      </xdr:nvCxnSpPr>
      <xdr:spPr>
        <a:xfrm flipV="1">
          <a:off x="20434300" y="13181017"/>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152105</xdr:rowOff>
    </xdr:from>
    <xdr:to>
      <xdr:col>107</xdr:col>
      <xdr:colOff>50800</xdr:colOff>
      <xdr:row>77</xdr:row>
      <xdr:rowOff>12579</xdr:rowOff>
    </xdr:to>
    <xdr:cxnSp macro="">
      <xdr:nvCxnSpPr>
        <xdr:cNvPr id="852" name="直線コネクタ 851"/>
        <xdr:cNvCxnSpPr/>
      </xdr:nvCxnSpPr>
      <xdr:spPr>
        <a:xfrm flipV="1">
          <a:off x="19545300" y="13182305"/>
          <a:ext cx="889000" cy="3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12579</xdr:rowOff>
    </xdr:from>
    <xdr:to>
      <xdr:col>102</xdr:col>
      <xdr:colOff>114300</xdr:colOff>
      <xdr:row>77</xdr:row>
      <xdr:rowOff>18180</xdr:rowOff>
    </xdr:to>
    <xdr:cxnSp macro="">
      <xdr:nvCxnSpPr>
        <xdr:cNvPr id="855" name="直線コネクタ 854"/>
        <xdr:cNvCxnSpPr/>
      </xdr:nvCxnSpPr>
      <xdr:spPr>
        <a:xfrm flipV="1">
          <a:off x="18656300" y="1321422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76921</xdr:rowOff>
    </xdr:from>
    <xdr:to>
      <xdr:col>116</xdr:col>
      <xdr:colOff>114300</xdr:colOff>
      <xdr:row>77</xdr:row>
      <xdr:rowOff>7071</xdr:rowOff>
    </xdr:to>
    <xdr:sp macro="" textlink="">
      <xdr:nvSpPr>
        <xdr:cNvPr id="865" name="楕円 864"/>
        <xdr:cNvSpPr/>
      </xdr:nvSpPr>
      <xdr:spPr>
        <a:xfrm>
          <a:off x="22110700" y="131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55348</xdr:rowOff>
    </xdr:from>
    <xdr:ext cx="599010" cy="259045"/>
    <xdr:sp macro="" textlink="">
      <xdr:nvSpPr>
        <xdr:cNvPr id="866" name="繰出金該当値テキスト"/>
        <xdr:cNvSpPr txBox="1"/>
      </xdr:nvSpPr>
      <xdr:spPr>
        <a:xfrm>
          <a:off x="22212300" y="1308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100017</xdr:rowOff>
    </xdr:from>
    <xdr:to>
      <xdr:col>112</xdr:col>
      <xdr:colOff>38100</xdr:colOff>
      <xdr:row>77</xdr:row>
      <xdr:rowOff>30167</xdr:rowOff>
    </xdr:to>
    <xdr:sp macro="" textlink="">
      <xdr:nvSpPr>
        <xdr:cNvPr id="867" name="楕円 866"/>
        <xdr:cNvSpPr/>
      </xdr:nvSpPr>
      <xdr:spPr>
        <a:xfrm>
          <a:off x="21272500" y="131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21294</xdr:rowOff>
    </xdr:from>
    <xdr:ext cx="599010" cy="259045"/>
    <xdr:sp macro="" textlink="">
      <xdr:nvSpPr>
        <xdr:cNvPr id="868" name="テキスト ボックス 867"/>
        <xdr:cNvSpPr txBox="1"/>
      </xdr:nvSpPr>
      <xdr:spPr>
        <a:xfrm>
          <a:off x="21023795" y="1322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101305</xdr:rowOff>
    </xdr:from>
    <xdr:to>
      <xdr:col>107</xdr:col>
      <xdr:colOff>101600</xdr:colOff>
      <xdr:row>77</xdr:row>
      <xdr:rowOff>31455</xdr:rowOff>
    </xdr:to>
    <xdr:sp macro="" textlink="">
      <xdr:nvSpPr>
        <xdr:cNvPr id="869" name="楕円 868"/>
        <xdr:cNvSpPr/>
      </xdr:nvSpPr>
      <xdr:spPr>
        <a:xfrm>
          <a:off x="20383500" y="131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22582</xdr:rowOff>
    </xdr:from>
    <xdr:ext cx="599010" cy="259045"/>
    <xdr:sp macro="" textlink="">
      <xdr:nvSpPr>
        <xdr:cNvPr id="870" name="テキスト ボックス 869"/>
        <xdr:cNvSpPr txBox="1"/>
      </xdr:nvSpPr>
      <xdr:spPr>
        <a:xfrm>
          <a:off x="20134795" y="1322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133229</xdr:rowOff>
    </xdr:from>
    <xdr:to>
      <xdr:col>102</xdr:col>
      <xdr:colOff>165100</xdr:colOff>
      <xdr:row>77</xdr:row>
      <xdr:rowOff>63379</xdr:rowOff>
    </xdr:to>
    <xdr:sp macro="" textlink="">
      <xdr:nvSpPr>
        <xdr:cNvPr id="871" name="楕円 870"/>
        <xdr:cNvSpPr/>
      </xdr:nvSpPr>
      <xdr:spPr>
        <a:xfrm>
          <a:off x="19494500" y="131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79906</xdr:rowOff>
    </xdr:from>
    <xdr:ext cx="534377" cy="259045"/>
    <xdr:sp macro="" textlink="">
      <xdr:nvSpPr>
        <xdr:cNvPr id="872" name="テキスト ボックス 871"/>
        <xdr:cNvSpPr txBox="1"/>
      </xdr:nvSpPr>
      <xdr:spPr>
        <a:xfrm>
          <a:off x="19278111" y="129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138830</xdr:rowOff>
    </xdr:from>
    <xdr:to>
      <xdr:col>98</xdr:col>
      <xdr:colOff>38100</xdr:colOff>
      <xdr:row>77</xdr:row>
      <xdr:rowOff>68980</xdr:rowOff>
    </xdr:to>
    <xdr:sp macro="" textlink="">
      <xdr:nvSpPr>
        <xdr:cNvPr id="873" name="楕円 872"/>
        <xdr:cNvSpPr/>
      </xdr:nvSpPr>
      <xdr:spPr>
        <a:xfrm>
          <a:off x="18605500" y="131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85507</xdr:rowOff>
    </xdr:from>
    <xdr:ext cx="534377" cy="259045"/>
    <xdr:sp macro="" textlink="">
      <xdr:nvSpPr>
        <xdr:cNvPr id="874" name="テキスト ボックス 873"/>
        <xdr:cNvSpPr txBox="1"/>
      </xdr:nvSpPr>
      <xdr:spPr>
        <a:xfrm>
          <a:off x="18389111" y="129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年度発生の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月豪雨による影響で令和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高い水準が続いていたが、一定落ち着いてきている。普通建設事業費については、新型コロナウイルス交付金関連事業や空き家対策事業により増加した。公債費については、償還終了により一時的に減少しているが今後大型のハード事業の償還開始が控えていることから今後上昇する見込みとなっている。繰出金については、類似団体と比較して低い水準ではあるが、特別養護老人ホーム特別会計が運営面で赤字になっていることや、水道特別会計の施設整備の本格化、漁業集落排水処理事業特別会計についても経営が悪化していくことが想定されるため、今後の経営のあり方について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4,582
4,546
102.73
5,561,699
5,120,157
409,423
2,916,122
5,638,733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7360</xdr:rowOff>
    </xdr:from>
    <xdr:to>
      <xdr:col>24</xdr:col>
      <xdr:colOff>63500</xdr:colOff>
      <xdr:row>38</xdr:row>
      <xdr:rowOff>8827</xdr:rowOff>
    </xdr:to>
    <xdr:cxnSp macro="">
      <xdr:nvCxnSpPr>
        <xdr:cNvPr id="60" name="直線コネクタ 59"/>
        <xdr:cNvCxnSpPr/>
      </xdr:nvCxnSpPr>
      <xdr:spPr>
        <a:xfrm>
          <a:off x="3797300" y="6522460"/>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7360</xdr:rowOff>
    </xdr:from>
    <xdr:to>
      <xdr:col>19</xdr:col>
      <xdr:colOff>177800</xdr:colOff>
      <xdr:row>38</xdr:row>
      <xdr:rowOff>19323</xdr:rowOff>
    </xdr:to>
    <xdr:cxnSp macro="">
      <xdr:nvCxnSpPr>
        <xdr:cNvPr id="63" name="直線コネクタ 62"/>
        <xdr:cNvCxnSpPr/>
      </xdr:nvCxnSpPr>
      <xdr:spPr>
        <a:xfrm flipV="1">
          <a:off x="2908300" y="6522460"/>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9741</xdr:rowOff>
    </xdr:from>
    <xdr:to>
      <xdr:col>15</xdr:col>
      <xdr:colOff>50800</xdr:colOff>
      <xdr:row>38</xdr:row>
      <xdr:rowOff>19323</xdr:rowOff>
    </xdr:to>
    <xdr:cxnSp macro="">
      <xdr:nvCxnSpPr>
        <xdr:cNvPr id="66" name="直線コネクタ 65"/>
        <xdr:cNvCxnSpPr/>
      </xdr:nvCxnSpPr>
      <xdr:spPr>
        <a:xfrm>
          <a:off x="2019300" y="6524841"/>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9741</xdr:rowOff>
    </xdr:from>
    <xdr:to>
      <xdr:col>10</xdr:col>
      <xdr:colOff>114300</xdr:colOff>
      <xdr:row>38</xdr:row>
      <xdr:rowOff>18276</xdr:rowOff>
    </xdr:to>
    <xdr:cxnSp macro="">
      <xdr:nvCxnSpPr>
        <xdr:cNvPr id="69" name="直線コネクタ 68"/>
        <xdr:cNvCxnSpPr/>
      </xdr:nvCxnSpPr>
      <xdr:spPr>
        <a:xfrm flipV="1">
          <a:off x="1130300" y="6524841"/>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83088</xdr:rowOff>
    </xdr:from>
    <xdr:ext cx="534377" cy="259045"/>
    <xdr:sp macro="" textlink="">
      <xdr:nvSpPr>
        <xdr:cNvPr id="73" name="テキスト ボックス 72"/>
        <xdr:cNvSpPr txBox="1"/>
      </xdr:nvSpPr>
      <xdr:spPr>
        <a:xfrm>
          <a:off x="863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129477</xdr:rowOff>
    </xdr:from>
    <xdr:to>
      <xdr:col>24</xdr:col>
      <xdr:colOff>114300</xdr:colOff>
      <xdr:row>38</xdr:row>
      <xdr:rowOff>59627</xdr:rowOff>
    </xdr:to>
    <xdr:sp macro="" textlink="">
      <xdr:nvSpPr>
        <xdr:cNvPr id="79" name="楕円 78"/>
        <xdr:cNvSpPr/>
      </xdr:nvSpPr>
      <xdr:spPr>
        <a:xfrm>
          <a:off x="45847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44404</xdr:rowOff>
    </xdr:from>
    <xdr:ext cx="534377" cy="259045"/>
    <xdr:sp macro="" textlink="">
      <xdr:nvSpPr>
        <xdr:cNvPr id="80" name="議会費該当値テキスト"/>
        <xdr:cNvSpPr txBox="1"/>
      </xdr:nvSpPr>
      <xdr:spPr>
        <a:xfrm>
          <a:off x="4686300" y="63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128010</xdr:rowOff>
    </xdr:from>
    <xdr:to>
      <xdr:col>20</xdr:col>
      <xdr:colOff>38100</xdr:colOff>
      <xdr:row>38</xdr:row>
      <xdr:rowOff>58159</xdr:rowOff>
    </xdr:to>
    <xdr:sp macro="" textlink="">
      <xdr:nvSpPr>
        <xdr:cNvPr id="81" name="楕円 80"/>
        <xdr:cNvSpPr/>
      </xdr:nvSpPr>
      <xdr:spPr>
        <a:xfrm>
          <a:off x="3746500" y="6471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49287</xdr:rowOff>
    </xdr:from>
    <xdr:ext cx="534377" cy="259045"/>
    <xdr:sp macro="" textlink="">
      <xdr:nvSpPr>
        <xdr:cNvPr id="82" name="テキスト ボックス 81"/>
        <xdr:cNvSpPr txBox="1"/>
      </xdr:nvSpPr>
      <xdr:spPr>
        <a:xfrm>
          <a:off x="3530111" y="65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139973</xdr:rowOff>
    </xdr:from>
    <xdr:to>
      <xdr:col>15</xdr:col>
      <xdr:colOff>101600</xdr:colOff>
      <xdr:row>38</xdr:row>
      <xdr:rowOff>70123</xdr:rowOff>
    </xdr:to>
    <xdr:sp macro="" textlink="">
      <xdr:nvSpPr>
        <xdr:cNvPr id="83" name="楕円 82"/>
        <xdr:cNvSpPr/>
      </xdr:nvSpPr>
      <xdr:spPr>
        <a:xfrm>
          <a:off x="2857500" y="64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61250</xdr:rowOff>
    </xdr:from>
    <xdr:ext cx="534377" cy="259045"/>
    <xdr:sp macro="" textlink="">
      <xdr:nvSpPr>
        <xdr:cNvPr id="84" name="テキスト ボックス 83"/>
        <xdr:cNvSpPr txBox="1"/>
      </xdr:nvSpPr>
      <xdr:spPr>
        <a:xfrm>
          <a:off x="2641111" y="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130391</xdr:rowOff>
    </xdr:from>
    <xdr:to>
      <xdr:col>10</xdr:col>
      <xdr:colOff>165100</xdr:colOff>
      <xdr:row>38</xdr:row>
      <xdr:rowOff>60540</xdr:rowOff>
    </xdr:to>
    <xdr:sp macro="" textlink="">
      <xdr:nvSpPr>
        <xdr:cNvPr id="85" name="楕円 84"/>
        <xdr:cNvSpPr/>
      </xdr:nvSpPr>
      <xdr:spPr>
        <a:xfrm>
          <a:off x="1968500" y="6474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77068</xdr:rowOff>
    </xdr:from>
    <xdr:ext cx="534377" cy="259045"/>
    <xdr:sp macro="" textlink="">
      <xdr:nvSpPr>
        <xdr:cNvPr id="86" name="テキスト ボックス 85"/>
        <xdr:cNvSpPr txBox="1"/>
      </xdr:nvSpPr>
      <xdr:spPr>
        <a:xfrm>
          <a:off x="1752111" y="62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138925</xdr:rowOff>
    </xdr:from>
    <xdr:to>
      <xdr:col>6</xdr:col>
      <xdr:colOff>38100</xdr:colOff>
      <xdr:row>38</xdr:row>
      <xdr:rowOff>69075</xdr:rowOff>
    </xdr:to>
    <xdr:sp macro="" textlink="">
      <xdr:nvSpPr>
        <xdr:cNvPr id="87" name="楕円 86"/>
        <xdr:cNvSpPr/>
      </xdr:nvSpPr>
      <xdr:spPr>
        <a:xfrm>
          <a:off x="1079500" y="64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60203</xdr:rowOff>
    </xdr:from>
    <xdr:ext cx="534377" cy="259045"/>
    <xdr:sp macro="" textlink="">
      <xdr:nvSpPr>
        <xdr:cNvPr id="88" name="テキスト ボックス 87"/>
        <xdr:cNvSpPr txBox="1"/>
      </xdr:nvSpPr>
      <xdr:spPr>
        <a:xfrm>
          <a:off x="863111" y="65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132511</xdr:rowOff>
    </xdr:from>
    <xdr:to>
      <xdr:col>24</xdr:col>
      <xdr:colOff>63500</xdr:colOff>
      <xdr:row>57</xdr:row>
      <xdr:rowOff>160679</xdr:rowOff>
    </xdr:to>
    <xdr:cxnSp macro="">
      <xdr:nvCxnSpPr>
        <xdr:cNvPr id="117" name="直線コネクタ 116"/>
        <xdr:cNvCxnSpPr/>
      </xdr:nvCxnSpPr>
      <xdr:spPr>
        <a:xfrm flipV="1">
          <a:off x="3797300" y="9905161"/>
          <a:ext cx="838200" cy="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47341</xdr:rowOff>
    </xdr:from>
    <xdr:to>
      <xdr:col>19</xdr:col>
      <xdr:colOff>177800</xdr:colOff>
      <xdr:row>57</xdr:row>
      <xdr:rowOff>160679</xdr:rowOff>
    </xdr:to>
    <xdr:cxnSp macro="">
      <xdr:nvCxnSpPr>
        <xdr:cNvPr id="120" name="直線コネクタ 119"/>
        <xdr:cNvCxnSpPr/>
      </xdr:nvCxnSpPr>
      <xdr:spPr>
        <a:xfrm>
          <a:off x="2908300" y="9819991"/>
          <a:ext cx="889000" cy="1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47341</xdr:rowOff>
    </xdr:from>
    <xdr:to>
      <xdr:col>15</xdr:col>
      <xdr:colOff>50800</xdr:colOff>
      <xdr:row>58</xdr:row>
      <xdr:rowOff>18633</xdr:rowOff>
    </xdr:to>
    <xdr:cxnSp macro="">
      <xdr:nvCxnSpPr>
        <xdr:cNvPr id="123" name="直線コネクタ 122"/>
        <xdr:cNvCxnSpPr/>
      </xdr:nvCxnSpPr>
      <xdr:spPr>
        <a:xfrm flipV="1">
          <a:off x="2019300" y="9819991"/>
          <a:ext cx="889000" cy="1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18633</xdr:rowOff>
    </xdr:from>
    <xdr:to>
      <xdr:col>10</xdr:col>
      <xdr:colOff>114300</xdr:colOff>
      <xdr:row>58</xdr:row>
      <xdr:rowOff>60066</xdr:rowOff>
    </xdr:to>
    <xdr:cxnSp macro="">
      <xdr:nvCxnSpPr>
        <xdr:cNvPr id="126" name="直線コネクタ 125"/>
        <xdr:cNvCxnSpPr/>
      </xdr:nvCxnSpPr>
      <xdr:spPr>
        <a:xfrm flipV="1">
          <a:off x="1130300" y="9962733"/>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28" name="テキスト ボックス 127"/>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81711</xdr:rowOff>
    </xdr:from>
    <xdr:to>
      <xdr:col>24</xdr:col>
      <xdr:colOff>114300</xdr:colOff>
      <xdr:row>58</xdr:row>
      <xdr:rowOff>11861</xdr:rowOff>
    </xdr:to>
    <xdr:sp macro="" textlink="">
      <xdr:nvSpPr>
        <xdr:cNvPr id="136" name="楕円 135"/>
        <xdr:cNvSpPr/>
      </xdr:nvSpPr>
      <xdr:spPr>
        <a:xfrm>
          <a:off x="4584700" y="98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60138</xdr:rowOff>
    </xdr:from>
    <xdr:ext cx="599010" cy="259045"/>
    <xdr:sp macro="" textlink="">
      <xdr:nvSpPr>
        <xdr:cNvPr id="137" name="総務費該当値テキスト"/>
        <xdr:cNvSpPr txBox="1"/>
      </xdr:nvSpPr>
      <xdr:spPr>
        <a:xfrm>
          <a:off x="4686300" y="983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109879</xdr:rowOff>
    </xdr:from>
    <xdr:to>
      <xdr:col>20</xdr:col>
      <xdr:colOff>38100</xdr:colOff>
      <xdr:row>58</xdr:row>
      <xdr:rowOff>40029</xdr:rowOff>
    </xdr:to>
    <xdr:sp macro="" textlink="">
      <xdr:nvSpPr>
        <xdr:cNvPr id="138" name="楕円 137"/>
        <xdr:cNvSpPr/>
      </xdr:nvSpPr>
      <xdr:spPr>
        <a:xfrm>
          <a:off x="3746500" y="98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31156</xdr:rowOff>
    </xdr:from>
    <xdr:ext cx="599010" cy="259045"/>
    <xdr:sp macro="" textlink="">
      <xdr:nvSpPr>
        <xdr:cNvPr id="139" name="テキスト ボックス 138"/>
        <xdr:cNvSpPr txBox="1"/>
      </xdr:nvSpPr>
      <xdr:spPr>
        <a:xfrm>
          <a:off x="3497795" y="997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167991</xdr:rowOff>
    </xdr:from>
    <xdr:to>
      <xdr:col>15</xdr:col>
      <xdr:colOff>101600</xdr:colOff>
      <xdr:row>57</xdr:row>
      <xdr:rowOff>98141</xdr:rowOff>
    </xdr:to>
    <xdr:sp macro="" textlink="">
      <xdr:nvSpPr>
        <xdr:cNvPr id="140" name="楕円 139"/>
        <xdr:cNvSpPr/>
      </xdr:nvSpPr>
      <xdr:spPr>
        <a:xfrm>
          <a:off x="2857500" y="97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114668</xdr:rowOff>
    </xdr:from>
    <xdr:ext cx="599010" cy="259045"/>
    <xdr:sp macro="" textlink="">
      <xdr:nvSpPr>
        <xdr:cNvPr id="141" name="テキスト ボックス 140"/>
        <xdr:cNvSpPr txBox="1"/>
      </xdr:nvSpPr>
      <xdr:spPr>
        <a:xfrm>
          <a:off x="2608795" y="95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139283</xdr:rowOff>
    </xdr:from>
    <xdr:to>
      <xdr:col>10</xdr:col>
      <xdr:colOff>165100</xdr:colOff>
      <xdr:row>58</xdr:row>
      <xdr:rowOff>69433</xdr:rowOff>
    </xdr:to>
    <xdr:sp macro="" textlink="">
      <xdr:nvSpPr>
        <xdr:cNvPr id="142" name="楕円 141"/>
        <xdr:cNvSpPr/>
      </xdr:nvSpPr>
      <xdr:spPr>
        <a:xfrm>
          <a:off x="1968500" y="99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85960</xdr:rowOff>
    </xdr:from>
    <xdr:ext cx="599010" cy="259045"/>
    <xdr:sp macro="" textlink="">
      <xdr:nvSpPr>
        <xdr:cNvPr id="143" name="テキスト ボックス 142"/>
        <xdr:cNvSpPr txBox="1"/>
      </xdr:nvSpPr>
      <xdr:spPr>
        <a:xfrm>
          <a:off x="1719795" y="968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9266</xdr:rowOff>
    </xdr:from>
    <xdr:to>
      <xdr:col>6</xdr:col>
      <xdr:colOff>38100</xdr:colOff>
      <xdr:row>58</xdr:row>
      <xdr:rowOff>110866</xdr:rowOff>
    </xdr:to>
    <xdr:sp macro="" textlink="">
      <xdr:nvSpPr>
        <xdr:cNvPr id="144" name="楕円 143"/>
        <xdr:cNvSpPr/>
      </xdr:nvSpPr>
      <xdr:spPr>
        <a:xfrm>
          <a:off x="1079500" y="99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127393</xdr:rowOff>
    </xdr:from>
    <xdr:ext cx="599010" cy="259045"/>
    <xdr:sp macro="" textlink="">
      <xdr:nvSpPr>
        <xdr:cNvPr id="145" name="テキスト ボックス 144"/>
        <xdr:cNvSpPr txBox="1"/>
      </xdr:nvSpPr>
      <xdr:spPr>
        <a:xfrm>
          <a:off x="830795" y="972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116334</xdr:rowOff>
    </xdr:from>
    <xdr:to>
      <xdr:col>24</xdr:col>
      <xdr:colOff>63500</xdr:colOff>
      <xdr:row>76</xdr:row>
      <xdr:rowOff>129116</xdr:rowOff>
    </xdr:to>
    <xdr:cxnSp macro="">
      <xdr:nvCxnSpPr>
        <xdr:cNvPr id="177" name="直線コネクタ 176"/>
        <xdr:cNvCxnSpPr/>
      </xdr:nvCxnSpPr>
      <xdr:spPr>
        <a:xfrm flipV="1">
          <a:off x="3797300" y="13146534"/>
          <a:ext cx="8382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129116</xdr:rowOff>
    </xdr:from>
    <xdr:to>
      <xdr:col>19</xdr:col>
      <xdr:colOff>177800</xdr:colOff>
      <xdr:row>77</xdr:row>
      <xdr:rowOff>46062</xdr:rowOff>
    </xdr:to>
    <xdr:cxnSp macro="">
      <xdr:nvCxnSpPr>
        <xdr:cNvPr id="180" name="直線コネクタ 179"/>
        <xdr:cNvCxnSpPr/>
      </xdr:nvCxnSpPr>
      <xdr:spPr>
        <a:xfrm flipV="1">
          <a:off x="2908300" y="13159316"/>
          <a:ext cx="889000" cy="8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147257</xdr:rowOff>
    </xdr:from>
    <xdr:to>
      <xdr:col>15</xdr:col>
      <xdr:colOff>50800</xdr:colOff>
      <xdr:row>77</xdr:row>
      <xdr:rowOff>46062</xdr:rowOff>
    </xdr:to>
    <xdr:cxnSp macro="">
      <xdr:nvCxnSpPr>
        <xdr:cNvPr id="183" name="直線コネクタ 182"/>
        <xdr:cNvCxnSpPr/>
      </xdr:nvCxnSpPr>
      <xdr:spPr>
        <a:xfrm>
          <a:off x="2019300" y="12834557"/>
          <a:ext cx="889000" cy="41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147257</xdr:rowOff>
    </xdr:from>
    <xdr:to>
      <xdr:col>10</xdr:col>
      <xdr:colOff>114300</xdr:colOff>
      <xdr:row>76</xdr:row>
      <xdr:rowOff>68044</xdr:rowOff>
    </xdr:to>
    <xdr:cxnSp macro="">
      <xdr:nvCxnSpPr>
        <xdr:cNvPr id="186" name="直線コネクタ 185"/>
        <xdr:cNvCxnSpPr/>
      </xdr:nvCxnSpPr>
      <xdr:spPr>
        <a:xfrm flipV="1">
          <a:off x="1130300" y="12834557"/>
          <a:ext cx="889000" cy="26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8985</xdr:rowOff>
    </xdr:from>
    <xdr:ext cx="599010" cy="259045"/>
    <xdr:sp macro="" textlink="">
      <xdr:nvSpPr>
        <xdr:cNvPr id="188" name="テキスト ボックス 187"/>
        <xdr:cNvSpPr txBox="1"/>
      </xdr:nvSpPr>
      <xdr:spPr>
        <a:xfrm>
          <a:off x="1719795" y="133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65534</xdr:rowOff>
    </xdr:from>
    <xdr:to>
      <xdr:col>24</xdr:col>
      <xdr:colOff>114300</xdr:colOff>
      <xdr:row>76</xdr:row>
      <xdr:rowOff>167134</xdr:rowOff>
    </xdr:to>
    <xdr:sp macro="" textlink="">
      <xdr:nvSpPr>
        <xdr:cNvPr id="196" name="楕円 195"/>
        <xdr:cNvSpPr/>
      </xdr:nvSpPr>
      <xdr:spPr>
        <a:xfrm>
          <a:off x="4584700" y="130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88411</xdr:rowOff>
    </xdr:from>
    <xdr:ext cx="599010" cy="259045"/>
    <xdr:sp macro="" textlink="">
      <xdr:nvSpPr>
        <xdr:cNvPr id="197" name="民生費該当値テキスト"/>
        <xdr:cNvSpPr txBox="1"/>
      </xdr:nvSpPr>
      <xdr:spPr>
        <a:xfrm>
          <a:off x="4686300" y="1294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78316</xdr:rowOff>
    </xdr:from>
    <xdr:to>
      <xdr:col>20</xdr:col>
      <xdr:colOff>38100</xdr:colOff>
      <xdr:row>77</xdr:row>
      <xdr:rowOff>8466</xdr:rowOff>
    </xdr:to>
    <xdr:sp macro="" textlink="">
      <xdr:nvSpPr>
        <xdr:cNvPr id="198" name="楕円 197"/>
        <xdr:cNvSpPr/>
      </xdr:nvSpPr>
      <xdr:spPr>
        <a:xfrm>
          <a:off x="3746500" y="1310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171043</xdr:rowOff>
    </xdr:from>
    <xdr:ext cx="599010" cy="259045"/>
    <xdr:sp macro="" textlink="">
      <xdr:nvSpPr>
        <xdr:cNvPr id="199" name="テキスト ボックス 198"/>
        <xdr:cNvSpPr txBox="1"/>
      </xdr:nvSpPr>
      <xdr:spPr>
        <a:xfrm>
          <a:off x="3497795" y="1320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166712</xdr:rowOff>
    </xdr:from>
    <xdr:to>
      <xdr:col>15</xdr:col>
      <xdr:colOff>101600</xdr:colOff>
      <xdr:row>77</xdr:row>
      <xdr:rowOff>96862</xdr:rowOff>
    </xdr:to>
    <xdr:sp macro="" textlink="">
      <xdr:nvSpPr>
        <xdr:cNvPr id="200" name="楕円 199"/>
        <xdr:cNvSpPr/>
      </xdr:nvSpPr>
      <xdr:spPr>
        <a:xfrm>
          <a:off x="2857500" y="131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87989</xdr:rowOff>
    </xdr:from>
    <xdr:ext cx="599010" cy="259045"/>
    <xdr:sp macro="" textlink="">
      <xdr:nvSpPr>
        <xdr:cNvPr id="201" name="テキスト ボックス 200"/>
        <xdr:cNvSpPr txBox="1"/>
      </xdr:nvSpPr>
      <xdr:spPr>
        <a:xfrm>
          <a:off x="2608795" y="1328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96457</xdr:rowOff>
    </xdr:from>
    <xdr:to>
      <xdr:col>10</xdr:col>
      <xdr:colOff>165100</xdr:colOff>
      <xdr:row>75</xdr:row>
      <xdr:rowOff>26607</xdr:rowOff>
    </xdr:to>
    <xdr:sp macro="" textlink="">
      <xdr:nvSpPr>
        <xdr:cNvPr id="202" name="楕円 201"/>
        <xdr:cNvSpPr/>
      </xdr:nvSpPr>
      <xdr:spPr>
        <a:xfrm>
          <a:off x="1968500" y="127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43134</xdr:rowOff>
    </xdr:from>
    <xdr:ext cx="599010" cy="259045"/>
    <xdr:sp macro="" textlink="">
      <xdr:nvSpPr>
        <xdr:cNvPr id="203" name="テキスト ボックス 202"/>
        <xdr:cNvSpPr txBox="1"/>
      </xdr:nvSpPr>
      <xdr:spPr>
        <a:xfrm>
          <a:off x="1719795" y="1255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17244</xdr:rowOff>
    </xdr:from>
    <xdr:to>
      <xdr:col>6</xdr:col>
      <xdr:colOff>38100</xdr:colOff>
      <xdr:row>76</xdr:row>
      <xdr:rowOff>118844</xdr:rowOff>
    </xdr:to>
    <xdr:sp macro="" textlink="">
      <xdr:nvSpPr>
        <xdr:cNvPr id="204" name="楕円 203"/>
        <xdr:cNvSpPr/>
      </xdr:nvSpPr>
      <xdr:spPr>
        <a:xfrm>
          <a:off x="1079500" y="130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135371</xdr:rowOff>
    </xdr:from>
    <xdr:ext cx="599010" cy="259045"/>
    <xdr:sp macro="" textlink="">
      <xdr:nvSpPr>
        <xdr:cNvPr id="205" name="テキスト ボックス 204"/>
        <xdr:cNvSpPr txBox="1"/>
      </xdr:nvSpPr>
      <xdr:spPr>
        <a:xfrm>
          <a:off x="830795" y="1282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122479</xdr:rowOff>
    </xdr:from>
    <xdr:to>
      <xdr:col>24</xdr:col>
      <xdr:colOff>63500</xdr:colOff>
      <xdr:row>97</xdr:row>
      <xdr:rowOff>132414</xdr:rowOff>
    </xdr:to>
    <xdr:cxnSp macro="">
      <xdr:nvCxnSpPr>
        <xdr:cNvPr id="236" name="直線コネクタ 235"/>
        <xdr:cNvCxnSpPr/>
      </xdr:nvCxnSpPr>
      <xdr:spPr>
        <a:xfrm>
          <a:off x="3797300" y="16753129"/>
          <a:ext cx="8382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122479</xdr:rowOff>
    </xdr:from>
    <xdr:to>
      <xdr:col>19</xdr:col>
      <xdr:colOff>177800</xdr:colOff>
      <xdr:row>97</xdr:row>
      <xdr:rowOff>165692</xdr:rowOff>
    </xdr:to>
    <xdr:cxnSp macro="">
      <xdr:nvCxnSpPr>
        <xdr:cNvPr id="239" name="直線コネクタ 238"/>
        <xdr:cNvCxnSpPr/>
      </xdr:nvCxnSpPr>
      <xdr:spPr>
        <a:xfrm flipV="1">
          <a:off x="2908300" y="16753129"/>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165692</xdr:rowOff>
    </xdr:from>
    <xdr:to>
      <xdr:col>15</xdr:col>
      <xdr:colOff>50800</xdr:colOff>
      <xdr:row>98</xdr:row>
      <xdr:rowOff>20988</xdr:rowOff>
    </xdr:to>
    <xdr:cxnSp macro="">
      <xdr:nvCxnSpPr>
        <xdr:cNvPr id="242" name="直線コネクタ 241"/>
        <xdr:cNvCxnSpPr/>
      </xdr:nvCxnSpPr>
      <xdr:spPr>
        <a:xfrm flipV="1">
          <a:off x="2019300" y="1679634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11951</xdr:rowOff>
    </xdr:from>
    <xdr:to>
      <xdr:col>10</xdr:col>
      <xdr:colOff>114300</xdr:colOff>
      <xdr:row>98</xdr:row>
      <xdr:rowOff>20988</xdr:rowOff>
    </xdr:to>
    <xdr:cxnSp macro="">
      <xdr:nvCxnSpPr>
        <xdr:cNvPr id="245" name="直線コネクタ 244"/>
        <xdr:cNvCxnSpPr/>
      </xdr:nvCxnSpPr>
      <xdr:spPr>
        <a:xfrm>
          <a:off x="1130300" y="16814051"/>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50482</xdr:rowOff>
    </xdr:from>
    <xdr:ext cx="534377" cy="259045"/>
    <xdr:sp macro="" textlink="">
      <xdr:nvSpPr>
        <xdr:cNvPr id="247" name="テキスト ボックス 246"/>
        <xdr:cNvSpPr txBox="1"/>
      </xdr:nvSpPr>
      <xdr:spPr>
        <a:xfrm>
          <a:off x="1752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66829</xdr:rowOff>
    </xdr:from>
    <xdr:ext cx="534377" cy="259045"/>
    <xdr:sp macro="" textlink="">
      <xdr:nvSpPr>
        <xdr:cNvPr id="249" name="テキスト ボックス 248"/>
        <xdr:cNvSpPr txBox="1"/>
      </xdr:nvSpPr>
      <xdr:spPr>
        <a:xfrm>
          <a:off x="863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81614</xdr:rowOff>
    </xdr:from>
    <xdr:to>
      <xdr:col>24</xdr:col>
      <xdr:colOff>114300</xdr:colOff>
      <xdr:row>98</xdr:row>
      <xdr:rowOff>11764</xdr:rowOff>
    </xdr:to>
    <xdr:sp macro="" textlink="">
      <xdr:nvSpPr>
        <xdr:cNvPr id="255" name="楕円 254"/>
        <xdr:cNvSpPr/>
      </xdr:nvSpPr>
      <xdr:spPr>
        <a:xfrm>
          <a:off x="4584700" y="167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60041</xdr:rowOff>
    </xdr:from>
    <xdr:ext cx="534377" cy="259045"/>
    <xdr:sp macro="" textlink="">
      <xdr:nvSpPr>
        <xdr:cNvPr id="256" name="衛生費該当値テキスト"/>
        <xdr:cNvSpPr txBox="1"/>
      </xdr:nvSpPr>
      <xdr:spPr>
        <a:xfrm>
          <a:off x="4686300" y="166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71679</xdr:rowOff>
    </xdr:from>
    <xdr:to>
      <xdr:col>20</xdr:col>
      <xdr:colOff>38100</xdr:colOff>
      <xdr:row>98</xdr:row>
      <xdr:rowOff>1829</xdr:rowOff>
    </xdr:to>
    <xdr:sp macro="" textlink="">
      <xdr:nvSpPr>
        <xdr:cNvPr id="257" name="楕円 256"/>
        <xdr:cNvSpPr/>
      </xdr:nvSpPr>
      <xdr:spPr>
        <a:xfrm>
          <a:off x="37465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164406</xdr:rowOff>
    </xdr:from>
    <xdr:ext cx="534377" cy="259045"/>
    <xdr:sp macro="" textlink="">
      <xdr:nvSpPr>
        <xdr:cNvPr id="258" name="テキスト ボックス 257"/>
        <xdr:cNvSpPr txBox="1"/>
      </xdr:nvSpPr>
      <xdr:spPr>
        <a:xfrm>
          <a:off x="3530111" y="167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114892</xdr:rowOff>
    </xdr:from>
    <xdr:to>
      <xdr:col>15</xdr:col>
      <xdr:colOff>101600</xdr:colOff>
      <xdr:row>98</xdr:row>
      <xdr:rowOff>45042</xdr:rowOff>
    </xdr:to>
    <xdr:sp macro="" textlink="">
      <xdr:nvSpPr>
        <xdr:cNvPr id="259" name="楕円 258"/>
        <xdr:cNvSpPr/>
      </xdr:nvSpPr>
      <xdr:spPr>
        <a:xfrm>
          <a:off x="2857500" y="16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36169</xdr:rowOff>
    </xdr:from>
    <xdr:ext cx="534377" cy="259045"/>
    <xdr:sp macro="" textlink="">
      <xdr:nvSpPr>
        <xdr:cNvPr id="260" name="テキスト ボックス 259"/>
        <xdr:cNvSpPr txBox="1"/>
      </xdr:nvSpPr>
      <xdr:spPr>
        <a:xfrm>
          <a:off x="2641111" y="168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141638</xdr:rowOff>
    </xdr:from>
    <xdr:to>
      <xdr:col>10</xdr:col>
      <xdr:colOff>165100</xdr:colOff>
      <xdr:row>98</xdr:row>
      <xdr:rowOff>71788</xdr:rowOff>
    </xdr:to>
    <xdr:sp macro="" textlink="">
      <xdr:nvSpPr>
        <xdr:cNvPr id="261" name="楕円 260"/>
        <xdr:cNvSpPr/>
      </xdr:nvSpPr>
      <xdr:spPr>
        <a:xfrm>
          <a:off x="1968500" y="167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62915</xdr:rowOff>
    </xdr:from>
    <xdr:ext cx="534377" cy="259045"/>
    <xdr:sp macro="" textlink="">
      <xdr:nvSpPr>
        <xdr:cNvPr id="262" name="テキスト ボックス 261"/>
        <xdr:cNvSpPr txBox="1"/>
      </xdr:nvSpPr>
      <xdr:spPr>
        <a:xfrm>
          <a:off x="1752111" y="168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132601</xdr:rowOff>
    </xdr:from>
    <xdr:to>
      <xdr:col>6</xdr:col>
      <xdr:colOff>38100</xdr:colOff>
      <xdr:row>98</xdr:row>
      <xdr:rowOff>62751</xdr:rowOff>
    </xdr:to>
    <xdr:sp macro="" textlink="">
      <xdr:nvSpPr>
        <xdr:cNvPr id="263" name="楕円 262"/>
        <xdr:cNvSpPr/>
      </xdr:nvSpPr>
      <xdr:spPr>
        <a:xfrm>
          <a:off x="1079500" y="167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53878</xdr:rowOff>
    </xdr:from>
    <xdr:ext cx="534377" cy="259045"/>
    <xdr:sp macro="" textlink="">
      <xdr:nvSpPr>
        <xdr:cNvPr id="264" name="テキスト ボックス 263"/>
        <xdr:cNvSpPr txBox="1"/>
      </xdr:nvSpPr>
      <xdr:spPr>
        <a:xfrm>
          <a:off x="863111" y="168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115475</xdr:rowOff>
    </xdr:from>
    <xdr:to>
      <xdr:col>55</xdr:col>
      <xdr:colOff>0</xdr:colOff>
      <xdr:row>58</xdr:row>
      <xdr:rowOff>119893</xdr:rowOff>
    </xdr:to>
    <xdr:cxnSp macro="">
      <xdr:nvCxnSpPr>
        <xdr:cNvPr id="348" name="直線コネクタ 347"/>
        <xdr:cNvCxnSpPr/>
      </xdr:nvCxnSpPr>
      <xdr:spPr>
        <a:xfrm flipV="1">
          <a:off x="9639300" y="10059575"/>
          <a:ext cx="8382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92194</xdr:rowOff>
    </xdr:from>
    <xdr:to>
      <xdr:col>50</xdr:col>
      <xdr:colOff>114300</xdr:colOff>
      <xdr:row>58</xdr:row>
      <xdr:rowOff>119893</xdr:rowOff>
    </xdr:to>
    <xdr:cxnSp macro="">
      <xdr:nvCxnSpPr>
        <xdr:cNvPr id="351" name="直線コネクタ 350"/>
        <xdr:cNvCxnSpPr/>
      </xdr:nvCxnSpPr>
      <xdr:spPr>
        <a:xfrm>
          <a:off x="8750300" y="10036294"/>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92194</xdr:rowOff>
    </xdr:from>
    <xdr:to>
      <xdr:col>45</xdr:col>
      <xdr:colOff>177800</xdr:colOff>
      <xdr:row>58</xdr:row>
      <xdr:rowOff>114275</xdr:rowOff>
    </xdr:to>
    <xdr:cxnSp macro="">
      <xdr:nvCxnSpPr>
        <xdr:cNvPr id="354" name="直線コネクタ 353"/>
        <xdr:cNvCxnSpPr/>
      </xdr:nvCxnSpPr>
      <xdr:spPr>
        <a:xfrm flipV="1">
          <a:off x="7861300" y="10036294"/>
          <a:ext cx="889000" cy="2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114275</xdr:rowOff>
    </xdr:from>
    <xdr:to>
      <xdr:col>41</xdr:col>
      <xdr:colOff>50800</xdr:colOff>
      <xdr:row>58</xdr:row>
      <xdr:rowOff>123545</xdr:rowOff>
    </xdr:to>
    <xdr:cxnSp macro="">
      <xdr:nvCxnSpPr>
        <xdr:cNvPr id="357" name="直線コネクタ 356"/>
        <xdr:cNvCxnSpPr/>
      </xdr:nvCxnSpPr>
      <xdr:spPr>
        <a:xfrm flipV="1">
          <a:off x="6972300" y="10058375"/>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158825</xdr:rowOff>
    </xdr:from>
    <xdr:ext cx="599010" cy="259045"/>
    <xdr:sp macro="" textlink="">
      <xdr:nvSpPr>
        <xdr:cNvPr id="359" name="テキスト ボックス 358"/>
        <xdr:cNvSpPr txBox="1"/>
      </xdr:nvSpPr>
      <xdr:spPr>
        <a:xfrm>
          <a:off x="7561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161537</xdr:rowOff>
    </xdr:from>
    <xdr:ext cx="534377" cy="259045"/>
    <xdr:sp macro="" textlink="">
      <xdr:nvSpPr>
        <xdr:cNvPr id="361" name="テキスト ボックス 360"/>
        <xdr:cNvSpPr txBox="1"/>
      </xdr:nvSpPr>
      <xdr:spPr>
        <a:xfrm>
          <a:off x="6705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64675</xdr:rowOff>
    </xdr:from>
    <xdr:to>
      <xdr:col>55</xdr:col>
      <xdr:colOff>50800</xdr:colOff>
      <xdr:row>58</xdr:row>
      <xdr:rowOff>166275</xdr:rowOff>
    </xdr:to>
    <xdr:sp macro="" textlink="">
      <xdr:nvSpPr>
        <xdr:cNvPr id="367" name="楕円 366"/>
        <xdr:cNvSpPr/>
      </xdr:nvSpPr>
      <xdr:spPr>
        <a:xfrm>
          <a:off x="10426700" y="100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69093</xdr:rowOff>
    </xdr:from>
    <xdr:to>
      <xdr:col>50</xdr:col>
      <xdr:colOff>165100</xdr:colOff>
      <xdr:row>58</xdr:row>
      <xdr:rowOff>170693</xdr:rowOff>
    </xdr:to>
    <xdr:sp macro="" textlink="">
      <xdr:nvSpPr>
        <xdr:cNvPr id="369" name="楕円 368"/>
        <xdr:cNvSpPr/>
      </xdr:nvSpPr>
      <xdr:spPr>
        <a:xfrm>
          <a:off x="9588500" y="100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161820</xdr:rowOff>
    </xdr:from>
    <xdr:ext cx="534377" cy="259045"/>
    <xdr:sp macro="" textlink="">
      <xdr:nvSpPr>
        <xdr:cNvPr id="370" name="テキスト ボックス 369"/>
        <xdr:cNvSpPr txBox="1"/>
      </xdr:nvSpPr>
      <xdr:spPr>
        <a:xfrm>
          <a:off x="9372111" y="1010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41394</xdr:rowOff>
    </xdr:from>
    <xdr:to>
      <xdr:col>46</xdr:col>
      <xdr:colOff>38100</xdr:colOff>
      <xdr:row>58</xdr:row>
      <xdr:rowOff>142994</xdr:rowOff>
    </xdr:to>
    <xdr:sp macro="" textlink="">
      <xdr:nvSpPr>
        <xdr:cNvPr id="371" name="楕円 370"/>
        <xdr:cNvSpPr/>
      </xdr:nvSpPr>
      <xdr:spPr>
        <a:xfrm>
          <a:off x="8699500" y="99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134121</xdr:rowOff>
    </xdr:from>
    <xdr:ext cx="599010" cy="259045"/>
    <xdr:sp macro="" textlink="">
      <xdr:nvSpPr>
        <xdr:cNvPr id="372" name="テキスト ボックス 371"/>
        <xdr:cNvSpPr txBox="1"/>
      </xdr:nvSpPr>
      <xdr:spPr>
        <a:xfrm>
          <a:off x="8450795" y="1007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63475</xdr:rowOff>
    </xdr:from>
    <xdr:to>
      <xdr:col>41</xdr:col>
      <xdr:colOff>101600</xdr:colOff>
      <xdr:row>58</xdr:row>
      <xdr:rowOff>165075</xdr:rowOff>
    </xdr:to>
    <xdr:sp macro="" textlink="">
      <xdr:nvSpPr>
        <xdr:cNvPr id="373" name="楕円 372"/>
        <xdr:cNvSpPr/>
      </xdr:nvSpPr>
      <xdr:spPr>
        <a:xfrm>
          <a:off x="7810500" y="100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156202</xdr:rowOff>
    </xdr:from>
    <xdr:ext cx="534377" cy="259045"/>
    <xdr:sp macro="" textlink="">
      <xdr:nvSpPr>
        <xdr:cNvPr id="374" name="テキスト ボックス 373"/>
        <xdr:cNvSpPr txBox="1"/>
      </xdr:nvSpPr>
      <xdr:spPr>
        <a:xfrm>
          <a:off x="7594111" y="101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72745</xdr:rowOff>
    </xdr:from>
    <xdr:to>
      <xdr:col>36</xdr:col>
      <xdr:colOff>165100</xdr:colOff>
      <xdr:row>59</xdr:row>
      <xdr:rowOff>2895</xdr:rowOff>
    </xdr:to>
    <xdr:sp macro="" textlink="">
      <xdr:nvSpPr>
        <xdr:cNvPr id="375" name="楕円 374"/>
        <xdr:cNvSpPr/>
      </xdr:nvSpPr>
      <xdr:spPr>
        <a:xfrm>
          <a:off x="6921500" y="100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165472</xdr:rowOff>
    </xdr:from>
    <xdr:ext cx="534377" cy="259045"/>
    <xdr:sp macro="" textlink="">
      <xdr:nvSpPr>
        <xdr:cNvPr id="376" name="テキスト ボックス 375"/>
        <xdr:cNvSpPr txBox="1"/>
      </xdr:nvSpPr>
      <xdr:spPr>
        <a:xfrm>
          <a:off x="6705111" y="101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92590</xdr:rowOff>
    </xdr:from>
    <xdr:to>
      <xdr:col>55</xdr:col>
      <xdr:colOff>0</xdr:colOff>
      <xdr:row>78</xdr:row>
      <xdr:rowOff>109506</xdr:rowOff>
    </xdr:to>
    <xdr:cxnSp macro="">
      <xdr:nvCxnSpPr>
        <xdr:cNvPr id="403" name="直線コネクタ 402"/>
        <xdr:cNvCxnSpPr/>
      </xdr:nvCxnSpPr>
      <xdr:spPr>
        <a:xfrm>
          <a:off x="9639300" y="13465690"/>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83336</xdr:rowOff>
    </xdr:from>
    <xdr:to>
      <xdr:col>50</xdr:col>
      <xdr:colOff>114300</xdr:colOff>
      <xdr:row>78</xdr:row>
      <xdr:rowOff>92590</xdr:rowOff>
    </xdr:to>
    <xdr:cxnSp macro="">
      <xdr:nvCxnSpPr>
        <xdr:cNvPr id="406" name="直線コネクタ 405"/>
        <xdr:cNvCxnSpPr/>
      </xdr:nvCxnSpPr>
      <xdr:spPr>
        <a:xfrm>
          <a:off x="8750300" y="13456436"/>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83336</xdr:rowOff>
    </xdr:from>
    <xdr:to>
      <xdr:col>45</xdr:col>
      <xdr:colOff>177800</xdr:colOff>
      <xdr:row>78</xdr:row>
      <xdr:rowOff>96284</xdr:rowOff>
    </xdr:to>
    <xdr:cxnSp macro="">
      <xdr:nvCxnSpPr>
        <xdr:cNvPr id="409" name="直線コネクタ 408"/>
        <xdr:cNvCxnSpPr/>
      </xdr:nvCxnSpPr>
      <xdr:spPr>
        <a:xfrm flipV="1">
          <a:off x="7861300" y="13456436"/>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67160</xdr:rowOff>
    </xdr:from>
    <xdr:to>
      <xdr:col>41</xdr:col>
      <xdr:colOff>50800</xdr:colOff>
      <xdr:row>78</xdr:row>
      <xdr:rowOff>96284</xdr:rowOff>
    </xdr:to>
    <xdr:cxnSp macro="">
      <xdr:nvCxnSpPr>
        <xdr:cNvPr id="412" name="直線コネクタ 411"/>
        <xdr:cNvCxnSpPr/>
      </xdr:nvCxnSpPr>
      <xdr:spPr>
        <a:xfrm>
          <a:off x="6972300" y="13440260"/>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118457</xdr:rowOff>
    </xdr:from>
    <xdr:ext cx="534377" cy="259045"/>
    <xdr:sp macro="" textlink="">
      <xdr:nvSpPr>
        <xdr:cNvPr id="416" name="テキスト ボックス 415"/>
        <xdr:cNvSpPr txBox="1"/>
      </xdr:nvSpPr>
      <xdr:spPr>
        <a:xfrm>
          <a:off x="6705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58706</xdr:rowOff>
    </xdr:from>
    <xdr:to>
      <xdr:col>55</xdr:col>
      <xdr:colOff>50800</xdr:colOff>
      <xdr:row>78</xdr:row>
      <xdr:rowOff>160306</xdr:rowOff>
    </xdr:to>
    <xdr:sp macro="" textlink="">
      <xdr:nvSpPr>
        <xdr:cNvPr id="422" name="楕円 421"/>
        <xdr:cNvSpPr/>
      </xdr:nvSpPr>
      <xdr:spPr>
        <a:xfrm>
          <a:off x="10426700" y="134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145083</xdr:rowOff>
    </xdr:from>
    <xdr:ext cx="534377" cy="259045"/>
    <xdr:sp macro="" textlink="">
      <xdr:nvSpPr>
        <xdr:cNvPr id="423" name="商工費該当値テキスト"/>
        <xdr:cNvSpPr txBox="1"/>
      </xdr:nvSpPr>
      <xdr:spPr>
        <a:xfrm>
          <a:off x="10528300" y="133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41790</xdr:rowOff>
    </xdr:from>
    <xdr:to>
      <xdr:col>50</xdr:col>
      <xdr:colOff>165100</xdr:colOff>
      <xdr:row>78</xdr:row>
      <xdr:rowOff>143390</xdr:rowOff>
    </xdr:to>
    <xdr:sp macro="" textlink="">
      <xdr:nvSpPr>
        <xdr:cNvPr id="424" name="楕円 423"/>
        <xdr:cNvSpPr/>
      </xdr:nvSpPr>
      <xdr:spPr>
        <a:xfrm>
          <a:off x="9588500" y="134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134517</xdr:rowOff>
    </xdr:from>
    <xdr:ext cx="534377" cy="259045"/>
    <xdr:sp macro="" textlink="">
      <xdr:nvSpPr>
        <xdr:cNvPr id="425" name="テキスト ボックス 424"/>
        <xdr:cNvSpPr txBox="1"/>
      </xdr:nvSpPr>
      <xdr:spPr>
        <a:xfrm>
          <a:off x="9372111" y="135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32536</xdr:rowOff>
    </xdr:from>
    <xdr:to>
      <xdr:col>46</xdr:col>
      <xdr:colOff>38100</xdr:colOff>
      <xdr:row>78</xdr:row>
      <xdr:rowOff>134136</xdr:rowOff>
    </xdr:to>
    <xdr:sp macro="" textlink="">
      <xdr:nvSpPr>
        <xdr:cNvPr id="426" name="楕円 425"/>
        <xdr:cNvSpPr/>
      </xdr:nvSpPr>
      <xdr:spPr>
        <a:xfrm>
          <a:off x="8699500" y="134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125263</xdr:rowOff>
    </xdr:from>
    <xdr:ext cx="534377" cy="259045"/>
    <xdr:sp macro="" textlink="">
      <xdr:nvSpPr>
        <xdr:cNvPr id="427" name="テキスト ボックス 426"/>
        <xdr:cNvSpPr txBox="1"/>
      </xdr:nvSpPr>
      <xdr:spPr>
        <a:xfrm>
          <a:off x="8483111" y="134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45484</xdr:rowOff>
    </xdr:from>
    <xdr:to>
      <xdr:col>41</xdr:col>
      <xdr:colOff>101600</xdr:colOff>
      <xdr:row>78</xdr:row>
      <xdr:rowOff>147084</xdr:rowOff>
    </xdr:to>
    <xdr:sp macro="" textlink="">
      <xdr:nvSpPr>
        <xdr:cNvPr id="428" name="楕円 427"/>
        <xdr:cNvSpPr/>
      </xdr:nvSpPr>
      <xdr:spPr>
        <a:xfrm>
          <a:off x="7810500" y="134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138211</xdr:rowOff>
    </xdr:from>
    <xdr:ext cx="534377" cy="259045"/>
    <xdr:sp macro="" textlink="">
      <xdr:nvSpPr>
        <xdr:cNvPr id="429" name="テキスト ボックス 428"/>
        <xdr:cNvSpPr txBox="1"/>
      </xdr:nvSpPr>
      <xdr:spPr>
        <a:xfrm>
          <a:off x="7594111" y="135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16360</xdr:rowOff>
    </xdr:from>
    <xdr:to>
      <xdr:col>36</xdr:col>
      <xdr:colOff>165100</xdr:colOff>
      <xdr:row>78</xdr:row>
      <xdr:rowOff>117960</xdr:rowOff>
    </xdr:to>
    <xdr:sp macro="" textlink="">
      <xdr:nvSpPr>
        <xdr:cNvPr id="430" name="楕円 429"/>
        <xdr:cNvSpPr/>
      </xdr:nvSpPr>
      <xdr:spPr>
        <a:xfrm>
          <a:off x="6921500" y="133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134487</xdr:rowOff>
    </xdr:from>
    <xdr:ext cx="534377" cy="259045"/>
    <xdr:sp macro="" textlink="">
      <xdr:nvSpPr>
        <xdr:cNvPr id="431" name="テキスト ボックス 430"/>
        <xdr:cNvSpPr txBox="1"/>
      </xdr:nvSpPr>
      <xdr:spPr>
        <a:xfrm>
          <a:off x="6705111" y="131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34902</xdr:rowOff>
    </xdr:from>
    <xdr:to>
      <xdr:col>55</xdr:col>
      <xdr:colOff>0</xdr:colOff>
      <xdr:row>98</xdr:row>
      <xdr:rowOff>35522</xdr:rowOff>
    </xdr:to>
    <xdr:cxnSp macro="">
      <xdr:nvCxnSpPr>
        <xdr:cNvPr id="464" name="直線コネクタ 463"/>
        <xdr:cNvCxnSpPr/>
      </xdr:nvCxnSpPr>
      <xdr:spPr>
        <a:xfrm flipV="1">
          <a:off x="9639300" y="16837002"/>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107376</xdr:rowOff>
    </xdr:from>
    <xdr:to>
      <xdr:col>50</xdr:col>
      <xdr:colOff>114300</xdr:colOff>
      <xdr:row>98</xdr:row>
      <xdr:rowOff>35522</xdr:rowOff>
    </xdr:to>
    <xdr:cxnSp macro="">
      <xdr:nvCxnSpPr>
        <xdr:cNvPr id="467" name="直線コネクタ 466"/>
        <xdr:cNvCxnSpPr/>
      </xdr:nvCxnSpPr>
      <xdr:spPr>
        <a:xfrm>
          <a:off x="8750300" y="16738026"/>
          <a:ext cx="889000" cy="9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107376</xdr:rowOff>
    </xdr:from>
    <xdr:to>
      <xdr:col>45</xdr:col>
      <xdr:colOff>177800</xdr:colOff>
      <xdr:row>98</xdr:row>
      <xdr:rowOff>159017</xdr:rowOff>
    </xdr:to>
    <xdr:cxnSp macro="">
      <xdr:nvCxnSpPr>
        <xdr:cNvPr id="470" name="直線コネクタ 469"/>
        <xdr:cNvCxnSpPr/>
      </xdr:nvCxnSpPr>
      <xdr:spPr>
        <a:xfrm flipV="1">
          <a:off x="7861300" y="16738026"/>
          <a:ext cx="889000" cy="2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47516</xdr:rowOff>
    </xdr:from>
    <xdr:to>
      <xdr:col>41</xdr:col>
      <xdr:colOff>50800</xdr:colOff>
      <xdr:row>98</xdr:row>
      <xdr:rowOff>159017</xdr:rowOff>
    </xdr:to>
    <xdr:cxnSp macro="">
      <xdr:nvCxnSpPr>
        <xdr:cNvPr id="473" name="直線コネクタ 472"/>
        <xdr:cNvCxnSpPr/>
      </xdr:nvCxnSpPr>
      <xdr:spPr>
        <a:xfrm>
          <a:off x="6972300" y="16849616"/>
          <a:ext cx="889000" cy="1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155552</xdr:rowOff>
    </xdr:from>
    <xdr:to>
      <xdr:col>55</xdr:col>
      <xdr:colOff>50800</xdr:colOff>
      <xdr:row>98</xdr:row>
      <xdr:rowOff>85702</xdr:rowOff>
    </xdr:to>
    <xdr:sp macro="" textlink="">
      <xdr:nvSpPr>
        <xdr:cNvPr id="483" name="楕円 482"/>
        <xdr:cNvSpPr/>
      </xdr:nvSpPr>
      <xdr:spPr>
        <a:xfrm>
          <a:off x="10426700" y="167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133979</xdr:rowOff>
    </xdr:from>
    <xdr:ext cx="534377" cy="259045"/>
    <xdr:sp macro="" textlink="">
      <xdr:nvSpPr>
        <xdr:cNvPr id="484" name="土木費該当値テキスト"/>
        <xdr:cNvSpPr txBox="1"/>
      </xdr:nvSpPr>
      <xdr:spPr>
        <a:xfrm>
          <a:off x="10528300" y="167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156172</xdr:rowOff>
    </xdr:from>
    <xdr:to>
      <xdr:col>50</xdr:col>
      <xdr:colOff>165100</xdr:colOff>
      <xdr:row>98</xdr:row>
      <xdr:rowOff>86322</xdr:rowOff>
    </xdr:to>
    <xdr:sp macro="" textlink="">
      <xdr:nvSpPr>
        <xdr:cNvPr id="485" name="楕円 484"/>
        <xdr:cNvSpPr/>
      </xdr:nvSpPr>
      <xdr:spPr>
        <a:xfrm>
          <a:off x="9588500" y="167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77449</xdr:rowOff>
    </xdr:from>
    <xdr:ext cx="534377" cy="259045"/>
    <xdr:sp macro="" textlink="">
      <xdr:nvSpPr>
        <xdr:cNvPr id="486" name="テキスト ボックス 485"/>
        <xdr:cNvSpPr txBox="1"/>
      </xdr:nvSpPr>
      <xdr:spPr>
        <a:xfrm>
          <a:off x="9372111" y="168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56576</xdr:rowOff>
    </xdr:from>
    <xdr:to>
      <xdr:col>46</xdr:col>
      <xdr:colOff>38100</xdr:colOff>
      <xdr:row>97</xdr:row>
      <xdr:rowOff>158176</xdr:rowOff>
    </xdr:to>
    <xdr:sp macro="" textlink="">
      <xdr:nvSpPr>
        <xdr:cNvPr id="487" name="楕円 486"/>
        <xdr:cNvSpPr/>
      </xdr:nvSpPr>
      <xdr:spPr>
        <a:xfrm>
          <a:off x="8699500" y="166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149303</xdr:rowOff>
    </xdr:from>
    <xdr:ext cx="599010" cy="259045"/>
    <xdr:sp macro="" textlink="">
      <xdr:nvSpPr>
        <xdr:cNvPr id="488" name="テキスト ボックス 487"/>
        <xdr:cNvSpPr txBox="1"/>
      </xdr:nvSpPr>
      <xdr:spPr>
        <a:xfrm>
          <a:off x="8450795" y="167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108217</xdr:rowOff>
    </xdr:from>
    <xdr:to>
      <xdr:col>41</xdr:col>
      <xdr:colOff>101600</xdr:colOff>
      <xdr:row>99</xdr:row>
      <xdr:rowOff>38367</xdr:rowOff>
    </xdr:to>
    <xdr:sp macro="" textlink="">
      <xdr:nvSpPr>
        <xdr:cNvPr id="489" name="楕円 488"/>
        <xdr:cNvSpPr/>
      </xdr:nvSpPr>
      <xdr:spPr>
        <a:xfrm>
          <a:off x="7810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29494</xdr:rowOff>
    </xdr:from>
    <xdr:ext cx="534377" cy="259045"/>
    <xdr:sp macro="" textlink="">
      <xdr:nvSpPr>
        <xdr:cNvPr id="490" name="テキスト ボックス 489"/>
        <xdr:cNvSpPr txBox="1"/>
      </xdr:nvSpPr>
      <xdr:spPr>
        <a:xfrm>
          <a:off x="7594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168166</xdr:rowOff>
    </xdr:from>
    <xdr:to>
      <xdr:col>36</xdr:col>
      <xdr:colOff>165100</xdr:colOff>
      <xdr:row>98</xdr:row>
      <xdr:rowOff>98316</xdr:rowOff>
    </xdr:to>
    <xdr:sp macro="" textlink="">
      <xdr:nvSpPr>
        <xdr:cNvPr id="491" name="楕円 490"/>
        <xdr:cNvSpPr/>
      </xdr:nvSpPr>
      <xdr:spPr>
        <a:xfrm>
          <a:off x="6921500" y="167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89443</xdr:rowOff>
    </xdr:from>
    <xdr:ext cx="534377" cy="259045"/>
    <xdr:sp macro="" textlink="">
      <xdr:nvSpPr>
        <xdr:cNvPr id="492" name="テキスト ボックス 491"/>
        <xdr:cNvSpPr txBox="1"/>
      </xdr:nvSpPr>
      <xdr:spPr>
        <a:xfrm>
          <a:off x="6705111" y="168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10106</xdr:rowOff>
    </xdr:from>
    <xdr:to>
      <xdr:col>85</xdr:col>
      <xdr:colOff>127000</xdr:colOff>
      <xdr:row>38</xdr:row>
      <xdr:rowOff>41212</xdr:rowOff>
    </xdr:to>
    <xdr:cxnSp macro="">
      <xdr:nvCxnSpPr>
        <xdr:cNvPr id="519" name="直線コネクタ 518"/>
        <xdr:cNvCxnSpPr/>
      </xdr:nvCxnSpPr>
      <xdr:spPr>
        <a:xfrm flipV="1">
          <a:off x="15481300" y="6525206"/>
          <a:ext cx="838200" cy="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17202</xdr:rowOff>
    </xdr:from>
    <xdr:to>
      <xdr:col>81</xdr:col>
      <xdr:colOff>50800</xdr:colOff>
      <xdr:row>38</xdr:row>
      <xdr:rowOff>41212</xdr:rowOff>
    </xdr:to>
    <xdr:cxnSp macro="">
      <xdr:nvCxnSpPr>
        <xdr:cNvPr id="522" name="直線コネクタ 521"/>
        <xdr:cNvCxnSpPr/>
      </xdr:nvCxnSpPr>
      <xdr:spPr>
        <a:xfrm>
          <a:off x="14592300" y="6532302"/>
          <a:ext cx="889000" cy="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17202</xdr:rowOff>
    </xdr:from>
    <xdr:to>
      <xdr:col>76</xdr:col>
      <xdr:colOff>114300</xdr:colOff>
      <xdr:row>38</xdr:row>
      <xdr:rowOff>24849</xdr:rowOff>
    </xdr:to>
    <xdr:cxnSp macro="">
      <xdr:nvCxnSpPr>
        <xdr:cNvPr id="525" name="直線コネクタ 524"/>
        <xdr:cNvCxnSpPr/>
      </xdr:nvCxnSpPr>
      <xdr:spPr>
        <a:xfrm flipV="1">
          <a:off x="13703300" y="6532302"/>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24849</xdr:rowOff>
    </xdr:from>
    <xdr:to>
      <xdr:col>71</xdr:col>
      <xdr:colOff>177800</xdr:colOff>
      <xdr:row>38</xdr:row>
      <xdr:rowOff>38688</xdr:rowOff>
    </xdr:to>
    <xdr:cxnSp macro="">
      <xdr:nvCxnSpPr>
        <xdr:cNvPr id="528" name="直線コネクタ 527"/>
        <xdr:cNvCxnSpPr/>
      </xdr:nvCxnSpPr>
      <xdr:spPr>
        <a:xfrm flipV="1">
          <a:off x="12814300" y="6539949"/>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77175</xdr:rowOff>
    </xdr:from>
    <xdr:ext cx="534377" cy="259045"/>
    <xdr:sp macro="" textlink="">
      <xdr:nvSpPr>
        <xdr:cNvPr id="530" name="テキスト ボックス 529"/>
        <xdr:cNvSpPr txBox="1"/>
      </xdr:nvSpPr>
      <xdr:spPr>
        <a:xfrm>
          <a:off x="13436111" y="65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86534</xdr:rowOff>
    </xdr:from>
    <xdr:ext cx="534377" cy="259045"/>
    <xdr:sp macro="" textlink="">
      <xdr:nvSpPr>
        <xdr:cNvPr id="532" name="テキスト ボックス 531"/>
        <xdr:cNvSpPr txBox="1"/>
      </xdr:nvSpPr>
      <xdr:spPr>
        <a:xfrm>
          <a:off x="12547111" y="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130757</xdr:rowOff>
    </xdr:from>
    <xdr:to>
      <xdr:col>85</xdr:col>
      <xdr:colOff>177800</xdr:colOff>
      <xdr:row>38</xdr:row>
      <xdr:rowOff>60906</xdr:rowOff>
    </xdr:to>
    <xdr:sp macro="" textlink="">
      <xdr:nvSpPr>
        <xdr:cNvPr id="538" name="楕円 537"/>
        <xdr:cNvSpPr/>
      </xdr:nvSpPr>
      <xdr:spPr>
        <a:xfrm>
          <a:off x="16268700" y="6474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161862</xdr:rowOff>
    </xdr:from>
    <xdr:to>
      <xdr:col>81</xdr:col>
      <xdr:colOff>101600</xdr:colOff>
      <xdr:row>38</xdr:row>
      <xdr:rowOff>92012</xdr:rowOff>
    </xdr:to>
    <xdr:sp macro="" textlink="">
      <xdr:nvSpPr>
        <xdr:cNvPr id="540" name="楕円 539"/>
        <xdr:cNvSpPr/>
      </xdr:nvSpPr>
      <xdr:spPr>
        <a:xfrm>
          <a:off x="15430500" y="65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83139</xdr:rowOff>
    </xdr:from>
    <xdr:ext cx="534377" cy="259045"/>
    <xdr:sp macro="" textlink="">
      <xdr:nvSpPr>
        <xdr:cNvPr id="541" name="テキスト ボックス 540"/>
        <xdr:cNvSpPr txBox="1"/>
      </xdr:nvSpPr>
      <xdr:spPr>
        <a:xfrm>
          <a:off x="15214111" y="65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137852</xdr:rowOff>
    </xdr:from>
    <xdr:to>
      <xdr:col>76</xdr:col>
      <xdr:colOff>165100</xdr:colOff>
      <xdr:row>38</xdr:row>
      <xdr:rowOff>68002</xdr:rowOff>
    </xdr:to>
    <xdr:sp macro="" textlink="">
      <xdr:nvSpPr>
        <xdr:cNvPr id="542" name="楕円 541"/>
        <xdr:cNvSpPr/>
      </xdr:nvSpPr>
      <xdr:spPr>
        <a:xfrm>
          <a:off x="14541500" y="64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59129</xdr:rowOff>
    </xdr:from>
    <xdr:ext cx="534377" cy="259045"/>
    <xdr:sp macro="" textlink="">
      <xdr:nvSpPr>
        <xdr:cNvPr id="543" name="テキスト ボックス 542"/>
        <xdr:cNvSpPr txBox="1"/>
      </xdr:nvSpPr>
      <xdr:spPr>
        <a:xfrm>
          <a:off x="14325111" y="65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145499</xdr:rowOff>
    </xdr:from>
    <xdr:to>
      <xdr:col>72</xdr:col>
      <xdr:colOff>38100</xdr:colOff>
      <xdr:row>38</xdr:row>
      <xdr:rowOff>75650</xdr:rowOff>
    </xdr:to>
    <xdr:sp macro="" textlink="">
      <xdr:nvSpPr>
        <xdr:cNvPr id="544" name="楕円 543"/>
        <xdr:cNvSpPr/>
      </xdr:nvSpPr>
      <xdr:spPr>
        <a:xfrm>
          <a:off x="13652500" y="64891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92176</xdr:rowOff>
    </xdr:from>
    <xdr:ext cx="534377" cy="259045"/>
    <xdr:sp macro="" textlink="">
      <xdr:nvSpPr>
        <xdr:cNvPr id="545" name="テキスト ボックス 544"/>
        <xdr:cNvSpPr txBox="1"/>
      </xdr:nvSpPr>
      <xdr:spPr>
        <a:xfrm>
          <a:off x="13436111" y="62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159338</xdr:rowOff>
    </xdr:from>
    <xdr:to>
      <xdr:col>67</xdr:col>
      <xdr:colOff>101600</xdr:colOff>
      <xdr:row>38</xdr:row>
      <xdr:rowOff>89488</xdr:rowOff>
    </xdr:to>
    <xdr:sp macro="" textlink="">
      <xdr:nvSpPr>
        <xdr:cNvPr id="546" name="楕円 545"/>
        <xdr:cNvSpPr/>
      </xdr:nvSpPr>
      <xdr:spPr>
        <a:xfrm>
          <a:off x="12763500" y="65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106015</xdr:rowOff>
    </xdr:from>
    <xdr:ext cx="534377" cy="259045"/>
    <xdr:sp macro="" textlink="">
      <xdr:nvSpPr>
        <xdr:cNvPr id="547" name="テキスト ボックス 546"/>
        <xdr:cNvSpPr txBox="1"/>
      </xdr:nvSpPr>
      <xdr:spPr>
        <a:xfrm>
          <a:off x="12547111" y="627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119928</xdr:rowOff>
    </xdr:from>
    <xdr:to>
      <xdr:col>85</xdr:col>
      <xdr:colOff>127000</xdr:colOff>
      <xdr:row>58</xdr:row>
      <xdr:rowOff>120778</xdr:rowOff>
    </xdr:to>
    <xdr:cxnSp macro="">
      <xdr:nvCxnSpPr>
        <xdr:cNvPr id="576" name="直線コネクタ 575"/>
        <xdr:cNvCxnSpPr/>
      </xdr:nvCxnSpPr>
      <xdr:spPr>
        <a:xfrm>
          <a:off x="15481300" y="10064028"/>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108448</xdr:rowOff>
    </xdr:from>
    <xdr:to>
      <xdr:col>81</xdr:col>
      <xdr:colOff>50800</xdr:colOff>
      <xdr:row>58</xdr:row>
      <xdr:rowOff>119928</xdr:rowOff>
    </xdr:to>
    <xdr:cxnSp macro="">
      <xdr:nvCxnSpPr>
        <xdr:cNvPr id="579" name="直線コネクタ 578"/>
        <xdr:cNvCxnSpPr/>
      </xdr:nvCxnSpPr>
      <xdr:spPr>
        <a:xfrm>
          <a:off x="14592300" y="10052548"/>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108448</xdr:rowOff>
    </xdr:from>
    <xdr:to>
      <xdr:col>76</xdr:col>
      <xdr:colOff>114300</xdr:colOff>
      <xdr:row>58</xdr:row>
      <xdr:rowOff>131366</xdr:rowOff>
    </xdr:to>
    <xdr:cxnSp macro="">
      <xdr:nvCxnSpPr>
        <xdr:cNvPr id="582" name="直線コネクタ 581"/>
        <xdr:cNvCxnSpPr/>
      </xdr:nvCxnSpPr>
      <xdr:spPr>
        <a:xfrm flipV="1">
          <a:off x="13703300" y="10052548"/>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131366</xdr:rowOff>
    </xdr:from>
    <xdr:to>
      <xdr:col>71</xdr:col>
      <xdr:colOff>177800</xdr:colOff>
      <xdr:row>58</xdr:row>
      <xdr:rowOff>138013</xdr:rowOff>
    </xdr:to>
    <xdr:cxnSp macro="">
      <xdr:nvCxnSpPr>
        <xdr:cNvPr id="585" name="直線コネクタ 584"/>
        <xdr:cNvCxnSpPr/>
      </xdr:nvCxnSpPr>
      <xdr:spPr>
        <a:xfrm flipV="1">
          <a:off x="12814300" y="10075466"/>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103818</xdr:rowOff>
    </xdr:from>
    <xdr:ext cx="534377" cy="259045"/>
    <xdr:sp macro="" textlink="">
      <xdr:nvSpPr>
        <xdr:cNvPr id="589" name="テキスト ボックス 588"/>
        <xdr:cNvSpPr txBox="1"/>
      </xdr:nvSpPr>
      <xdr:spPr>
        <a:xfrm>
          <a:off x="12547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69978</xdr:rowOff>
    </xdr:from>
    <xdr:to>
      <xdr:col>85</xdr:col>
      <xdr:colOff>177800</xdr:colOff>
      <xdr:row>59</xdr:row>
      <xdr:rowOff>128</xdr:rowOff>
    </xdr:to>
    <xdr:sp macro="" textlink="">
      <xdr:nvSpPr>
        <xdr:cNvPr id="595" name="楕円 594"/>
        <xdr:cNvSpPr/>
      </xdr:nvSpPr>
      <xdr:spPr>
        <a:xfrm>
          <a:off x="16268700" y="100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156355</xdr:rowOff>
    </xdr:from>
    <xdr:ext cx="534377" cy="259045"/>
    <xdr:sp macro="" textlink="">
      <xdr:nvSpPr>
        <xdr:cNvPr id="596" name="教育費該当値テキスト"/>
        <xdr:cNvSpPr txBox="1"/>
      </xdr:nvSpPr>
      <xdr:spPr>
        <a:xfrm>
          <a:off x="16370300" y="99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69128</xdr:rowOff>
    </xdr:from>
    <xdr:to>
      <xdr:col>81</xdr:col>
      <xdr:colOff>101600</xdr:colOff>
      <xdr:row>58</xdr:row>
      <xdr:rowOff>170728</xdr:rowOff>
    </xdr:to>
    <xdr:sp macro="" textlink="">
      <xdr:nvSpPr>
        <xdr:cNvPr id="597" name="楕円 596"/>
        <xdr:cNvSpPr/>
      </xdr:nvSpPr>
      <xdr:spPr>
        <a:xfrm>
          <a:off x="15430500" y="100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161855</xdr:rowOff>
    </xdr:from>
    <xdr:ext cx="534377" cy="259045"/>
    <xdr:sp macro="" textlink="">
      <xdr:nvSpPr>
        <xdr:cNvPr id="598" name="テキスト ボックス 597"/>
        <xdr:cNvSpPr txBox="1"/>
      </xdr:nvSpPr>
      <xdr:spPr>
        <a:xfrm>
          <a:off x="15214111" y="101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57648</xdr:rowOff>
    </xdr:from>
    <xdr:to>
      <xdr:col>76</xdr:col>
      <xdr:colOff>165100</xdr:colOff>
      <xdr:row>58</xdr:row>
      <xdr:rowOff>159248</xdr:rowOff>
    </xdr:to>
    <xdr:sp macro="" textlink="">
      <xdr:nvSpPr>
        <xdr:cNvPr id="599" name="楕円 598"/>
        <xdr:cNvSpPr/>
      </xdr:nvSpPr>
      <xdr:spPr>
        <a:xfrm>
          <a:off x="14541500" y="100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150375</xdr:rowOff>
    </xdr:from>
    <xdr:ext cx="534377" cy="259045"/>
    <xdr:sp macro="" textlink="">
      <xdr:nvSpPr>
        <xdr:cNvPr id="600" name="テキスト ボックス 599"/>
        <xdr:cNvSpPr txBox="1"/>
      </xdr:nvSpPr>
      <xdr:spPr>
        <a:xfrm>
          <a:off x="14325111" y="100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80566</xdr:rowOff>
    </xdr:from>
    <xdr:to>
      <xdr:col>72</xdr:col>
      <xdr:colOff>38100</xdr:colOff>
      <xdr:row>59</xdr:row>
      <xdr:rowOff>10716</xdr:rowOff>
    </xdr:to>
    <xdr:sp macro="" textlink="">
      <xdr:nvSpPr>
        <xdr:cNvPr id="601" name="楕円 600"/>
        <xdr:cNvSpPr/>
      </xdr:nvSpPr>
      <xdr:spPr>
        <a:xfrm>
          <a:off x="13652500" y="100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1843</xdr:rowOff>
    </xdr:from>
    <xdr:ext cx="534377" cy="259045"/>
    <xdr:sp macro="" textlink="">
      <xdr:nvSpPr>
        <xdr:cNvPr id="602" name="テキスト ボックス 601"/>
        <xdr:cNvSpPr txBox="1"/>
      </xdr:nvSpPr>
      <xdr:spPr>
        <a:xfrm>
          <a:off x="13436111" y="101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87213</xdr:rowOff>
    </xdr:from>
    <xdr:to>
      <xdr:col>67</xdr:col>
      <xdr:colOff>101600</xdr:colOff>
      <xdr:row>59</xdr:row>
      <xdr:rowOff>17363</xdr:rowOff>
    </xdr:to>
    <xdr:sp macro="" textlink="">
      <xdr:nvSpPr>
        <xdr:cNvPr id="603" name="楕円 602"/>
        <xdr:cNvSpPr/>
      </xdr:nvSpPr>
      <xdr:spPr>
        <a:xfrm>
          <a:off x="12763500" y="100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8490</xdr:rowOff>
    </xdr:from>
    <xdr:ext cx="534377" cy="259045"/>
    <xdr:sp macro="" textlink="">
      <xdr:nvSpPr>
        <xdr:cNvPr id="604" name="テキスト ボックス 603"/>
        <xdr:cNvSpPr txBox="1"/>
      </xdr:nvSpPr>
      <xdr:spPr>
        <a:xfrm>
          <a:off x="12547111" y="101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146314</xdr:rowOff>
    </xdr:from>
    <xdr:to>
      <xdr:col>85</xdr:col>
      <xdr:colOff>127000</xdr:colOff>
      <xdr:row>78</xdr:row>
      <xdr:rowOff>160621</xdr:rowOff>
    </xdr:to>
    <xdr:cxnSp macro="">
      <xdr:nvCxnSpPr>
        <xdr:cNvPr id="633" name="直線コネクタ 632"/>
        <xdr:cNvCxnSpPr/>
      </xdr:nvCxnSpPr>
      <xdr:spPr>
        <a:xfrm>
          <a:off x="15481300" y="13519414"/>
          <a:ext cx="8382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41391</xdr:rowOff>
    </xdr:from>
    <xdr:to>
      <xdr:col>81</xdr:col>
      <xdr:colOff>50800</xdr:colOff>
      <xdr:row>78</xdr:row>
      <xdr:rowOff>146314</xdr:rowOff>
    </xdr:to>
    <xdr:cxnSp macro="">
      <xdr:nvCxnSpPr>
        <xdr:cNvPr id="636" name="直線コネクタ 635"/>
        <xdr:cNvCxnSpPr/>
      </xdr:nvCxnSpPr>
      <xdr:spPr>
        <a:xfrm>
          <a:off x="14592300" y="13414491"/>
          <a:ext cx="889000" cy="10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162230</xdr:rowOff>
    </xdr:from>
    <xdr:to>
      <xdr:col>76</xdr:col>
      <xdr:colOff>114300</xdr:colOff>
      <xdr:row>78</xdr:row>
      <xdr:rowOff>41391</xdr:rowOff>
    </xdr:to>
    <xdr:cxnSp macro="">
      <xdr:nvCxnSpPr>
        <xdr:cNvPr id="639" name="直線コネクタ 638"/>
        <xdr:cNvCxnSpPr/>
      </xdr:nvCxnSpPr>
      <xdr:spPr>
        <a:xfrm>
          <a:off x="13703300" y="13363880"/>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162230</xdr:rowOff>
    </xdr:from>
    <xdr:to>
      <xdr:col>71</xdr:col>
      <xdr:colOff>177800</xdr:colOff>
      <xdr:row>78</xdr:row>
      <xdr:rowOff>85683</xdr:rowOff>
    </xdr:to>
    <xdr:cxnSp macro="">
      <xdr:nvCxnSpPr>
        <xdr:cNvPr id="642" name="直線コネクタ 641"/>
        <xdr:cNvCxnSpPr/>
      </xdr:nvCxnSpPr>
      <xdr:spPr>
        <a:xfrm flipV="1">
          <a:off x="12814300" y="13363880"/>
          <a:ext cx="889000" cy="9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54960</xdr:rowOff>
    </xdr:from>
    <xdr:ext cx="534377" cy="259045"/>
    <xdr:sp macro="" textlink="">
      <xdr:nvSpPr>
        <xdr:cNvPr id="644" name="テキスト ボックス 643"/>
        <xdr:cNvSpPr txBox="1"/>
      </xdr:nvSpPr>
      <xdr:spPr>
        <a:xfrm>
          <a:off x="13436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56072</xdr:rowOff>
    </xdr:from>
    <xdr:ext cx="534377" cy="259045"/>
    <xdr:sp macro="" textlink="">
      <xdr:nvSpPr>
        <xdr:cNvPr id="646" name="テキスト ボックス 645"/>
        <xdr:cNvSpPr txBox="1"/>
      </xdr:nvSpPr>
      <xdr:spPr>
        <a:xfrm>
          <a:off x="12547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109821</xdr:rowOff>
    </xdr:from>
    <xdr:to>
      <xdr:col>85</xdr:col>
      <xdr:colOff>177800</xdr:colOff>
      <xdr:row>79</xdr:row>
      <xdr:rowOff>39971</xdr:rowOff>
    </xdr:to>
    <xdr:sp macro="" textlink="">
      <xdr:nvSpPr>
        <xdr:cNvPr id="652" name="楕円 651"/>
        <xdr:cNvSpPr/>
      </xdr:nvSpPr>
      <xdr:spPr>
        <a:xfrm>
          <a:off x="16268700" y="134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69198</xdr:rowOff>
    </xdr:from>
    <xdr:ext cx="534377" cy="259045"/>
    <xdr:sp macro="" textlink="">
      <xdr:nvSpPr>
        <xdr:cNvPr id="653" name="災害復旧費該当値テキスト"/>
        <xdr:cNvSpPr txBox="1"/>
      </xdr:nvSpPr>
      <xdr:spPr>
        <a:xfrm>
          <a:off x="16370300" y="132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95514</xdr:rowOff>
    </xdr:from>
    <xdr:to>
      <xdr:col>81</xdr:col>
      <xdr:colOff>101600</xdr:colOff>
      <xdr:row>79</xdr:row>
      <xdr:rowOff>25664</xdr:rowOff>
    </xdr:to>
    <xdr:sp macro="" textlink="">
      <xdr:nvSpPr>
        <xdr:cNvPr id="654" name="楕円 653"/>
        <xdr:cNvSpPr/>
      </xdr:nvSpPr>
      <xdr:spPr>
        <a:xfrm>
          <a:off x="15430500" y="134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42191</xdr:rowOff>
    </xdr:from>
    <xdr:ext cx="534377" cy="259045"/>
    <xdr:sp macro="" textlink="">
      <xdr:nvSpPr>
        <xdr:cNvPr id="655" name="テキスト ボックス 654"/>
        <xdr:cNvSpPr txBox="1"/>
      </xdr:nvSpPr>
      <xdr:spPr>
        <a:xfrm>
          <a:off x="15214111" y="1324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162041</xdr:rowOff>
    </xdr:from>
    <xdr:to>
      <xdr:col>76</xdr:col>
      <xdr:colOff>165100</xdr:colOff>
      <xdr:row>78</xdr:row>
      <xdr:rowOff>92191</xdr:rowOff>
    </xdr:to>
    <xdr:sp macro="" textlink="">
      <xdr:nvSpPr>
        <xdr:cNvPr id="656" name="楕円 655"/>
        <xdr:cNvSpPr/>
      </xdr:nvSpPr>
      <xdr:spPr>
        <a:xfrm>
          <a:off x="14541500" y="133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108718</xdr:rowOff>
    </xdr:from>
    <xdr:ext cx="534377" cy="259045"/>
    <xdr:sp macro="" textlink="">
      <xdr:nvSpPr>
        <xdr:cNvPr id="657" name="テキスト ボックス 656"/>
        <xdr:cNvSpPr txBox="1"/>
      </xdr:nvSpPr>
      <xdr:spPr>
        <a:xfrm>
          <a:off x="14325111" y="131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111430</xdr:rowOff>
    </xdr:from>
    <xdr:to>
      <xdr:col>72</xdr:col>
      <xdr:colOff>38100</xdr:colOff>
      <xdr:row>78</xdr:row>
      <xdr:rowOff>41580</xdr:rowOff>
    </xdr:to>
    <xdr:sp macro="" textlink="">
      <xdr:nvSpPr>
        <xdr:cNvPr id="658" name="楕円 657"/>
        <xdr:cNvSpPr/>
      </xdr:nvSpPr>
      <xdr:spPr>
        <a:xfrm>
          <a:off x="13652500" y="133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58107</xdr:rowOff>
    </xdr:from>
    <xdr:ext cx="599010" cy="259045"/>
    <xdr:sp macro="" textlink="">
      <xdr:nvSpPr>
        <xdr:cNvPr id="659" name="テキスト ボックス 658"/>
        <xdr:cNvSpPr txBox="1"/>
      </xdr:nvSpPr>
      <xdr:spPr>
        <a:xfrm>
          <a:off x="13403795" y="1308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34883</xdr:rowOff>
    </xdr:from>
    <xdr:to>
      <xdr:col>67</xdr:col>
      <xdr:colOff>101600</xdr:colOff>
      <xdr:row>78</xdr:row>
      <xdr:rowOff>136483</xdr:rowOff>
    </xdr:to>
    <xdr:sp macro="" textlink="">
      <xdr:nvSpPr>
        <xdr:cNvPr id="660" name="楕円 659"/>
        <xdr:cNvSpPr/>
      </xdr:nvSpPr>
      <xdr:spPr>
        <a:xfrm>
          <a:off x="12763500" y="134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153010</xdr:rowOff>
    </xdr:from>
    <xdr:ext cx="534377" cy="259045"/>
    <xdr:sp macro="" textlink="">
      <xdr:nvSpPr>
        <xdr:cNvPr id="661" name="テキスト ボックス 660"/>
        <xdr:cNvSpPr txBox="1"/>
      </xdr:nvSpPr>
      <xdr:spPr>
        <a:xfrm>
          <a:off x="12547111" y="131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117289</xdr:rowOff>
    </xdr:from>
    <xdr:to>
      <xdr:col>85</xdr:col>
      <xdr:colOff>127000</xdr:colOff>
      <xdr:row>97</xdr:row>
      <xdr:rowOff>145892</xdr:rowOff>
    </xdr:to>
    <xdr:cxnSp macro="">
      <xdr:nvCxnSpPr>
        <xdr:cNvPr id="690" name="直線コネクタ 689"/>
        <xdr:cNvCxnSpPr/>
      </xdr:nvCxnSpPr>
      <xdr:spPr>
        <a:xfrm>
          <a:off x="15481300" y="16747939"/>
          <a:ext cx="8382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108376</xdr:rowOff>
    </xdr:from>
    <xdr:to>
      <xdr:col>81</xdr:col>
      <xdr:colOff>50800</xdr:colOff>
      <xdr:row>97</xdr:row>
      <xdr:rowOff>117289</xdr:rowOff>
    </xdr:to>
    <xdr:cxnSp macro="">
      <xdr:nvCxnSpPr>
        <xdr:cNvPr id="693" name="直線コネクタ 692"/>
        <xdr:cNvCxnSpPr/>
      </xdr:nvCxnSpPr>
      <xdr:spPr>
        <a:xfrm>
          <a:off x="14592300" y="16739026"/>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108376</xdr:rowOff>
    </xdr:from>
    <xdr:to>
      <xdr:col>76</xdr:col>
      <xdr:colOff>114300</xdr:colOff>
      <xdr:row>97</xdr:row>
      <xdr:rowOff>134190</xdr:rowOff>
    </xdr:to>
    <xdr:cxnSp macro="">
      <xdr:nvCxnSpPr>
        <xdr:cNvPr id="696" name="直線コネクタ 695"/>
        <xdr:cNvCxnSpPr/>
      </xdr:nvCxnSpPr>
      <xdr:spPr>
        <a:xfrm flipV="1">
          <a:off x="13703300" y="16739026"/>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134190</xdr:rowOff>
    </xdr:from>
    <xdr:to>
      <xdr:col>71</xdr:col>
      <xdr:colOff>177800</xdr:colOff>
      <xdr:row>97</xdr:row>
      <xdr:rowOff>147493</xdr:rowOff>
    </xdr:to>
    <xdr:cxnSp macro="">
      <xdr:nvCxnSpPr>
        <xdr:cNvPr id="699" name="直線コネクタ 698"/>
        <xdr:cNvCxnSpPr/>
      </xdr:nvCxnSpPr>
      <xdr:spPr>
        <a:xfrm flipV="1">
          <a:off x="12814300" y="16764840"/>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45469</xdr:rowOff>
    </xdr:from>
    <xdr:ext cx="599010" cy="259045"/>
    <xdr:sp macro="" textlink="">
      <xdr:nvSpPr>
        <xdr:cNvPr id="701" name="テキスト ボックス 700"/>
        <xdr:cNvSpPr txBox="1"/>
      </xdr:nvSpPr>
      <xdr:spPr>
        <a:xfrm>
          <a:off x="13403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42566</xdr:rowOff>
    </xdr:from>
    <xdr:ext cx="599010" cy="259045"/>
    <xdr:sp macro="" textlink="">
      <xdr:nvSpPr>
        <xdr:cNvPr id="703" name="テキスト ボックス 702"/>
        <xdr:cNvSpPr txBox="1"/>
      </xdr:nvSpPr>
      <xdr:spPr>
        <a:xfrm>
          <a:off x="12514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95092</xdr:rowOff>
    </xdr:from>
    <xdr:to>
      <xdr:col>85</xdr:col>
      <xdr:colOff>177800</xdr:colOff>
      <xdr:row>98</xdr:row>
      <xdr:rowOff>25242</xdr:rowOff>
    </xdr:to>
    <xdr:sp macro="" textlink="">
      <xdr:nvSpPr>
        <xdr:cNvPr id="709" name="楕円 708"/>
        <xdr:cNvSpPr/>
      </xdr:nvSpPr>
      <xdr:spPr>
        <a:xfrm>
          <a:off x="16268700" y="167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73519</xdr:rowOff>
    </xdr:from>
    <xdr:ext cx="599010" cy="259045"/>
    <xdr:sp macro="" textlink="">
      <xdr:nvSpPr>
        <xdr:cNvPr id="710" name="公債費該当値テキスト"/>
        <xdr:cNvSpPr txBox="1"/>
      </xdr:nvSpPr>
      <xdr:spPr>
        <a:xfrm>
          <a:off x="16370300" y="1670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66489</xdr:rowOff>
    </xdr:from>
    <xdr:to>
      <xdr:col>81</xdr:col>
      <xdr:colOff>101600</xdr:colOff>
      <xdr:row>97</xdr:row>
      <xdr:rowOff>168089</xdr:rowOff>
    </xdr:to>
    <xdr:sp macro="" textlink="">
      <xdr:nvSpPr>
        <xdr:cNvPr id="711" name="楕円 710"/>
        <xdr:cNvSpPr/>
      </xdr:nvSpPr>
      <xdr:spPr>
        <a:xfrm>
          <a:off x="15430500" y="166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159216</xdr:rowOff>
    </xdr:from>
    <xdr:ext cx="599010" cy="259045"/>
    <xdr:sp macro="" textlink="">
      <xdr:nvSpPr>
        <xdr:cNvPr id="712" name="テキスト ボックス 711"/>
        <xdr:cNvSpPr txBox="1"/>
      </xdr:nvSpPr>
      <xdr:spPr>
        <a:xfrm>
          <a:off x="15181795" y="1678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57576</xdr:rowOff>
    </xdr:from>
    <xdr:to>
      <xdr:col>76</xdr:col>
      <xdr:colOff>165100</xdr:colOff>
      <xdr:row>97</xdr:row>
      <xdr:rowOff>159176</xdr:rowOff>
    </xdr:to>
    <xdr:sp macro="" textlink="">
      <xdr:nvSpPr>
        <xdr:cNvPr id="713" name="楕円 712"/>
        <xdr:cNvSpPr/>
      </xdr:nvSpPr>
      <xdr:spPr>
        <a:xfrm>
          <a:off x="14541500" y="166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150303</xdr:rowOff>
    </xdr:from>
    <xdr:ext cx="599010" cy="259045"/>
    <xdr:sp macro="" textlink="">
      <xdr:nvSpPr>
        <xdr:cNvPr id="714" name="テキスト ボックス 713"/>
        <xdr:cNvSpPr txBox="1"/>
      </xdr:nvSpPr>
      <xdr:spPr>
        <a:xfrm>
          <a:off x="14292795" y="1678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83390</xdr:rowOff>
    </xdr:from>
    <xdr:to>
      <xdr:col>72</xdr:col>
      <xdr:colOff>38100</xdr:colOff>
      <xdr:row>98</xdr:row>
      <xdr:rowOff>13540</xdr:rowOff>
    </xdr:to>
    <xdr:sp macro="" textlink="">
      <xdr:nvSpPr>
        <xdr:cNvPr id="715" name="楕円 714"/>
        <xdr:cNvSpPr/>
      </xdr:nvSpPr>
      <xdr:spPr>
        <a:xfrm>
          <a:off x="13652500" y="167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30067</xdr:rowOff>
    </xdr:from>
    <xdr:ext cx="599010" cy="259045"/>
    <xdr:sp macro="" textlink="">
      <xdr:nvSpPr>
        <xdr:cNvPr id="716" name="テキスト ボックス 715"/>
        <xdr:cNvSpPr txBox="1"/>
      </xdr:nvSpPr>
      <xdr:spPr>
        <a:xfrm>
          <a:off x="13403795" y="1648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96693</xdr:rowOff>
    </xdr:from>
    <xdr:to>
      <xdr:col>67</xdr:col>
      <xdr:colOff>101600</xdr:colOff>
      <xdr:row>98</xdr:row>
      <xdr:rowOff>26843</xdr:rowOff>
    </xdr:to>
    <xdr:sp macro="" textlink="">
      <xdr:nvSpPr>
        <xdr:cNvPr id="717" name="楕円 716"/>
        <xdr:cNvSpPr/>
      </xdr:nvSpPr>
      <xdr:spPr>
        <a:xfrm>
          <a:off x="12763500" y="167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43370</xdr:rowOff>
    </xdr:from>
    <xdr:ext cx="599010" cy="259045"/>
    <xdr:sp macro="" textlink="">
      <xdr:nvSpPr>
        <xdr:cNvPr id="718" name="テキスト ボックス 717"/>
        <xdr:cNvSpPr txBox="1"/>
      </xdr:nvSpPr>
      <xdr:spPr>
        <a:xfrm>
          <a:off x="12514795" y="1650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型コロナウイルス交付金関連事業や行政手続オンライン化対応事業が増額の主な要因となっている。農林水産業費については、肥料、燃油等の価格高騰対策事業、林道維持補修工事による増額となっている。消防費については、新型コロナウイルス交付金関連事業や住宅耐震事業及び老朽住宅除却の件数増加により増額となっている。公債費については、類似団体より低い水準ではあるが、今後も大型のハード事業が予定されているため、予断を許さない状況が続い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昨年に続き、新型コロナウイルス感染症の影響により、一部事業規模の縮小や取りやめにより経費が削減されたことに併せて、交付税が伸びたことにより実質単年度収支はプラスとなった。交付税については、制度変更により大幅な減少となる場合があることから、自主財源の確保に努め、健全な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特別養護老人ホームでは、施設建設時の起債償還に限らず、人件費の増加により運営面でも赤字が増え、改善の要因がないことから今後の経営体制について検討していく必要がある。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会計では、現在建設中の春遠ダムの費用は使用料では当然補えていない。給水人口が減少していくのは確実なため、益々厳しい経営状況となっていく。両会計とも、一般会計からの赤字補てん繰入金により赤字決算を回避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その他の会計でも、赤字補てん繰出金によって普通会計の財政を圧迫している状況が続いてはいるが、比率面においては正常な範囲で推移していくものと考えている。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5561699</v>
      </c>
      <c r="BO4" s="371"/>
      <c r="BP4" s="371"/>
      <c r="BQ4" s="371"/>
      <c r="BR4" s="371"/>
      <c r="BS4" s="371"/>
      <c r="BT4" s="371"/>
      <c r="BU4" s="372"/>
      <c r="BV4" s="370">
        <v>5445644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v>
      </c>
      <c r="CU4" s="377"/>
      <c r="CV4" s="377"/>
      <c r="CW4" s="377"/>
      <c r="CX4" s="377"/>
      <c r="CY4" s="377"/>
      <c r="CZ4" s="377"/>
      <c r="DA4" s="378"/>
      <c r="DB4" s="376">
        <v>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5120157</v>
      </c>
      <c r="BO5" s="408"/>
      <c r="BP5" s="408"/>
      <c r="BQ5" s="408"/>
      <c r="BR5" s="408"/>
      <c r="BS5" s="408"/>
      <c r="BT5" s="408"/>
      <c r="BU5" s="409"/>
      <c r="BV5" s="407">
        <v>5119930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84.1</v>
      </c>
      <c r="CU5" s="405"/>
      <c r="CV5" s="405"/>
      <c r="CW5" s="405"/>
      <c r="CX5" s="405"/>
      <c r="CY5" s="405"/>
      <c r="CZ5" s="405"/>
      <c r="DA5" s="406"/>
      <c r="DB5" s="404">
        <v>83.2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441542</v>
      </c>
      <c r="BO6" s="408"/>
      <c r="BP6" s="408"/>
      <c r="BQ6" s="408"/>
      <c r="BR6" s="408"/>
      <c r="BS6" s="408"/>
      <c r="BT6" s="408"/>
      <c r="BU6" s="409"/>
      <c r="BV6" s="407">
        <v>325714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84.8</v>
      </c>
      <c r="CU6" s="445"/>
      <c r="CV6" s="445"/>
      <c r="CW6" s="445"/>
      <c r="CX6" s="445"/>
      <c r="CY6" s="445"/>
      <c r="CZ6" s="445"/>
      <c r="DA6" s="446"/>
      <c r="DB6" s="444">
        <v>85.8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32119</v>
      </c>
      <c r="BO7" s="408"/>
      <c r="BP7" s="408"/>
      <c r="BQ7" s="408"/>
      <c r="BR7" s="408"/>
      <c r="BS7" s="408"/>
      <c r="BT7" s="408"/>
      <c r="BU7" s="409"/>
      <c r="BV7" s="407">
        <v>84489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2916122</v>
      </c>
      <c r="CU7" s="408"/>
      <c r="CV7" s="408"/>
      <c r="CW7" s="408"/>
      <c r="CX7" s="408"/>
      <c r="CY7" s="408"/>
      <c r="CZ7" s="408"/>
      <c r="DA7" s="409"/>
      <c r="DB7" s="407">
        <v>3015771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409423</v>
      </c>
      <c r="BO8" s="408"/>
      <c r="BP8" s="408"/>
      <c r="BQ8" s="408"/>
      <c r="BR8" s="408"/>
      <c r="BS8" s="408"/>
      <c r="BT8" s="408"/>
      <c r="BU8" s="409"/>
      <c r="BV8" s="407">
        <v>241225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0.18</v>
      </c>
      <c r="CU8" s="448"/>
      <c r="CV8" s="448"/>
      <c r="CW8" s="448"/>
      <c r="CX8" s="448"/>
      <c r="CY8" s="448"/>
      <c r="CZ8" s="448"/>
      <c r="DA8" s="449"/>
      <c r="DB8" s="447">
        <v>0.18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4434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168198</v>
      </c>
      <c r="BO9" s="408"/>
      <c r="BP9" s="408"/>
      <c r="BQ9" s="408"/>
      <c r="BR9" s="408"/>
      <c r="BS9" s="408"/>
      <c r="BT9" s="408"/>
      <c r="BU9" s="409"/>
      <c r="BV9" s="407">
        <v>204520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16</v>
      </c>
      <c r="CU9" s="405"/>
      <c r="CV9" s="405"/>
      <c r="CW9" s="405"/>
      <c r="CX9" s="405"/>
      <c r="CY9" s="405"/>
      <c r="CZ9" s="405"/>
      <c r="DA9" s="406"/>
      <c r="DB9" s="404">
        <v>18.2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5095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121421</v>
      </c>
      <c r="BO10" s="408"/>
      <c r="BP10" s="408"/>
      <c r="BQ10" s="408"/>
      <c r="BR10" s="408"/>
      <c r="BS10" s="408"/>
      <c r="BT10" s="408"/>
      <c r="BU10" s="409"/>
      <c r="BV10" s="407">
        <v>91445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4582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4546</v>
      </c>
      <c r="S13" s="492"/>
      <c r="T13" s="492"/>
      <c r="U13" s="492"/>
      <c r="V13" s="493"/>
      <c r="W13" s="423" t="s">
        <v>140</v>
      </c>
      <c r="X13" s="424"/>
      <c r="Y13" s="424"/>
      <c r="Z13" s="424"/>
      <c r="AA13" s="424"/>
      <c r="AB13" s="414"/>
      <c r="AC13" s="458">
        <v>533</v>
      </c>
      <c r="AD13" s="459"/>
      <c r="AE13" s="459"/>
      <c r="AF13" s="459"/>
      <c r="AG13" s="501"/>
      <c r="AH13" s="458">
        <v>676</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289619</v>
      </c>
      <c r="BO13" s="408"/>
      <c r="BP13" s="408"/>
      <c r="BQ13" s="408"/>
      <c r="BR13" s="408"/>
      <c r="BS13" s="408"/>
      <c r="BT13" s="408"/>
      <c r="BU13" s="409"/>
      <c r="BV13" s="407">
        <v>295965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9.4</v>
      </c>
      <c r="CU13" s="405"/>
      <c r="CV13" s="405"/>
      <c r="CW13" s="405"/>
      <c r="CX13" s="405"/>
      <c r="CY13" s="405"/>
      <c r="CZ13" s="405"/>
      <c r="DA13" s="406"/>
      <c r="DB13" s="404">
        <v>10.3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4712</v>
      </c>
      <c r="S14" s="492"/>
      <c r="T14" s="492"/>
      <c r="U14" s="492"/>
      <c r="V14" s="493"/>
      <c r="W14" s="397"/>
      <c r="X14" s="398"/>
      <c r="Y14" s="398"/>
      <c r="Z14" s="398"/>
      <c r="AA14" s="398"/>
      <c r="AB14" s="387"/>
      <c r="AC14" s="494">
        <v>27.9</v>
      </c>
      <c r="AD14" s="495"/>
      <c r="AE14" s="495"/>
      <c r="AF14" s="495"/>
      <c r="AG14" s="496"/>
      <c r="AH14" s="494">
        <v>30.5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12.5</v>
      </c>
      <c r="CU14" s="506"/>
      <c r="CV14" s="506"/>
      <c r="CW14" s="506"/>
      <c r="CX14" s="506"/>
      <c r="CY14" s="506"/>
      <c r="CZ14" s="506"/>
      <c r="DA14" s="507"/>
      <c r="DB14" s="505">
        <v>21.6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4699</v>
      </c>
      <c r="S15" s="492"/>
      <c r="T15" s="492"/>
      <c r="U15" s="492"/>
      <c r="V15" s="493"/>
      <c r="W15" s="423" t="s">
        <v>148</v>
      </c>
      <c r="X15" s="424"/>
      <c r="Y15" s="424"/>
      <c r="Z15" s="424"/>
      <c r="AA15" s="424"/>
      <c r="AB15" s="414"/>
      <c r="AC15" s="458">
        <v>292</v>
      </c>
      <c r="AD15" s="459"/>
      <c r="AE15" s="459"/>
      <c r="AF15" s="459"/>
      <c r="AG15" s="501"/>
      <c r="AH15" s="458">
        <v>325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488777</v>
      </c>
      <c r="BO15" s="371"/>
      <c r="BP15" s="371"/>
      <c r="BQ15" s="371"/>
      <c r="BR15" s="371"/>
      <c r="BS15" s="371"/>
      <c r="BT15" s="371"/>
      <c r="BU15" s="372"/>
      <c r="BV15" s="370">
        <v>481768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15.3</v>
      </c>
      <c r="AD16" s="495"/>
      <c r="AE16" s="495"/>
      <c r="AF16" s="495"/>
      <c r="AG16" s="496"/>
      <c r="AH16" s="494">
        <v>14.7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2775856</v>
      </c>
      <c r="BO16" s="408"/>
      <c r="BP16" s="408"/>
      <c r="BQ16" s="408"/>
      <c r="BR16" s="408"/>
      <c r="BS16" s="408"/>
      <c r="BT16" s="408"/>
      <c r="BU16" s="409"/>
      <c r="BV16" s="407">
        <v>2806424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1084</v>
      </c>
      <c r="AD17" s="459"/>
      <c r="AE17" s="459"/>
      <c r="AF17" s="459"/>
      <c r="AG17" s="501"/>
      <c r="AH17" s="458">
        <v>1215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603803</v>
      </c>
      <c r="BO17" s="408"/>
      <c r="BP17" s="408"/>
      <c r="BQ17" s="408"/>
      <c r="BR17" s="408"/>
      <c r="BS17" s="408"/>
      <c r="BT17" s="408"/>
      <c r="BU17" s="409"/>
      <c r="BV17" s="407">
        <v>597601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102.73</v>
      </c>
      <c r="M18" s="531"/>
      <c r="N18" s="531"/>
      <c r="O18" s="531"/>
      <c r="P18" s="531"/>
      <c r="Q18" s="531"/>
      <c r="R18" s="532"/>
      <c r="S18" s="532"/>
      <c r="T18" s="532"/>
      <c r="U18" s="532"/>
      <c r="V18" s="533"/>
      <c r="W18" s="425"/>
      <c r="X18" s="426"/>
      <c r="Y18" s="426"/>
      <c r="Z18" s="426"/>
      <c r="AA18" s="426"/>
      <c r="AB18" s="417"/>
      <c r="AC18" s="534">
        <v>56.8</v>
      </c>
      <c r="AD18" s="535"/>
      <c r="AE18" s="535"/>
      <c r="AF18" s="535"/>
      <c r="AG18" s="536"/>
      <c r="AH18" s="534">
        <v>54.8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2484713</v>
      </c>
      <c r="BO18" s="408"/>
      <c r="BP18" s="408"/>
      <c r="BQ18" s="408"/>
      <c r="BR18" s="408"/>
      <c r="BS18" s="408"/>
      <c r="BT18" s="408"/>
      <c r="BU18" s="409"/>
      <c r="BV18" s="407">
        <v>2532239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3598671</v>
      </c>
      <c r="BO19" s="408"/>
      <c r="BP19" s="408"/>
      <c r="BQ19" s="408"/>
      <c r="BR19" s="408"/>
      <c r="BS19" s="408"/>
      <c r="BT19" s="408"/>
      <c r="BU19" s="409"/>
      <c r="BV19" s="407">
        <v>3575077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2198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5638733</v>
      </c>
      <c r="BO22" s="371"/>
      <c r="BP22" s="371"/>
      <c r="BQ22" s="371"/>
      <c r="BR22" s="371"/>
      <c r="BS22" s="371"/>
      <c r="BT22" s="371"/>
      <c r="BU22" s="372"/>
      <c r="BV22" s="370">
        <v>5768542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5162440</v>
      </c>
      <c r="BO23" s="408"/>
      <c r="BP23" s="408"/>
      <c r="BQ23" s="408"/>
      <c r="BR23" s="408"/>
      <c r="BS23" s="408"/>
      <c r="BT23" s="408"/>
      <c r="BU23" s="409"/>
      <c r="BV23" s="407">
        <v>5258672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7055</v>
      </c>
      <c r="R24" s="459"/>
      <c r="S24" s="459"/>
      <c r="T24" s="459"/>
      <c r="U24" s="459"/>
      <c r="V24" s="501"/>
      <c r="W24" s="553"/>
      <c r="X24" s="554"/>
      <c r="Y24" s="555"/>
      <c r="Z24" s="457" t="s">
        <v>173</v>
      </c>
      <c r="AA24" s="437"/>
      <c r="AB24" s="437"/>
      <c r="AC24" s="437"/>
      <c r="AD24" s="437"/>
      <c r="AE24" s="437"/>
      <c r="AF24" s="437"/>
      <c r="AG24" s="438"/>
      <c r="AH24" s="458">
        <v>94</v>
      </c>
      <c r="AI24" s="459"/>
      <c r="AJ24" s="459"/>
      <c r="AK24" s="459"/>
      <c r="AL24" s="501"/>
      <c r="AM24" s="458">
        <v>262542</v>
      </c>
      <c r="AN24" s="459"/>
      <c r="AO24" s="459"/>
      <c r="AP24" s="459"/>
      <c r="AQ24" s="459"/>
      <c r="AR24" s="501"/>
      <c r="AS24" s="458">
        <v>2793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4339018</v>
      </c>
      <c r="BO24" s="408"/>
      <c r="BP24" s="408"/>
      <c r="BQ24" s="408"/>
      <c r="BR24" s="408"/>
      <c r="BS24" s="408"/>
      <c r="BT24" s="408"/>
      <c r="BU24" s="409"/>
      <c r="BV24" s="407">
        <v>4345505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6080</v>
      </c>
      <c r="R25" s="459"/>
      <c r="S25" s="459"/>
      <c r="T25" s="459"/>
      <c r="U25" s="459"/>
      <c r="V25" s="501"/>
      <c r="W25" s="553"/>
      <c r="X25" s="554"/>
      <c r="Y25" s="555"/>
      <c r="Z25" s="457" t="s">
        <v>176</v>
      </c>
      <c r="AA25" s="437"/>
      <c r="AB25" s="437"/>
      <c r="AC25" s="437"/>
      <c r="AD25" s="437"/>
      <c r="AE25" s="437"/>
      <c r="AF25" s="437"/>
      <c r="AG25" s="438"/>
      <c r="AH25" s="458" t="s">
        <v>137</v>
      </c>
      <c r="AI25" s="459"/>
      <c r="AJ25" s="459"/>
      <c r="AK25" s="459"/>
      <c r="AL25" s="501"/>
      <c r="AM25" s="458" t="s">
        <v>138</v>
      </c>
      <c r="AN25" s="459"/>
      <c r="AO25" s="459"/>
      <c r="AP25" s="459"/>
      <c r="AQ25" s="459"/>
      <c r="AR25" s="501"/>
      <c r="AS25" s="458" t="s">
        <v>137</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253525</v>
      </c>
      <c r="BO25" s="371"/>
      <c r="BP25" s="371"/>
      <c r="BQ25" s="371"/>
      <c r="BR25" s="371"/>
      <c r="BS25" s="371"/>
      <c r="BT25" s="371"/>
      <c r="BU25" s="372"/>
      <c r="BV25" s="370">
        <v>122783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5632</v>
      </c>
      <c r="R26" s="459"/>
      <c r="S26" s="459"/>
      <c r="T26" s="459"/>
      <c r="U26" s="459"/>
      <c r="V26" s="501"/>
      <c r="W26" s="553"/>
      <c r="X26" s="554"/>
      <c r="Y26" s="555"/>
      <c r="Z26" s="457" t="s">
        <v>179</v>
      </c>
      <c r="AA26" s="559"/>
      <c r="AB26" s="559"/>
      <c r="AC26" s="559"/>
      <c r="AD26" s="559"/>
      <c r="AE26" s="559"/>
      <c r="AF26" s="559"/>
      <c r="AG26" s="560"/>
      <c r="AH26" s="458">
        <v>5</v>
      </c>
      <c r="AI26" s="459"/>
      <c r="AJ26" s="459"/>
      <c r="AK26" s="459"/>
      <c r="AL26" s="501"/>
      <c r="AM26" s="458">
        <v>11705</v>
      </c>
      <c r="AN26" s="459"/>
      <c r="AO26" s="459"/>
      <c r="AP26" s="459"/>
      <c r="AQ26" s="459"/>
      <c r="AR26" s="501"/>
      <c r="AS26" s="458">
        <v>2341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2440</v>
      </c>
      <c r="R27" s="459"/>
      <c r="S27" s="459"/>
      <c r="T27" s="459"/>
      <c r="U27" s="459"/>
      <c r="V27" s="501"/>
      <c r="W27" s="553"/>
      <c r="X27" s="554"/>
      <c r="Y27" s="555"/>
      <c r="Z27" s="457" t="s">
        <v>182</v>
      </c>
      <c r="AA27" s="437"/>
      <c r="AB27" s="437"/>
      <c r="AC27" s="437"/>
      <c r="AD27" s="437"/>
      <c r="AE27" s="437"/>
      <c r="AF27" s="437"/>
      <c r="AG27" s="438"/>
      <c r="AH27" s="458" t="s">
        <v>138</v>
      </c>
      <c r="AI27" s="459"/>
      <c r="AJ27" s="459"/>
      <c r="AK27" s="459"/>
      <c r="AL27" s="501"/>
      <c r="AM27" s="458" t="s">
        <v>138</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183</v>
      </c>
      <c r="BO27" s="527"/>
      <c r="BP27" s="527"/>
      <c r="BQ27" s="527"/>
      <c r="BR27" s="527"/>
      <c r="BS27" s="527"/>
      <c r="BT27" s="527"/>
      <c r="BU27" s="528"/>
      <c r="BV27" s="526" t="s">
        <v>137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1960</v>
      </c>
      <c r="R28" s="459"/>
      <c r="S28" s="459"/>
      <c r="T28" s="459"/>
      <c r="U28" s="459"/>
      <c r="V28" s="501"/>
      <c r="W28" s="553"/>
      <c r="X28" s="554"/>
      <c r="Y28" s="555"/>
      <c r="Z28" s="457" t="s">
        <v>186</v>
      </c>
      <c r="AA28" s="437"/>
      <c r="AB28" s="437"/>
      <c r="AC28" s="437"/>
      <c r="AD28" s="437"/>
      <c r="AE28" s="437"/>
      <c r="AF28" s="437"/>
      <c r="AG28" s="438"/>
      <c r="AH28" s="458" t="s">
        <v>183</v>
      </c>
      <c r="AI28" s="459"/>
      <c r="AJ28" s="459"/>
      <c r="AK28" s="459"/>
      <c r="AL28" s="501"/>
      <c r="AM28" s="458" t="s">
        <v>137</v>
      </c>
      <c r="AN28" s="459"/>
      <c r="AO28" s="459"/>
      <c r="AP28" s="459"/>
      <c r="AQ28" s="459"/>
      <c r="AR28" s="501"/>
      <c r="AS28" s="458" t="s">
        <v>138</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1183645</v>
      </c>
      <c r="BO28" s="371"/>
      <c r="BP28" s="371"/>
      <c r="BQ28" s="371"/>
      <c r="BR28" s="371"/>
      <c r="BS28" s="371"/>
      <c r="BT28" s="371"/>
      <c r="BU28" s="372"/>
      <c r="BV28" s="370">
        <v>1062224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8</v>
      </c>
      <c r="M29" s="459"/>
      <c r="N29" s="459"/>
      <c r="O29" s="459"/>
      <c r="P29" s="501"/>
      <c r="Q29" s="458">
        <v>1750</v>
      </c>
      <c r="R29" s="459"/>
      <c r="S29" s="459"/>
      <c r="T29" s="459"/>
      <c r="U29" s="459"/>
      <c r="V29" s="501"/>
      <c r="W29" s="556"/>
      <c r="X29" s="557"/>
      <c r="Y29" s="558"/>
      <c r="Z29" s="457" t="s">
        <v>189</v>
      </c>
      <c r="AA29" s="437"/>
      <c r="AB29" s="437"/>
      <c r="AC29" s="437"/>
      <c r="AD29" s="437"/>
      <c r="AE29" s="437"/>
      <c r="AF29" s="437"/>
      <c r="AG29" s="438"/>
      <c r="AH29" s="458">
        <v>94</v>
      </c>
      <c r="AI29" s="459"/>
      <c r="AJ29" s="459"/>
      <c r="AK29" s="459"/>
      <c r="AL29" s="501"/>
      <c r="AM29" s="458">
        <v>262542</v>
      </c>
      <c r="AN29" s="459"/>
      <c r="AO29" s="459"/>
      <c r="AP29" s="459"/>
      <c r="AQ29" s="459"/>
      <c r="AR29" s="501"/>
      <c r="AS29" s="458">
        <v>2793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275227</v>
      </c>
      <c r="BO29" s="408"/>
      <c r="BP29" s="408"/>
      <c r="BQ29" s="408"/>
      <c r="BR29" s="408"/>
      <c r="BS29" s="408"/>
      <c r="BT29" s="408"/>
      <c r="BU29" s="409"/>
      <c r="BV29" s="407">
        <v>275007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801197</v>
      </c>
      <c r="BO30" s="527"/>
      <c r="BP30" s="527"/>
      <c r="BQ30" s="527"/>
      <c r="BR30" s="527"/>
      <c r="BS30" s="527"/>
      <c r="BT30" s="527"/>
      <c r="BU30" s="528"/>
      <c r="BV30" s="526">
        <v>710818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大月町病院事業会計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簡易水道事業会計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幡多広域市町村圏事務組合（一般会計）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大月町ふるさと振興公社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漁業集落排水処理事業特別会計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幡多広域市町村圏事務組合（幡多広域ふるさと市町村圏事業特別会計）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幡多広域市町村圏事務組合（滞納整理事業特別会計）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特別養護老人ホーム特別会計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幡多西部消防組合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こうち人づくり広域連合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高知県市町村総合事務組合（一般会計）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高知県市町村総合事務組合（交通災害共済事業特別会計）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高知県後期高齢者医療広域連合（一般会計）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高知県後期高齢者医療広域連合（特別会計）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HMncZ9WZ+c5OZ5FgHicxNMDIgCkAXoqJkXipTGBLP4xh9TjiAT1OgttWb8ubQpN2Xs6khE1DAtQXSlfma5NPQ==" saltValue="g5ujLrIE4DP5Fz6UfHVa6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561</v>
      </c>
      <c r="D34" s="1151"/>
      <c r="E34" s="1152"/>
      <c r="F34" s="32">
        <v>3.58</v>
      </c>
      <c r="G34" s="33">
        <v>2.13</v>
      </c>
      <c r="H34" s="33">
        <v>1.3</v>
      </c>
      <c r="I34" s="33">
        <v>7.99</v>
      </c>
      <c r="J34" s="34">
        <v>14.03</v>
      </c>
      <c r="K34" s="22"/>
      <c r="L34" s="22"/>
      <c r="M34" s="22"/>
      <c r="N34" s="22"/>
      <c r="O34" s="22"/>
      <c r="P34" s="22"/>
    </row>
    <row r="35" spans="1:16" ht="39" customHeight="1" x14ac:dyDescent="0.15">
      <c r="A35" s="22"/>
      <c r="B35" s="35"/>
      <c r="C35" s="1145" t="s">
        <v>562</v>
      </c>
      <c r="D35" s="1146"/>
      <c r="E35" s="1147"/>
      <c r="F35" s="36">
        <v>8.36</v>
      </c>
      <c r="G35" s="37">
        <v>10.14</v>
      </c>
      <c r="H35" s="37">
        <v>10.84</v>
      </c>
      <c r="I35" s="37">
        <v>11.67</v>
      </c>
      <c r="J35" s="38">
        <v>13.49</v>
      </c>
      <c r="K35" s="22"/>
      <c r="L35" s="22"/>
      <c r="M35" s="22"/>
      <c r="N35" s="22"/>
      <c r="O35" s="22"/>
      <c r="P35" s="22"/>
    </row>
    <row r="36" spans="1:16" ht="39" customHeight="1" x14ac:dyDescent="0.15">
      <c r="A36" s="22"/>
      <c r="B36" s="35"/>
      <c r="C36" s="1145" t="s">
        <v>563</v>
      </c>
      <c r="D36" s="1146"/>
      <c r="E36" s="1147"/>
      <c r="F36" s="36">
        <v>0.2</v>
      </c>
      <c r="G36" s="37">
        <v>0.24</v>
      </c>
      <c r="H36" s="37">
        <v>1.23</v>
      </c>
      <c r="I36" s="37">
        <v>1.64</v>
      </c>
      <c r="J36" s="38">
        <v>0.88</v>
      </c>
      <c r="K36" s="22"/>
      <c r="L36" s="22"/>
      <c r="M36" s="22"/>
      <c r="N36" s="22"/>
      <c r="O36" s="22"/>
      <c r="P36" s="22"/>
    </row>
    <row r="37" spans="1:16" ht="39" customHeight="1" x14ac:dyDescent="0.15">
      <c r="A37" s="22"/>
      <c r="B37" s="35"/>
      <c r="C37" s="1145" t="s">
        <v>564</v>
      </c>
      <c r="D37" s="1146"/>
      <c r="E37" s="1147"/>
      <c r="F37" s="36">
        <v>0</v>
      </c>
      <c r="G37" s="37">
        <v>0.05</v>
      </c>
      <c r="H37" s="37">
        <v>0.64</v>
      </c>
      <c r="I37" s="37">
        <v>0.68</v>
      </c>
      <c r="J37" s="38">
        <v>0.54</v>
      </c>
      <c r="K37" s="22"/>
      <c r="L37" s="22"/>
      <c r="M37" s="22"/>
      <c r="N37" s="22"/>
      <c r="O37" s="22"/>
      <c r="P37" s="22"/>
    </row>
    <row r="38" spans="1:16" ht="39" customHeight="1" x14ac:dyDescent="0.15">
      <c r="A38" s="22"/>
      <c r="B38" s="35"/>
      <c r="C38" s="1145" t="s">
        <v>565</v>
      </c>
      <c r="D38" s="1146"/>
      <c r="E38" s="1147"/>
      <c r="F38" s="36">
        <v>0.09</v>
      </c>
      <c r="G38" s="37">
        <v>0.08</v>
      </c>
      <c r="H38" s="37">
        <v>0.06</v>
      </c>
      <c r="I38" s="37">
        <v>0.05</v>
      </c>
      <c r="J38" s="38">
        <v>0.09</v>
      </c>
      <c r="K38" s="22"/>
      <c r="L38" s="22"/>
      <c r="M38" s="22"/>
      <c r="N38" s="22"/>
      <c r="O38" s="22"/>
      <c r="P38" s="22"/>
    </row>
    <row r="39" spans="1:16" ht="39" customHeight="1" x14ac:dyDescent="0.15">
      <c r="A39" s="22"/>
      <c r="B39" s="35"/>
      <c r="C39" s="1145" t="s">
        <v>566</v>
      </c>
      <c r="D39" s="1146"/>
      <c r="E39" s="1147"/>
      <c r="F39" s="36">
        <v>0.02</v>
      </c>
      <c r="G39" s="37">
        <v>0.35</v>
      </c>
      <c r="H39" s="37">
        <v>0</v>
      </c>
      <c r="I39" s="37">
        <v>0.02</v>
      </c>
      <c r="J39" s="38">
        <v>0.01</v>
      </c>
      <c r="K39" s="22"/>
      <c r="L39" s="22"/>
      <c r="M39" s="22"/>
      <c r="N39" s="22"/>
      <c r="O39" s="22"/>
      <c r="P39" s="22"/>
    </row>
    <row r="40" spans="1:16" ht="39" customHeight="1" x14ac:dyDescent="0.15">
      <c r="A40" s="22"/>
      <c r="B40" s="35"/>
      <c r="C40" s="1145" t="s">
        <v>567</v>
      </c>
      <c r="D40" s="1146"/>
      <c r="E40" s="1147"/>
      <c r="F40" s="36">
        <v>0.02</v>
      </c>
      <c r="G40" s="37">
        <v>0.02</v>
      </c>
      <c r="H40" s="37">
        <v>0.02</v>
      </c>
      <c r="I40" s="37">
        <v>0</v>
      </c>
      <c r="J40" s="38">
        <v>0</v>
      </c>
      <c r="K40" s="22"/>
      <c r="L40" s="22"/>
      <c r="M40" s="22"/>
      <c r="N40" s="22"/>
      <c r="O40" s="22"/>
      <c r="P40" s="22"/>
    </row>
    <row r="41" spans="1:16" ht="39" customHeight="1" x14ac:dyDescent="0.15">
      <c r="A41" s="22"/>
      <c r="B41" s="35"/>
      <c r="C41" s="1145" t="s">
        <v>568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570</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IOX2QJVv21VfUx9VgzRb0NPxpE/EbIZRKdFtmV2GZoecGyTzcxgGCLk8cG4OUNlnPE8R0lBnAHCWqcfXj37jA==" saltValue="PBVafk44Z91rO4dXEH3y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637</v>
      </c>
      <c r="L45" s="60">
        <v>656</v>
      </c>
      <c r="M45" s="60">
        <v>703</v>
      </c>
      <c r="N45" s="60">
        <v>668</v>
      </c>
      <c r="O45" s="61">
        <v>581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15</v>
      </c>
      <c r="F48" s="1161"/>
      <c r="G48" s="1161"/>
      <c r="H48" s="1161"/>
      <c r="I48" s="1161"/>
      <c r="J48" s="1162"/>
      <c r="K48" s="63">
        <v>52</v>
      </c>
      <c r="L48" s="64">
        <v>49</v>
      </c>
      <c r="M48" s="64">
        <v>59</v>
      </c>
      <c r="N48" s="64">
        <v>58</v>
      </c>
      <c r="O48" s="65">
        <v>69</v>
      </c>
      <c r="P48" s="48"/>
      <c r="Q48" s="48"/>
      <c r="R48" s="48"/>
      <c r="S48" s="48"/>
      <c r="T48" s="48"/>
      <c r="U48" s="48"/>
    </row>
    <row r="49" spans="1:21" ht="30.75" customHeight="1" x14ac:dyDescent="0.15">
      <c r="A49" s="48"/>
      <c r="B49" s="1155"/>
      <c r="C49" s="1156"/>
      <c r="D49" s="62"/>
      <c r="E49" s="1161" t="s">
        <v>16</v>
      </c>
      <c r="F49" s="1161"/>
      <c r="G49" s="1161"/>
      <c r="H49" s="1161"/>
      <c r="I49" s="1161"/>
      <c r="J49" s="1162"/>
      <c r="K49" s="63">
        <v>7</v>
      </c>
      <c r="L49" s="64">
        <v>7</v>
      </c>
      <c r="M49" s="64">
        <v>6</v>
      </c>
      <c r="N49" s="64">
        <v>7</v>
      </c>
      <c r="O49" s="65">
        <v>4</v>
      </c>
      <c r="P49" s="48"/>
      <c r="Q49" s="48"/>
      <c r="R49" s="48"/>
      <c r="S49" s="48"/>
      <c r="T49" s="48"/>
      <c r="U49" s="48"/>
    </row>
    <row r="50" spans="1:21" ht="30.75" customHeight="1" x14ac:dyDescent="0.15">
      <c r="A50" s="48"/>
      <c r="B50" s="1155"/>
      <c r="C50" s="1156"/>
      <c r="D50" s="62"/>
      <c r="E50" s="1161" t="s">
        <v>17</v>
      </c>
      <c r="F50" s="1161"/>
      <c r="G50" s="1161"/>
      <c r="H50" s="1161"/>
      <c r="I50" s="1161"/>
      <c r="J50" s="1162"/>
      <c r="K50" s="63">
        <v>3</v>
      </c>
      <c r="L50" s="64">
        <v>3</v>
      </c>
      <c r="M50" s="64">
        <v>8</v>
      </c>
      <c r="N50" s="64">
        <v>10</v>
      </c>
      <c r="O50" s="65">
        <v>8</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499</v>
      </c>
      <c r="L52" s="64">
        <v>493</v>
      </c>
      <c r="M52" s="64">
        <v>520</v>
      </c>
      <c r="N52" s="64">
        <v>500</v>
      </c>
      <c r="O52" s="65">
        <v>475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200</v>
      </c>
      <c r="L53" s="69">
        <v>222</v>
      </c>
      <c r="M53" s="69">
        <v>256</v>
      </c>
      <c r="N53" s="69">
        <v>243</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KoLPCSjSDbpZJwfKc3bBrMKfJFo+ZHRywlepSUKCv2q/+/V5UNukrBUCa/j5rjEfzeYfz6Ei0pJSGQG8pafFg==" saltValue="AS+mKrPliTR0AT9TanNhG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5595</v>
      </c>
      <c r="J41" s="356">
        <v>5980</v>
      </c>
      <c r="K41" s="356">
        <v>5932</v>
      </c>
      <c r="L41" s="356">
        <v>5769</v>
      </c>
      <c r="M41" s="357">
        <v>5639</v>
      </c>
    </row>
    <row r="42" spans="2:13" ht="27.75" customHeight="1" x14ac:dyDescent="0.15">
      <c r="B42" s="1186"/>
      <c r="C42" s="1187"/>
      <c r="D42" s="106"/>
      <c r="E42" s="1192" t="s">
        <v>34</v>
      </c>
      <c r="F42" s="1192"/>
      <c r="G42" s="1192"/>
      <c r="H42" s="1193"/>
      <c r="I42" s="358" t="s">
        <v>512</v>
      </c>
      <c r="J42" s="359" t="s">
        <v>512</v>
      </c>
      <c r="K42" s="359" t="s">
        <v>512</v>
      </c>
      <c r="L42" s="359" t="s">
        <v>512</v>
      </c>
      <c r="M42" s="360" t="s">
        <v>512</v>
      </c>
    </row>
    <row r="43" spans="2:13" ht="27.75" customHeight="1" x14ac:dyDescent="0.15">
      <c r="B43" s="1186"/>
      <c r="C43" s="1187"/>
      <c r="D43" s="106"/>
      <c r="E43" s="1192" t="s">
        <v>35</v>
      </c>
      <c r="F43" s="1192"/>
      <c r="G43" s="1192"/>
      <c r="H43" s="1193"/>
      <c r="I43" s="358">
        <v>591</v>
      </c>
      <c r="J43" s="359">
        <v>644</v>
      </c>
      <c r="K43" s="359">
        <v>736</v>
      </c>
      <c r="L43" s="359">
        <v>721</v>
      </c>
      <c r="M43" s="360">
        <v>748</v>
      </c>
    </row>
    <row r="44" spans="2:13" ht="27.75" customHeight="1" x14ac:dyDescent="0.15">
      <c r="B44" s="1186"/>
      <c r="C44" s="1187"/>
      <c r="D44" s="106"/>
      <c r="E44" s="1192" t="s">
        <v>36</v>
      </c>
      <c r="F44" s="1192"/>
      <c r="G44" s="1192"/>
      <c r="H44" s="1193"/>
      <c r="I44" s="358">
        <v>29</v>
      </c>
      <c r="J44" s="359">
        <v>21</v>
      </c>
      <c r="K44" s="359">
        <v>13</v>
      </c>
      <c r="L44" s="359">
        <v>7</v>
      </c>
      <c r="M44" s="360">
        <v>2</v>
      </c>
    </row>
    <row r="45" spans="2:13" ht="27.75" customHeight="1" x14ac:dyDescent="0.15">
      <c r="B45" s="1186"/>
      <c r="C45" s="1187"/>
      <c r="D45" s="106"/>
      <c r="E45" s="1192" t="s">
        <v>37</v>
      </c>
      <c r="F45" s="1192"/>
      <c r="G45" s="1192"/>
      <c r="H45" s="1193"/>
      <c r="I45" s="358">
        <v>1204</v>
      </c>
      <c r="J45" s="359">
        <v>1167</v>
      </c>
      <c r="K45" s="359">
        <v>1146</v>
      </c>
      <c r="L45" s="359">
        <v>1098</v>
      </c>
      <c r="M45" s="360">
        <v>1091</v>
      </c>
    </row>
    <row r="46" spans="2:13" ht="27.75" customHeight="1" x14ac:dyDescent="0.15">
      <c r="B46" s="1186"/>
      <c r="C46" s="1187"/>
      <c r="D46" s="107"/>
      <c r="E46" s="1192" t="s">
        <v>38</v>
      </c>
      <c r="F46" s="1192"/>
      <c r="G46" s="1192"/>
      <c r="H46" s="1193"/>
      <c r="I46" s="358" t="s">
        <v>512</v>
      </c>
      <c r="J46" s="359" t="s">
        <v>512</v>
      </c>
      <c r="K46" s="359" t="s">
        <v>512</v>
      </c>
      <c r="L46" s="359" t="s">
        <v>512</v>
      </c>
      <c r="M46" s="360" t="s">
        <v>512</v>
      </c>
    </row>
    <row r="47" spans="2:13" ht="27.75" customHeight="1" x14ac:dyDescent="0.15">
      <c r="B47" s="1186"/>
      <c r="C47" s="1187"/>
      <c r="D47" s="108"/>
      <c r="E47" s="1194" t="s">
        <v>39</v>
      </c>
      <c r="F47" s="1195"/>
      <c r="G47" s="1195"/>
      <c r="H47" s="1196"/>
      <c r="I47" s="358" t="s">
        <v>512</v>
      </c>
      <c r="J47" s="359" t="s">
        <v>512</v>
      </c>
      <c r="K47" s="359" t="s">
        <v>512</v>
      </c>
      <c r="L47" s="359" t="s">
        <v>512</v>
      </c>
      <c r="M47" s="360" t="s">
        <v>512</v>
      </c>
    </row>
    <row r="48" spans="2:13" ht="27.75" customHeight="1" x14ac:dyDescent="0.15">
      <c r="B48" s="1186"/>
      <c r="C48" s="1187"/>
      <c r="D48" s="106"/>
      <c r="E48" s="1192" t="s">
        <v>40</v>
      </c>
      <c r="F48" s="1192"/>
      <c r="G48" s="1192"/>
      <c r="H48" s="1193"/>
      <c r="I48" s="358" t="s">
        <v>512</v>
      </c>
      <c r="J48" s="359" t="s">
        <v>512</v>
      </c>
      <c r="K48" s="359" t="s">
        <v>512</v>
      </c>
      <c r="L48" s="359" t="s">
        <v>512</v>
      </c>
      <c r="M48" s="360" t="s">
        <v>512</v>
      </c>
    </row>
    <row r="49" spans="2:13" ht="27.75" customHeight="1" x14ac:dyDescent="0.15">
      <c r="B49" s="1188"/>
      <c r="C49" s="1189"/>
      <c r="D49" s="106"/>
      <c r="E49" s="1192" t="s">
        <v>41</v>
      </c>
      <c r="F49" s="1192"/>
      <c r="G49" s="1192"/>
      <c r="H49" s="1193"/>
      <c r="I49" s="358" t="s">
        <v>512</v>
      </c>
      <c r="J49" s="359" t="s">
        <v>512</v>
      </c>
      <c r="K49" s="359" t="s">
        <v>512</v>
      </c>
      <c r="L49" s="359" t="s">
        <v>512</v>
      </c>
      <c r="M49" s="360" t="s">
        <v>512</v>
      </c>
    </row>
    <row r="50" spans="2:13" ht="27.75" customHeight="1" x14ac:dyDescent="0.15">
      <c r="B50" s="1197" t="s">
        <v>42</v>
      </c>
      <c r="C50" s="1198"/>
      <c r="D50" s="109"/>
      <c r="E50" s="1192" t="s">
        <v>43</v>
      </c>
      <c r="F50" s="1192"/>
      <c r="G50" s="1192"/>
      <c r="H50" s="1193"/>
      <c r="I50" s="358">
        <v>2000</v>
      </c>
      <c r="J50" s="359">
        <v>1900</v>
      </c>
      <c r="K50" s="359">
        <v>1992</v>
      </c>
      <c r="L50" s="359">
        <v>2116</v>
      </c>
      <c r="M50" s="360">
        <v>2377</v>
      </c>
    </row>
    <row r="51" spans="2:13" ht="27.75" customHeight="1" x14ac:dyDescent="0.15">
      <c r="B51" s="1186"/>
      <c r="C51" s="1187"/>
      <c r="D51" s="106"/>
      <c r="E51" s="1192" t="s">
        <v>44</v>
      </c>
      <c r="F51" s="1192"/>
      <c r="G51" s="1192"/>
      <c r="H51" s="1193"/>
      <c r="I51" s="358">
        <v>149</v>
      </c>
      <c r="J51" s="359">
        <v>139</v>
      </c>
      <c r="K51" s="359">
        <v>273</v>
      </c>
      <c r="L51" s="359">
        <v>189</v>
      </c>
      <c r="M51" s="360">
        <v>185</v>
      </c>
    </row>
    <row r="52" spans="2:13" ht="27.75" customHeight="1" x14ac:dyDescent="0.15">
      <c r="B52" s="1188"/>
      <c r="C52" s="1189"/>
      <c r="D52" s="106"/>
      <c r="E52" s="1192" t="s">
        <v>45</v>
      </c>
      <c r="F52" s="1192"/>
      <c r="G52" s="1192"/>
      <c r="H52" s="1193"/>
      <c r="I52" s="358">
        <v>4321</v>
      </c>
      <c r="J52" s="359">
        <v>4573</v>
      </c>
      <c r="K52" s="359">
        <v>4836</v>
      </c>
      <c r="L52" s="359">
        <v>4742</v>
      </c>
      <c r="M52" s="360">
        <v>4609</v>
      </c>
    </row>
    <row r="53" spans="2:13" ht="27.75" customHeight="1" thickBot="1" x14ac:dyDescent="0.2">
      <c r="B53" s="1199" t="s">
        <v>46</v>
      </c>
      <c r="C53" s="1200"/>
      <c r="D53" s="110"/>
      <c r="E53" s="1201" t="s">
        <v>47</v>
      </c>
      <c r="F53" s="1201"/>
      <c r="G53" s="1201"/>
      <c r="H53" s="1202"/>
      <c r="I53" s="361">
        <v>948</v>
      </c>
      <c r="J53" s="362">
        <v>1200</v>
      </c>
      <c r="K53" s="362">
        <v>726</v>
      </c>
      <c r="L53" s="362">
        <v>549</v>
      </c>
      <c r="M53" s="363">
        <v>308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fdFAAVtx7jpJTRMaAXcSCuwG4+98vAgTCtyO5Y4/4X2KCeYLuES8qoFOK35pnsHa3XkQFvB9yFrXBdCJnCu/g==" saltValue="+29+JR/v8kE/7l9u9UkE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971</v>
      </c>
      <c r="G55" s="122">
        <v>1062</v>
      </c>
      <c r="H55" s="123">
        <v>1184</v>
      </c>
    </row>
    <row r="56" spans="2:8" ht="52.5" customHeight="1" x14ac:dyDescent="0.15">
      <c r="B56" s="124"/>
      <c r="C56" s="1213" t="s">
        <v>51</v>
      </c>
      <c r="D56" s="1213"/>
      <c r="E56" s="1214"/>
      <c r="F56" s="125">
        <v>279</v>
      </c>
      <c r="G56" s="125">
        <v>275</v>
      </c>
      <c r="H56" s="126">
        <v>275</v>
      </c>
    </row>
    <row r="57" spans="2:8" ht="53.25" customHeight="1" x14ac:dyDescent="0.15">
      <c r="B57" s="124"/>
      <c r="C57" s="1215" t="s">
        <v>52</v>
      </c>
      <c r="D57" s="1215"/>
      <c r="E57" s="1216"/>
      <c r="F57" s="127">
        <v>692</v>
      </c>
      <c r="G57" s="127">
        <v>711</v>
      </c>
      <c r="H57" s="128">
        <v>801</v>
      </c>
    </row>
    <row r="58" spans="2:8" ht="45.75" customHeight="1" x14ac:dyDescent="0.15">
      <c r="B58" s="129"/>
      <c r="C58" s="1203" t="s">
        <v>590</v>
      </c>
      <c r="D58" s="1204"/>
      <c r="E58" s="1205"/>
      <c r="F58" s="130">
        <v>458</v>
      </c>
      <c r="G58" s="130">
        <v>459</v>
      </c>
      <c r="H58" s="131">
        <v>554</v>
      </c>
    </row>
    <row r="59" spans="2:8" ht="45.75" customHeight="1" x14ac:dyDescent="0.15">
      <c r="B59" s="129"/>
      <c r="C59" s="1203" t="s">
        <v>591</v>
      </c>
      <c r="D59" s="1204"/>
      <c r="E59" s="1205"/>
      <c r="F59" s="130">
        <v>47</v>
      </c>
      <c r="G59" s="130">
        <v>57</v>
      </c>
      <c r="H59" s="131">
        <v>68</v>
      </c>
    </row>
    <row r="60" spans="2:8" ht="45.75" customHeight="1" x14ac:dyDescent="0.15">
      <c r="B60" s="129"/>
      <c r="C60" s="1203" t="s">
        <v>592</v>
      </c>
      <c r="D60" s="1204"/>
      <c r="E60" s="1205"/>
      <c r="F60" s="130">
        <v>38</v>
      </c>
      <c r="G60" s="130">
        <v>37</v>
      </c>
      <c r="H60" s="131">
        <v>37</v>
      </c>
    </row>
    <row r="61" spans="2:8" ht="45.75" customHeight="1" x14ac:dyDescent="0.15">
      <c r="B61" s="129"/>
      <c r="C61" s="1203" t="s">
        <v>593</v>
      </c>
      <c r="D61" s="1204"/>
      <c r="E61" s="1205"/>
      <c r="F61" s="130">
        <v>31</v>
      </c>
      <c r="G61" s="130">
        <v>31</v>
      </c>
      <c r="H61" s="131">
        <v>31</v>
      </c>
    </row>
    <row r="62" spans="2:8" ht="45.75" customHeight="1" thickBot="1" x14ac:dyDescent="0.2">
      <c r="B62" s="132"/>
      <c r="C62" s="1206" t="s">
        <v>594</v>
      </c>
      <c r="D62" s="1207"/>
      <c r="E62" s="1208"/>
      <c r="F62" s="133">
        <v>13</v>
      </c>
      <c r="G62" s="133">
        <v>29</v>
      </c>
      <c r="H62" s="134">
        <v>29</v>
      </c>
    </row>
    <row r="63" spans="2:8" ht="52.5" customHeight="1" thickBot="1" x14ac:dyDescent="0.2">
      <c r="B63" s="135"/>
      <c r="C63" s="1209" t="s">
        <v>53</v>
      </c>
      <c r="D63" s="1209"/>
      <c r="E63" s="1210"/>
      <c r="F63" s="136">
        <v>1942</v>
      </c>
      <c r="G63" s="136">
        <v>2048</v>
      </c>
      <c r="H63" s="137">
        <v>2260</v>
      </c>
    </row>
    <row r="64" spans="2:8" x14ac:dyDescent="0.15"/>
  </sheetData>
  <sheetProtection algorithmName="SHA-512" hashValue="EVKWteXsk1N06/1Fwi8+Rc3nxaSAYzMmsJ09s4hFWLPjsZ36k1mK+meGFHLJzOZ3DWdKrH02IcnCQmzG+VnJiA==" saltValue="Awl3Zde3L96ltg8JAFAB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180498</v>
      </c>
      <c r="E3" s="156"/>
      <c r="F3" s="157">
        <v>167497</v>
      </c>
      <c r="G3" s="158"/>
      <c r="H3" s="159"/>
    </row>
    <row r="4" spans="1:8" x14ac:dyDescent="0.15">
      <c r="A4" s="160"/>
      <c r="B4" s="161"/>
      <c r="C4" s="162"/>
      <c r="D4" s="163">
        <v>105301</v>
      </c>
      <c r="E4" s="164"/>
      <c r="F4" s="165">
        <v>82571</v>
      </c>
      <c r="G4" s="166"/>
      <c r="H4" s="167"/>
    </row>
    <row r="5" spans="1:8" x14ac:dyDescent="0.15">
      <c r="A5" s="148" t="s">
        <v>546</v>
      </c>
      <c r="B5" s="153"/>
      <c r="C5" s="154"/>
      <c r="D5" s="155">
        <v>224738</v>
      </c>
      <c r="E5" s="156"/>
      <c r="F5" s="157">
        <v>190274</v>
      </c>
      <c r="G5" s="158"/>
      <c r="H5" s="159"/>
    </row>
    <row r="6" spans="1:8" x14ac:dyDescent="0.15">
      <c r="A6" s="160"/>
      <c r="B6" s="161"/>
      <c r="C6" s="162"/>
      <c r="D6" s="163">
        <v>178100</v>
      </c>
      <c r="E6" s="164"/>
      <c r="F6" s="165">
        <v>88584</v>
      </c>
      <c r="G6" s="166"/>
      <c r="H6" s="167"/>
    </row>
    <row r="7" spans="1:8" x14ac:dyDescent="0.15">
      <c r="A7" s="148" t="s">
        <v>547</v>
      </c>
      <c r="B7" s="153"/>
      <c r="C7" s="154"/>
      <c r="D7" s="155">
        <v>223645</v>
      </c>
      <c r="E7" s="156"/>
      <c r="F7" s="157">
        <v>301035</v>
      </c>
      <c r="G7" s="158"/>
      <c r="H7" s="159"/>
    </row>
    <row r="8" spans="1:8" x14ac:dyDescent="0.15">
      <c r="A8" s="160"/>
      <c r="B8" s="161"/>
      <c r="C8" s="162"/>
      <c r="D8" s="163">
        <v>111110</v>
      </c>
      <c r="E8" s="164"/>
      <c r="F8" s="165">
        <v>154376</v>
      </c>
      <c r="G8" s="166"/>
      <c r="H8" s="167"/>
    </row>
    <row r="9" spans="1:8" x14ac:dyDescent="0.15">
      <c r="A9" s="148" t="s">
        <v>548</v>
      </c>
      <c r="B9" s="153"/>
      <c r="C9" s="154"/>
      <c r="D9" s="155">
        <v>130394</v>
      </c>
      <c r="E9" s="156"/>
      <c r="F9" s="157">
        <v>277467</v>
      </c>
      <c r="G9" s="158"/>
      <c r="H9" s="159"/>
    </row>
    <row r="10" spans="1:8" x14ac:dyDescent="0.15">
      <c r="A10" s="160"/>
      <c r="B10" s="161"/>
      <c r="C10" s="162"/>
      <c r="D10" s="163">
        <v>83639</v>
      </c>
      <c r="E10" s="164"/>
      <c r="F10" s="165">
        <v>128378</v>
      </c>
      <c r="G10" s="166"/>
      <c r="H10" s="167"/>
    </row>
    <row r="11" spans="1:8" x14ac:dyDescent="0.15">
      <c r="A11" s="148" t="s">
        <v>549</v>
      </c>
      <c r="B11" s="153"/>
      <c r="C11" s="154"/>
      <c r="D11" s="155">
        <v>179259</v>
      </c>
      <c r="E11" s="156"/>
      <c r="F11" s="157">
        <v>282256</v>
      </c>
      <c r="G11" s="158"/>
      <c r="H11" s="159"/>
    </row>
    <row r="12" spans="1:8" x14ac:dyDescent="0.15">
      <c r="A12" s="160"/>
      <c r="B12" s="161"/>
      <c r="C12" s="168"/>
      <c r="D12" s="163">
        <v>66657</v>
      </c>
      <c r="E12" s="164"/>
      <c r="F12" s="165">
        <v>145453</v>
      </c>
      <c r="G12" s="166"/>
      <c r="H12" s="167"/>
    </row>
    <row r="13" spans="1:8" x14ac:dyDescent="0.15">
      <c r="A13" s="148"/>
      <c r="B13" s="153"/>
      <c r="C13" s="169"/>
      <c r="D13" s="170">
        <v>187707</v>
      </c>
      <c r="E13" s="171"/>
      <c r="F13" s="172">
        <v>243706</v>
      </c>
      <c r="G13" s="173"/>
      <c r="H13" s="159"/>
    </row>
    <row r="14" spans="1:8" x14ac:dyDescent="0.15">
      <c r="A14" s="160"/>
      <c r="B14" s="161"/>
      <c r="C14" s="162"/>
      <c r="D14" s="163">
        <v>108961</v>
      </c>
      <c r="E14" s="164"/>
      <c r="F14" s="165">
        <v>119872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3.58</v>
      </c>
      <c r="C19" s="174">
        <f>ROUND(VALUE(SUBSTITUTE(実質収支比率等に係る経年分析!G$48,"▲","-")),2)</f>
        <v>2.14</v>
      </c>
      <c r="D19" s="174">
        <f>ROUND(VALUE(SUBSTITUTE(実質収支比率等に係る経年分析!H$48,"▲","-")),2)</f>
        <v>1.31</v>
      </c>
      <c r="E19" s="174">
        <f>ROUND(VALUE(SUBSTITUTE(実質収支比率等に係る経年分析!I$48,"▲","-")),2)</f>
        <v>8</v>
      </c>
      <c r="F19" s="174">
        <f>ROUND(VALUE(SUBSTITUTE(実質収支比率等に係る経年分析!J$48,"▲","-")),2)</f>
        <v>14.04</v>
      </c>
    </row>
    <row r="20" spans="1:11" x14ac:dyDescent="0.15">
      <c r="A20" s="174" t="s">
        <v>57</v>
      </c>
      <c r="B20" s="174">
        <f>ROUND(VALUE(SUBSTITUTE(実質収支比率等に係る経年分析!F$47,"▲","-")),2)</f>
        <v>44.64</v>
      </c>
      <c r="C20" s="174">
        <f>ROUND(VALUE(SUBSTITUTE(実質収支比率等に係る経年分析!G$47,"▲","-")),2)</f>
        <v>35.369999999999997</v>
      </c>
      <c r="D20" s="174">
        <f>ROUND(VALUE(SUBSTITUTE(実質収支比率等に係る経年分析!H$47,"▲","-")),2)</f>
        <v>34.619999999999997</v>
      </c>
      <c r="E20" s="174">
        <f>ROUND(VALUE(SUBSTITUTE(実質収支比率等に係る経年分析!I$47,"▲","-")),2)</f>
        <v>35.22</v>
      </c>
      <c r="F20" s="174">
        <f>ROUND(VALUE(SUBSTITUTE(実質収支比率等に係る経年分析!J$47,"▲","-")),2)</f>
        <v>40.590000000000003</v>
      </c>
    </row>
    <row r="21" spans="1:11" x14ac:dyDescent="0.15">
      <c r="A21" s="174" t="s">
        <v>58</v>
      </c>
      <c r="B21" s="174">
        <f>IF(ISNUMBER(VALUE(SUBSTITUTE(実質収支比率等に係る経年分析!F$49,"▲","-"))),ROUND(VALUE(SUBSTITUTE(実質収支比率等に係る経年分析!F$49,"▲","-")),2),NA())</f>
        <v>-10.050000000000001</v>
      </c>
      <c r="C21" s="174">
        <f>IF(ISNUMBER(VALUE(SUBSTITUTE(実質収支比率等に係る経年分析!G$49,"▲","-"))),ROUND(VALUE(SUBSTITUTE(実質収支比率等に係る経年分析!G$49,"▲","-")),2),NA())</f>
        <v>-10.88</v>
      </c>
      <c r="D21" s="174">
        <f>IF(ISNUMBER(VALUE(SUBSTITUTE(実質収支比率等に係る経年分析!H$49,"▲","-"))),ROUND(VALUE(SUBSTITUTE(実質収支比率等に係る経年分析!H$49,"▲","-")),2),NA())</f>
        <v>0.35</v>
      </c>
      <c r="E21" s="174">
        <f>IF(ISNUMBER(VALUE(SUBSTITUTE(実質収支比率等に係る経年分析!I$49,"▲","-"))),ROUND(VALUE(SUBSTITUTE(実質収支比率等に係る経年分析!I$49,"▲","-")),2),NA())</f>
        <v>9.81</v>
      </c>
      <c r="F21" s="174">
        <f>IF(ISNUMBER(VALUE(SUBSTITUTE(実質収支比率等に係る経年分析!J$49,"▲","-"))),ROUND(VALUE(SUBSTITUTE(実質収支比率等に係る経年分析!J$49,"▲","-")),2),NA())</f>
        <v>9.93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特別養護老人ホーム特別会計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漁業集落排水処理事業特別会計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0.88</v>
      </c>
    </row>
    <row r="35" spans="1:16" x14ac:dyDescent="0.15">
      <c r="A35" s="175" t="str">
        <f>IF(連結実質赤字比率に係る赤字・黒字の構成分析!C$35="",NA(),連結実質赤字比率に係る赤字・黒字の構成分析!C$35)</f>
        <v>大月町病院事業会計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13.49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499</v>
      </c>
      <c r="E42" s="176"/>
      <c r="F42" s="176"/>
      <c r="G42" s="176">
        <f>'実質公債費比率（分子）の構造'!L$52</f>
        <v>493</v>
      </c>
      <c r="H42" s="176"/>
      <c r="I42" s="176"/>
      <c r="J42" s="176">
        <f>'実質公債費比率（分子）の構造'!M$52</f>
        <v>520</v>
      </c>
      <c r="K42" s="176"/>
      <c r="L42" s="176"/>
      <c r="M42" s="176">
        <f>'実質公債費比率（分子）の構造'!N$52</f>
        <v>500</v>
      </c>
      <c r="N42" s="176"/>
      <c r="O42" s="176"/>
      <c r="P42" s="176">
        <f>'実質公債費比率（分子）の構造'!O$52</f>
        <v>475</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3</v>
      </c>
      <c r="C44" s="176"/>
      <c r="D44" s="176"/>
      <c r="E44" s="176">
        <f>'実質公債費比率（分子）の構造'!L$50</f>
        <v>3</v>
      </c>
      <c r="F44" s="176"/>
      <c r="G44" s="176"/>
      <c r="H44" s="176">
        <f>'実質公債費比率（分子）の構造'!M$50</f>
        <v>8</v>
      </c>
      <c r="I44" s="176"/>
      <c r="J44" s="176"/>
      <c r="K44" s="176">
        <f>'実質公債費比率（分子）の構造'!N$50</f>
        <v>10</v>
      </c>
      <c r="L44" s="176"/>
      <c r="M44" s="176"/>
      <c r="N44" s="176">
        <f>'実質公債費比率（分子）の構造'!O$50</f>
        <v>8</v>
      </c>
      <c r="O44" s="176"/>
      <c r="P44" s="176"/>
    </row>
    <row r="45" spans="1:16" x14ac:dyDescent="0.15">
      <c r="A45" s="176" t="s">
        <v>68</v>
      </c>
      <c r="B45" s="176">
        <f>'実質公債費比率（分子）の構造'!K$49</f>
        <v>7</v>
      </c>
      <c r="C45" s="176"/>
      <c r="D45" s="176"/>
      <c r="E45" s="176">
        <f>'実質公債費比率（分子）の構造'!L$49</f>
        <v>7</v>
      </c>
      <c r="F45" s="176"/>
      <c r="G45" s="176"/>
      <c r="H45" s="176">
        <f>'実質公債費比率（分子）の構造'!M$49</f>
        <v>6</v>
      </c>
      <c r="I45" s="176"/>
      <c r="J45" s="176"/>
      <c r="K45" s="176">
        <f>'実質公債費比率（分子）の構造'!N$49</f>
        <v>7</v>
      </c>
      <c r="L45" s="176"/>
      <c r="M45" s="176"/>
      <c r="N45" s="176">
        <f>'実質公債費比率（分子）の構造'!O$49</f>
        <v>4</v>
      </c>
      <c r="O45" s="176"/>
      <c r="P45" s="176"/>
    </row>
    <row r="46" spans="1:16" x14ac:dyDescent="0.15">
      <c r="A46" s="176" t="s">
        <v>69</v>
      </c>
      <c r="B46" s="176">
        <f>'実質公債費比率（分子）の構造'!K$48</f>
        <v>52</v>
      </c>
      <c r="C46" s="176"/>
      <c r="D46" s="176"/>
      <c r="E46" s="176">
        <f>'実質公債費比率（分子）の構造'!L$48</f>
        <v>49</v>
      </c>
      <c r="F46" s="176"/>
      <c r="G46" s="176"/>
      <c r="H46" s="176">
        <f>'実質公債費比率（分子）の構造'!M$48</f>
        <v>59</v>
      </c>
      <c r="I46" s="176"/>
      <c r="J46" s="176"/>
      <c r="K46" s="176">
        <f>'実質公債費比率（分子）の構造'!N$48</f>
        <v>58</v>
      </c>
      <c r="L46" s="176"/>
      <c r="M46" s="176"/>
      <c r="N46" s="176">
        <f>'実質公債費比率（分子）の構造'!O$48</f>
        <v>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637</v>
      </c>
      <c r="C49" s="176"/>
      <c r="D49" s="176"/>
      <c r="E49" s="176">
        <f>'実質公債費比率（分子）の構造'!L$45</f>
        <v>656</v>
      </c>
      <c r="F49" s="176"/>
      <c r="G49" s="176"/>
      <c r="H49" s="176">
        <f>'実質公債費比率（分子）の構造'!M$45</f>
        <v>703</v>
      </c>
      <c r="I49" s="176"/>
      <c r="J49" s="176"/>
      <c r="K49" s="176">
        <f>'実質公債費比率（分子）の構造'!N$45</f>
        <v>668</v>
      </c>
      <c r="L49" s="176"/>
      <c r="M49" s="176"/>
      <c r="N49" s="176">
        <f>'実質公債費比率（分子）の構造'!O$45</f>
        <v>581</v>
      </c>
      <c r="O49" s="176"/>
      <c r="P49" s="176"/>
    </row>
    <row r="50" spans="1:16" x14ac:dyDescent="0.15">
      <c r="A50" s="176" t="s">
        <v>73</v>
      </c>
      <c r="B50" s="176" t="e">
        <f>NA()</f>
        <v>#N/A</v>
      </c>
      <c r="C50" s="176">
        <f>IF(ISNUMBER('実質公債費比率（分子）の構造'!K$53),'実質公債費比率（分子）の構造'!K$53,NA())</f>
        <v>200</v>
      </c>
      <c r="D50" s="176" t="e">
        <f>NA()</f>
        <v>#N/A</v>
      </c>
      <c r="E50" s="176" t="e">
        <f>NA()</f>
        <v>#N/A</v>
      </c>
      <c r="F50" s="176">
        <f>IF(ISNUMBER('実質公債費比率（分子）の構造'!L$53),'実質公債費比率（分子）の構造'!L$53,NA())</f>
        <v>222</v>
      </c>
      <c r="G50" s="176" t="e">
        <f>NA()</f>
        <v>#N/A</v>
      </c>
      <c r="H50" s="176" t="e">
        <f>NA()</f>
        <v>#N/A</v>
      </c>
      <c r="I50" s="176">
        <f>IF(ISNUMBER('実質公債費比率（分子）の構造'!M$53),'実質公債費比率（分子）の構造'!M$53,NA())</f>
        <v>256</v>
      </c>
      <c r="J50" s="176" t="e">
        <f>NA()</f>
        <v>#N/A</v>
      </c>
      <c r="K50" s="176" t="e">
        <f>NA()</f>
        <v>#N/A</v>
      </c>
      <c r="L50" s="176">
        <f>IF(ISNUMBER('実質公債費比率（分子）の構造'!N$53),'実質公債費比率（分子）の構造'!N$53,NA())</f>
        <v>243</v>
      </c>
      <c r="M50" s="176" t="e">
        <f>NA()</f>
        <v>#N/A</v>
      </c>
      <c r="N50" s="176" t="e">
        <f>NA()</f>
        <v>#N/A</v>
      </c>
      <c r="O50" s="176">
        <f>IF(ISNUMBER('実質公債費比率（分子）の構造'!O$53),'実質公債費比率（分子）の構造'!O$53,NA())</f>
        <v>187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4321</v>
      </c>
      <c r="E56" s="175"/>
      <c r="F56" s="175"/>
      <c r="G56" s="175">
        <f>'将来負担比率（分子）の構造'!J$52</f>
        <v>4573</v>
      </c>
      <c r="H56" s="175"/>
      <c r="I56" s="175"/>
      <c r="J56" s="175">
        <f>'将来負担比率（分子）の構造'!K$52</f>
        <v>4836</v>
      </c>
      <c r="K56" s="175"/>
      <c r="L56" s="175"/>
      <c r="M56" s="175">
        <f>'将来負担比率（分子）の構造'!L$52</f>
        <v>4742</v>
      </c>
      <c r="N56" s="175"/>
      <c r="O56" s="175"/>
      <c r="P56" s="175">
        <f>'将来負担比率（分子）の構造'!M$52</f>
        <v>4609</v>
      </c>
    </row>
    <row r="57" spans="1:16" x14ac:dyDescent="0.15">
      <c r="A57" s="175" t="s">
        <v>44</v>
      </c>
      <c r="B57" s="175"/>
      <c r="C57" s="175"/>
      <c r="D57" s="175">
        <f>'将来負担比率（分子）の構造'!I$51</f>
        <v>149</v>
      </c>
      <c r="E57" s="175"/>
      <c r="F57" s="175"/>
      <c r="G57" s="175">
        <f>'将来負担比率（分子）の構造'!J$51</f>
        <v>139</v>
      </c>
      <c r="H57" s="175"/>
      <c r="I57" s="175"/>
      <c r="J57" s="175">
        <f>'将来負担比率（分子）の構造'!K$51</f>
        <v>273</v>
      </c>
      <c r="K57" s="175"/>
      <c r="L57" s="175"/>
      <c r="M57" s="175">
        <f>'将来負担比率（分子）の構造'!L$51</f>
        <v>189</v>
      </c>
      <c r="N57" s="175"/>
      <c r="O57" s="175"/>
      <c r="P57" s="175">
        <f>'将来負担比率（分子）の構造'!M$51</f>
        <v>185</v>
      </c>
    </row>
    <row r="58" spans="1:16" x14ac:dyDescent="0.15">
      <c r="A58" s="175" t="s">
        <v>43</v>
      </c>
      <c r="B58" s="175"/>
      <c r="C58" s="175"/>
      <c r="D58" s="175">
        <f>'将来負担比率（分子）の構造'!I$50</f>
        <v>2000</v>
      </c>
      <c r="E58" s="175"/>
      <c r="F58" s="175"/>
      <c r="G58" s="175">
        <f>'将来負担比率（分子）の構造'!J$50</f>
        <v>1900</v>
      </c>
      <c r="H58" s="175"/>
      <c r="I58" s="175"/>
      <c r="J58" s="175">
        <f>'将来負担比率（分子）の構造'!K$50</f>
        <v>1992</v>
      </c>
      <c r="K58" s="175"/>
      <c r="L58" s="175"/>
      <c r="M58" s="175">
        <f>'将来負担比率（分子）の構造'!L$50</f>
        <v>2116</v>
      </c>
      <c r="N58" s="175"/>
      <c r="O58" s="175"/>
      <c r="P58" s="175">
        <f>'将来負担比率（分子）の構造'!M$50</f>
        <v>2377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1204</v>
      </c>
      <c r="C62" s="175"/>
      <c r="D62" s="175"/>
      <c r="E62" s="175">
        <f>'将来負担比率（分子）の構造'!J$45</f>
        <v>1167</v>
      </c>
      <c r="F62" s="175"/>
      <c r="G62" s="175"/>
      <c r="H62" s="175">
        <f>'将来負担比率（分子）の構造'!K$45</f>
        <v>1146</v>
      </c>
      <c r="I62" s="175"/>
      <c r="J62" s="175"/>
      <c r="K62" s="175">
        <f>'将来負担比率（分子）の構造'!L$45</f>
        <v>1098</v>
      </c>
      <c r="L62" s="175"/>
      <c r="M62" s="175"/>
      <c r="N62" s="175">
        <f>'将来負担比率（分子）の構造'!M$45</f>
        <v>1091</v>
      </c>
      <c r="O62" s="175"/>
      <c r="P62" s="175"/>
    </row>
    <row r="63" spans="1:16" x14ac:dyDescent="0.15">
      <c r="A63" s="175" t="s">
        <v>36</v>
      </c>
      <c r="B63" s="175">
        <f>'将来負担比率（分子）の構造'!I$44</f>
        <v>29</v>
      </c>
      <c r="C63" s="175"/>
      <c r="D63" s="175"/>
      <c r="E63" s="175">
        <f>'将来負担比率（分子）の構造'!J$44</f>
        <v>21</v>
      </c>
      <c r="F63" s="175"/>
      <c r="G63" s="175"/>
      <c r="H63" s="175">
        <f>'将来負担比率（分子）の構造'!K$44</f>
        <v>13</v>
      </c>
      <c r="I63" s="175"/>
      <c r="J63" s="175"/>
      <c r="K63" s="175">
        <f>'将来負担比率（分子）の構造'!L$44</f>
        <v>7</v>
      </c>
      <c r="L63" s="175"/>
      <c r="M63" s="175"/>
      <c r="N63" s="175">
        <f>'将来負担比率（分子）の構造'!M$44</f>
        <v>2</v>
      </c>
      <c r="O63" s="175"/>
      <c r="P63" s="175"/>
    </row>
    <row r="64" spans="1:16" x14ac:dyDescent="0.15">
      <c r="A64" s="175" t="s">
        <v>35</v>
      </c>
      <c r="B64" s="175">
        <f>'将来負担比率（分子）の構造'!I$43</f>
        <v>591</v>
      </c>
      <c r="C64" s="175"/>
      <c r="D64" s="175"/>
      <c r="E64" s="175">
        <f>'将来負担比率（分子）の構造'!J$43</f>
        <v>644</v>
      </c>
      <c r="F64" s="175"/>
      <c r="G64" s="175"/>
      <c r="H64" s="175">
        <f>'将来負担比率（分子）の構造'!K$43</f>
        <v>736</v>
      </c>
      <c r="I64" s="175"/>
      <c r="J64" s="175"/>
      <c r="K64" s="175">
        <f>'将来負担比率（分子）の構造'!L$43</f>
        <v>721</v>
      </c>
      <c r="L64" s="175"/>
      <c r="M64" s="175"/>
      <c r="N64" s="175">
        <f>'将来負担比率（分子）の構造'!M$43</f>
        <v>748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5595</v>
      </c>
      <c r="C66" s="175"/>
      <c r="D66" s="175"/>
      <c r="E66" s="175">
        <f>'将来負担比率（分子）の構造'!J$41</f>
        <v>5980</v>
      </c>
      <c r="F66" s="175"/>
      <c r="G66" s="175"/>
      <c r="H66" s="175">
        <f>'将来負担比率（分子）の構造'!K$41</f>
        <v>5932</v>
      </c>
      <c r="I66" s="175"/>
      <c r="J66" s="175"/>
      <c r="K66" s="175">
        <f>'将来負担比率（分子）の構造'!L$41</f>
        <v>5769</v>
      </c>
      <c r="L66" s="175"/>
      <c r="M66" s="175"/>
      <c r="N66" s="175">
        <f>'将来負担比率（分子）の構造'!M$41</f>
        <v>5639</v>
      </c>
      <c r="O66" s="175"/>
      <c r="P66" s="175"/>
    </row>
    <row r="67" spans="1:16" x14ac:dyDescent="0.15">
      <c r="A67" s="175" t="s">
        <v>77</v>
      </c>
      <c r="B67" s="175" t="e">
        <f>NA()</f>
        <v>#N/A</v>
      </c>
      <c r="C67" s="175">
        <f>IF(ISNUMBER('将来負担比率（分子）の構造'!I$53), IF('将来負担比率（分子）の構造'!I$53 &lt; 0, 0, '将来負担比率（分子）の構造'!I$53), NA())</f>
        <v>948</v>
      </c>
      <c r="D67" s="175" t="e">
        <f>NA()</f>
        <v>#N/A</v>
      </c>
      <c r="E67" s="175" t="e">
        <f>NA()</f>
        <v>#N/A</v>
      </c>
      <c r="F67" s="175">
        <f>IF(ISNUMBER('将来負担比率（分子）の構造'!J$53), IF('将来負担比率（分子）の構造'!J$53 &lt; 0, 0, '将来負担比率（分子）の構造'!J$53), NA())</f>
        <v>1200</v>
      </c>
      <c r="G67" s="175" t="e">
        <f>NA()</f>
        <v>#N/A</v>
      </c>
      <c r="H67" s="175" t="e">
        <f>NA()</f>
        <v>#N/A</v>
      </c>
      <c r="I67" s="175">
        <f>IF(ISNUMBER('将来負担比率（分子）の構造'!K$53), IF('将来負担比率（分子）の構造'!K$53 &lt; 0, 0, '将来負担比率（分子）の構造'!K$53), NA())</f>
        <v>726</v>
      </c>
      <c r="J67" s="175" t="e">
        <f>NA()</f>
        <v>#N/A</v>
      </c>
      <c r="K67" s="175" t="e">
        <f>NA()</f>
        <v>#N/A</v>
      </c>
      <c r="L67" s="175">
        <f>IF(ISNUMBER('将来負担比率（分子）の構造'!L$53), IF('将来負担比率（分子）の構造'!L$53 &lt; 0, 0, '将来負担比率（分子）の構造'!L$53), NA())</f>
        <v>549</v>
      </c>
      <c r="M67" s="175" t="e">
        <f>NA()</f>
        <v>#N/A</v>
      </c>
      <c r="N67" s="175" t="e">
        <f>NA()</f>
        <v>#N/A</v>
      </c>
      <c r="O67" s="175">
        <f>IF(ISNUMBER('将来負担比率（分子）の構造'!M$53), IF('将来負担比率（分子）の構造'!M$53 &lt; 0, 0, '将来負担比率（分子）の構造'!M$53), NA())</f>
        <v>308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971</v>
      </c>
      <c r="C72" s="179">
        <f>基金残高に係る経年分析!G55</f>
        <v>1062</v>
      </c>
      <c r="D72" s="179">
        <f>基金残高に係る経年分析!H55</f>
        <v>1184</v>
      </c>
    </row>
    <row r="73" spans="1:16" x14ac:dyDescent="0.15">
      <c r="A73" s="178" t="s">
        <v>80</v>
      </c>
      <c r="B73" s="179">
        <f>基金残高に係る経年分析!F56</f>
        <v>279</v>
      </c>
      <c r="C73" s="179">
        <f>基金残高に係る経年分析!G56</f>
        <v>275</v>
      </c>
      <c r="D73" s="179">
        <f>基金残高に係る経年分析!H56</f>
        <v>275</v>
      </c>
    </row>
    <row r="74" spans="1:16" x14ac:dyDescent="0.15">
      <c r="A74" s="178" t="s">
        <v>81</v>
      </c>
      <c r="B74" s="179">
        <f>基金残高に係る経年分析!F57</f>
        <v>692</v>
      </c>
      <c r="C74" s="179">
        <f>基金残高に係る経年分析!G57</f>
        <v>711</v>
      </c>
      <c r="D74" s="179">
        <f>基金残高に係る経年分析!H57</f>
        <v>801</v>
      </c>
    </row>
  </sheetData>
  <sheetProtection algorithmName="SHA-512" hashValue="Ncm+wbs2IFtNzAMGKCvHrotc1AuYQoubYfyIC1+/laqu5ZWxgnFgRN3L1mHgUOrvlZW0gpaSYx2XgZWwALyrLA==" saltValue="xMUnPO7GsvlTpnpzU92l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465596</v>
      </c>
      <c r="S5" s="613"/>
      <c r="T5" s="613"/>
      <c r="U5" s="613"/>
      <c r="V5" s="613"/>
      <c r="W5" s="613"/>
      <c r="X5" s="613"/>
      <c r="Y5" s="614"/>
      <c r="Z5" s="615">
        <v>8.4</v>
      </c>
      <c r="AA5" s="615"/>
      <c r="AB5" s="615"/>
      <c r="AC5" s="615"/>
      <c r="AD5" s="616">
        <v>465596</v>
      </c>
      <c r="AE5" s="616"/>
      <c r="AF5" s="616"/>
      <c r="AG5" s="616"/>
      <c r="AH5" s="616"/>
      <c r="AI5" s="616"/>
      <c r="AJ5" s="616"/>
      <c r="AK5" s="616"/>
      <c r="AL5" s="617">
        <v>15.9</v>
      </c>
      <c r="AM5" s="618"/>
      <c r="AN5" s="618"/>
      <c r="AO5" s="619"/>
      <c r="AP5" s="609" t="s">
        <v>228</v>
      </c>
      <c r="AQ5" s="610"/>
      <c r="AR5" s="610"/>
      <c r="AS5" s="610"/>
      <c r="AT5" s="610"/>
      <c r="AU5" s="610"/>
      <c r="AV5" s="610"/>
      <c r="AW5" s="610"/>
      <c r="AX5" s="610"/>
      <c r="AY5" s="610"/>
      <c r="AZ5" s="610"/>
      <c r="BA5" s="610"/>
      <c r="BB5" s="610"/>
      <c r="BC5" s="610"/>
      <c r="BD5" s="610"/>
      <c r="BE5" s="610"/>
      <c r="BF5" s="611"/>
      <c r="BG5" s="623">
        <v>465596</v>
      </c>
      <c r="BH5" s="624"/>
      <c r="BI5" s="624"/>
      <c r="BJ5" s="624"/>
      <c r="BK5" s="624"/>
      <c r="BL5" s="624"/>
      <c r="BM5" s="624"/>
      <c r="BN5" s="625"/>
      <c r="BO5" s="626">
        <v>100</v>
      </c>
      <c r="BP5" s="626"/>
      <c r="BQ5" s="626"/>
      <c r="BR5" s="626"/>
      <c r="BS5" s="627">
        <v>679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52337</v>
      </c>
      <c r="S6" s="624"/>
      <c r="T6" s="624"/>
      <c r="U6" s="624"/>
      <c r="V6" s="624"/>
      <c r="W6" s="624"/>
      <c r="X6" s="624"/>
      <c r="Y6" s="625"/>
      <c r="Z6" s="626">
        <v>0.9</v>
      </c>
      <c r="AA6" s="626"/>
      <c r="AB6" s="626"/>
      <c r="AC6" s="626"/>
      <c r="AD6" s="627">
        <v>52337</v>
      </c>
      <c r="AE6" s="627"/>
      <c r="AF6" s="627"/>
      <c r="AG6" s="627"/>
      <c r="AH6" s="627"/>
      <c r="AI6" s="627"/>
      <c r="AJ6" s="627"/>
      <c r="AK6" s="627"/>
      <c r="AL6" s="628">
        <v>1.8</v>
      </c>
      <c r="AM6" s="629"/>
      <c r="AN6" s="629"/>
      <c r="AO6" s="630"/>
      <c r="AP6" s="620" t="s">
        <v>233</v>
      </c>
      <c r="AQ6" s="621"/>
      <c r="AR6" s="621"/>
      <c r="AS6" s="621"/>
      <c r="AT6" s="621"/>
      <c r="AU6" s="621"/>
      <c r="AV6" s="621"/>
      <c r="AW6" s="621"/>
      <c r="AX6" s="621"/>
      <c r="AY6" s="621"/>
      <c r="AZ6" s="621"/>
      <c r="BA6" s="621"/>
      <c r="BB6" s="621"/>
      <c r="BC6" s="621"/>
      <c r="BD6" s="621"/>
      <c r="BE6" s="621"/>
      <c r="BF6" s="622"/>
      <c r="BG6" s="623">
        <v>465596</v>
      </c>
      <c r="BH6" s="624"/>
      <c r="BI6" s="624"/>
      <c r="BJ6" s="624"/>
      <c r="BK6" s="624"/>
      <c r="BL6" s="624"/>
      <c r="BM6" s="624"/>
      <c r="BN6" s="625"/>
      <c r="BO6" s="626">
        <v>100</v>
      </c>
      <c r="BP6" s="626"/>
      <c r="BQ6" s="626"/>
      <c r="BR6" s="626"/>
      <c r="BS6" s="627">
        <v>679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49807</v>
      </c>
      <c r="CS6" s="624"/>
      <c r="CT6" s="624"/>
      <c r="CU6" s="624"/>
      <c r="CV6" s="624"/>
      <c r="CW6" s="624"/>
      <c r="CX6" s="624"/>
      <c r="CY6" s="625"/>
      <c r="CZ6" s="617">
        <v>1</v>
      </c>
      <c r="DA6" s="618"/>
      <c r="DB6" s="618"/>
      <c r="DC6" s="634"/>
      <c r="DD6" s="632" t="s">
        <v>129</v>
      </c>
      <c r="DE6" s="624"/>
      <c r="DF6" s="624"/>
      <c r="DG6" s="624"/>
      <c r="DH6" s="624"/>
      <c r="DI6" s="624"/>
      <c r="DJ6" s="624"/>
      <c r="DK6" s="624"/>
      <c r="DL6" s="624"/>
      <c r="DM6" s="624"/>
      <c r="DN6" s="624"/>
      <c r="DO6" s="624"/>
      <c r="DP6" s="625"/>
      <c r="DQ6" s="632">
        <v>49807</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417</v>
      </c>
      <c r="S7" s="624"/>
      <c r="T7" s="624"/>
      <c r="U7" s="624"/>
      <c r="V7" s="624"/>
      <c r="W7" s="624"/>
      <c r="X7" s="624"/>
      <c r="Y7" s="625"/>
      <c r="Z7" s="626">
        <v>0</v>
      </c>
      <c r="AA7" s="626"/>
      <c r="AB7" s="626"/>
      <c r="AC7" s="626"/>
      <c r="AD7" s="627">
        <v>417</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151924</v>
      </c>
      <c r="BH7" s="624"/>
      <c r="BI7" s="624"/>
      <c r="BJ7" s="624"/>
      <c r="BK7" s="624"/>
      <c r="BL7" s="624"/>
      <c r="BM7" s="624"/>
      <c r="BN7" s="625"/>
      <c r="BO7" s="626">
        <v>32.6</v>
      </c>
      <c r="BP7" s="626"/>
      <c r="BQ7" s="626"/>
      <c r="BR7" s="626"/>
      <c r="BS7" s="627">
        <v>679</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1532377</v>
      </c>
      <c r="CS7" s="624"/>
      <c r="CT7" s="624"/>
      <c r="CU7" s="624"/>
      <c r="CV7" s="624"/>
      <c r="CW7" s="624"/>
      <c r="CX7" s="624"/>
      <c r="CY7" s="625"/>
      <c r="CZ7" s="626">
        <v>29.9</v>
      </c>
      <c r="DA7" s="626"/>
      <c r="DB7" s="626"/>
      <c r="DC7" s="626"/>
      <c r="DD7" s="632">
        <v>281134</v>
      </c>
      <c r="DE7" s="624"/>
      <c r="DF7" s="624"/>
      <c r="DG7" s="624"/>
      <c r="DH7" s="624"/>
      <c r="DI7" s="624"/>
      <c r="DJ7" s="624"/>
      <c r="DK7" s="624"/>
      <c r="DL7" s="624"/>
      <c r="DM7" s="624"/>
      <c r="DN7" s="624"/>
      <c r="DO7" s="624"/>
      <c r="DP7" s="625"/>
      <c r="DQ7" s="632">
        <v>797753</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1557</v>
      </c>
      <c r="S8" s="624"/>
      <c r="T8" s="624"/>
      <c r="U8" s="624"/>
      <c r="V8" s="624"/>
      <c r="W8" s="624"/>
      <c r="X8" s="624"/>
      <c r="Y8" s="625"/>
      <c r="Z8" s="626">
        <v>0</v>
      </c>
      <c r="AA8" s="626"/>
      <c r="AB8" s="626"/>
      <c r="AC8" s="626"/>
      <c r="AD8" s="627">
        <v>1557</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6583</v>
      </c>
      <c r="BH8" s="624"/>
      <c r="BI8" s="624"/>
      <c r="BJ8" s="624"/>
      <c r="BK8" s="624"/>
      <c r="BL8" s="624"/>
      <c r="BM8" s="624"/>
      <c r="BN8" s="625"/>
      <c r="BO8" s="626">
        <v>1.4</v>
      </c>
      <c r="BP8" s="626"/>
      <c r="BQ8" s="626"/>
      <c r="BR8" s="626"/>
      <c r="BS8" s="627" t="s">
        <v>129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1155373</v>
      </c>
      <c r="CS8" s="624"/>
      <c r="CT8" s="624"/>
      <c r="CU8" s="624"/>
      <c r="CV8" s="624"/>
      <c r="CW8" s="624"/>
      <c r="CX8" s="624"/>
      <c r="CY8" s="625"/>
      <c r="CZ8" s="626">
        <v>22.6</v>
      </c>
      <c r="DA8" s="626"/>
      <c r="DB8" s="626"/>
      <c r="DC8" s="626"/>
      <c r="DD8" s="632">
        <v>1824</v>
      </c>
      <c r="DE8" s="624"/>
      <c r="DF8" s="624"/>
      <c r="DG8" s="624"/>
      <c r="DH8" s="624"/>
      <c r="DI8" s="624"/>
      <c r="DJ8" s="624"/>
      <c r="DK8" s="624"/>
      <c r="DL8" s="624"/>
      <c r="DM8" s="624"/>
      <c r="DN8" s="624"/>
      <c r="DO8" s="624"/>
      <c r="DP8" s="625"/>
      <c r="DQ8" s="632">
        <v>714197</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1751</v>
      </c>
      <c r="S9" s="624"/>
      <c r="T9" s="624"/>
      <c r="U9" s="624"/>
      <c r="V9" s="624"/>
      <c r="W9" s="624"/>
      <c r="X9" s="624"/>
      <c r="Y9" s="625"/>
      <c r="Z9" s="626">
        <v>0</v>
      </c>
      <c r="AA9" s="626"/>
      <c r="AB9" s="626"/>
      <c r="AC9" s="626"/>
      <c r="AD9" s="627">
        <v>1751</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130130</v>
      </c>
      <c r="BH9" s="624"/>
      <c r="BI9" s="624"/>
      <c r="BJ9" s="624"/>
      <c r="BK9" s="624"/>
      <c r="BL9" s="624"/>
      <c r="BM9" s="624"/>
      <c r="BN9" s="625"/>
      <c r="BO9" s="626">
        <v>27.9</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434059</v>
      </c>
      <c r="CS9" s="624"/>
      <c r="CT9" s="624"/>
      <c r="CU9" s="624"/>
      <c r="CV9" s="624"/>
      <c r="CW9" s="624"/>
      <c r="CX9" s="624"/>
      <c r="CY9" s="625"/>
      <c r="CZ9" s="626">
        <v>8.5</v>
      </c>
      <c r="DA9" s="626"/>
      <c r="DB9" s="626"/>
      <c r="DC9" s="626"/>
      <c r="DD9" s="632">
        <v>11704</v>
      </c>
      <c r="DE9" s="624"/>
      <c r="DF9" s="624"/>
      <c r="DG9" s="624"/>
      <c r="DH9" s="624"/>
      <c r="DI9" s="624"/>
      <c r="DJ9" s="624"/>
      <c r="DK9" s="624"/>
      <c r="DL9" s="624"/>
      <c r="DM9" s="624"/>
      <c r="DN9" s="624"/>
      <c r="DO9" s="624"/>
      <c r="DP9" s="625"/>
      <c r="DQ9" s="632">
        <v>382925</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8708</v>
      </c>
      <c r="BH10" s="624"/>
      <c r="BI10" s="624"/>
      <c r="BJ10" s="624"/>
      <c r="BK10" s="624"/>
      <c r="BL10" s="624"/>
      <c r="BM10" s="624"/>
      <c r="BN10" s="625"/>
      <c r="BO10" s="626">
        <v>1.9</v>
      </c>
      <c r="BP10" s="626"/>
      <c r="BQ10" s="626"/>
      <c r="BR10" s="626"/>
      <c r="BS10" s="627" t="s">
        <v>138</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245</v>
      </c>
      <c r="CS10" s="624"/>
      <c r="CT10" s="624"/>
      <c r="CU10" s="624"/>
      <c r="CV10" s="624"/>
      <c r="CW10" s="624"/>
      <c r="CX10" s="624"/>
      <c r="CY10" s="625"/>
      <c r="CZ10" s="626" t="s">
        <v>138</v>
      </c>
      <c r="DA10" s="626"/>
      <c r="DB10" s="626"/>
      <c r="DC10" s="626"/>
      <c r="DD10" s="632" t="s">
        <v>129</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107723</v>
      </c>
      <c r="S11" s="624"/>
      <c r="T11" s="624"/>
      <c r="U11" s="624"/>
      <c r="V11" s="624"/>
      <c r="W11" s="624"/>
      <c r="X11" s="624"/>
      <c r="Y11" s="625"/>
      <c r="Z11" s="628">
        <v>1.9</v>
      </c>
      <c r="AA11" s="629"/>
      <c r="AB11" s="629"/>
      <c r="AC11" s="635"/>
      <c r="AD11" s="632">
        <v>107723</v>
      </c>
      <c r="AE11" s="624"/>
      <c r="AF11" s="624"/>
      <c r="AG11" s="624"/>
      <c r="AH11" s="624"/>
      <c r="AI11" s="624"/>
      <c r="AJ11" s="624"/>
      <c r="AK11" s="625"/>
      <c r="AL11" s="628">
        <v>3.7</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6503</v>
      </c>
      <c r="BH11" s="624"/>
      <c r="BI11" s="624"/>
      <c r="BJ11" s="624"/>
      <c r="BK11" s="624"/>
      <c r="BL11" s="624"/>
      <c r="BM11" s="624"/>
      <c r="BN11" s="625"/>
      <c r="BO11" s="626">
        <v>1.4</v>
      </c>
      <c r="BP11" s="626"/>
      <c r="BQ11" s="626"/>
      <c r="BR11" s="626"/>
      <c r="BS11" s="627">
        <v>679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242779</v>
      </c>
      <c r="CS11" s="624"/>
      <c r="CT11" s="624"/>
      <c r="CU11" s="624"/>
      <c r="CV11" s="624"/>
      <c r="CW11" s="624"/>
      <c r="CX11" s="624"/>
      <c r="CY11" s="625"/>
      <c r="CZ11" s="626">
        <v>4.7</v>
      </c>
      <c r="DA11" s="626"/>
      <c r="DB11" s="626"/>
      <c r="DC11" s="626"/>
      <c r="DD11" s="632">
        <v>100028</v>
      </c>
      <c r="DE11" s="624"/>
      <c r="DF11" s="624"/>
      <c r="DG11" s="624"/>
      <c r="DH11" s="624"/>
      <c r="DI11" s="624"/>
      <c r="DJ11" s="624"/>
      <c r="DK11" s="624"/>
      <c r="DL11" s="624"/>
      <c r="DM11" s="624"/>
      <c r="DN11" s="624"/>
      <c r="DO11" s="624"/>
      <c r="DP11" s="625"/>
      <c r="DQ11" s="632">
        <v>109191</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129</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259244</v>
      </c>
      <c r="BH12" s="624"/>
      <c r="BI12" s="624"/>
      <c r="BJ12" s="624"/>
      <c r="BK12" s="624"/>
      <c r="BL12" s="624"/>
      <c r="BM12" s="624"/>
      <c r="BN12" s="625"/>
      <c r="BO12" s="626">
        <v>55.7</v>
      </c>
      <c r="BP12" s="626"/>
      <c r="BQ12" s="626"/>
      <c r="BR12" s="626"/>
      <c r="BS12" s="627" t="s">
        <v>245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60519</v>
      </c>
      <c r="CS12" s="624"/>
      <c r="CT12" s="624"/>
      <c r="CU12" s="624"/>
      <c r="CV12" s="624"/>
      <c r="CW12" s="624"/>
      <c r="CX12" s="624"/>
      <c r="CY12" s="625"/>
      <c r="CZ12" s="626">
        <v>1.2</v>
      </c>
      <c r="DA12" s="626"/>
      <c r="DB12" s="626"/>
      <c r="DC12" s="626"/>
      <c r="DD12" s="632">
        <v>8067</v>
      </c>
      <c r="DE12" s="624"/>
      <c r="DF12" s="624"/>
      <c r="DG12" s="624"/>
      <c r="DH12" s="624"/>
      <c r="DI12" s="624"/>
      <c r="DJ12" s="624"/>
      <c r="DK12" s="624"/>
      <c r="DL12" s="624"/>
      <c r="DM12" s="624"/>
      <c r="DN12" s="624"/>
      <c r="DO12" s="624"/>
      <c r="DP12" s="625"/>
      <c r="DQ12" s="632">
        <v>35758</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138</v>
      </c>
      <c r="AA13" s="626"/>
      <c r="AB13" s="626"/>
      <c r="AC13" s="626"/>
      <c r="AD13" s="627" t="s">
        <v>245</v>
      </c>
      <c r="AE13" s="627"/>
      <c r="AF13" s="627"/>
      <c r="AG13" s="627"/>
      <c r="AH13" s="627"/>
      <c r="AI13" s="627"/>
      <c r="AJ13" s="627"/>
      <c r="AK13" s="627"/>
      <c r="AL13" s="628" t="s">
        <v>129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258826</v>
      </c>
      <c r="BH13" s="624"/>
      <c r="BI13" s="624"/>
      <c r="BJ13" s="624"/>
      <c r="BK13" s="624"/>
      <c r="BL13" s="624"/>
      <c r="BM13" s="624"/>
      <c r="BN13" s="625"/>
      <c r="BO13" s="626">
        <v>55.6</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442966</v>
      </c>
      <c r="CS13" s="624"/>
      <c r="CT13" s="624"/>
      <c r="CU13" s="624"/>
      <c r="CV13" s="624"/>
      <c r="CW13" s="624"/>
      <c r="CX13" s="624"/>
      <c r="CY13" s="625"/>
      <c r="CZ13" s="626">
        <v>8.6999999999999993</v>
      </c>
      <c r="DA13" s="626"/>
      <c r="DB13" s="626"/>
      <c r="DC13" s="626"/>
      <c r="DD13" s="632">
        <v>370877</v>
      </c>
      <c r="DE13" s="624"/>
      <c r="DF13" s="624"/>
      <c r="DG13" s="624"/>
      <c r="DH13" s="624"/>
      <c r="DI13" s="624"/>
      <c r="DJ13" s="624"/>
      <c r="DK13" s="624"/>
      <c r="DL13" s="624"/>
      <c r="DM13" s="624"/>
      <c r="DN13" s="624"/>
      <c r="DO13" s="624"/>
      <c r="DP13" s="625"/>
      <c r="DQ13" s="632">
        <v>64489</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81</v>
      </c>
      <c r="S14" s="624"/>
      <c r="T14" s="624"/>
      <c r="U14" s="624"/>
      <c r="V14" s="624"/>
      <c r="W14" s="624"/>
      <c r="X14" s="624"/>
      <c r="Y14" s="625"/>
      <c r="Z14" s="626">
        <v>0</v>
      </c>
      <c r="AA14" s="626"/>
      <c r="AB14" s="626"/>
      <c r="AC14" s="626"/>
      <c r="AD14" s="627">
        <v>81</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22500</v>
      </c>
      <c r="BH14" s="624"/>
      <c r="BI14" s="624"/>
      <c r="BJ14" s="624"/>
      <c r="BK14" s="624"/>
      <c r="BL14" s="624"/>
      <c r="BM14" s="624"/>
      <c r="BN14" s="625"/>
      <c r="BO14" s="626">
        <v>4.8</v>
      </c>
      <c r="BP14" s="626"/>
      <c r="BQ14" s="626"/>
      <c r="BR14" s="626"/>
      <c r="BS14" s="627" t="s">
        <v>129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259755</v>
      </c>
      <c r="CS14" s="624"/>
      <c r="CT14" s="624"/>
      <c r="CU14" s="624"/>
      <c r="CV14" s="624"/>
      <c r="CW14" s="624"/>
      <c r="CX14" s="624"/>
      <c r="CY14" s="625"/>
      <c r="CZ14" s="626">
        <v>5.0999999999999996</v>
      </c>
      <c r="DA14" s="626"/>
      <c r="DB14" s="626"/>
      <c r="DC14" s="626"/>
      <c r="DD14" s="632">
        <v>44476</v>
      </c>
      <c r="DE14" s="624"/>
      <c r="DF14" s="624"/>
      <c r="DG14" s="624"/>
      <c r="DH14" s="624"/>
      <c r="DI14" s="624"/>
      <c r="DJ14" s="624"/>
      <c r="DK14" s="624"/>
      <c r="DL14" s="624"/>
      <c r="DM14" s="624"/>
      <c r="DN14" s="624"/>
      <c r="DO14" s="624"/>
      <c r="DP14" s="625"/>
      <c r="DQ14" s="632">
        <v>193390</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245</v>
      </c>
      <c r="AA15" s="626"/>
      <c r="AB15" s="626"/>
      <c r="AC15" s="626"/>
      <c r="AD15" s="627" t="s">
        <v>129</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31928</v>
      </c>
      <c r="BH15" s="624"/>
      <c r="BI15" s="624"/>
      <c r="BJ15" s="624"/>
      <c r="BK15" s="624"/>
      <c r="BL15" s="624"/>
      <c r="BM15" s="624"/>
      <c r="BN15" s="625"/>
      <c r="BO15" s="626">
        <v>6.9</v>
      </c>
      <c r="BP15" s="626"/>
      <c r="BQ15" s="626"/>
      <c r="BR15" s="626"/>
      <c r="BS15" s="627" t="s">
        <v>138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228794</v>
      </c>
      <c r="CS15" s="624"/>
      <c r="CT15" s="624"/>
      <c r="CU15" s="624"/>
      <c r="CV15" s="624"/>
      <c r="CW15" s="624"/>
      <c r="CX15" s="624"/>
      <c r="CY15" s="625"/>
      <c r="CZ15" s="626">
        <v>4.5</v>
      </c>
      <c r="DA15" s="626"/>
      <c r="DB15" s="626"/>
      <c r="DC15" s="626"/>
      <c r="DD15" s="632">
        <v>3253</v>
      </c>
      <c r="DE15" s="624"/>
      <c r="DF15" s="624"/>
      <c r="DG15" s="624"/>
      <c r="DH15" s="624"/>
      <c r="DI15" s="624"/>
      <c r="DJ15" s="624"/>
      <c r="DK15" s="624"/>
      <c r="DL15" s="624"/>
      <c r="DM15" s="624"/>
      <c r="DN15" s="624"/>
      <c r="DO15" s="624"/>
      <c r="DP15" s="625"/>
      <c r="DQ15" s="632">
        <v>212626</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2619</v>
      </c>
      <c r="S16" s="624"/>
      <c r="T16" s="624"/>
      <c r="U16" s="624"/>
      <c r="V16" s="624"/>
      <c r="W16" s="624"/>
      <c r="X16" s="624"/>
      <c r="Y16" s="625"/>
      <c r="Z16" s="626">
        <v>0</v>
      </c>
      <c r="AA16" s="626"/>
      <c r="AB16" s="626"/>
      <c r="AC16" s="626"/>
      <c r="AD16" s="627">
        <v>2619</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138</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132960</v>
      </c>
      <c r="CS16" s="624"/>
      <c r="CT16" s="624"/>
      <c r="CU16" s="624"/>
      <c r="CV16" s="624"/>
      <c r="CW16" s="624"/>
      <c r="CX16" s="624"/>
      <c r="CY16" s="625"/>
      <c r="CZ16" s="626">
        <v>2.6</v>
      </c>
      <c r="DA16" s="626"/>
      <c r="DB16" s="626"/>
      <c r="DC16" s="626"/>
      <c r="DD16" s="632" t="s">
        <v>129</v>
      </c>
      <c r="DE16" s="624"/>
      <c r="DF16" s="624"/>
      <c r="DG16" s="624"/>
      <c r="DH16" s="624"/>
      <c r="DI16" s="624"/>
      <c r="DJ16" s="624"/>
      <c r="DK16" s="624"/>
      <c r="DL16" s="624"/>
      <c r="DM16" s="624"/>
      <c r="DN16" s="624"/>
      <c r="DO16" s="624"/>
      <c r="DP16" s="625"/>
      <c r="DQ16" s="632">
        <v>21280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5337</v>
      </c>
      <c r="S17" s="624"/>
      <c r="T17" s="624"/>
      <c r="U17" s="624"/>
      <c r="V17" s="624"/>
      <c r="W17" s="624"/>
      <c r="X17" s="624"/>
      <c r="Y17" s="625"/>
      <c r="Z17" s="626">
        <v>0.1</v>
      </c>
      <c r="AA17" s="626"/>
      <c r="AB17" s="626"/>
      <c r="AC17" s="626"/>
      <c r="AD17" s="627">
        <v>5337</v>
      </c>
      <c r="AE17" s="627"/>
      <c r="AF17" s="627"/>
      <c r="AG17" s="627"/>
      <c r="AH17" s="627"/>
      <c r="AI17" s="627"/>
      <c r="AJ17" s="627"/>
      <c r="AK17" s="627"/>
      <c r="AL17" s="628">
        <v>0.2</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245</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580768</v>
      </c>
      <c r="CS17" s="624"/>
      <c r="CT17" s="624"/>
      <c r="CU17" s="624"/>
      <c r="CV17" s="624"/>
      <c r="CW17" s="624"/>
      <c r="CX17" s="624"/>
      <c r="CY17" s="625"/>
      <c r="CZ17" s="626">
        <v>11.3</v>
      </c>
      <c r="DA17" s="626"/>
      <c r="DB17" s="626"/>
      <c r="DC17" s="626"/>
      <c r="DD17" s="632" t="s">
        <v>138</v>
      </c>
      <c r="DE17" s="624"/>
      <c r="DF17" s="624"/>
      <c r="DG17" s="624"/>
      <c r="DH17" s="624"/>
      <c r="DI17" s="624"/>
      <c r="DJ17" s="624"/>
      <c r="DK17" s="624"/>
      <c r="DL17" s="624"/>
      <c r="DM17" s="624"/>
      <c r="DN17" s="624"/>
      <c r="DO17" s="624"/>
      <c r="DP17" s="625"/>
      <c r="DQ17" s="632">
        <v>575713</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946</v>
      </c>
      <c r="S18" s="624"/>
      <c r="T18" s="624"/>
      <c r="U18" s="624"/>
      <c r="V18" s="624"/>
      <c r="W18" s="624"/>
      <c r="X18" s="624"/>
      <c r="Y18" s="625"/>
      <c r="Z18" s="626">
        <v>0</v>
      </c>
      <c r="AA18" s="626"/>
      <c r="AB18" s="626"/>
      <c r="AC18" s="626"/>
      <c r="AD18" s="627">
        <v>946</v>
      </c>
      <c r="AE18" s="627"/>
      <c r="AF18" s="627"/>
      <c r="AG18" s="627"/>
      <c r="AH18" s="627"/>
      <c r="AI18" s="627"/>
      <c r="AJ18" s="627"/>
      <c r="AK18" s="627"/>
      <c r="AL18" s="628">
        <v>0</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245</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129</v>
      </c>
      <c r="DA18" s="626"/>
      <c r="DB18" s="626"/>
      <c r="DC18" s="626"/>
      <c r="DD18" s="632" t="s">
        <v>245</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946</v>
      </c>
      <c r="S19" s="624"/>
      <c r="T19" s="624"/>
      <c r="U19" s="624"/>
      <c r="V19" s="624"/>
      <c r="W19" s="624"/>
      <c r="X19" s="624"/>
      <c r="Y19" s="625"/>
      <c r="Z19" s="626">
        <v>0</v>
      </c>
      <c r="AA19" s="626"/>
      <c r="AB19" s="626"/>
      <c r="AC19" s="626"/>
      <c r="AD19" s="627">
        <v>946</v>
      </c>
      <c r="AE19" s="627"/>
      <c r="AF19" s="627"/>
      <c r="AG19" s="627"/>
      <c r="AH19" s="627"/>
      <c r="AI19" s="627"/>
      <c r="AJ19" s="627"/>
      <c r="AK19" s="627"/>
      <c r="AL19" s="628">
        <v>0</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138</v>
      </c>
      <c r="BP19" s="626"/>
      <c r="BQ19" s="626"/>
      <c r="BR19" s="626"/>
      <c r="BS19" s="627" t="s">
        <v>245</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245</v>
      </c>
      <c r="S20" s="624"/>
      <c r="T20" s="624"/>
      <c r="U20" s="624"/>
      <c r="V20" s="624"/>
      <c r="W20" s="624"/>
      <c r="X20" s="624"/>
      <c r="Y20" s="625"/>
      <c r="Z20" s="626" t="s">
        <v>129</v>
      </c>
      <c r="AA20" s="626"/>
      <c r="AB20" s="626"/>
      <c r="AC20" s="626"/>
      <c r="AD20" s="627" t="s">
        <v>245</v>
      </c>
      <c r="AE20" s="627"/>
      <c r="AF20" s="627"/>
      <c r="AG20" s="627"/>
      <c r="AH20" s="627"/>
      <c r="AI20" s="627"/>
      <c r="AJ20" s="627"/>
      <c r="AK20" s="627"/>
      <c r="AL20" s="628" t="s">
        <v>245</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129</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5120157</v>
      </c>
      <c r="CS20" s="624"/>
      <c r="CT20" s="624"/>
      <c r="CU20" s="624"/>
      <c r="CV20" s="624"/>
      <c r="CW20" s="624"/>
      <c r="CX20" s="624"/>
      <c r="CY20" s="625"/>
      <c r="CZ20" s="626">
        <v>100</v>
      </c>
      <c r="DA20" s="626"/>
      <c r="DB20" s="626"/>
      <c r="DC20" s="626"/>
      <c r="DD20" s="632">
        <v>821363</v>
      </c>
      <c r="DE20" s="624"/>
      <c r="DF20" s="624"/>
      <c r="DG20" s="624"/>
      <c r="DH20" s="624"/>
      <c r="DI20" s="624"/>
      <c r="DJ20" s="624"/>
      <c r="DK20" s="624"/>
      <c r="DL20" s="624"/>
      <c r="DM20" s="624"/>
      <c r="DN20" s="624"/>
      <c r="DO20" s="624"/>
      <c r="DP20" s="625"/>
      <c r="DQ20" s="632">
        <v>3157129</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2515333</v>
      </c>
      <c r="S21" s="624"/>
      <c r="T21" s="624"/>
      <c r="U21" s="624"/>
      <c r="V21" s="624"/>
      <c r="W21" s="624"/>
      <c r="X21" s="624"/>
      <c r="Y21" s="625"/>
      <c r="Z21" s="626">
        <v>45.2</v>
      </c>
      <c r="AA21" s="626"/>
      <c r="AB21" s="626"/>
      <c r="AC21" s="626"/>
      <c r="AD21" s="627">
        <v>2287531</v>
      </c>
      <c r="AE21" s="627"/>
      <c r="AF21" s="627"/>
      <c r="AG21" s="627"/>
      <c r="AH21" s="627"/>
      <c r="AI21" s="627"/>
      <c r="AJ21" s="627"/>
      <c r="AK21" s="627"/>
      <c r="AL21" s="628">
        <v>78</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138</v>
      </c>
      <c r="BH21" s="624"/>
      <c r="BI21" s="624"/>
      <c r="BJ21" s="624"/>
      <c r="BK21" s="624"/>
      <c r="BL21" s="624"/>
      <c r="BM21" s="624"/>
      <c r="BN21" s="625"/>
      <c r="BO21" s="626" t="s">
        <v>138</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2287531</v>
      </c>
      <c r="S22" s="624"/>
      <c r="T22" s="624"/>
      <c r="U22" s="624"/>
      <c r="V22" s="624"/>
      <c r="W22" s="624"/>
      <c r="X22" s="624"/>
      <c r="Y22" s="625"/>
      <c r="Z22" s="626">
        <v>41.1</v>
      </c>
      <c r="AA22" s="626"/>
      <c r="AB22" s="626"/>
      <c r="AC22" s="626"/>
      <c r="AD22" s="627">
        <v>2287531</v>
      </c>
      <c r="AE22" s="627"/>
      <c r="AF22" s="627"/>
      <c r="AG22" s="627"/>
      <c r="AH22" s="627"/>
      <c r="AI22" s="627"/>
      <c r="AJ22" s="627"/>
      <c r="AK22" s="627"/>
      <c r="AL22" s="628">
        <v>78</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227802</v>
      </c>
      <c r="S23" s="624"/>
      <c r="T23" s="624"/>
      <c r="U23" s="624"/>
      <c r="V23" s="624"/>
      <c r="W23" s="624"/>
      <c r="X23" s="624"/>
      <c r="Y23" s="625"/>
      <c r="Z23" s="626">
        <v>4.0999999999999996</v>
      </c>
      <c r="AA23" s="626"/>
      <c r="AB23" s="626"/>
      <c r="AC23" s="626"/>
      <c r="AD23" s="627" t="s">
        <v>129</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245</v>
      </c>
      <c r="BH23" s="624"/>
      <c r="BI23" s="624"/>
      <c r="BJ23" s="624"/>
      <c r="BK23" s="624"/>
      <c r="BL23" s="624"/>
      <c r="BM23" s="624"/>
      <c r="BN23" s="625"/>
      <c r="BO23" s="626" t="s">
        <v>138</v>
      </c>
      <c r="BP23" s="626"/>
      <c r="BQ23" s="626"/>
      <c r="BR23" s="626"/>
      <c r="BS23" s="627" t="s">
        <v>245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138</v>
      </c>
      <c r="S24" s="624"/>
      <c r="T24" s="624"/>
      <c r="U24" s="624"/>
      <c r="V24" s="624"/>
      <c r="W24" s="624"/>
      <c r="X24" s="624"/>
      <c r="Y24" s="625"/>
      <c r="Z24" s="626" t="s">
        <v>138</v>
      </c>
      <c r="AA24" s="626"/>
      <c r="AB24" s="626"/>
      <c r="AC24" s="626"/>
      <c r="AD24" s="627" t="s">
        <v>245</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1797861</v>
      </c>
      <c r="CS24" s="613"/>
      <c r="CT24" s="613"/>
      <c r="CU24" s="613"/>
      <c r="CV24" s="613"/>
      <c r="CW24" s="613"/>
      <c r="CX24" s="613"/>
      <c r="CY24" s="614"/>
      <c r="CZ24" s="617">
        <v>35.1</v>
      </c>
      <c r="DA24" s="618"/>
      <c r="DB24" s="618"/>
      <c r="DC24" s="634"/>
      <c r="DD24" s="658">
        <v>1464707</v>
      </c>
      <c r="DE24" s="613"/>
      <c r="DF24" s="613"/>
      <c r="DG24" s="613"/>
      <c r="DH24" s="613"/>
      <c r="DI24" s="613"/>
      <c r="DJ24" s="613"/>
      <c r="DK24" s="614"/>
      <c r="DL24" s="658">
        <v>1409954</v>
      </c>
      <c r="DM24" s="613"/>
      <c r="DN24" s="613"/>
      <c r="DO24" s="613"/>
      <c r="DP24" s="613"/>
      <c r="DQ24" s="613"/>
      <c r="DR24" s="613"/>
      <c r="DS24" s="613"/>
      <c r="DT24" s="613"/>
      <c r="DU24" s="613"/>
      <c r="DV24" s="614"/>
      <c r="DW24" s="617">
        <v>47.7</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3153697</v>
      </c>
      <c r="S25" s="624"/>
      <c r="T25" s="624"/>
      <c r="U25" s="624"/>
      <c r="V25" s="624"/>
      <c r="W25" s="624"/>
      <c r="X25" s="624"/>
      <c r="Y25" s="625"/>
      <c r="Z25" s="626">
        <v>56.7</v>
      </c>
      <c r="AA25" s="626"/>
      <c r="AB25" s="626"/>
      <c r="AC25" s="626"/>
      <c r="AD25" s="627">
        <v>2925895</v>
      </c>
      <c r="AE25" s="627"/>
      <c r="AF25" s="627"/>
      <c r="AG25" s="627"/>
      <c r="AH25" s="627"/>
      <c r="AI25" s="627"/>
      <c r="AJ25" s="627"/>
      <c r="AK25" s="627"/>
      <c r="AL25" s="628">
        <v>99.8</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138</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808557</v>
      </c>
      <c r="CS25" s="655"/>
      <c r="CT25" s="655"/>
      <c r="CU25" s="655"/>
      <c r="CV25" s="655"/>
      <c r="CW25" s="655"/>
      <c r="CX25" s="655"/>
      <c r="CY25" s="656"/>
      <c r="CZ25" s="628">
        <v>15.8</v>
      </c>
      <c r="DA25" s="653"/>
      <c r="DB25" s="653"/>
      <c r="DC25" s="657"/>
      <c r="DD25" s="632">
        <v>764821</v>
      </c>
      <c r="DE25" s="655"/>
      <c r="DF25" s="655"/>
      <c r="DG25" s="655"/>
      <c r="DH25" s="655"/>
      <c r="DI25" s="655"/>
      <c r="DJ25" s="655"/>
      <c r="DK25" s="656"/>
      <c r="DL25" s="632">
        <v>733758</v>
      </c>
      <c r="DM25" s="655"/>
      <c r="DN25" s="655"/>
      <c r="DO25" s="655"/>
      <c r="DP25" s="655"/>
      <c r="DQ25" s="655"/>
      <c r="DR25" s="655"/>
      <c r="DS25" s="655"/>
      <c r="DT25" s="655"/>
      <c r="DU25" s="655"/>
      <c r="DV25" s="656"/>
      <c r="DW25" s="628">
        <v>24.8</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t="s">
        <v>245</v>
      </c>
      <c r="S26" s="624"/>
      <c r="T26" s="624"/>
      <c r="U26" s="624"/>
      <c r="V26" s="624"/>
      <c r="W26" s="624"/>
      <c r="X26" s="624"/>
      <c r="Y26" s="625"/>
      <c r="Z26" s="626" t="s">
        <v>129</v>
      </c>
      <c r="AA26" s="626"/>
      <c r="AB26" s="626"/>
      <c r="AC26" s="626"/>
      <c r="AD26" s="627" t="s">
        <v>245</v>
      </c>
      <c r="AE26" s="627"/>
      <c r="AF26" s="627"/>
      <c r="AG26" s="627"/>
      <c r="AH26" s="627"/>
      <c r="AI26" s="627"/>
      <c r="AJ26" s="627"/>
      <c r="AK26" s="627"/>
      <c r="AL26" s="628" t="s">
        <v>129</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245</v>
      </c>
      <c r="BP26" s="626"/>
      <c r="BQ26" s="626"/>
      <c r="BR26" s="626"/>
      <c r="BS26" s="627" t="s">
        <v>129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462361</v>
      </c>
      <c r="CS26" s="624"/>
      <c r="CT26" s="624"/>
      <c r="CU26" s="624"/>
      <c r="CV26" s="624"/>
      <c r="CW26" s="624"/>
      <c r="CX26" s="624"/>
      <c r="CY26" s="625"/>
      <c r="CZ26" s="628">
        <v>9</v>
      </c>
      <c r="DA26" s="653"/>
      <c r="DB26" s="653"/>
      <c r="DC26" s="657"/>
      <c r="DD26" s="632">
        <v>444643</v>
      </c>
      <c r="DE26" s="624"/>
      <c r="DF26" s="624"/>
      <c r="DG26" s="624"/>
      <c r="DH26" s="624"/>
      <c r="DI26" s="624"/>
      <c r="DJ26" s="624"/>
      <c r="DK26" s="625"/>
      <c r="DL26" s="632" t="s">
        <v>129</v>
      </c>
      <c r="DM26" s="624"/>
      <c r="DN26" s="624"/>
      <c r="DO26" s="624"/>
      <c r="DP26" s="624"/>
      <c r="DQ26" s="624"/>
      <c r="DR26" s="624"/>
      <c r="DS26" s="624"/>
      <c r="DT26" s="624"/>
      <c r="DU26" s="624"/>
      <c r="DV26" s="625"/>
      <c r="DW26" s="628" t="s">
        <v>138</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30549</v>
      </c>
      <c r="S27" s="624"/>
      <c r="T27" s="624"/>
      <c r="U27" s="624"/>
      <c r="V27" s="624"/>
      <c r="W27" s="624"/>
      <c r="X27" s="624"/>
      <c r="Y27" s="625"/>
      <c r="Z27" s="626">
        <v>0.5</v>
      </c>
      <c r="AA27" s="626"/>
      <c r="AB27" s="626"/>
      <c r="AC27" s="626"/>
      <c r="AD27" s="627" t="s">
        <v>138</v>
      </c>
      <c r="AE27" s="627"/>
      <c r="AF27" s="627"/>
      <c r="AG27" s="627"/>
      <c r="AH27" s="627"/>
      <c r="AI27" s="627"/>
      <c r="AJ27" s="627"/>
      <c r="AK27" s="627"/>
      <c r="AL27" s="628" t="s">
        <v>129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465596</v>
      </c>
      <c r="BH27" s="624"/>
      <c r="BI27" s="624"/>
      <c r="BJ27" s="624"/>
      <c r="BK27" s="624"/>
      <c r="BL27" s="624"/>
      <c r="BM27" s="624"/>
      <c r="BN27" s="625"/>
      <c r="BO27" s="626">
        <v>100</v>
      </c>
      <c r="BP27" s="626"/>
      <c r="BQ27" s="626"/>
      <c r="BR27" s="626"/>
      <c r="BS27" s="627">
        <v>679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408536</v>
      </c>
      <c r="CS27" s="655"/>
      <c r="CT27" s="655"/>
      <c r="CU27" s="655"/>
      <c r="CV27" s="655"/>
      <c r="CW27" s="655"/>
      <c r="CX27" s="655"/>
      <c r="CY27" s="656"/>
      <c r="CZ27" s="628">
        <v>8</v>
      </c>
      <c r="DA27" s="653"/>
      <c r="DB27" s="653"/>
      <c r="DC27" s="657"/>
      <c r="DD27" s="632">
        <v>124173</v>
      </c>
      <c r="DE27" s="655"/>
      <c r="DF27" s="655"/>
      <c r="DG27" s="655"/>
      <c r="DH27" s="655"/>
      <c r="DI27" s="655"/>
      <c r="DJ27" s="655"/>
      <c r="DK27" s="656"/>
      <c r="DL27" s="632">
        <v>100483</v>
      </c>
      <c r="DM27" s="655"/>
      <c r="DN27" s="655"/>
      <c r="DO27" s="655"/>
      <c r="DP27" s="655"/>
      <c r="DQ27" s="655"/>
      <c r="DR27" s="655"/>
      <c r="DS27" s="655"/>
      <c r="DT27" s="655"/>
      <c r="DU27" s="655"/>
      <c r="DV27" s="656"/>
      <c r="DW27" s="628">
        <v>3.4</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39515</v>
      </c>
      <c r="S28" s="624"/>
      <c r="T28" s="624"/>
      <c r="U28" s="624"/>
      <c r="V28" s="624"/>
      <c r="W28" s="624"/>
      <c r="X28" s="624"/>
      <c r="Y28" s="625"/>
      <c r="Z28" s="626">
        <v>0.7</v>
      </c>
      <c r="AA28" s="626"/>
      <c r="AB28" s="626"/>
      <c r="AC28" s="626"/>
      <c r="AD28" s="627">
        <v>1763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580768</v>
      </c>
      <c r="CS28" s="624"/>
      <c r="CT28" s="624"/>
      <c r="CU28" s="624"/>
      <c r="CV28" s="624"/>
      <c r="CW28" s="624"/>
      <c r="CX28" s="624"/>
      <c r="CY28" s="625"/>
      <c r="CZ28" s="628">
        <v>11.3</v>
      </c>
      <c r="DA28" s="653"/>
      <c r="DB28" s="653"/>
      <c r="DC28" s="657"/>
      <c r="DD28" s="632">
        <v>575713</v>
      </c>
      <c r="DE28" s="624"/>
      <c r="DF28" s="624"/>
      <c r="DG28" s="624"/>
      <c r="DH28" s="624"/>
      <c r="DI28" s="624"/>
      <c r="DJ28" s="624"/>
      <c r="DK28" s="625"/>
      <c r="DL28" s="632">
        <v>575713</v>
      </c>
      <c r="DM28" s="624"/>
      <c r="DN28" s="624"/>
      <c r="DO28" s="624"/>
      <c r="DP28" s="624"/>
      <c r="DQ28" s="624"/>
      <c r="DR28" s="624"/>
      <c r="DS28" s="624"/>
      <c r="DT28" s="624"/>
      <c r="DU28" s="624"/>
      <c r="DV28" s="625"/>
      <c r="DW28" s="628">
        <v>19.5</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15087</v>
      </c>
      <c r="S29" s="624"/>
      <c r="T29" s="624"/>
      <c r="U29" s="624"/>
      <c r="V29" s="624"/>
      <c r="W29" s="624"/>
      <c r="X29" s="624"/>
      <c r="Y29" s="625"/>
      <c r="Z29" s="626">
        <v>0.3</v>
      </c>
      <c r="AA29" s="626"/>
      <c r="AB29" s="626"/>
      <c r="AC29" s="626"/>
      <c r="AD29" s="627" t="s">
        <v>138</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580640</v>
      </c>
      <c r="CS29" s="655"/>
      <c r="CT29" s="655"/>
      <c r="CU29" s="655"/>
      <c r="CV29" s="655"/>
      <c r="CW29" s="655"/>
      <c r="CX29" s="655"/>
      <c r="CY29" s="656"/>
      <c r="CZ29" s="628">
        <v>11.3</v>
      </c>
      <c r="DA29" s="653"/>
      <c r="DB29" s="653"/>
      <c r="DC29" s="657"/>
      <c r="DD29" s="632">
        <v>575585</v>
      </c>
      <c r="DE29" s="655"/>
      <c r="DF29" s="655"/>
      <c r="DG29" s="655"/>
      <c r="DH29" s="655"/>
      <c r="DI29" s="655"/>
      <c r="DJ29" s="655"/>
      <c r="DK29" s="656"/>
      <c r="DL29" s="632">
        <v>575585</v>
      </c>
      <c r="DM29" s="655"/>
      <c r="DN29" s="655"/>
      <c r="DO29" s="655"/>
      <c r="DP29" s="655"/>
      <c r="DQ29" s="655"/>
      <c r="DR29" s="655"/>
      <c r="DS29" s="655"/>
      <c r="DT29" s="655"/>
      <c r="DU29" s="655"/>
      <c r="DV29" s="656"/>
      <c r="DW29" s="628">
        <v>19.5</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864402</v>
      </c>
      <c r="S30" s="624"/>
      <c r="T30" s="624"/>
      <c r="U30" s="624"/>
      <c r="V30" s="624"/>
      <c r="W30" s="624"/>
      <c r="X30" s="624"/>
      <c r="Y30" s="625"/>
      <c r="Z30" s="626">
        <v>15.5</v>
      </c>
      <c r="AA30" s="626"/>
      <c r="AB30" s="626"/>
      <c r="AC30" s="626"/>
      <c r="AD30" s="627" t="s">
        <v>138</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568197</v>
      </c>
      <c r="CS30" s="624"/>
      <c r="CT30" s="624"/>
      <c r="CU30" s="624"/>
      <c r="CV30" s="624"/>
      <c r="CW30" s="624"/>
      <c r="CX30" s="624"/>
      <c r="CY30" s="625"/>
      <c r="CZ30" s="628">
        <v>11.1</v>
      </c>
      <c r="DA30" s="653"/>
      <c r="DB30" s="653"/>
      <c r="DC30" s="657"/>
      <c r="DD30" s="632">
        <v>563991</v>
      </c>
      <c r="DE30" s="624"/>
      <c r="DF30" s="624"/>
      <c r="DG30" s="624"/>
      <c r="DH30" s="624"/>
      <c r="DI30" s="624"/>
      <c r="DJ30" s="624"/>
      <c r="DK30" s="625"/>
      <c r="DL30" s="632">
        <v>563991</v>
      </c>
      <c r="DM30" s="624"/>
      <c r="DN30" s="624"/>
      <c r="DO30" s="624"/>
      <c r="DP30" s="624"/>
      <c r="DQ30" s="624"/>
      <c r="DR30" s="624"/>
      <c r="DS30" s="624"/>
      <c r="DT30" s="624"/>
      <c r="DU30" s="624"/>
      <c r="DV30" s="625"/>
      <c r="DW30" s="628">
        <v>19.100000000000001</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245</v>
      </c>
      <c r="AE31" s="627"/>
      <c r="AF31" s="627"/>
      <c r="AG31" s="627"/>
      <c r="AH31" s="627"/>
      <c r="AI31" s="627"/>
      <c r="AJ31" s="627"/>
      <c r="AK31" s="627"/>
      <c r="AL31" s="628" t="s">
        <v>129</v>
      </c>
      <c r="AM31" s="629"/>
      <c r="AN31" s="629"/>
      <c r="AO31" s="630"/>
      <c r="AP31" s="669" t="s">
        <v>312</v>
      </c>
      <c r="AQ31" s="670"/>
      <c r="AR31" s="670"/>
      <c r="AS31" s="670"/>
      <c r="AT31" s="675" t="s">
        <v>313</v>
      </c>
      <c r="AU31" s="218"/>
      <c r="AV31" s="218"/>
      <c r="AW31" s="218"/>
      <c r="AX31" s="609" t="s">
        <v>189</v>
      </c>
      <c r="AY31" s="610"/>
      <c r="AZ31" s="610"/>
      <c r="BA31" s="610"/>
      <c r="BB31" s="610"/>
      <c r="BC31" s="610"/>
      <c r="BD31" s="610"/>
      <c r="BE31" s="610"/>
      <c r="BF31" s="611"/>
      <c r="BG31" s="679">
        <v>99.2</v>
      </c>
      <c r="BH31" s="667"/>
      <c r="BI31" s="667"/>
      <c r="BJ31" s="667"/>
      <c r="BK31" s="667"/>
      <c r="BL31" s="667"/>
      <c r="BM31" s="618">
        <v>97.3</v>
      </c>
      <c r="BN31" s="667"/>
      <c r="BO31" s="667"/>
      <c r="BP31" s="667"/>
      <c r="BQ31" s="668"/>
      <c r="BR31" s="679">
        <v>99.2</v>
      </c>
      <c r="BS31" s="667"/>
      <c r="BT31" s="667"/>
      <c r="BU31" s="667"/>
      <c r="BV31" s="667"/>
      <c r="BW31" s="667"/>
      <c r="BX31" s="618">
        <v>96.9</v>
      </c>
      <c r="BY31" s="667"/>
      <c r="BZ31" s="667"/>
      <c r="CA31" s="667"/>
      <c r="CB31" s="668"/>
      <c r="CD31" s="661"/>
      <c r="CE31" s="662"/>
      <c r="CF31" s="620" t="s">
        <v>314</v>
      </c>
      <c r="CG31" s="621"/>
      <c r="CH31" s="621"/>
      <c r="CI31" s="621"/>
      <c r="CJ31" s="621"/>
      <c r="CK31" s="621"/>
      <c r="CL31" s="621"/>
      <c r="CM31" s="621"/>
      <c r="CN31" s="621"/>
      <c r="CO31" s="621"/>
      <c r="CP31" s="621"/>
      <c r="CQ31" s="622"/>
      <c r="CR31" s="623">
        <v>12443</v>
      </c>
      <c r="CS31" s="655"/>
      <c r="CT31" s="655"/>
      <c r="CU31" s="655"/>
      <c r="CV31" s="655"/>
      <c r="CW31" s="655"/>
      <c r="CX31" s="655"/>
      <c r="CY31" s="656"/>
      <c r="CZ31" s="628">
        <v>0.2</v>
      </c>
      <c r="DA31" s="653"/>
      <c r="DB31" s="653"/>
      <c r="DC31" s="657"/>
      <c r="DD31" s="632">
        <v>11594</v>
      </c>
      <c r="DE31" s="655"/>
      <c r="DF31" s="655"/>
      <c r="DG31" s="655"/>
      <c r="DH31" s="655"/>
      <c r="DI31" s="655"/>
      <c r="DJ31" s="655"/>
      <c r="DK31" s="656"/>
      <c r="DL31" s="632">
        <v>11594</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313895</v>
      </c>
      <c r="S32" s="624"/>
      <c r="T32" s="624"/>
      <c r="U32" s="624"/>
      <c r="V32" s="624"/>
      <c r="W32" s="624"/>
      <c r="X32" s="624"/>
      <c r="Y32" s="625"/>
      <c r="Z32" s="626">
        <v>5.6</v>
      </c>
      <c r="AA32" s="626"/>
      <c r="AB32" s="626"/>
      <c r="AC32" s="626"/>
      <c r="AD32" s="627" t="s">
        <v>138</v>
      </c>
      <c r="AE32" s="627"/>
      <c r="AF32" s="627"/>
      <c r="AG32" s="627"/>
      <c r="AH32" s="627"/>
      <c r="AI32" s="627"/>
      <c r="AJ32" s="627"/>
      <c r="AK32" s="627"/>
      <c r="AL32" s="628" t="s">
        <v>129</v>
      </c>
      <c r="AM32" s="629"/>
      <c r="AN32" s="629"/>
      <c r="AO32" s="630"/>
      <c r="AP32" s="671"/>
      <c r="AQ32" s="672"/>
      <c r="AR32" s="672"/>
      <c r="AS32" s="672"/>
      <c r="AT32" s="676"/>
      <c r="AU32" s="214" t="s">
        <v>316</v>
      </c>
      <c r="AX32" s="620" t="s">
        <v>317</v>
      </c>
      <c r="AY32" s="621"/>
      <c r="AZ32" s="621"/>
      <c r="BA32" s="621"/>
      <c r="BB32" s="621"/>
      <c r="BC32" s="621"/>
      <c r="BD32" s="621"/>
      <c r="BE32" s="621"/>
      <c r="BF32" s="622"/>
      <c r="BG32" s="680">
        <v>99.4</v>
      </c>
      <c r="BH32" s="655"/>
      <c r="BI32" s="655"/>
      <c r="BJ32" s="655"/>
      <c r="BK32" s="655"/>
      <c r="BL32" s="655"/>
      <c r="BM32" s="629">
        <v>97.9</v>
      </c>
      <c r="BN32" s="655"/>
      <c r="BO32" s="655"/>
      <c r="BP32" s="655"/>
      <c r="BQ32" s="678"/>
      <c r="BR32" s="680">
        <v>99.3</v>
      </c>
      <c r="BS32" s="655"/>
      <c r="BT32" s="655"/>
      <c r="BU32" s="655"/>
      <c r="BV32" s="655"/>
      <c r="BW32" s="655"/>
      <c r="BX32" s="629">
        <v>97.6</v>
      </c>
      <c r="BY32" s="655"/>
      <c r="BZ32" s="655"/>
      <c r="CA32" s="655"/>
      <c r="CB32" s="678"/>
      <c r="CD32" s="663"/>
      <c r="CE32" s="664"/>
      <c r="CF32" s="620" t="s">
        <v>318</v>
      </c>
      <c r="CG32" s="621"/>
      <c r="CH32" s="621"/>
      <c r="CI32" s="621"/>
      <c r="CJ32" s="621"/>
      <c r="CK32" s="621"/>
      <c r="CL32" s="621"/>
      <c r="CM32" s="621"/>
      <c r="CN32" s="621"/>
      <c r="CO32" s="621"/>
      <c r="CP32" s="621"/>
      <c r="CQ32" s="622"/>
      <c r="CR32" s="623">
        <v>128</v>
      </c>
      <c r="CS32" s="624"/>
      <c r="CT32" s="624"/>
      <c r="CU32" s="624"/>
      <c r="CV32" s="624"/>
      <c r="CW32" s="624"/>
      <c r="CX32" s="624"/>
      <c r="CY32" s="625"/>
      <c r="CZ32" s="628">
        <v>0</v>
      </c>
      <c r="DA32" s="653"/>
      <c r="DB32" s="653"/>
      <c r="DC32" s="657"/>
      <c r="DD32" s="632">
        <v>128</v>
      </c>
      <c r="DE32" s="624"/>
      <c r="DF32" s="624"/>
      <c r="DG32" s="624"/>
      <c r="DH32" s="624"/>
      <c r="DI32" s="624"/>
      <c r="DJ32" s="624"/>
      <c r="DK32" s="625"/>
      <c r="DL32" s="632">
        <v>128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6455</v>
      </c>
      <c r="S33" s="624"/>
      <c r="T33" s="624"/>
      <c r="U33" s="624"/>
      <c r="V33" s="624"/>
      <c r="W33" s="624"/>
      <c r="X33" s="624"/>
      <c r="Y33" s="625"/>
      <c r="Z33" s="626">
        <v>0.1</v>
      </c>
      <c r="AA33" s="626"/>
      <c r="AB33" s="626"/>
      <c r="AC33" s="626"/>
      <c r="AD33" s="627">
        <v>3733</v>
      </c>
      <c r="AE33" s="627"/>
      <c r="AF33" s="627"/>
      <c r="AG33" s="627"/>
      <c r="AH33" s="627"/>
      <c r="AI33" s="627"/>
      <c r="AJ33" s="627"/>
      <c r="AK33" s="627"/>
      <c r="AL33" s="628">
        <v>0.1</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v>
      </c>
      <c r="BH33" s="682"/>
      <c r="BI33" s="682"/>
      <c r="BJ33" s="682"/>
      <c r="BK33" s="682"/>
      <c r="BL33" s="682"/>
      <c r="BM33" s="683">
        <v>96.6</v>
      </c>
      <c r="BN33" s="682"/>
      <c r="BO33" s="682"/>
      <c r="BP33" s="682"/>
      <c r="BQ33" s="684"/>
      <c r="BR33" s="681">
        <v>99.1</v>
      </c>
      <c r="BS33" s="682"/>
      <c r="BT33" s="682"/>
      <c r="BU33" s="682"/>
      <c r="BV33" s="682"/>
      <c r="BW33" s="682"/>
      <c r="BX33" s="683">
        <v>96.3</v>
      </c>
      <c r="BY33" s="682"/>
      <c r="BZ33" s="682"/>
      <c r="CA33" s="682"/>
      <c r="CB33" s="684"/>
      <c r="CD33" s="620" t="s">
        <v>321</v>
      </c>
      <c r="CE33" s="621"/>
      <c r="CF33" s="621"/>
      <c r="CG33" s="621"/>
      <c r="CH33" s="621"/>
      <c r="CI33" s="621"/>
      <c r="CJ33" s="621"/>
      <c r="CK33" s="621"/>
      <c r="CL33" s="621"/>
      <c r="CM33" s="621"/>
      <c r="CN33" s="621"/>
      <c r="CO33" s="621"/>
      <c r="CP33" s="621"/>
      <c r="CQ33" s="622"/>
      <c r="CR33" s="623">
        <v>2367973</v>
      </c>
      <c r="CS33" s="655"/>
      <c r="CT33" s="655"/>
      <c r="CU33" s="655"/>
      <c r="CV33" s="655"/>
      <c r="CW33" s="655"/>
      <c r="CX33" s="655"/>
      <c r="CY33" s="656"/>
      <c r="CZ33" s="628">
        <v>46.2</v>
      </c>
      <c r="DA33" s="653"/>
      <c r="DB33" s="653"/>
      <c r="DC33" s="657"/>
      <c r="DD33" s="632">
        <v>1556294</v>
      </c>
      <c r="DE33" s="655"/>
      <c r="DF33" s="655"/>
      <c r="DG33" s="655"/>
      <c r="DH33" s="655"/>
      <c r="DI33" s="655"/>
      <c r="DJ33" s="655"/>
      <c r="DK33" s="656"/>
      <c r="DL33" s="632">
        <v>1074759</v>
      </c>
      <c r="DM33" s="655"/>
      <c r="DN33" s="655"/>
      <c r="DO33" s="655"/>
      <c r="DP33" s="655"/>
      <c r="DQ33" s="655"/>
      <c r="DR33" s="655"/>
      <c r="DS33" s="655"/>
      <c r="DT33" s="655"/>
      <c r="DU33" s="655"/>
      <c r="DV33" s="656"/>
      <c r="DW33" s="628">
        <v>36.4</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216078</v>
      </c>
      <c r="S34" s="624"/>
      <c r="T34" s="624"/>
      <c r="U34" s="624"/>
      <c r="V34" s="624"/>
      <c r="W34" s="624"/>
      <c r="X34" s="624"/>
      <c r="Y34" s="625"/>
      <c r="Z34" s="626">
        <v>3.9</v>
      </c>
      <c r="AA34" s="626"/>
      <c r="AB34" s="626"/>
      <c r="AC34" s="626"/>
      <c r="AD34" s="627" t="s">
        <v>138</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729659</v>
      </c>
      <c r="CS34" s="624"/>
      <c r="CT34" s="624"/>
      <c r="CU34" s="624"/>
      <c r="CV34" s="624"/>
      <c r="CW34" s="624"/>
      <c r="CX34" s="624"/>
      <c r="CY34" s="625"/>
      <c r="CZ34" s="628">
        <v>14.3</v>
      </c>
      <c r="DA34" s="653"/>
      <c r="DB34" s="653"/>
      <c r="DC34" s="657"/>
      <c r="DD34" s="632">
        <v>472039</v>
      </c>
      <c r="DE34" s="624"/>
      <c r="DF34" s="624"/>
      <c r="DG34" s="624"/>
      <c r="DH34" s="624"/>
      <c r="DI34" s="624"/>
      <c r="DJ34" s="624"/>
      <c r="DK34" s="625"/>
      <c r="DL34" s="632">
        <v>384602</v>
      </c>
      <c r="DM34" s="624"/>
      <c r="DN34" s="624"/>
      <c r="DO34" s="624"/>
      <c r="DP34" s="624"/>
      <c r="DQ34" s="624"/>
      <c r="DR34" s="624"/>
      <c r="DS34" s="624"/>
      <c r="DT34" s="624"/>
      <c r="DU34" s="624"/>
      <c r="DV34" s="625"/>
      <c r="DW34" s="628">
        <v>13</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137980</v>
      </c>
      <c r="S35" s="624"/>
      <c r="T35" s="624"/>
      <c r="U35" s="624"/>
      <c r="V35" s="624"/>
      <c r="W35" s="624"/>
      <c r="X35" s="624"/>
      <c r="Y35" s="625"/>
      <c r="Z35" s="626">
        <v>2.5</v>
      </c>
      <c r="AA35" s="626"/>
      <c r="AB35" s="626"/>
      <c r="AC35" s="626"/>
      <c r="AD35" s="627" t="s">
        <v>138</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82701</v>
      </c>
      <c r="CS35" s="655"/>
      <c r="CT35" s="655"/>
      <c r="CU35" s="655"/>
      <c r="CV35" s="655"/>
      <c r="CW35" s="655"/>
      <c r="CX35" s="655"/>
      <c r="CY35" s="656"/>
      <c r="CZ35" s="628">
        <v>1.6</v>
      </c>
      <c r="DA35" s="653"/>
      <c r="DB35" s="653"/>
      <c r="DC35" s="657"/>
      <c r="DD35" s="632">
        <v>64601</v>
      </c>
      <c r="DE35" s="655"/>
      <c r="DF35" s="655"/>
      <c r="DG35" s="655"/>
      <c r="DH35" s="655"/>
      <c r="DI35" s="655"/>
      <c r="DJ35" s="655"/>
      <c r="DK35" s="656"/>
      <c r="DL35" s="632">
        <v>61587</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325714</v>
      </c>
      <c r="S36" s="624"/>
      <c r="T36" s="624"/>
      <c r="U36" s="624"/>
      <c r="V36" s="624"/>
      <c r="W36" s="624"/>
      <c r="X36" s="624"/>
      <c r="Y36" s="625"/>
      <c r="Z36" s="626">
        <v>5.9</v>
      </c>
      <c r="AA36" s="626"/>
      <c r="AB36" s="626"/>
      <c r="AC36" s="626"/>
      <c r="AD36" s="627" t="s">
        <v>129</v>
      </c>
      <c r="AE36" s="627"/>
      <c r="AF36" s="627"/>
      <c r="AG36" s="627"/>
      <c r="AH36" s="627"/>
      <c r="AI36" s="627"/>
      <c r="AJ36" s="627"/>
      <c r="AK36" s="627"/>
      <c r="AL36" s="628" t="s">
        <v>129</v>
      </c>
      <c r="AM36" s="629"/>
      <c r="AN36" s="629"/>
      <c r="AO36" s="630"/>
      <c r="AP36" s="222"/>
      <c r="AQ36" s="689" t="s">
        <v>329</v>
      </c>
      <c r="AR36" s="690"/>
      <c r="AS36" s="690"/>
      <c r="AT36" s="690"/>
      <c r="AU36" s="690"/>
      <c r="AV36" s="690"/>
      <c r="AW36" s="690"/>
      <c r="AX36" s="690"/>
      <c r="AY36" s="691"/>
      <c r="AZ36" s="612">
        <v>646117</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15808</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687187</v>
      </c>
      <c r="CS36" s="624"/>
      <c r="CT36" s="624"/>
      <c r="CU36" s="624"/>
      <c r="CV36" s="624"/>
      <c r="CW36" s="624"/>
      <c r="CX36" s="624"/>
      <c r="CY36" s="625"/>
      <c r="CZ36" s="628">
        <v>13.4</v>
      </c>
      <c r="DA36" s="653"/>
      <c r="DB36" s="653"/>
      <c r="DC36" s="657"/>
      <c r="DD36" s="632">
        <v>452761</v>
      </c>
      <c r="DE36" s="624"/>
      <c r="DF36" s="624"/>
      <c r="DG36" s="624"/>
      <c r="DH36" s="624"/>
      <c r="DI36" s="624"/>
      <c r="DJ36" s="624"/>
      <c r="DK36" s="625"/>
      <c r="DL36" s="632">
        <v>334639</v>
      </c>
      <c r="DM36" s="624"/>
      <c r="DN36" s="624"/>
      <c r="DO36" s="624"/>
      <c r="DP36" s="624"/>
      <c r="DQ36" s="624"/>
      <c r="DR36" s="624"/>
      <c r="DS36" s="624"/>
      <c r="DT36" s="624"/>
      <c r="DU36" s="624"/>
      <c r="DV36" s="625"/>
      <c r="DW36" s="628">
        <v>11.3</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19939</v>
      </c>
      <c r="S37" s="624"/>
      <c r="T37" s="624"/>
      <c r="U37" s="624"/>
      <c r="V37" s="624"/>
      <c r="W37" s="624"/>
      <c r="X37" s="624"/>
      <c r="Y37" s="625"/>
      <c r="Z37" s="626">
        <v>0.4</v>
      </c>
      <c r="AA37" s="626"/>
      <c r="AB37" s="626"/>
      <c r="AC37" s="626"/>
      <c r="AD37" s="627">
        <v>8</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127691</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-583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212175</v>
      </c>
      <c r="CS37" s="655"/>
      <c r="CT37" s="655"/>
      <c r="CU37" s="655"/>
      <c r="CV37" s="655"/>
      <c r="CW37" s="655"/>
      <c r="CX37" s="655"/>
      <c r="CY37" s="656"/>
      <c r="CZ37" s="628">
        <v>4.0999999999999996</v>
      </c>
      <c r="DA37" s="653"/>
      <c r="DB37" s="653"/>
      <c r="DC37" s="657"/>
      <c r="DD37" s="632">
        <v>209270</v>
      </c>
      <c r="DE37" s="655"/>
      <c r="DF37" s="655"/>
      <c r="DG37" s="655"/>
      <c r="DH37" s="655"/>
      <c r="DI37" s="655"/>
      <c r="DJ37" s="655"/>
      <c r="DK37" s="656"/>
      <c r="DL37" s="632">
        <v>209172</v>
      </c>
      <c r="DM37" s="655"/>
      <c r="DN37" s="655"/>
      <c r="DO37" s="655"/>
      <c r="DP37" s="655"/>
      <c r="DQ37" s="655"/>
      <c r="DR37" s="655"/>
      <c r="DS37" s="655"/>
      <c r="DT37" s="655"/>
      <c r="DU37" s="655"/>
      <c r="DV37" s="656"/>
      <c r="DW37" s="628">
        <v>7.1</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438388</v>
      </c>
      <c r="S38" s="624"/>
      <c r="T38" s="624"/>
      <c r="U38" s="624"/>
      <c r="V38" s="624"/>
      <c r="W38" s="624"/>
      <c r="X38" s="624"/>
      <c r="Y38" s="625"/>
      <c r="Z38" s="626">
        <v>7.9</v>
      </c>
      <c r="AA38" s="626"/>
      <c r="AB38" s="626"/>
      <c r="AC38" s="626"/>
      <c r="AD38" s="627" t="s">
        <v>129</v>
      </c>
      <c r="AE38" s="627"/>
      <c r="AF38" s="627"/>
      <c r="AG38" s="627"/>
      <c r="AH38" s="627"/>
      <c r="AI38" s="627"/>
      <c r="AJ38" s="627"/>
      <c r="AK38" s="627"/>
      <c r="AL38" s="628" t="s">
        <v>129</v>
      </c>
      <c r="AM38" s="629"/>
      <c r="AN38" s="629"/>
      <c r="AO38" s="630"/>
      <c r="AQ38" s="686" t="s">
        <v>337</v>
      </c>
      <c r="AR38" s="687"/>
      <c r="AS38" s="687"/>
      <c r="AT38" s="687"/>
      <c r="AU38" s="687"/>
      <c r="AV38" s="687"/>
      <c r="AW38" s="687"/>
      <c r="AX38" s="687"/>
      <c r="AY38" s="688"/>
      <c r="AZ38" s="623">
        <v>111446</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987</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518426</v>
      </c>
      <c r="CS38" s="624"/>
      <c r="CT38" s="624"/>
      <c r="CU38" s="624"/>
      <c r="CV38" s="624"/>
      <c r="CW38" s="624"/>
      <c r="CX38" s="624"/>
      <c r="CY38" s="625"/>
      <c r="CZ38" s="628">
        <v>10.1</v>
      </c>
      <c r="DA38" s="653"/>
      <c r="DB38" s="653"/>
      <c r="DC38" s="657"/>
      <c r="DD38" s="632">
        <v>433760</v>
      </c>
      <c r="DE38" s="624"/>
      <c r="DF38" s="624"/>
      <c r="DG38" s="624"/>
      <c r="DH38" s="624"/>
      <c r="DI38" s="624"/>
      <c r="DJ38" s="624"/>
      <c r="DK38" s="625"/>
      <c r="DL38" s="632">
        <v>293931</v>
      </c>
      <c r="DM38" s="624"/>
      <c r="DN38" s="624"/>
      <c r="DO38" s="624"/>
      <c r="DP38" s="624"/>
      <c r="DQ38" s="624"/>
      <c r="DR38" s="624"/>
      <c r="DS38" s="624"/>
      <c r="DT38" s="624"/>
      <c r="DU38" s="624"/>
      <c r="DV38" s="625"/>
      <c r="DW38" s="628">
        <v>9.9</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129</v>
      </c>
      <c r="AA39" s="626"/>
      <c r="AB39" s="626"/>
      <c r="AC39" s="626"/>
      <c r="AD39" s="627" t="s">
        <v>138</v>
      </c>
      <c r="AE39" s="627"/>
      <c r="AF39" s="627"/>
      <c r="AG39" s="627"/>
      <c r="AH39" s="627"/>
      <c r="AI39" s="627"/>
      <c r="AJ39" s="627"/>
      <c r="AK39" s="627"/>
      <c r="AL39" s="628" t="s">
        <v>129</v>
      </c>
      <c r="AM39" s="629"/>
      <c r="AN39" s="629"/>
      <c r="AO39" s="630"/>
      <c r="AQ39" s="686" t="s">
        <v>341</v>
      </c>
      <c r="AR39" s="687"/>
      <c r="AS39" s="687"/>
      <c r="AT39" s="687"/>
      <c r="AU39" s="687"/>
      <c r="AV39" s="687"/>
      <c r="AW39" s="687"/>
      <c r="AX39" s="687"/>
      <c r="AY39" s="688"/>
      <c r="AZ39" s="623">
        <v>43491</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1431</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350000</v>
      </c>
      <c r="CS39" s="655"/>
      <c r="CT39" s="655"/>
      <c r="CU39" s="655"/>
      <c r="CV39" s="655"/>
      <c r="CW39" s="655"/>
      <c r="CX39" s="655"/>
      <c r="CY39" s="656"/>
      <c r="CZ39" s="628">
        <v>6.8</v>
      </c>
      <c r="DA39" s="653"/>
      <c r="DB39" s="653"/>
      <c r="DC39" s="657"/>
      <c r="DD39" s="632">
        <v>133133</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24788</v>
      </c>
      <c r="S40" s="624"/>
      <c r="T40" s="624"/>
      <c r="U40" s="624"/>
      <c r="V40" s="624"/>
      <c r="W40" s="624"/>
      <c r="X40" s="624"/>
      <c r="Y40" s="625"/>
      <c r="Z40" s="626">
        <v>0.4</v>
      </c>
      <c r="AA40" s="626"/>
      <c r="AB40" s="626"/>
      <c r="AC40" s="626"/>
      <c r="AD40" s="627" t="s">
        <v>138</v>
      </c>
      <c r="AE40" s="627"/>
      <c r="AF40" s="627"/>
      <c r="AG40" s="627"/>
      <c r="AH40" s="627"/>
      <c r="AI40" s="627"/>
      <c r="AJ40" s="627"/>
      <c r="AK40" s="627"/>
      <c r="AL40" s="628" t="s">
        <v>129</v>
      </c>
      <c r="AM40" s="629"/>
      <c r="AN40" s="629"/>
      <c r="AO40" s="630"/>
      <c r="AQ40" s="686" t="s">
        <v>345</v>
      </c>
      <c r="AR40" s="687"/>
      <c r="AS40" s="687"/>
      <c r="AT40" s="687"/>
      <c r="AU40" s="687"/>
      <c r="AV40" s="687"/>
      <c r="AW40" s="687"/>
      <c r="AX40" s="687"/>
      <c r="AY40" s="688"/>
      <c r="AZ40" s="623">
        <v>212</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87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138</v>
      </c>
      <c r="CS40" s="624"/>
      <c r="CT40" s="624"/>
      <c r="CU40" s="624"/>
      <c r="CV40" s="624"/>
      <c r="CW40" s="624"/>
      <c r="CX40" s="624"/>
      <c r="CY40" s="625"/>
      <c r="CZ40" s="628" t="s">
        <v>245</v>
      </c>
      <c r="DA40" s="653"/>
      <c r="DB40" s="653"/>
      <c r="DC40" s="657"/>
      <c r="DD40" s="632" t="s">
        <v>245</v>
      </c>
      <c r="DE40" s="624"/>
      <c r="DF40" s="624"/>
      <c r="DG40" s="624"/>
      <c r="DH40" s="624"/>
      <c r="DI40" s="624"/>
      <c r="DJ40" s="624"/>
      <c r="DK40" s="625"/>
      <c r="DL40" s="632" t="s">
        <v>129</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5561699</v>
      </c>
      <c r="S41" s="696"/>
      <c r="T41" s="696"/>
      <c r="U41" s="696"/>
      <c r="V41" s="696"/>
      <c r="W41" s="696"/>
      <c r="X41" s="696"/>
      <c r="Y41" s="700"/>
      <c r="Z41" s="701">
        <v>100</v>
      </c>
      <c r="AA41" s="701"/>
      <c r="AB41" s="701"/>
      <c r="AC41" s="701"/>
      <c r="AD41" s="702">
        <v>2931399</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95216</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245</v>
      </c>
      <c r="CS41" s="655"/>
      <c r="CT41" s="655"/>
      <c r="CU41" s="655"/>
      <c r="CV41" s="655"/>
      <c r="CW41" s="655"/>
      <c r="CX41" s="655"/>
      <c r="CY41" s="656"/>
      <c r="CZ41" s="628" t="s">
        <v>245</v>
      </c>
      <c r="DA41" s="653"/>
      <c r="DB41" s="653"/>
      <c r="DC41" s="657"/>
      <c r="DD41" s="632" t="s">
        <v>245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268061</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386</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954323</v>
      </c>
      <c r="CS42" s="655"/>
      <c r="CT42" s="655"/>
      <c r="CU42" s="655"/>
      <c r="CV42" s="655"/>
      <c r="CW42" s="655"/>
      <c r="CX42" s="655"/>
      <c r="CY42" s="656"/>
      <c r="CZ42" s="628">
        <v>18.600000000000001</v>
      </c>
      <c r="DA42" s="653"/>
      <c r="DB42" s="653"/>
      <c r="DC42" s="657"/>
      <c r="DD42" s="632">
        <v>136128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21654</v>
      </c>
      <c r="CS43" s="655"/>
      <c r="CT43" s="655"/>
      <c r="CU43" s="655"/>
      <c r="CV43" s="655"/>
      <c r="CW43" s="655"/>
      <c r="CX43" s="655"/>
      <c r="CY43" s="656"/>
      <c r="CZ43" s="628">
        <v>0.4</v>
      </c>
      <c r="DA43" s="653"/>
      <c r="DB43" s="653"/>
      <c r="DC43" s="657"/>
      <c r="DD43" s="632">
        <v>21654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821363</v>
      </c>
      <c r="CS44" s="624"/>
      <c r="CT44" s="624"/>
      <c r="CU44" s="624"/>
      <c r="CV44" s="624"/>
      <c r="CW44" s="624"/>
      <c r="CX44" s="624"/>
      <c r="CY44" s="625"/>
      <c r="CZ44" s="628">
        <v>16</v>
      </c>
      <c r="DA44" s="629"/>
      <c r="DB44" s="629"/>
      <c r="DC44" s="635"/>
      <c r="DD44" s="632">
        <v>114848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477460</v>
      </c>
      <c r="CS45" s="655"/>
      <c r="CT45" s="655"/>
      <c r="CU45" s="655"/>
      <c r="CV45" s="655"/>
      <c r="CW45" s="655"/>
      <c r="CX45" s="655"/>
      <c r="CY45" s="656"/>
      <c r="CZ45" s="628">
        <v>9.3000000000000007</v>
      </c>
      <c r="DA45" s="653"/>
      <c r="DB45" s="653"/>
      <c r="DC45" s="657"/>
      <c r="DD45" s="632">
        <v>45026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305422</v>
      </c>
      <c r="CS46" s="624"/>
      <c r="CT46" s="624"/>
      <c r="CU46" s="624"/>
      <c r="CV46" s="624"/>
      <c r="CW46" s="624"/>
      <c r="CX46" s="624"/>
      <c r="CY46" s="625"/>
      <c r="CZ46" s="628">
        <v>6</v>
      </c>
      <c r="DA46" s="629"/>
      <c r="DB46" s="629"/>
      <c r="DC46" s="635"/>
      <c r="DD46" s="632">
        <v>65229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v>132960</v>
      </c>
      <c r="CS47" s="655"/>
      <c r="CT47" s="655"/>
      <c r="CU47" s="655"/>
      <c r="CV47" s="655"/>
      <c r="CW47" s="655"/>
      <c r="CX47" s="655"/>
      <c r="CY47" s="656"/>
      <c r="CZ47" s="628">
        <v>2.6</v>
      </c>
      <c r="DA47" s="653"/>
      <c r="DB47" s="653"/>
      <c r="DC47" s="657"/>
      <c r="DD47" s="632">
        <v>21280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245</v>
      </c>
      <c r="CS48" s="624"/>
      <c r="CT48" s="624"/>
      <c r="CU48" s="624"/>
      <c r="CV48" s="624"/>
      <c r="CW48" s="624"/>
      <c r="CX48" s="624"/>
      <c r="CY48" s="625"/>
      <c r="CZ48" s="628" t="s">
        <v>245</v>
      </c>
      <c r="DA48" s="629"/>
      <c r="DB48" s="629"/>
      <c r="DC48" s="635"/>
      <c r="DD48" s="632" t="s">
        <v>245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5120157</v>
      </c>
      <c r="CS49" s="682"/>
      <c r="CT49" s="682"/>
      <c r="CU49" s="682"/>
      <c r="CV49" s="682"/>
      <c r="CW49" s="682"/>
      <c r="CX49" s="682"/>
      <c r="CY49" s="711"/>
      <c r="CZ49" s="703">
        <v>100</v>
      </c>
      <c r="DA49" s="712"/>
      <c r="DB49" s="712"/>
      <c r="DC49" s="713"/>
      <c r="DD49" s="714">
        <v>3157129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i3ZmQ+TgPQPgua9q60vUkwoekD5ula+CCGqNtnaDD6/ALamTWLxnWnMQKPtpcRT+jIIAW0YpBpMr5l7JaL4RA==" saltValue="JmDdTbB+XOQTjARBV0Ljb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5648</v>
      </c>
      <c r="R7" s="753"/>
      <c r="S7" s="753"/>
      <c r="T7" s="753"/>
      <c r="U7" s="753"/>
      <c r="V7" s="753">
        <v>5207</v>
      </c>
      <c r="W7" s="753"/>
      <c r="X7" s="753"/>
      <c r="Y7" s="753"/>
      <c r="Z7" s="753"/>
      <c r="AA7" s="753">
        <v>442</v>
      </c>
      <c r="AB7" s="753"/>
      <c r="AC7" s="753"/>
      <c r="AD7" s="753"/>
      <c r="AE7" s="754"/>
      <c r="AF7" s="755">
        <v>409</v>
      </c>
      <c r="AG7" s="756"/>
      <c r="AH7" s="756"/>
      <c r="AI7" s="756"/>
      <c r="AJ7" s="757"/>
      <c r="AK7" s="758">
        <v>138</v>
      </c>
      <c r="AL7" s="759"/>
      <c r="AM7" s="759"/>
      <c r="AN7" s="759"/>
      <c r="AO7" s="759"/>
      <c r="AP7" s="759">
        <v>5639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-13</v>
      </c>
      <c r="CI7" s="744"/>
      <c r="CJ7" s="744"/>
      <c r="CK7" s="744"/>
      <c r="CL7" s="745"/>
      <c r="CM7" s="743">
        <v>105</v>
      </c>
      <c r="CN7" s="744"/>
      <c r="CO7" s="744"/>
      <c r="CP7" s="744"/>
      <c r="CQ7" s="745"/>
      <c r="CR7" s="743">
        <v>55</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5562</v>
      </c>
      <c r="R23" s="793"/>
      <c r="S23" s="793"/>
      <c r="T23" s="793"/>
      <c r="U23" s="793"/>
      <c r="V23" s="793">
        <v>5120</v>
      </c>
      <c r="W23" s="793"/>
      <c r="X23" s="793"/>
      <c r="Y23" s="793"/>
      <c r="Z23" s="793"/>
      <c r="AA23" s="793">
        <v>442</v>
      </c>
      <c r="AB23" s="793"/>
      <c r="AC23" s="793"/>
      <c r="AD23" s="793"/>
      <c r="AE23" s="794"/>
      <c r="AF23" s="795">
        <v>409</v>
      </c>
      <c r="AG23" s="793"/>
      <c r="AH23" s="793"/>
      <c r="AI23" s="793"/>
      <c r="AJ23" s="796"/>
      <c r="AK23" s="797"/>
      <c r="AL23" s="798"/>
      <c r="AM23" s="798"/>
      <c r="AN23" s="798"/>
      <c r="AO23" s="798"/>
      <c r="AP23" s="793">
        <v>5639</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811</v>
      </c>
      <c r="R28" s="823"/>
      <c r="S28" s="823"/>
      <c r="T28" s="823"/>
      <c r="U28" s="823"/>
      <c r="V28" s="823">
        <v>795</v>
      </c>
      <c r="W28" s="823"/>
      <c r="X28" s="823"/>
      <c r="Y28" s="823"/>
      <c r="Z28" s="823"/>
      <c r="AA28" s="823">
        <v>16</v>
      </c>
      <c r="AB28" s="823"/>
      <c r="AC28" s="823"/>
      <c r="AD28" s="823"/>
      <c r="AE28" s="824"/>
      <c r="AF28" s="825">
        <v>16</v>
      </c>
      <c r="AG28" s="823"/>
      <c r="AH28" s="823"/>
      <c r="AI28" s="823"/>
      <c r="AJ28" s="826"/>
      <c r="AK28" s="827">
        <v>95</v>
      </c>
      <c r="AL28" s="828"/>
      <c r="AM28" s="828"/>
      <c r="AN28" s="828"/>
      <c r="AO28" s="828"/>
      <c r="AP28" s="828" t="s">
        <v>578</v>
      </c>
      <c r="AQ28" s="828"/>
      <c r="AR28" s="828"/>
      <c r="AS28" s="828"/>
      <c r="AT28" s="828"/>
      <c r="AU28" s="828" t="s">
        <v>578</v>
      </c>
      <c r="AV28" s="828"/>
      <c r="AW28" s="828"/>
      <c r="AX28" s="828"/>
      <c r="AY28" s="828"/>
      <c r="AZ28" s="829" t="s">
        <v>578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850</v>
      </c>
      <c r="R29" s="784"/>
      <c r="S29" s="784"/>
      <c r="T29" s="784"/>
      <c r="U29" s="784"/>
      <c r="V29" s="784">
        <v>824</v>
      </c>
      <c r="W29" s="784"/>
      <c r="X29" s="784"/>
      <c r="Y29" s="784"/>
      <c r="Z29" s="784"/>
      <c r="AA29" s="784">
        <v>26</v>
      </c>
      <c r="AB29" s="784"/>
      <c r="AC29" s="784"/>
      <c r="AD29" s="784"/>
      <c r="AE29" s="785"/>
      <c r="AF29" s="786">
        <v>26</v>
      </c>
      <c r="AG29" s="787"/>
      <c r="AH29" s="787"/>
      <c r="AI29" s="787"/>
      <c r="AJ29" s="788"/>
      <c r="AK29" s="834">
        <v>141</v>
      </c>
      <c r="AL29" s="830"/>
      <c r="AM29" s="830"/>
      <c r="AN29" s="830"/>
      <c r="AO29" s="830"/>
      <c r="AP29" s="830" t="s">
        <v>578</v>
      </c>
      <c r="AQ29" s="830"/>
      <c r="AR29" s="830"/>
      <c r="AS29" s="830"/>
      <c r="AT29" s="830"/>
      <c r="AU29" s="830" t="s">
        <v>578</v>
      </c>
      <c r="AV29" s="830"/>
      <c r="AW29" s="830"/>
      <c r="AX29" s="830"/>
      <c r="AY29" s="830"/>
      <c r="AZ29" s="831" t="s">
        <v>578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99</v>
      </c>
      <c r="R30" s="784"/>
      <c r="S30" s="784"/>
      <c r="T30" s="784"/>
      <c r="U30" s="784"/>
      <c r="V30" s="784">
        <v>96</v>
      </c>
      <c r="W30" s="784"/>
      <c r="X30" s="784"/>
      <c r="Y30" s="784"/>
      <c r="Z30" s="784"/>
      <c r="AA30" s="784">
        <v>3</v>
      </c>
      <c r="AB30" s="784"/>
      <c r="AC30" s="784"/>
      <c r="AD30" s="784"/>
      <c r="AE30" s="785"/>
      <c r="AF30" s="786">
        <v>3</v>
      </c>
      <c r="AG30" s="787"/>
      <c r="AH30" s="787"/>
      <c r="AI30" s="787"/>
      <c r="AJ30" s="788"/>
      <c r="AK30" s="834">
        <v>41</v>
      </c>
      <c r="AL30" s="830"/>
      <c r="AM30" s="830"/>
      <c r="AN30" s="830"/>
      <c r="AO30" s="830"/>
      <c r="AP30" s="830" t="s">
        <v>578</v>
      </c>
      <c r="AQ30" s="830"/>
      <c r="AR30" s="830"/>
      <c r="AS30" s="830"/>
      <c r="AT30" s="830"/>
      <c r="AU30" s="830" t="s">
        <v>578</v>
      </c>
      <c r="AV30" s="830"/>
      <c r="AW30" s="830"/>
      <c r="AX30" s="830"/>
      <c r="AY30" s="830"/>
      <c r="AZ30" s="831" t="s">
        <v>578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351</v>
      </c>
      <c r="R31" s="784"/>
      <c r="S31" s="784"/>
      <c r="T31" s="784"/>
      <c r="U31" s="784"/>
      <c r="V31" s="784">
        <v>351</v>
      </c>
      <c r="W31" s="784"/>
      <c r="X31" s="784"/>
      <c r="Y31" s="784"/>
      <c r="Z31" s="784"/>
      <c r="AA31" s="784" t="s">
        <v>577</v>
      </c>
      <c r="AB31" s="784"/>
      <c r="AC31" s="784"/>
      <c r="AD31" s="784"/>
      <c r="AE31" s="785"/>
      <c r="AF31" s="786" t="s">
        <v>392</v>
      </c>
      <c r="AG31" s="787"/>
      <c r="AH31" s="787"/>
      <c r="AI31" s="787"/>
      <c r="AJ31" s="788"/>
      <c r="AK31" s="834">
        <v>111</v>
      </c>
      <c r="AL31" s="830"/>
      <c r="AM31" s="830"/>
      <c r="AN31" s="830"/>
      <c r="AO31" s="830"/>
      <c r="AP31" s="830">
        <v>398</v>
      </c>
      <c r="AQ31" s="830"/>
      <c r="AR31" s="830"/>
      <c r="AS31" s="830"/>
      <c r="AT31" s="830"/>
      <c r="AU31" s="830">
        <v>133</v>
      </c>
      <c r="AV31" s="830"/>
      <c r="AW31" s="830"/>
      <c r="AX31" s="830"/>
      <c r="AY31" s="830"/>
      <c r="AZ31" s="831" t="s">
        <v>578</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569</v>
      </c>
      <c r="R32" s="784"/>
      <c r="S32" s="784"/>
      <c r="T32" s="784"/>
      <c r="U32" s="784"/>
      <c r="V32" s="784">
        <v>541</v>
      </c>
      <c r="W32" s="784"/>
      <c r="X32" s="784"/>
      <c r="Y32" s="784"/>
      <c r="Z32" s="784"/>
      <c r="AA32" s="784">
        <v>28</v>
      </c>
      <c r="AB32" s="784"/>
      <c r="AC32" s="784"/>
      <c r="AD32" s="784"/>
      <c r="AE32" s="785"/>
      <c r="AF32" s="786">
        <v>394</v>
      </c>
      <c r="AG32" s="787"/>
      <c r="AH32" s="787"/>
      <c r="AI32" s="787"/>
      <c r="AJ32" s="788"/>
      <c r="AK32" s="834">
        <v>128</v>
      </c>
      <c r="AL32" s="830"/>
      <c r="AM32" s="830"/>
      <c r="AN32" s="830"/>
      <c r="AO32" s="830"/>
      <c r="AP32" s="830">
        <v>45</v>
      </c>
      <c r="AQ32" s="830"/>
      <c r="AR32" s="830"/>
      <c r="AS32" s="830"/>
      <c r="AT32" s="830"/>
      <c r="AU32" s="830">
        <v>44</v>
      </c>
      <c r="AV32" s="830"/>
      <c r="AW32" s="830"/>
      <c r="AX32" s="830"/>
      <c r="AY32" s="830"/>
      <c r="AZ32" s="831" t="s">
        <v>578</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409</v>
      </c>
      <c r="C33" s="781"/>
      <c r="D33" s="781"/>
      <c r="E33" s="781"/>
      <c r="F33" s="781"/>
      <c r="G33" s="781"/>
      <c r="H33" s="781"/>
      <c r="I33" s="781"/>
      <c r="J33" s="781"/>
      <c r="K33" s="781"/>
      <c r="L33" s="781"/>
      <c r="M33" s="781"/>
      <c r="N33" s="781"/>
      <c r="O33" s="781"/>
      <c r="P33" s="782"/>
      <c r="Q33" s="783">
        <v>341</v>
      </c>
      <c r="R33" s="784"/>
      <c r="S33" s="784"/>
      <c r="T33" s="784"/>
      <c r="U33" s="784"/>
      <c r="V33" s="784">
        <v>341</v>
      </c>
      <c r="W33" s="784"/>
      <c r="X33" s="784"/>
      <c r="Y33" s="784"/>
      <c r="Z33" s="784"/>
      <c r="AA33" s="784">
        <v>0</v>
      </c>
      <c r="AB33" s="784"/>
      <c r="AC33" s="784"/>
      <c r="AD33" s="784"/>
      <c r="AE33" s="785"/>
      <c r="AF33" s="786">
        <v>0</v>
      </c>
      <c r="AG33" s="787"/>
      <c r="AH33" s="787"/>
      <c r="AI33" s="787"/>
      <c r="AJ33" s="788"/>
      <c r="AK33" s="834">
        <v>51</v>
      </c>
      <c r="AL33" s="830"/>
      <c r="AM33" s="830"/>
      <c r="AN33" s="830"/>
      <c r="AO33" s="830"/>
      <c r="AP33" s="830">
        <v>1032</v>
      </c>
      <c r="AQ33" s="830"/>
      <c r="AR33" s="830"/>
      <c r="AS33" s="830"/>
      <c r="AT33" s="830"/>
      <c r="AU33" s="830">
        <v>571</v>
      </c>
      <c r="AV33" s="830"/>
      <c r="AW33" s="830"/>
      <c r="AX33" s="830"/>
      <c r="AY33" s="830"/>
      <c r="AZ33" s="831" t="s">
        <v>578</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411</v>
      </c>
      <c r="C34" s="781"/>
      <c r="D34" s="781"/>
      <c r="E34" s="781"/>
      <c r="F34" s="781"/>
      <c r="G34" s="781"/>
      <c r="H34" s="781"/>
      <c r="I34" s="781"/>
      <c r="J34" s="781"/>
      <c r="K34" s="781"/>
      <c r="L34" s="781"/>
      <c r="M34" s="781"/>
      <c r="N34" s="781"/>
      <c r="O34" s="781"/>
      <c r="P34" s="782"/>
      <c r="Q34" s="783">
        <v>34</v>
      </c>
      <c r="R34" s="784"/>
      <c r="S34" s="784"/>
      <c r="T34" s="784"/>
      <c r="U34" s="784"/>
      <c r="V34" s="784">
        <v>33</v>
      </c>
      <c r="W34" s="784"/>
      <c r="X34" s="784"/>
      <c r="Y34" s="784"/>
      <c r="Z34" s="784"/>
      <c r="AA34" s="784">
        <v>0</v>
      </c>
      <c r="AB34" s="784"/>
      <c r="AC34" s="784"/>
      <c r="AD34" s="784"/>
      <c r="AE34" s="785"/>
      <c r="AF34" s="786">
        <v>0</v>
      </c>
      <c r="AG34" s="787"/>
      <c r="AH34" s="787"/>
      <c r="AI34" s="787"/>
      <c r="AJ34" s="788"/>
      <c r="AK34" s="834">
        <v>0</v>
      </c>
      <c r="AL34" s="830"/>
      <c r="AM34" s="830"/>
      <c r="AN34" s="830"/>
      <c r="AO34" s="830"/>
      <c r="AP34" s="830">
        <v>24</v>
      </c>
      <c r="AQ34" s="830"/>
      <c r="AR34" s="830"/>
      <c r="AS34" s="830"/>
      <c r="AT34" s="830"/>
      <c r="AU34" s="830">
        <v>0</v>
      </c>
      <c r="AV34" s="830"/>
      <c r="AW34" s="830"/>
      <c r="AX34" s="830"/>
      <c r="AY34" s="830"/>
      <c r="AZ34" s="831" t="s">
        <v>578</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438</v>
      </c>
      <c r="AG63" s="844"/>
      <c r="AH63" s="844"/>
      <c r="AI63" s="844"/>
      <c r="AJ63" s="845"/>
      <c r="AK63" s="846"/>
      <c r="AL63" s="841"/>
      <c r="AM63" s="841"/>
      <c r="AN63" s="841"/>
      <c r="AO63" s="841"/>
      <c r="AP63" s="844">
        <v>1499</v>
      </c>
      <c r="AQ63" s="844"/>
      <c r="AR63" s="844"/>
      <c r="AS63" s="844"/>
      <c r="AT63" s="844"/>
      <c r="AU63" s="844">
        <v>748</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395</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400</v>
      </c>
      <c r="AQ66" s="734"/>
      <c r="AR66" s="734"/>
      <c r="AS66" s="734"/>
      <c r="AT66" s="735"/>
      <c r="AU66" s="733" t="s">
        <v>421</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1081</v>
      </c>
      <c r="R68" s="866"/>
      <c r="S68" s="866"/>
      <c r="T68" s="866"/>
      <c r="U68" s="866"/>
      <c r="V68" s="866">
        <v>1081</v>
      </c>
      <c r="W68" s="866"/>
      <c r="X68" s="866"/>
      <c r="Y68" s="866"/>
      <c r="Z68" s="866"/>
      <c r="AA68" s="866" t="s">
        <v>588</v>
      </c>
      <c r="AB68" s="866"/>
      <c r="AC68" s="866"/>
      <c r="AD68" s="866"/>
      <c r="AE68" s="866"/>
      <c r="AF68" s="866" t="s">
        <v>588</v>
      </c>
      <c r="AG68" s="866"/>
      <c r="AH68" s="866"/>
      <c r="AI68" s="866"/>
      <c r="AJ68" s="866"/>
      <c r="AK68" s="866" t="s">
        <v>588</v>
      </c>
      <c r="AL68" s="866"/>
      <c r="AM68" s="866"/>
      <c r="AN68" s="866"/>
      <c r="AO68" s="866"/>
      <c r="AP68" s="866">
        <v>60</v>
      </c>
      <c r="AQ68" s="866"/>
      <c r="AR68" s="866"/>
      <c r="AS68" s="866"/>
      <c r="AT68" s="866"/>
      <c r="AU68" s="866">
        <v>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10</v>
      </c>
      <c r="R69" s="830"/>
      <c r="S69" s="830"/>
      <c r="T69" s="830"/>
      <c r="U69" s="830"/>
      <c r="V69" s="830">
        <v>2</v>
      </c>
      <c r="W69" s="830"/>
      <c r="X69" s="830"/>
      <c r="Y69" s="830"/>
      <c r="Z69" s="830"/>
      <c r="AA69" s="830">
        <v>8</v>
      </c>
      <c r="AB69" s="830"/>
      <c r="AC69" s="830"/>
      <c r="AD69" s="830"/>
      <c r="AE69" s="830"/>
      <c r="AF69" s="830">
        <v>8</v>
      </c>
      <c r="AG69" s="830"/>
      <c r="AH69" s="830"/>
      <c r="AI69" s="830"/>
      <c r="AJ69" s="830"/>
      <c r="AK69" s="830" t="s">
        <v>588</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51</v>
      </c>
      <c r="R70" s="830"/>
      <c r="S70" s="830"/>
      <c r="T70" s="830"/>
      <c r="U70" s="830"/>
      <c r="V70" s="830">
        <v>51</v>
      </c>
      <c r="W70" s="830"/>
      <c r="X70" s="830"/>
      <c r="Y70" s="830"/>
      <c r="Z70" s="830"/>
      <c r="AA70" s="830" t="s">
        <v>588</v>
      </c>
      <c r="AB70" s="830"/>
      <c r="AC70" s="830"/>
      <c r="AD70" s="830"/>
      <c r="AE70" s="830"/>
      <c r="AF70" s="830" t="s">
        <v>588</v>
      </c>
      <c r="AG70" s="830"/>
      <c r="AH70" s="830"/>
      <c r="AI70" s="830"/>
      <c r="AJ70" s="830"/>
      <c r="AK70" s="830" t="s">
        <v>588</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627</v>
      </c>
      <c r="R71" s="830"/>
      <c r="S71" s="830"/>
      <c r="T71" s="830"/>
      <c r="U71" s="830"/>
      <c r="V71" s="830">
        <v>627</v>
      </c>
      <c r="W71" s="830"/>
      <c r="X71" s="830"/>
      <c r="Y71" s="830"/>
      <c r="Z71" s="830"/>
      <c r="AA71" s="830">
        <v>0</v>
      </c>
      <c r="AB71" s="830"/>
      <c r="AC71" s="830"/>
      <c r="AD71" s="830"/>
      <c r="AE71" s="830"/>
      <c r="AF71" s="830" t="s">
        <v>588</v>
      </c>
      <c r="AG71" s="830"/>
      <c r="AH71" s="830"/>
      <c r="AI71" s="830"/>
      <c r="AJ71" s="830"/>
      <c r="AK71" s="830" t="s">
        <v>588</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v>135</v>
      </c>
      <c r="R72" s="830"/>
      <c r="S72" s="830"/>
      <c r="T72" s="830"/>
      <c r="U72" s="830"/>
      <c r="V72" s="830">
        <v>126</v>
      </c>
      <c r="W72" s="830"/>
      <c r="X72" s="830"/>
      <c r="Y72" s="830"/>
      <c r="Z72" s="830"/>
      <c r="AA72" s="830">
        <v>9</v>
      </c>
      <c r="AB72" s="830"/>
      <c r="AC72" s="830"/>
      <c r="AD72" s="830"/>
      <c r="AE72" s="830"/>
      <c r="AF72" s="830">
        <v>9</v>
      </c>
      <c r="AG72" s="830"/>
      <c r="AH72" s="830"/>
      <c r="AI72" s="830"/>
      <c r="AJ72" s="830"/>
      <c r="AK72" s="830" t="s">
        <v>588</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584</v>
      </c>
      <c r="C73" s="874"/>
      <c r="D73" s="874"/>
      <c r="E73" s="874"/>
      <c r="F73" s="874"/>
      <c r="G73" s="874"/>
      <c r="H73" s="874"/>
      <c r="I73" s="874"/>
      <c r="J73" s="874"/>
      <c r="K73" s="874"/>
      <c r="L73" s="874"/>
      <c r="M73" s="874"/>
      <c r="N73" s="874"/>
      <c r="O73" s="874"/>
      <c r="P73" s="875"/>
      <c r="Q73" s="876">
        <v>3291</v>
      </c>
      <c r="R73" s="830"/>
      <c r="S73" s="830"/>
      <c r="T73" s="830"/>
      <c r="U73" s="830"/>
      <c r="V73" s="830">
        <v>2907</v>
      </c>
      <c r="W73" s="830"/>
      <c r="X73" s="830"/>
      <c r="Y73" s="830"/>
      <c r="Z73" s="830"/>
      <c r="AA73" s="830">
        <v>384</v>
      </c>
      <c r="AB73" s="830"/>
      <c r="AC73" s="830"/>
      <c r="AD73" s="830"/>
      <c r="AE73" s="830"/>
      <c r="AF73" s="830">
        <v>384</v>
      </c>
      <c r="AG73" s="830"/>
      <c r="AH73" s="830"/>
      <c r="AI73" s="830"/>
      <c r="AJ73" s="830"/>
      <c r="AK73" s="830">
        <v>3</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585</v>
      </c>
      <c r="C74" s="874"/>
      <c r="D74" s="874"/>
      <c r="E74" s="874"/>
      <c r="F74" s="874"/>
      <c r="G74" s="874"/>
      <c r="H74" s="874"/>
      <c r="I74" s="874"/>
      <c r="J74" s="874"/>
      <c r="K74" s="874"/>
      <c r="L74" s="874"/>
      <c r="M74" s="874"/>
      <c r="N74" s="874"/>
      <c r="O74" s="874"/>
      <c r="P74" s="875"/>
      <c r="Q74" s="876">
        <v>9</v>
      </c>
      <c r="R74" s="830"/>
      <c r="S74" s="830"/>
      <c r="T74" s="830"/>
      <c r="U74" s="830"/>
      <c r="V74" s="830">
        <v>9</v>
      </c>
      <c r="W74" s="830"/>
      <c r="X74" s="830"/>
      <c r="Y74" s="830"/>
      <c r="Z74" s="830"/>
      <c r="AA74" s="830" t="s">
        <v>588</v>
      </c>
      <c r="AB74" s="830"/>
      <c r="AC74" s="830"/>
      <c r="AD74" s="830"/>
      <c r="AE74" s="830"/>
      <c r="AF74" s="830" t="s">
        <v>588</v>
      </c>
      <c r="AG74" s="830"/>
      <c r="AH74" s="830"/>
      <c r="AI74" s="830"/>
      <c r="AJ74" s="830"/>
      <c r="AK74" s="830" t="s">
        <v>588</v>
      </c>
      <c r="AL74" s="830"/>
      <c r="AM74" s="830"/>
      <c r="AN74" s="830"/>
      <c r="AO74" s="830"/>
      <c r="AP74" s="830" t="s">
        <v>589</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586</v>
      </c>
      <c r="C75" s="874"/>
      <c r="D75" s="874"/>
      <c r="E75" s="874"/>
      <c r="F75" s="874"/>
      <c r="G75" s="874"/>
      <c r="H75" s="874"/>
      <c r="I75" s="874"/>
      <c r="J75" s="874"/>
      <c r="K75" s="874"/>
      <c r="L75" s="874"/>
      <c r="M75" s="874"/>
      <c r="N75" s="874"/>
      <c r="O75" s="874"/>
      <c r="P75" s="875"/>
      <c r="Q75" s="877">
        <v>67</v>
      </c>
      <c r="R75" s="878"/>
      <c r="S75" s="878"/>
      <c r="T75" s="878"/>
      <c r="U75" s="834"/>
      <c r="V75" s="879">
        <v>49</v>
      </c>
      <c r="W75" s="878"/>
      <c r="X75" s="878"/>
      <c r="Y75" s="878"/>
      <c r="Z75" s="834"/>
      <c r="AA75" s="879">
        <v>18</v>
      </c>
      <c r="AB75" s="878"/>
      <c r="AC75" s="878"/>
      <c r="AD75" s="878"/>
      <c r="AE75" s="834"/>
      <c r="AF75" s="879">
        <v>18</v>
      </c>
      <c r="AG75" s="878"/>
      <c r="AH75" s="878"/>
      <c r="AI75" s="878"/>
      <c r="AJ75" s="834"/>
      <c r="AK75" s="879" t="s">
        <v>588</v>
      </c>
      <c r="AL75" s="878"/>
      <c r="AM75" s="878"/>
      <c r="AN75" s="878"/>
      <c r="AO75" s="834"/>
      <c r="AP75" s="879" t="s">
        <v>589</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587</v>
      </c>
      <c r="C76" s="874"/>
      <c r="D76" s="874"/>
      <c r="E76" s="874"/>
      <c r="F76" s="874"/>
      <c r="G76" s="874"/>
      <c r="H76" s="874"/>
      <c r="I76" s="874"/>
      <c r="J76" s="874"/>
      <c r="K76" s="874"/>
      <c r="L76" s="874"/>
      <c r="M76" s="874"/>
      <c r="N76" s="874"/>
      <c r="O76" s="874"/>
      <c r="P76" s="875"/>
      <c r="Q76" s="877">
        <v>147566</v>
      </c>
      <c r="R76" s="878"/>
      <c r="S76" s="878"/>
      <c r="T76" s="878"/>
      <c r="U76" s="834"/>
      <c r="V76" s="879">
        <v>144092</v>
      </c>
      <c r="W76" s="878"/>
      <c r="X76" s="878"/>
      <c r="Y76" s="878"/>
      <c r="Z76" s="834"/>
      <c r="AA76" s="879">
        <v>3474</v>
      </c>
      <c r="AB76" s="878"/>
      <c r="AC76" s="878"/>
      <c r="AD76" s="878"/>
      <c r="AE76" s="834"/>
      <c r="AF76" s="879">
        <v>3474</v>
      </c>
      <c r="AG76" s="878"/>
      <c r="AH76" s="878"/>
      <c r="AI76" s="878"/>
      <c r="AJ76" s="834"/>
      <c r="AK76" s="879" t="s">
        <v>588</v>
      </c>
      <c r="AL76" s="878"/>
      <c r="AM76" s="878"/>
      <c r="AN76" s="878"/>
      <c r="AO76" s="834"/>
      <c r="AP76" s="879" t="s">
        <v>589</v>
      </c>
      <c r="AQ76" s="878"/>
      <c r="AR76" s="878"/>
      <c r="AS76" s="878"/>
      <c r="AT76" s="834"/>
      <c r="AU76" s="879" t="s">
        <v>589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3894</v>
      </c>
      <c r="AG88" s="844"/>
      <c r="AH88" s="844"/>
      <c r="AI88" s="844"/>
      <c r="AJ88" s="844"/>
      <c r="AK88" s="841"/>
      <c r="AL88" s="841"/>
      <c r="AM88" s="841"/>
      <c r="AN88" s="841"/>
      <c r="AO88" s="841"/>
      <c r="AP88" s="844">
        <v>60</v>
      </c>
      <c r="AQ88" s="844"/>
      <c r="AR88" s="844"/>
      <c r="AS88" s="844"/>
      <c r="AT88" s="844"/>
      <c r="AU88" s="844">
        <v>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308</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308</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308</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703230</v>
      </c>
      <c r="AB110" s="900"/>
      <c r="AC110" s="900"/>
      <c r="AD110" s="900"/>
      <c r="AE110" s="901"/>
      <c r="AF110" s="902">
        <v>667854</v>
      </c>
      <c r="AG110" s="900"/>
      <c r="AH110" s="900"/>
      <c r="AI110" s="900"/>
      <c r="AJ110" s="901"/>
      <c r="AK110" s="902">
        <v>580640</v>
      </c>
      <c r="AL110" s="900"/>
      <c r="AM110" s="900"/>
      <c r="AN110" s="900"/>
      <c r="AO110" s="901"/>
      <c r="AP110" s="903">
        <v>23.7</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5932134</v>
      </c>
      <c r="BR110" s="931"/>
      <c r="BS110" s="931"/>
      <c r="BT110" s="931"/>
      <c r="BU110" s="931"/>
      <c r="BV110" s="931">
        <v>5768542</v>
      </c>
      <c r="BW110" s="931"/>
      <c r="BX110" s="931"/>
      <c r="BY110" s="931"/>
      <c r="BZ110" s="931"/>
      <c r="CA110" s="931">
        <v>5638733</v>
      </c>
      <c r="CB110" s="931"/>
      <c r="CC110" s="931"/>
      <c r="CD110" s="931"/>
      <c r="CE110" s="931"/>
      <c r="CF110" s="944">
        <v>230.5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439</v>
      </c>
      <c r="DM110" s="931"/>
      <c r="DN110" s="931"/>
      <c r="DO110" s="931"/>
      <c r="DP110" s="931"/>
      <c r="DQ110" s="931" t="s">
        <v>439</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414</v>
      </c>
      <c r="AB111" s="938"/>
      <c r="AC111" s="938"/>
      <c r="AD111" s="938"/>
      <c r="AE111" s="939"/>
      <c r="AF111" s="940" t="s">
        <v>439</v>
      </c>
      <c r="AG111" s="938"/>
      <c r="AH111" s="938"/>
      <c r="AI111" s="938"/>
      <c r="AJ111" s="939"/>
      <c r="AK111" s="940" t="s">
        <v>439</v>
      </c>
      <c r="AL111" s="938"/>
      <c r="AM111" s="938"/>
      <c r="AN111" s="938"/>
      <c r="AO111" s="939"/>
      <c r="AP111" s="941" t="s">
        <v>414</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129</v>
      </c>
      <c r="BW111" s="926"/>
      <c r="BX111" s="926"/>
      <c r="BY111" s="926"/>
      <c r="BZ111" s="926"/>
      <c r="CA111" s="926" t="s">
        <v>439</v>
      </c>
      <c r="CB111" s="926"/>
      <c r="CC111" s="926"/>
      <c r="CD111" s="926"/>
      <c r="CE111" s="926"/>
      <c r="CF111" s="920" t="s">
        <v>439</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439</v>
      </c>
      <c r="DR111" s="926"/>
      <c r="DS111" s="926"/>
      <c r="DT111" s="926"/>
      <c r="DU111" s="926"/>
      <c r="DV111" s="927" t="s">
        <v>439</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439</v>
      </c>
      <c r="AG112" s="959"/>
      <c r="AH112" s="959"/>
      <c r="AI112" s="959"/>
      <c r="AJ112" s="960"/>
      <c r="AK112" s="961" t="s">
        <v>439</v>
      </c>
      <c r="AL112" s="959"/>
      <c r="AM112" s="959"/>
      <c r="AN112" s="959"/>
      <c r="AO112" s="960"/>
      <c r="AP112" s="962" t="s">
        <v>439</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736297</v>
      </c>
      <c r="BR112" s="926"/>
      <c r="BS112" s="926"/>
      <c r="BT112" s="926"/>
      <c r="BU112" s="926"/>
      <c r="BV112" s="926">
        <v>721014</v>
      </c>
      <c r="BW112" s="926"/>
      <c r="BX112" s="926"/>
      <c r="BY112" s="926"/>
      <c r="BZ112" s="926"/>
      <c r="CA112" s="926">
        <v>747808</v>
      </c>
      <c r="CB112" s="926"/>
      <c r="CC112" s="926"/>
      <c r="CD112" s="926"/>
      <c r="CE112" s="926"/>
      <c r="CF112" s="920">
        <v>30.6</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439</v>
      </c>
      <c r="DM112" s="926"/>
      <c r="DN112" s="926"/>
      <c r="DO112" s="926"/>
      <c r="DP112" s="926"/>
      <c r="DQ112" s="926" t="s">
        <v>439</v>
      </c>
      <c r="DR112" s="926"/>
      <c r="DS112" s="926"/>
      <c r="DT112" s="926"/>
      <c r="DU112" s="926"/>
      <c r="DV112" s="927" t="s">
        <v>129</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59390</v>
      </c>
      <c r="AB113" s="938"/>
      <c r="AC113" s="938"/>
      <c r="AD113" s="938"/>
      <c r="AE113" s="939"/>
      <c r="AF113" s="940">
        <v>57752</v>
      </c>
      <c r="AG113" s="938"/>
      <c r="AH113" s="938"/>
      <c r="AI113" s="938"/>
      <c r="AJ113" s="939"/>
      <c r="AK113" s="940">
        <v>69028</v>
      </c>
      <c r="AL113" s="938"/>
      <c r="AM113" s="938"/>
      <c r="AN113" s="938"/>
      <c r="AO113" s="939"/>
      <c r="AP113" s="941">
        <v>2.8</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12891</v>
      </c>
      <c r="BR113" s="926"/>
      <c r="BS113" s="926"/>
      <c r="BT113" s="926"/>
      <c r="BU113" s="926"/>
      <c r="BV113" s="926">
        <v>7388</v>
      </c>
      <c r="BW113" s="926"/>
      <c r="BX113" s="926"/>
      <c r="BY113" s="926"/>
      <c r="BZ113" s="926"/>
      <c r="CA113" s="926">
        <v>2042</v>
      </c>
      <c r="CB113" s="926"/>
      <c r="CC113" s="926"/>
      <c r="CD113" s="926"/>
      <c r="CE113" s="926"/>
      <c r="CF113" s="920">
        <v>0.1</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439</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6215</v>
      </c>
      <c r="AB114" s="959"/>
      <c r="AC114" s="959"/>
      <c r="AD114" s="959"/>
      <c r="AE114" s="960"/>
      <c r="AF114" s="961">
        <v>6827</v>
      </c>
      <c r="AG114" s="959"/>
      <c r="AH114" s="959"/>
      <c r="AI114" s="959"/>
      <c r="AJ114" s="960"/>
      <c r="AK114" s="961">
        <v>4000</v>
      </c>
      <c r="AL114" s="959"/>
      <c r="AM114" s="959"/>
      <c r="AN114" s="959"/>
      <c r="AO114" s="960"/>
      <c r="AP114" s="962">
        <v>0.2</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1145668</v>
      </c>
      <c r="BR114" s="926"/>
      <c r="BS114" s="926"/>
      <c r="BT114" s="926"/>
      <c r="BU114" s="926"/>
      <c r="BV114" s="926">
        <v>1098252</v>
      </c>
      <c r="BW114" s="926"/>
      <c r="BX114" s="926"/>
      <c r="BY114" s="926"/>
      <c r="BZ114" s="926"/>
      <c r="CA114" s="926">
        <v>1091280</v>
      </c>
      <c r="CB114" s="926"/>
      <c r="CC114" s="926"/>
      <c r="CD114" s="926"/>
      <c r="CE114" s="926"/>
      <c r="CF114" s="920">
        <v>44.6</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129</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8224</v>
      </c>
      <c r="AB115" s="938"/>
      <c r="AC115" s="938"/>
      <c r="AD115" s="938"/>
      <c r="AE115" s="939"/>
      <c r="AF115" s="940">
        <v>9806</v>
      </c>
      <c r="AG115" s="938"/>
      <c r="AH115" s="938"/>
      <c r="AI115" s="938"/>
      <c r="AJ115" s="939"/>
      <c r="AK115" s="940">
        <v>7543</v>
      </c>
      <c r="AL115" s="938"/>
      <c r="AM115" s="938"/>
      <c r="AN115" s="938"/>
      <c r="AO115" s="939"/>
      <c r="AP115" s="941">
        <v>0.3</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439</v>
      </c>
      <c r="BW115" s="926"/>
      <c r="BX115" s="926"/>
      <c r="BY115" s="926"/>
      <c r="BZ115" s="926"/>
      <c r="CA115" s="926" t="s">
        <v>439</v>
      </c>
      <c r="CB115" s="926"/>
      <c r="CC115" s="926"/>
      <c r="CD115" s="926"/>
      <c r="CE115" s="926"/>
      <c r="CF115" s="920" t="s">
        <v>439</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439</v>
      </c>
      <c r="DM115" s="959"/>
      <c r="DN115" s="959"/>
      <c r="DO115" s="959"/>
      <c r="DP115" s="960"/>
      <c r="DQ115" s="961" t="s">
        <v>439</v>
      </c>
      <c r="DR115" s="959"/>
      <c r="DS115" s="959"/>
      <c r="DT115" s="959"/>
      <c r="DU115" s="960"/>
      <c r="DV115" s="962" t="s">
        <v>439</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428</v>
      </c>
      <c r="AB116" s="959"/>
      <c r="AC116" s="959"/>
      <c r="AD116" s="959"/>
      <c r="AE116" s="960"/>
      <c r="AF116" s="961">
        <v>140</v>
      </c>
      <c r="AG116" s="959"/>
      <c r="AH116" s="959"/>
      <c r="AI116" s="959"/>
      <c r="AJ116" s="960"/>
      <c r="AK116" s="961">
        <v>128</v>
      </c>
      <c r="AL116" s="959"/>
      <c r="AM116" s="959"/>
      <c r="AN116" s="959"/>
      <c r="AO116" s="960"/>
      <c r="AP116" s="962">
        <v>0</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439</v>
      </c>
      <c r="BW116" s="926"/>
      <c r="BX116" s="926"/>
      <c r="BY116" s="926"/>
      <c r="BZ116" s="926"/>
      <c r="CA116" s="926" t="s">
        <v>439</v>
      </c>
      <c r="CB116" s="926"/>
      <c r="CC116" s="926"/>
      <c r="CD116" s="926"/>
      <c r="CE116" s="926"/>
      <c r="CF116" s="920" t="s">
        <v>439</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439</v>
      </c>
      <c r="DM116" s="959"/>
      <c r="DN116" s="959"/>
      <c r="DO116" s="959"/>
      <c r="DP116" s="960"/>
      <c r="DQ116" s="961" t="s">
        <v>439</v>
      </c>
      <c r="DR116" s="959"/>
      <c r="DS116" s="959"/>
      <c r="DT116" s="959"/>
      <c r="DU116" s="960"/>
      <c r="DV116" s="962" t="s">
        <v>439</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777487</v>
      </c>
      <c r="AB117" s="979"/>
      <c r="AC117" s="979"/>
      <c r="AD117" s="979"/>
      <c r="AE117" s="980"/>
      <c r="AF117" s="981">
        <v>742379</v>
      </c>
      <c r="AG117" s="979"/>
      <c r="AH117" s="979"/>
      <c r="AI117" s="979"/>
      <c r="AJ117" s="980"/>
      <c r="AK117" s="981">
        <v>661339</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461</v>
      </c>
      <c r="BR117" s="926"/>
      <c r="BS117" s="926"/>
      <c r="BT117" s="926"/>
      <c r="BU117" s="926"/>
      <c r="BV117" s="926" t="s">
        <v>461</v>
      </c>
      <c r="BW117" s="926"/>
      <c r="BX117" s="926"/>
      <c r="BY117" s="926"/>
      <c r="BZ117" s="926"/>
      <c r="CA117" s="926" t="s">
        <v>461</v>
      </c>
      <c r="CB117" s="926"/>
      <c r="CC117" s="926"/>
      <c r="CD117" s="926"/>
      <c r="CE117" s="926"/>
      <c r="CF117" s="920" t="s">
        <v>461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461</v>
      </c>
      <c r="DH117" s="959"/>
      <c r="DI117" s="959"/>
      <c r="DJ117" s="959"/>
      <c r="DK117" s="960"/>
      <c r="DL117" s="961" t="s">
        <v>461</v>
      </c>
      <c r="DM117" s="959"/>
      <c r="DN117" s="959"/>
      <c r="DO117" s="959"/>
      <c r="DP117" s="960"/>
      <c r="DQ117" s="961" t="s">
        <v>461</v>
      </c>
      <c r="DR117" s="959"/>
      <c r="DS117" s="959"/>
      <c r="DT117" s="959"/>
      <c r="DU117" s="960"/>
      <c r="DV117" s="962" t="s">
        <v>461</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308</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461</v>
      </c>
      <c r="BR118" s="1000"/>
      <c r="BS118" s="1000"/>
      <c r="BT118" s="1000"/>
      <c r="BU118" s="1000"/>
      <c r="BV118" s="1000" t="s">
        <v>461</v>
      </c>
      <c r="BW118" s="1000"/>
      <c r="BX118" s="1000"/>
      <c r="BY118" s="1000"/>
      <c r="BZ118" s="1000"/>
      <c r="CA118" s="1000" t="s">
        <v>461</v>
      </c>
      <c r="CB118" s="1000"/>
      <c r="CC118" s="1000"/>
      <c r="CD118" s="1000"/>
      <c r="CE118" s="1000"/>
      <c r="CF118" s="920" t="s">
        <v>461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461</v>
      </c>
      <c r="DH118" s="959"/>
      <c r="DI118" s="959"/>
      <c r="DJ118" s="959"/>
      <c r="DK118" s="960"/>
      <c r="DL118" s="961" t="s">
        <v>461</v>
      </c>
      <c r="DM118" s="959"/>
      <c r="DN118" s="959"/>
      <c r="DO118" s="959"/>
      <c r="DP118" s="960"/>
      <c r="DQ118" s="961" t="s">
        <v>461</v>
      </c>
      <c r="DR118" s="959"/>
      <c r="DS118" s="959"/>
      <c r="DT118" s="959"/>
      <c r="DU118" s="960"/>
      <c r="DV118" s="962" t="s">
        <v>461</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461</v>
      </c>
      <c r="AB119" s="900"/>
      <c r="AC119" s="900"/>
      <c r="AD119" s="900"/>
      <c r="AE119" s="901"/>
      <c r="AF119" s="902" t="s">
        <v>461</v>
      </c>
      <c r="AG119" s="900"/>
      <c r="AH119" s="900"/>
      <c r="AI119" s="900"/>
      <c r="AJ119" s="901"/>
      <c r="AK119" s="902" t="s">
        <v>461</v>
      </c>
      <c r="AL119" s="900"/>
      <c r="AM119" s="900"/>
      <c r="AN119" s="900"/>
      <c r="AO119" s="901"/>
      <c r="AP119" s="903" t="s">
        <v>461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7826990</v>
      </c>
      <c r="BR119" s="1000"/>
      <c r="BS119" s="1000"/>
      <c r="BT119" s="1000"/>
      <c r="BU119" s="1000"/>
      <c r="BV119" s="1000">
        <v>7595196</v>
      </c>
      <c r="BW119" s="1000"/>
      <c r="BX119" s="1000"/>
      <c r="BY119" s="1000"/>
      <c r="BZ119" s="1000"/>
      <c r="CA119" s="1000">
        <v>7479863</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461</v>
      </c>
      <c r="DH119" s="986"/>
      <c r="DI119" s="986"/>
      <c r="DJ119" s="986"/>
      <c r="DK119" s="987"/>
      <c r="DL119" s="985" t="s">
        <v>461</v>
      </c>
      <c r="DM119" s="986"/>
      <c r="DN119" s="986"/>
      <c r="DO119" s="986"/>
      <c r="DP119" s="987"/>
      <c r="DQ119" s="985" t="s">
        <v>461</v>
      </c>
      <c r="DR119" s="986"/>
      <c r="DS119" s="986"/>
      <c r="DT119" s="986"/>
      <c r="DU119" s="987"/>
      <c r="DV119" s="988" t="s">
        <v>461</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461</v>
      </c>
      <c r="AG120" s="959"/>
      <c r="AH120" s="959"/>
      <c r="AI120" s="959"/>
      <c r="AJ120" s="960"/>
      <c r="AK120" s="961" t="s">
        <v>461</v>
      </c>
      <c r="AL120" s="959"/>
      <c r="AM120" s="959"/>
      <c r="AN120" s="959"/>
      <c r="AO120" s="960"/>
      <c r="AP120" s="962" t="s">
        <v>461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1992230</v>
      </c>
      <c r="BR120" s="931"/>
      <c r="BS120" s="931"/>
      <c r="BT120" s="931"/>
      <c r="BU120" s="931"/>
      <c r="BV120" s="931">
        <v>2115533</v>
      </c>
      <c r="BW120" s="931"/>
      <c r="BX120" s="931"/>
      <c r="BY120" s="931"/>
      <c r="BZ120" s="931"/>
      <c r="CA120" s="931">
        <v>2377293</v>
      </c>
      <c r="CB120" s="931"/>
      <c r="CC120" s="931"/>
      <c r="CD120" s="931"/>
      <c r="CE120" s="931"/>
      <c r="CF120" s="944">
        <v>97.2</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514222</v>
      </c>
      <c r="DH120" s="931"/>
      <c r="DI120" s="931"/>
      <c r="DJ120" s="931"/>
      <c r="DK120" s="931"/>
      <c r="DL120" s="931">
        <v>516553</v>
      </c>
      <c r="DM120" s="931"/>
      <c r="DN120" s="931"/>
      <c r="DO120" s="931"/>
      <c r="DP120" s="931"/>
      <c r="DQ120" s="931">
        <v>570641</v>
      </c>
      <c r="DR120" s="931"/>
      <c r="DS120" s="931"/>
      <c r="DT120" s="931"/>
      <c r="DU120" s="931"/>
      <c r="DV120" s="932">
        <v>23.3</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461</v>
      </c>
      <c r="AL121" s="959"/>
      <c r="AM121" s="959"/>
      <c r="AN121" s="959"/>
      <c r="AO121" s="960"/>
      <c r="AP121" s="962" t="s">
        <v>461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272561</v>
      </c>
      <c r="BR121" s="926"/>
      <c r="BS121" s="926"/>
      <c r="BT121" s="926"/>
      <c r="BU121" s="926"/>
      <c r="BV121" s="926">
        <v>188511</v>
      </c>
      <c r="BW121" s="926"/>
      <c r="BX121" s="926"/>
      <c r="BY121" s="926"/>
      <c r="BZ121" s="926"/>
      <c r="CA121" s="926">
        <v>185129</v>
      </c>
      <c r="CB121" s="926"/>
      <c r="CC121" s="926"/>
      <c r="CD121" s="926"/>
      <c r="CE121" s="926"/>
      <c r="CF121" s="920">
        <v>7.6</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158118</v>
      </c>
      <c r="DH121" s="926"/>
      <c r="DI121" s="926"/>
      <c r="DJ121" s="926"/>
      <c r="DK121" s="926"/>
      <c r="DL121" s="926">
        <v>149828</v>
      </c>
      <c r="DM121" s="926"/>
      <c r="DN121" s="926"/>
      <c r="DO121" s="926"/>
      <c r="DP121" s="926"/>
      <c r="DQ121" s="926">
        <v>133355</v>
      </c>
      <c r="DR121" s="926"/>
      <c r="DS121" s="926"/>
      <c r="DT121" s="926"/>
      <c r="DU121" s="926"/>
      <c r="DV121" s="927">
        <v>5.5</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461</v>
      </c>
      <c r="AG122" s="959"/>
      <c r="AH122" s="959"/>
      <c r="AI122" s="959"/>
      <c r="AJ122" s="960"/>
      <c r="AK122" s="961" t="s">
        <v>461</v>
      </c>
      <c r="AL122" s="959"/>
      <c r="AM122" s="959"/>
      <c r="AN122" s="959"/>
      <c r="AO122" s="960"/>
      <c r="AP122" s="962" t="s">
        <v>461</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4836213</v>
      </c>
      <c r="BR122" s="1000"/>
      <c r="BS122" s="1000"/>
      <c r="BT122" s="1000"/>
      <c r="BU122" s="1000"/>
      <c r="BV122" s="1000">
        <v>4742054</v>
      </c>
      <c r="BW122" s="1000"/>
      <c r="BX122" s="1000"/>
      <c r="BY122" s="1000"/>
      <c r="BZ122" s="1000"/>
      <c r="CA122" s="1000">
        <v>4609448</v>
      </c>
      <c r="CB122" s="1000"/>
      <c r="CC122" s="1000"/>
      <c r="CD122" s="1000"/>
      <c r="CE122" s="1000"/>
      <c r="CF122" s="1017">
        <v>188.4</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v>63957</v>
      </c>
      <c r="DH122" s="926"/>
      <c r="DI122" s="926"/>
      <c r="DJ122" s="926"/>
      <c r="DK122" s="926"/>
      <c r="DL122" s="926">
        <v>54633</v>
      </c>
      <c r="DM122" s="926"/>
      <c r="DN122" s="926"/>
      <c r="DO122" s="926"/>
      <c r="DP122" s="926"/>
      <c r="DQ122" s="926">
        <v>43808</v>
      </c>
      <c r="DR122" s="926"/>
      <c r="DS122" s="926"/>
      <c r="DT122" s="926"/>
      <c r="DU122" s="926"/>
      <c r="DV122" s="927">
        <v>1.8</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461</v>
      </c>
      <c r="AB123" s="959"/>
      <c r="AC123" s="959"/>
      <c r="AD123" s="959"/>
      <c r="AE123" s="960"/>
      <c r="AF123" s="961" t="s">
        <v>461</v>
      </c>
      <c r="AG123" s="959"/>
      <c r="AH123" s="959"/>
      <c r="AI123" s="959"/>
      <c r="AJ123" s="960"/>
      <c r="AK123" s="961" t="s">
        <v>129</v>
      </c>
      <c r="AL123" s="959"/>
      <c r="AM123" s="959"/>
      <c r="AN123" s="959"/>
      <c r="AO123" s="960"/>
      <c r="AP123" s="962" t="s">
        <v>461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63">
        <v>7101004</v>
      </c>
      <c r="BR123" s="1064"/>
      <c r="BS123" s="1064"/>
      <c r="BT123" s="1064"/>
      <c r="BU123" s="1064"/>
      <c r="BV123" s="1064">
        <v>7046098</v>
      </c>
      <c r="BW123" s="1064"/>
      <c r="BX123" s="1064"/>
      <c r="BY123" s="1064"/>
      <c r="BZ123" s="1064"/>
      <c r="CA123" s="1064">
        <v>7171870</v>
      </c>
      <c r="CB123" s="1064"/>
      <c r="CC123" s="1064"/>
      <c r="CD123" s="1064"/>
      <c r="CE123" s="1064"/>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461</v>
      </c>
      <c r="DH123" s="959"/>
      <c r="DI123" s="959"/>
      <c r="DJ123" s="959"/>
      <c r="DK123" s="960"/>
      <c r="DL123" s="961" t="s">
        <v>129</v>
      </c>
      <c r="DM123" s="959"/>
      <c r="DN123" s="959"/>
      <c r="DO123" s="959"/>
      <c r="DP123" s="960"/>
      <c r="DQ123" s="961">
        <v>4</v>
      </c>
      <c r="DR123" s="959"/>
      <c r="DS123" s="959"/>
      <c r="DT123" s="959"/>
      <c r="DU123" s="960"/>
      <c r="DV123" s="962">
        <v>0</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461</v>
      </c>
      <c r="AB124" s="959"/>
      <c r="AC124" s="959"/>
      <c r="AD124" s="959"/>
      <c r="AE124" s="960"/>
      <c r="AF124" s="961" t="s">
        <v>461</v>
      </c>
      <c r="AG124" s="959"/>
      <c r="AH124" s="959"/>
      <c r="AI124" s="959"/>
      <c r="AJ124" s="960"/>
      <c r="AK124" s="961" t="s">
        <v>461</v>
      </c>
      <c r="AL124" s="959"/>
      <c r="AM124" s="959"/>
      <c r="AN124" s="959"/>
      <c r="AO124" s="960"/>
      <c r="AP124" s="962" t="s">
        <v>461</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31.6</v>
      </c>
      <c r="BR124" s="1027"/>
      <c r="BS124" s="1027"/>
      <c r="BT124" s="1027"/>
      <c r="BU124" s="1027"/>
      <c r="BV124" s="1027">
        <v>21.6</v>
      </c>
      <c r="BW124" s="1027"/>
      <c r="BX124" s="1027"/>
      <c r="BY124" s="1027"/>
      <c r="BZ124" s="1027"/>
      <c r="CA124" s="1027">
        <v>12.5</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461</v>
      </c>
      <c r="DH124" s="986"/>
      <c r="DI124" s="986"/>
      <c r="DJ124" s="986"/>
      <c r="DK124" s="987"/>
      <c r="DL124" s="985" t="s">
        <v>461</v>
      </c>
      <c r="DM124" s="986"/>
      <c r="DN124" s="986"/>
      <c r="DO124" s="986"/>
      <c r="DP124" s="987"/>
      <c r="DQ124" s="985" t="s">
        <v>461</v>
      </c>
      <c r="DR124" s="986"/>
      <c r="DS124" s="986"/>
      <c r="DT124" s="986"/>
      <c r="DU124" s="987"/>
      <c r="DV124" s="988" t="s">
        <v>461</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461</v>
      </c>
      <c r="AB125" s="959"/>
      <c r="AC125" s="959"/>
      <c r="AD125" s="959"/>
      <c r="AE125" s="960"/>
      <c r="AF125" s="961" t="s">
        <v>461</v>
      </c>
      <c r="AG125" s="959"/>
      <c r="AH125" s="959"/>
      <c r="AI125" s="959"/>
      <c r="AJ125" s="960"/>
      <c r="AK125" s="961" t="s">
        <v>461</v>
      </c>
      <c r="AL125" s="959"/>
      <c r="AM125" s="959"/>
      <c r="AN125" s="959"/>
      <c r="AO125" s="960"/>
      <c r="AP125" s="962" t="s">
        <v>461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461</v>
      </c>
      <c r="DH125" s="931"/>
      <c r="DI125" s="931"/>
      <c r="DJ125" s="931"/>
      <c r="DK125" s="931"/>
      <c r="DL125" s="931" t="s">
        <v>461</v>
      </c>
      <c r="DM125" s="931"/>
      <c r="DN125" s="931"/>
      <c r="DO125" s="931"/>
      <c r="DP125" s="931"/>
      <c r="DQ125" s="931" t="s">
        <v>461</v>
      </c>
      <c r="DR125" s="931"/>
      <c r="DS125" s="931"/>
      <c r="DT125" s="931"/>
      <c r="DU125" s="931"/>
      <c r="DV125" s="932" t="s">
        <v>461</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8224</v>
      </c>
      <c r="AB126" s="959"/>
      <c r="AC126" s="959"/>
      <c r="AD126" s="959"/>
      <c r="AE126" s="960"/>
      <c r="AF126" s="961">
        <v>9325</v>
      </c>
      <c r="AG126" s="959"/>
      <c r="AH126" s="959"/>
      <c r="AI126" s="959"/>
      <c r="AJ126" s="960"/>
      <c r="AK126" s="961">
        <v>6371</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461</v>
      </c>
      <c r="DH126" s="926"/>
      <c r="DI126" s="926"/>
      <c r="DJ126" s="926"/>
      <c r="DK126" s="926"/>
      <c r="DL126" s="926" t="s">
        <v>461</v>
      </c>
      <c r="DM126" s="926"/>
      <c r="DN126" s="926"/>
      <c r="DO126" s="926"/>
      <c r="DP126" s="926"/>
      <c r="DQ126" s="926" t="s">
        <v>461</v>
      </c>
      <c r="DR126" s="926"/>
      <c r="DS126" s="926"/>
      <c r="DT126" s="926"/>
      <c r="DU126" s="926"/>
      <c r="DV126" s="927" t="s">
        <v>461</v>
      </c>
      <c r="DW126" s="927"/>
      <c r="DX126" s="927"/>
      <c r="DY126" s="927"/>
      <c r="DZ126" s="928"/>
    </row>
    <row r="127" spans="1:130" s="230" customFormat="1" ht="26.25" customHeight="1" x14ac:dyDescent="0.15">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461</v>
      </c>
      <c r="AB127" s="959"/>
      <c r="AC127" s="959"/>
      <c r="AD127" s="959"/>
      <c r="AE127" s="960"/>
      <c r="AF127" s="961">
        <v>481</v>
      </c>
      <c r="AG127" s="959"/>
      <c r="AH127" s="959"/>
      <c r="AI127" s="959"/>
      <c r="AJ127" s="960"/>
      <c r="AK127" s="961">
        <v>1172</v>
      </c>
      <c r="AL127" s="959"/>
      <c r="AM127" s="959"/>
      <c r="AN127" s="959"/>
      <c r="AO127" s="960"/>
      <c r="AP127" s="962">
        <v>0</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461</v>
      </c>
      <c r="DH127" s="926"/>
      <c r="DI127" s="926"/>
      <c r="DJ127" s="926"/>
      <c r="DK127" s="926"/>
      <c r="DL127" s="926" t="s">
        <v>461</v>
      </c>
      <c r="DM127" s="926"/>
      <c r="DN127" s="926"/>
      <c r="DO127" s="926"/>
      <c r="DP127" s="926"/>
      <c r="DQ127" s="926" t="s">
        <v>461</v>
      </c>
      <c r="DR127" s="926"/>
      <c r="DS127" s="926"/>
      <c r="DT127" s="926"/>
      <c r="DU127" s="926"/>
      <c r="DV127" s="927" t="s">
        <v>461</v>
      </c>
      <c r="DW127" s="927"/>
      <c r="DX127" s="927"/>
      <c r="DY127" s="927"/>
      <c r="DZ127" s="928"/>
    </row>
    <row r="128" spans="1:130" s="230" customFormat="1" ht="26.25" customHeight="1" thickBot="1" x14ac:dyDescent="0.2">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11088</v>
      </c>
      <c r="AB128" s="1046"/>
      <c r="AC128" s="1046"/>
      <c r="AD128" s="1046"/>
      <c r="AE128" s="1047"/>
      <c r="AF128" s="1048">
        <v>16137</v>
      </c>
      <c r="AG128" s="1046"/>
      <c r="AH128" s="1046"/>
      <c r="AI128" s="1046"/>
      <c r="AJ128" s="1047"/>
      <c r="AK128" s="1048">
        <v>5119</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461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461</v>
      </c>
      <c r="DH128" s="1038"/>
      <c r="DI128" s="1038"/>
      <c r="DJ128" s="1038"/>
      <c r="DK128" s="1038"/>
      <c r="DL128" s="1038" t="s">
        <v>461</v>
      </c>
      <c r="DM128" s="1038"/>
      <c r="DN128" s="1038"/>
      <c r="DO128" s="1038"/>
      <c r="DP128" s="1038"/>
      <c r="DQ128" s="1038" t="s">
        <v>461</v>
      </c>
      <c r="DR128" s="1038"/>
      <c r="DS128" s="1038"/>
      <c r="DT128" s="1038"/>
      <c r="DU128" s="1038"/>
      <c r="DV128" s="1039" t="s">
        <v>461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2804376</v>
      </c>
      <c r="AB129" s="959"/>
      <c r="AC129" s="959"/>
      <c r="AD129" s="959"/>
      <c r="AE129" s="960"/>
      <c r="AF129" s="961">
        <v>3015771</v>
      </c>
      <c r="AG129" s="959"/>
      <c r="AH129" s="959"/>
      <c r="AI129" s="959"/>
      <c r="AJ129" s="960"/>
      <c r="AK129" s="961">
        <v>2916122</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508457</v>
      </c>
      <c r="AB130" s="959"/>
      <c r="AC130" s="959"/>
      <c r="AD130" s="959"/>
      <c r="AE130" s="960"/>
      <c r="AF130" s="961">
        <v>483922</v>
      </c>
      <c r="AG130" s="959"/>
      <c r="AH130" s="959"/>
      <c r="AI130" s="959"/>
      <c r="AJ130" s="960"/>
      <c r="AK130" s="961">
        <v>469790</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9.4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2295919</v>
      </c>
      <c r="AB131" s="986"/>
      <c r="AC131" s="986"/>
      <c r="AD131" s="986"/>
      <c r="AE131" s="987"/>
      <c r="AF131" s="985">
        <v>2531849</v>
      </c>
      <c r="AG131" s="986"/>
      <c r="AH131" s="986"/>
      <c r="AI131" s="986"/>
      <c r="AJ131" s="987"/>
      <c r="AK131" s="985">
        <v>2446332</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v>12.5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11.23480402</v>
      </c>
      <c r="AB132" s="1097"/>
      <c r="AC132" s="1097"/>
      <c r="AD132" s="1097"/>
      <c r="AE132" s="1098"/>
      <c r="AF132" s="1099">
        <v>9.5708709330000001</v>
      </c>
      <c r="AG132" s="1097"/>
      <c r="AH132" s="1097"/>
      <c r="AI132" s="1097"/>
      <c r="AJ132" s="1098"/>
      <c r="AK132" s="1099">
        <v>7.620797177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10.199999999999999</v>
      </c>
      <c r="AB133" s="1080"/>
      <c r="AC133" s="1080"/>
      <c r="AD133" s="1080"/>
      <c r="AE133" s="1081"/>
      <c r="AF133" s="1079">
        <v>10.3</v>
      </c>
      <c r="AG133" s="1080"/>
      <c r="AH133" s="1080"/>
      <c r="AI133" s="1080"/>
      <c r="AJ133" s="1081"/>
      <c r="AK133" s="1079">
        <v>9.4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1x3N1MFPm0wtRBO+dq+q+LfjIuItywqptGuaMsMp/hE9BsAw3NS4jPuQD26+CIv6oKbFD36h8BAc6Eqn6dUrg==" saltValue="xkdsiQ4K4zeXSeSc/3IE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WsERj2nANMnVTgKsOIv4h6X7yDb0JU5r9Jmtta9sCbg/cYwMjLSes+wPpcZfio2AZffdSDX27Ds1qDvq+snLg==" saltValue="MdxITCwNjU2f6l4TdTKK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Nu17Dg4aOSj7CXBfkYxMsO8p4x6GfAdWz8FwA0AHYcFXO0r0T2iC+OD7V9fIoM4AQvEGNqYJVgVxoWdlbTioQ==" saltValue="4M+LYzFLKYEaqhGEOcIj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808557</v>
      </c>
      <c r="AP9" s="281">
        <v>176464</v>
      </c>
      <c r="AQ9" s="282">
        <v>239803</v>
      </c>
      <c r="AR9" s="283">
        <v>-26.4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115986</v>
      </c>
      <c r="AP10" s="284">
        <v>25313</v>
      </c>
      <c r="AQ10" s="285">
        <v>35073</v>
      </c>
      <c r="AR10" s="286">
        <v>-27.8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3640</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t="s">
        <v>512</v>
      </c>
      <c r="AP13" s="284" t="s">
        <v>512</v>
      </c>
      <c r="AQ13" s="285">
        <v>11407</v>
      </c>
      <c r="AR13" s="286" t="s">
        <v>512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21654</v>
      </c>
      <c r="AP14" s="284">
        <v>4726</v>
      </c>
      <c r="AQ14" s="285">
        <v>4585</v>
      </c>
      <c r="AR14" s="286">
        <v>3.1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-53395</v>
      </c>
      <c r="AP15" s="284">
        <v>-11653</v>
      </c>
      <c r="AQ15" s="285">
        <v>-18839</v>
      </c>
      <c r="AR15" s="286">
        <v>-38.1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892802</v>
      </c>
      <c r="AP16" s="284">
        <v>194850</v>
      </c>
      <c r="AQ16" s="285">
        <v>275669</v>
      </c>
      <c r="AR16" s="286">
        <v>-29.3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20.52</v>
      </c>
      <c r="AP21" s="298">
        <v>23.86</v>
      </c>
      <c r="AQ21" s="299">
        <v>-3.34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97.3</v>
      </c>
      <c r="AP22" s="303">
        <v>95.5</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580640</v>
      </c>
      <c r="AP32" s="312">
        <v>126722</v>
      </c>
      <c r="AQ32" s="313">
        <v>162926</v>
      </c>
      <c r="AR32" s="314">
        <v>-22.2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69028</v>
      </c>
      <c r="AP35" s="312">
        <v>15065</v>
      </c>
      <c r="AQ35" s="313">
        <v>33512</v>
      </c>
      <c r="AR35" s="314">
        <v>-55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4000</v>
      </c>
      <c r="AP36" s="312">
        <v>873</v>
      </c>
      <c r="AQ36" s="313">
        <v>2866</v>
      </c>
      <c r="AR36" s="314">
        <v>-69.5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7543</v>
      </c>
      <c r="AP37" s="312">
        <v>1646</v>
      </c>
      <c r="AQ37" s="313">
        <v>1429</v>
      </c>
      <c r="AR37" s="314">
        <v>15.2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v>128</v>
      </c>
      <c r="AP38" s="315">
        <v>28</v>
      </c>
      <c r="AQ38" s="316">
        <v>30</v>
      </c>
      <c r="AR38" s="304">
        <v>-6.7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-5119</v>
      </c>
      <c r="AP39" s="312">
        <v>-1117</v>
      </c>
      <c r="AQ39" s="313">
        <v>-7390</v>
      </c>
      <c r="AR39" s="314">
        <v>-84.9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-469790</v>
      </c>
      <c r="AP40" s="312">
        <v>-102529</v>
      </c>
      <c r="AQ40" s="313">
        <v>-136323</v>
      </c>
      <c r="AR40" s="314">
        <v>-24.8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186430</v>
      </c>
      <c r="AP41" s="312">
        <v>40687</v>
      </c>
      <c r="AQ41" s="313">
        <v>57054</v>
      </c>
      <c r="AR41" s="314">
        <v>-28.7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912960</v>
      </c>
      <c r="AN51" s="334">
        <v>180498</v>
      </c>
      <c r="AO51" s="335">
        <v>32.299999999999997</v>
      </c>
      <c r="AP51" s="336">
        <v>167497</v>
      </c>
      <c r="AQ51" s="337">
        <v>-17.399999999999999</v>
      </c>
      <c r="AR51" s="338">
        <v>49.7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532613</v>
      </c>
      <c r="AN52" s="342">
        <v>105301</v>
      </c>
      <c r="AO52" s="343">
        <v>52.8</v>
      </c>
      <c r="AP52" s="344">
        <v>82571</v>
      </c>
      <c r="AQ52" s="345">
        <v>3.6</v>
      </c>
      <c r="AR52" s="346">
        <v>49.2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1109982</v>
      </c>
      <c r="AN53" s="334">
        <v>224738</v>
      </c>
      <c r="AO53" s="335">
        <v>24.5</v>
      </c>
      <c r="AP53" s="336">
        <v>190274</v>
      </c>
      <c r="AQ53" s="337">
        <v>13.6</v>
      </c>
      <c r="AR53" s="338">
        <v>10.9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879635</v>
      </c>
      <c r="AN54" s="342">
        <v>178100</v>
      </c>
      <c r="AO54" s="343">
        <v>69.099999999999994</v>
      </c>
      <c r="AP54" s="344">
        <v>88584</v>
      </c>
      <c r="AQ54" s="345">
        <v>7.3</v>
      </c>
      <c r="AR54" s="346">
        <v>61.8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1074615</v>
      </c>
      <c r="AN55" s="334">
        <v>223645</v>
      </c>
      <c r="AO55" s="335">
        <v>-0.5</v>
      </c>
      <c r="AP55" s="336">
        <v>301035</v>
      </c>
      <c r="AQ55" s="337">
        <v>58.2</v>
      </c>
      <c r="AR55" s="338">
        <v>-58.7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533885</v>
      </c>
      <c r="AN56" s="342">
        <v>111110</v>
      </c>
      <c r="AO56" s="343">
        <v>-37.6</v>
      </c>
      <c r="AP56" s="344">
        <v>154376</v>
      </c>
      <c r="AQ56" s="345">
        <v>74.3</v>
      </c>
      <c r="AR56" s="346">
        <v>-111.9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614416</v>
      </c>
      <c r="AN57" s="334">
        <v>130394</v>
      </c>
      <c r="AO57" s="335">
        <v>-41.7</v>
      </c>
      <c r="AP57" s="336">
        <v>277467</v>
      </c>
      <c r="AQ57" s="337">
        <v>-7.8</v>
      </c>
      <c r="AR57" s="338">
        <v>-33.9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394108</v>
      </c>
      <c r="AN58" s="342">
        <v>83639</v>
      </c>
      <c r="AO58" s="343">
        <v>-24.7</v>
      </c>
      <c r="AP58" s="344">
        <v>128378</v>
      </c>
      <c r="AQ58" s="345">
        <v>-16.8</v>
      </c>
      <c r="AR58" s="346">
        <v>-7.9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821363</v>
      </c>
      <c r="AN59" s="334">
        <v>179259</v>
      </c>
      <c r="AO59" s="335">
        <v>37.5</v>
      </c>
      <c r="AP59" s="336">
        <v>282256</v>
      </c>
      <c r="AQ59" s="337">
        <v>1.7</v>
      </c>
      <c r="AR59" s="338">
        <v>35.799999999999997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305422</v>
      </c>
      <c r="AN60" s="342">
        <v>66657</v>
      </c>
      <c r="AO60" s="343">
        <v>-20.3</v>
      </c>
      <c r="AP60" s="344">
        <v>145453</v>
      </c>
      <c r="AQ60" s="345">
        <v>13.3</v>
      </c>
      <c r="AR60" s="346">
        <v>-33.6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906667</v>
      </c>
      <c r="AN61" s="349">
        <v>187707</v>
      </c>
      <c r="AO61" s="350">
        <v>10.4</v>
      </c>
      <c r="AP61" s="351">
        <v>243706</v>
      </c>
      <c r="AQ61" s="352">
        <v>9.6999999999999993</v>
      </c>
      <c r="AR61" s="338">
        <v>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529133</v>
      </c>
      <c r="AN62" s="342">
        <v>108961</v>
      </c>
      <c r="AO62" s="343">
        <v>7.9</v>
      </c>
      <c r="AP62" s="344">
        <v>119872</v>
      </c>
      <c r="AQ62" s="345">
        <v>16.3</v>
      </c>
      <c r="AR62" s="346">
        <v>-8.4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CZ9ziFA3ogCTyBx5isx0F4ijgJfk4Q8Ti/yPeItCC6CSySZt5rfUHlPjANRGi7QyipSE8wJhc/FSv+Q8APuRA==" saltValue="D6Zthf0vcFMrFy0DcCQm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o1QaHLN6BDDFIRYEGZFtefGTIWeGpwHP6mUKG0XfoO2HRQsfyO5K8NntjS+GFz5Jfdpb8WV7OCjz9Qhzjjn50Q==" saltValue="1RM0mpGfnKyAiUnqrxEb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JdYctNc/T4BlhNgy9EmQO52oHdr9e1xgHn8KE6gL2RmtpjWYynibmWknS/CkPKlSK4JAYDpy5FgeDUmr/Q5bTg==" saltValue="qyz+w2Ud2FNU6BunUQjr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44.64</v>
      </c>
      <c r="G47" s="12">
        <v>35.369999999999997</v>
      </c>
      <c r="H47" s="12">
        <v>34.619999999999997</v>
      </c>
      <c r="I47" s="12">
        <v>35.22</v>
      </c>
      <c r="J47" s="13">
        <v>40.590000000000003</v>
      </c>
    </row>
    <row r="48" spans="2:10" ht="57.75" customHeight="1" x14ac:dyDescent="0.15">
      <c r="B48" s="14"/>
      <c r="C48" s="1141" t="s">
        <v>4</v>
      </c>
      <c r="D48" s="1141"/>
      <c r="E48" s="1142"/>
      <c r="F48" s="15">
        <v>3.58</v>
      </c>
      <c r="G48" s="16">
        <v>2.14</v>
      </c>
      <c r="H48" s="16">
        <v>1.31</v>
      </c>
      <c r="I48" s="16">
        <v>8</v>
      </c>
      <c r="J48" s="17">
        <v>14.04</v>
      </c>
    </row>
    <row r="49" spans="2:10" ht="57.75" customHeight="1" thickBot="1" x14ac:dyDescent="0.2">
      <c r="B49" s="18"/>
      <c r="C49" s="1143" t="s">
        <v>5</v>
      </c>
      <c r="D49" s="1143"/>
      <c r="E49" s="1144"/>
      <c r="F49" s="19" t="s">
        <v>559</v>
      </c>
      <c r="G49" s="20" t="s">
        <v>560</v>
      </c>
      <c r="H49" s="20">
        <v>0.35</v>
      </c>
      <c r="I49" s="20">
        <v>9.81</v>
      </c>
      <c r="J49" s="21">
        <v>9.93</v>
      </c>
    </row>
    <row r="50" spans="2:10" x14ac:dyDescent="0.15"/>
  </sheetData>
  <sheetProtection algorithmName="SHA-512" hashValue="PHXPE3EiwLuEl/qb8p4sdlyQ/nJL82ai9QQgN0h7MEFEkLxVy+qEtq+6SXp8e3iE6uFxnVFz+TcQuJjjFQHswQ==" saltValue="m0Ki+5XPIN5s0/n9rEfa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横山　竜也</cp:lastModifiedBy>
  <cp:lastPrinted>2024-03-18T00:05:09Z</cp:lastPrinted>
  <dcterms:created xsi:type="dcterms:W3CDTF">2024-02-05T03:16:29Z</dcterms:created>
  <dcterms:modified xsi:type="dcterms:W3CDTF">2024-03-18T00:12:23Z</dcterms:modified>
  <cp:category/>
</cp:coreProperties>
</file>