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  <sheet name="Sheet3" sheetId="2" r:id="rId2"/>
  </sheets>
  <definedNames>
    <definedName name="_xlnm.Print_Area" localSheetId="0">'Sheet1'!$A$1:$AU$38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<sst xmlns="http://schemas.openxmlformats.org/spreadsheetml/2006/main" count="68" uniqueCount="68">
  <si>
    <t>区　　分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</si>
  <si>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</si>
  <si>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</si>
  <si>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</si>
  <si>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</si>
  <si>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</si>
  <si>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</si>
  <si>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</si>
  <si>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</si>
  <si>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</si>
  <si>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 xml:space="preserve"> ２　歳　出　総　額　　（B）</t>
  </si>
  <si>
    <t>繰越明許費繰越額</t>
  </si>
  <si>
    <t>平成13年度</t>
  </si>
  <si>
    <t>平成14年度</t>
  </si>
  <si>
    <t>（単位：百万円）</t>
  </si>
  <si>
    <t>平成15年度</t>
  </si>
  <si>
    <t>平成16年度</t>
  </si>
  <si>
    <t>平成17年度</t>
  </si>
  <si>
    <t xml:space="preserve">翌年度繰越財源   </t>
  </si>
  <si>
    <t xml:space="preserve">事故繰越繰越額   </t>
  </si>
  <si>
    <t xml:space="preserve">事　業　繰　越　額 </t>
  </si>
  <si>
    <t xml:space="preserve">支　払　繰　延　額 </t>
  </si>
  <si>
    <t>(605,378)</t>
  </si>
  <si>
    <t>(590,848)</t>
  </si>
  <si>
    <t>平成18年度</t>
  </si>
  <si>
    <t>平成19年度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</si>
  <si>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</si>
  <si>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</si>
  <si>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</si>
  <si>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</si>
  <si>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</si>
  <si>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</si>
  <si>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</si>
  <si>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</si>
  <si>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</si>
  <si>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</si>
  <si>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</si>
  <si>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</si>
  <si>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</si>
  <si>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</si>
  <si>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</si>
  <si>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</si>
  <si>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</si>
  <si>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</si>
  <si>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</si>
  <si>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</si>
  <si>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平成1年度</t>
  </si>
  <si>
    <t>平成2年度</t>
  </si>
  <si>
    <t>平成3年度</t>
  </si>
  <si>
    <t>平成20年度</t>
  </si>
  <si>
    <t xml:space="preserve"> </t>
  </si>
  <si>
    <t>平成21年度</t>
  </si>
  <si>
    <t>普通会計決算の推移</t>
  </si>
  <si>
    <t>継続費逓次繰越額</t>
  </si>
  <si>
    <t>平成22年度</t>
  </si>
  <si>
    <t xml:space="preserve"> １　歳　入　総　額　　（A）</t>
  </si>
  <si>
    <t xml:space="preserve"> ４　実　 質 　収 　支　　</t>
  </si>
  <si>
    <t xml:space="preserve"> ５　単 年 度 収 支　　（D）</t>
  </si>
  <si>
    <t xml:space="preserve"> ６　積　　 立 　　金　　（E）</t>
  </si>
  <si>
    <t xml:space="preserve"> ７　繰 上 償 還 額　　（F）</t>
  </si>
  <si>
    <t xml:space="preserve"> ８　積立金取崩額　　（G）</t>
  </si>
  <si>
    <t xml:space="preserve"> ９ 実質単年度収支　（H）
　　（D）＋（E）＋（F）－（G）</t>
  </si>
  <si>
    <t xml:space="preserve"> ３　歳入歳出差引　　（C）
　　　　　（A）－（B）</t>
  </si>
  <si>
    <t>平成23年度</t>
  </si>
  <si>
    <t>　※数値は、原則として表示単位未満を四捨五入しているが、合計数値を四捨五入した数値を基本としているため、個別の数値は四捨五入数値と一致していない場合がある。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</si>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</sst>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shrinkToFit="1"/>
    </xf>
    <xf numFmtId="0" fontId="2" fillId="0" borderId="13" xfId="0" applyFont="1" applyBorder="1" applyAlignment="1" quotePrefix="1">
      <alignment horizontal="right" shrinkToFit="1"/>
    </xf>
    <xf numFmtId="0" fontId="2" fillId="0" borderId="13" xfId="0" applyFont="1" applyBorder="1" applyAlignment="1">
      <alignment horizontal="right" shrinkToFit="1"/>
    </xf>
    <xf numFmtId="0" fontId="2" fillId="0" borderId="13" xfId="0" applyFont="1" applyBorder="1" applyAlignment="1" quotePrefix="1">
      <alignment horizontal="left" shrinkToFit="1"/>
    </xf>
    <xf numFmtId="176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 quotePrefix="1">
      <alignment horizontal="left"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49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7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177" fontId="3" fillId="0" borderId="17" xfId="0" applyNumberFormat="1" applyFont="1" applyBorder="1" applyAlignment="1" quotePrefix="1">
      <alignment horizontal="right"/>
    </xf>
    <xf numFmtId="177" fontId="7" fillId="0" borderId="17" xfId="0" applyNumberFormat="1" applyFont="1" applyBorder="1" applyAlignment="1">
      <alignment/>
    </xf>
    <xf numFmtId="177" fontId="7" fillId="0" borderId="17" xfId="0" applyNumberFormat="1" applyFont="1" applyBorder="1" applyAlignment="1">
      <alignment horizontal="right"/>
    </xf>
    <xf numFmtId="176" fontId="2" fillId="3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176" fontId="2" fillId="34" borderId="19" xfId="0" applyNumberFormat="1" applyFont="1" applyFill="1" applyBorder="1" applyAlignment="1">
      <alignment horizontal="center" vertical="center"/>
    </xf>
    <xf numFmtId="177" fontId="3" fillId="34" borderId="0" xfId="0" applyNumberFormat="1" applyFont="1" applyFill="1" applyBorder="1" applyAlignment="1">
      <alignment/>
    </xf>
    <xf numFmtId="176" fontId="2" fillId="34" borderId="20" xfId="0" applyNumberFormat="1" applyFont="1" applyFill="1" applyBorder="1" applyAlignment="1">
      <alignment horizontal="center" vertical="center"/>
    </xf>
    <xf numFmtId="177" fontId="3" fillId="34" borderId="21" xfId="0" applyNumberFormat="1" applyFont="1" applyFill="1" applyBorder="1" applyAlignment="1">
      <alignment/>
    </xf>
    <xf numFmtId="177" fontId="3" fillId="0" borderId="21" xfId="0" applyNumberFormat="1" applyFont="1" applyBorder="1" applyAlignment="1">
      <alignment/>
    </xf>
    <xf numFmtId="176" fontId="2" fillId="34" borderId="14" xfId="0" applyNumberFormat="1" applyFont="1" applyFill="1" applyBorder="1" applyAlignment="1">
      <alignment horizontal="center" vertical="center"/>
    </xf>
    <xf numFmtId="177" fontId="3" fillId="34" borderId="18" xfId="0" applyNumberFormat="1" applyFont="1" applyFill="1" applyBorder="1" applyAlignment="1">
      <alignment/>
    </xf>
    <xf numFmtId="177" fontId="3" fillId="7" borderId="18" xfId="0" applyNumberFormat="1" applyFont="1" applyFill="1" applyBorder="1" applyAlignment="1" quotePrefix="1">
      <alignment horizontal="right" vertical="center"/>
    </xf>
    <xf numFmtId="177" fontId="3" fillId="7" borderId="22" xfId="0" applyNumberFormat="1" applyFont="1" applyFill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7" fillId="7" borderId="17" xfId="0" applyNumberFormat="1" applyFont="1" applyFill="1" applyBorder="1" applyAlignment="1" quotePrefix="1">
      <alignment horizontal="right" vertical="center"/>
    </xf>
    <xf numFmtId="177" fontId="7" fillId="7" borderId="23" xfId="0" applyNumberFormat="1" applyFont="1" applyFill="1" applyBorder="1" applyAlignment="1">
      <alignment horizontal="right" vertical="center"/>
    </xf>
    <xf numFmtId="177" fontId="3" fillId="0" borderId="18" xfId="0" applyNumberFormat="1" applyFont="1" applyBorder="1" applyAlignment="1">
      <alignment vertical="center"/>
    </xf>
    <xf numFmtId="177" fontId="3" fillId="7" borderId="17" xfId="0" applyNumberFormat="1" applyFont="1" applyFill="1" applyBorder="1" applyAlignment="1">
      <alignment vertical="center"/>
    </xf>
    <xf numFmtId="177" fontId="3" fillId="7" borderId="17" xfId="0" applyNumberFormat="1" applyFont="1" applyFill="1" applyBorder="1" applyAlignment="1" quotePrefix="1">
      <alignment horizontal="right" vertical="center"/>
    </xf>
    <xf numFmtId="177" fontId="3" fillId="7" borderId="23" xfId="0" applyNumberFormat="1" applyFont="1" applyFill="1" applyBorder="1" applyAlignment="1" quotePrefix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3" fillId="7" borderId="18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7" borderId="0" xfId="0" applyNumberFormat="1" applyFont="1" applyFill="1" applyBorder="1" applyAlignment="1">
      <alignment vertical="center"/>
    </xf>
    <xf numFmtId="177" fontId="3" fillId="7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Border="1" applyAlignment="1">
      <alignment vertical="center"/>
    </xf>
    <xf numFmtId="177" fontId="3" fillId="0" borderId="17" xfId="49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3" fillId="7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 quotePrefix="1">
      <alignment vertical="center" shrinkToFit="1"/>
    </xf>
    <xf numFmtId="0" fontId="2" fillId="7" borderId="24" xfId="0" applyFont="1" applyFill="1" applyBorder="1" applyAlignment="1">
      <alignment vertical="center" wrapText="1"/>
    </xf>
    <xf numFmtId="0" fontId="0" fillId="7" borderId="24" xfId="0" applyFill="1" applyBorder="1" applyAlignment="1">
      <alignment/>
    </xf>
    <xf numFmtId="0" fontId="2" fillId="0" borderId="13" xfId="0" applyFont="1" applyBorder="1" applyAlignment="1" quotePrefix="1">
      <alignment horizontal="left" vertical="center" shrinkToFit="1"/>
    </xf>
    <xf numFmtId="0" fontId="2" fillId="0" borderId="13" xfId="0" applyFont="1" applyBorder="1" applyAlignment="1">
      <alignment vertical="center" shrinkToFit="1"/>
    </xf>
    <xf numFmtId="0" fontId="2" fillId="7" borderId="24" xfId="0" applyFont="1" applyFill="1" applyBorder="1" applyAlignment="1" quotePrefix="1">
      <alignment vertical="center" wrapText="1"/>
    </xf>
    <xf numFmtId="0" fontId="0" fillId="7" borderId="25" xfId="0" applyFont="1" applyFill="1" applyBorder="1" applyAlignment="1">
      <alignment/>
    </xf>
    <xf numFmtId="177" fontId="3" fillId="7" borderId="17" xfId="49" applyNumberFormat="1" applyFont="1" applyFill="1" applyBorder="1" applyAlignment="1">
      <alignment vertical="center"/>
    </xf>
    <xf numFmtId="177" fontId="3" fillId="7" borderId="22" xfId="0" applyNumberFormat="1" applyFont="1" applyFill="1" applyBorder="1" applyAlignment="1" quotePrefix="1">
      <alignment horizontal="right" vertical="center"/>
    </xf>
    <xf numFmtId="177" fontId="3" fillId="0" borderId="21" xfId="0" applyNumberFormat="1" applyFont="1" applyBorder="1" applyAlignment="1">
      <alignment vertical="center"/>
    </xf>
    <xf numFmtId="177" fontId="3" fillId="7" borderId="21" xfId="0" applyNumberFormat="1" applyFont="1" applyFill="1" applyBorder="1" applyAlignment="1">
      <alignment vertical="center"/>
    </xf>
    <xf numFmtId="177" fontId="3" fillId="7" borderId="21" xfId="0" applyNumberFormat="1" applyFont="1" applyFill="1" applyBorder="1" applyAlignment="1" quotePrefix="1">
      <alignment horizontal="right" vertical="center"/>
    </xf>
    <xf numFmtId="177" fontId="3" fillId="7" borderId="26" xfId="0" applyNumberFormat="1" applyFont="1" applyFill="1" applyBorder="1" applyAlignment="1" quotePrefix="1">
      <alignment horizontal="right" vertical="center"/>
    </xf>
    <xf numFmtId="0" fontId="2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30" sqref="AI30"/>
    </sheetView>
  </sheetViews>
  <sheetFormatPr defaultColWidth="9.00390625" defaultRowHeight="13.5"/>
  <cols>
    <col min="1" max="1" width="22.625" style="0" customWidth="1"/>
    <col min="2" max="24" width="10.75390625" style="0" hidden="1" customWidth="1"/>
    <col min="25" max="32" width="10.625" style="0" hidden="1" customWidth="1"/>
    <col min="33" max="47" width="10.625" style="0" customWidth="1"/>
  </cols>
  <sheetData>
    <row r="1" spans="1:37" ht="20.25" customHeight="1">
      <c r="A1" s="28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</row>
    <row r="2" spans="1:47" ht="14.25" thickBo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9"/>
      <c r="AU2" s="69"/>
    </row>
    <row r="3" spans="1:47" ht="42" customHeight="1">
      <c r="A3" s="3" t="s">
        <v>0</v>
      </c>
      <c r="B3" s="27" t="s">
        <v>26</v>
      </c>
      <c r="C3" s="27" t="s">
        <v>27</v>
      </c>
      <c r="D3" s="27" t="s">
        <v>28</v>
      </c>
      <c r="E3" s="27" t="s">
        <v>29</v>
      </c>
      <c r="F3" s="27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7" t="s">
        <v>39</v>
      </c>
      <c r="P3" s="27" t="s">
        <v>40</v>
      </c>
      <c r="Q3" s="5" t="s">
        <v>41</v>
      </c>
      <c r="R3" s="5" t="s">
        <v>42</v>
      </c>
      <c r="S3" s="5" t="s">
        <v>43</v>
      </c>
      <c r="T3" s="5" t="s">
        <v>44</v>
      </c>
      <c r="U3" s="5" t="s">
        <v>45</v>
      </c>
      <c r="V3" s="5" t="s">
        <v>46</v>
      </c>
      <c r="W3" s="5" t="s">
        <v>47</v>
      </c>
      <c r="X3" s="5" t="s">
        <v>48</v>
      </c>
      <c r="Y3" s="5" t="s">
        <v>1</v>
      </c>
      <c r="Z3" s="5" t="s">
        <v>2</v>
      </c>
      <c r="AA3" s="5" t="s">
        <v>3</v>
      </c>
      <c r="AB3" s="5" t="s">
        <v>4</v>
      </c>
      <c r="AC3" s="5" t="s">
        <v>5</v>
      </c>
      <c r="AD3" s="5" t="s">
        <v>6</v>
      </c>
      <c r="AE3" s="5" t="s">
        <v>7</v>
      </c>
      <c r="AF3" s="4" t="s">
        <v>8</v>
      </c>
      <c r="AG3" s="5" t="s">
        <v>9</v>
      </c>
      <c r="AH3" s="5" t="s">
        <v>12</v>
      </c>
      <c r="AI3" s="12" t="s">
        <v>13</v>
      </c>
      <c r="AJ3" s="12" t="s">
        <v>15</v>
      </c>
      <c r="AK3" s="5" t="s">
        <v>16</v>
      </c>
      <c r="AL3" s="12" t="s">
        <v>17</v>
      </c>
      <c r="AM3" s="12" t="s">
        <v>24</v>
      </c>
      <c r="AN3" s="12" t="s">
        <v>25</v>
      </c>
      <c r="AO3" s="12" t="s">
        <v>49</v>
      </c>
      <c r="AP3" s="12" t="s">
        <v>51</v>
      </c>
      <c r="AQ3" s="12" t="s">
        <v>54</v>
      </c>
      <c r="AR3" s="5" t="s">
        <v>63</v>
      </c>
      <c r="AS3" s="30" t="s">
        <v>65</v>
      </c>
      <c r="AT3" s="35" t="s">
        <v>66</v>
      </c>
      <c r="AU3" s="32" t="s">
        <v>67</v>
      </c>
    </row>
    <row r="4" spans="1:47" ht="18.75" customHeight="1">
      <c r="A4" s="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7"/>
      <c r="AB4" s="17"/>
      <c r="AC4" s="17"/>
      <c r="AD4" s="17"/>
      <c r="AE4" s="17"/>
      <c r="AF4" s="18"/>
      <c r="AG4" s="17"/>
      <c r="AH4" s="19"/>
      <c r="AI4" s="20"/>
      <c r="AJ4" s="20"/>
      <c r="AK4" s="21"/>
      <c r="AL4" s="20"/>
      <c r="AM4" s="20"/>
      <c r="AN4" s="20"/>
      <c r="AO4" s="20"/>
      <c r="AP4" s="20"/>
      <c r="AQ4" s="20"/>
      <c r="AR4" s="21"/>
      <c r="AS4" s="31"/>
      <c r="AT4" s="36"/>
      <c r="AU4" s="33"/>
    </row>
    <row r="5" spans="1:47" ht="15.75" customHeight="1">
      <c r="A5" s="55" t="s">
        <v>55</v>
      </c>
      <c r="B5" s="39">
        <v>55128</v>
      </c>
      <c r="C5" s="39">
        <v>68870</v>
      </c>
      <c r="D5" s="39">
        <v>87298</v>
      </c>
      <c r="E5" s="39">
        <v>106983</v>
      </c>
      <c r="F5" s="39">
        <v>118273</v>
      </c>
      <c r="G5" s="39">
        <v>151458</v>
      </c>
      <c r="H5" s="39">
        <v>188349</v>
      </c>
      <c r="I5" s="39">
        <v>222876</v>
      </c>
      <c r="J5" s="39">
        <v>244289</v>
      </c>
      <c r="K5" s="39">
        <v>267896</v>
      </c>
      <c r="L5" s="39">
        <v>280999</v>
      </c>
      <c r="M5" s="39">
        <v>300315</v>
      </c>
      <c r="N5" s="39">
        <v>316977</v>
      </c>
      <c r="O5" s="39">
        <v>330981</v>
      </c>
      <c r="P5" s="39">
        <v>331889</v>
      </c>
      <c r="Q5" s="39"/>
      <c r="R5" s="39">
        <v>368859</v>
      </c>
      <c r="S5" s="39">
        <v>383236</v>
      </c>
      <c r="T5" s="39">
        <v>405060</v>
      </c>
      <c r="U5" s="39">
        <v>418575</v>
      </c>
      <c r="V5" s="39">
        <v>454192</v>
      </c>
      <c r="W5" s="39">
        <v>498550</v>
      </c>
      <c r="X5" s="39">
        <v>538780</v>
      </c>
      <c r="Y5" s="39">
        <v>564077</v>
      </c>
      <c r="Z5" s="39">
        <v>623711</v>
      </c>
      <c r="AA5" s="21">
        <v>629536</v>
      </c>
      <c r="AB5" s="39">
        <v>624369</v>
      </c>
      <c r="AC5" s="39">
        <v>638740</v>
      </c>
      <c r="AD5" s="39">
        <v>634170</v>
      </c>
      <c r="AE5" s="39">
        <v>664775</v>
      </c>
      <c r="AF5" s="39">
        <v>666760</v>
      </c>
      <c r="AG5" s="51">
        <v>627483</v>
      </c>
      <c r="AH5" s="52">
        <v>614588</v>
      </c>
      <c r="AI5" s="51">
        <v>567133</v>
      </c>
      <c r="AJ5" s="51">
        <v>536405</v>
      </c>
      <c r="AK5" s="51">
        <v>495184</v>
      </c>
      <c r="AL5" s="42">
        <v>465747</v>
      </c>
      <c r="AM5" s="42">
        <v>439489</v>
      </c>
      <c r="AN5" s="42">
        <v>428903</v>
      </c>
      <c r="AO5" s="42">
        <v>423480</v>
      </c>
      <c r="AP5" s="42">
        <v>504177</v>
      </c>
      <c r="AQ5" s="51">
        <v>451258</v>
      </c>
      <c r="AR5" s="51">
        <v>461830</v>
      </c>
      <c r="AS5" s="48">
        <v>439623</v>
      </c>
      <c r="AT5" s="42">
        <v>468235</v>
      </c>
      <c r="AU5" s="64">
        <v>450988</v>
      </c>
    </row>
    <row r="6" spans="1:47" ht="15.75" customHeight="1">
      <c r="A6" s="55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22" t="s">
        <v>22</v>
      </c>
      <c r="AB6" s="39"/>
      <c r="AC6" s="39"/>
      <c r="AD6" s="39"/>
      <c r="AE6" s="39"/>
      <c r="AF6" s="39"/>
      <c r="AG6" s="51"/>
      <c r="AH6" s="52"/>
      <c r="AI6" s="51"/>
      <c r="AJ6" s="51"/>
      <c r="AK6" s="51"/>
      <c r="AL6" s="42"/>
      <c r="AM6" s="42"/>
      <c r="AN6" s="42"/>
      <c r="AO6" s="42"/>
      <c r="AP6" s="42"/>
      <c r="AQ6" s="51"/>
      <c r="AR6" s="51"/>
      <c r="AS6" s="48"/>
      <c r="AT6" s="42"/>
      <c r="AU6" s="64"/>
    </row>
    <row r="7" spans="1:47" ht="18.75" customHeight="1">
      <c r="A7" s="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9"/>
      <c r="AI7" s="20"/>
      <c r="AJ7" s="20"/>
      <c r="AK7" s="21"/>
      <c r="AL7" s="20"/>
      <c r="AM7" s="20"/>
      <c r="AN7" s="20"/>
      <c r="AO7" s="20"/>
      <c r="AP7" s="20"/>
      <c r="AQ7" s="20"/>
      <c r="AR7" s="21"/>
      <c r="AS7" s="23"/>
      <c r="AT7" s="20"/>
      <c r="AU7" s="34"/>
    </row>
    <row r="8" spans="1:47" ht="15.75" customHeight="1">
      <c r="A8" s="58" t="s">
        <v>10</v>
      </c>
      <c r="B8" s="39">
        <v>54523</v>
      </c>
      <c r="C8" s="39">
        <v>68229</v>
      </c>
      <c r="D8" s="39">
        <v>86095</v>
      </c>
      <c r="E8" s="39">
        <v>106098</v>
      </c>
      <c r="F8" s="39">
        <v>115579</v>
      </c>
      <c r="G8" s="39">
        <v>148936</v>
      </c>
      <c r="H8" s="39">
        <v>187143</v>
      </c>
      <c r="I8" s="39">
        <v>220963</v>
      </c>
      <c r="J8" s="39">
        <v>242594</v>
      </c>
      <c r="K8" s="39">
        <v>265525</v>
      </c>
      <c r="L8" s="39">
        <v>277423</v>
      </c>
      <c r="M8" s="39">
        <v>296999</v>
      </c>
      <c r="N8" s="39">
        <v>314909</v>
      </c>
      <c r="O8" s="39"/>
      <c r="P8" s="39"/>
      <c r="Q8" s="39">
        <v>347220</v>
      </c>
      <c r="R8" s="39">
        <v>365525</v>
      </c>
      <c r="S8" s="39">
        <v>378752</v>
      </c>
      <c r="T8" s="39">
        <v>401395</v>
      </c>
      <c r="U8" s="39">
        <v>412679</v>
      </c>
      <c r="V8" s="39">
        <v>447299</v>
      </c>
      <c r="W8" s="39">
        <v>490459</v>
      </c>
      <c r="X8" s="39">
        <v>531613</v>
      </c>
      <c r="Y8" s="39">
        <v>554561</v>
      </c>
      <c r="Z8" s="39">
        <v>606362</v>
      </c>
      <c r="AA8" s="21">
        <v>615006</v>
      </c>
      <c r="AB8" s="51">
        <v>611419</v>
      </c>
      <c r="AC8" s="39">
        <v>620529</v>
      </c>
      <c r="AD8" s="39">
        <v>615227</v>
      </c>
      <c r="AE8" s="39">
        <v>638004</v>
      </c>
      <c r="AF8" s="39">
        <v>648118</v>
      </c>
      <c r="AG8" s="51">
        <v>604491</v>
      </c>
      <c r="AH8" s="52">
        <v>596083</v>
      </c>
      <c r="AI8" s="51">
        <v>552669</v>
      </c>
      <c r="AJ8" s="51">
        <v>520583</v>
      </c>
      <c r="AK8" s="51">
        <v>486003</v>
      </c>
      <c r="AL8" s="42">
        <v>454237</v>
      </c>
      <c r="AM8" s="42">
        <v>431793</v>
      </c>
      <c r="AN8" s="42">
        <v>421789</v>
      </c>
      <c r="AO8" s="42">
        <v>415595</v>
      </c>
      <c r="AP8" s="42">
        <v>495087</v>
      </c>
      <c r="AQ8" s="51">
        <v>431835</v>
      </c>
      <c r="AR8" s="51">
        <v>449471</v>
      </c>
      <c r="AS8" s="48">
        <v>425908</v>
      </c>
      <c r="AT8" s="42">
        <v>454625</v>
      </c>
      <c r="AU8" s="64">
        <v>430972</v>
      </c>
    </row>
    <row r="9" spans="1:47" ht="15.75" customHeight="1">
      <c r="A9" s="5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22" t="s">
        <v>23</v>
      </c>
      <c r="AB9" s="53"/>
      <c r="AC9" s="39"/>
      <c r="AD9" s="39"/>
      <c r="AE9" s="39"/>
      <c r="AF9" s="39"/>
      <c r="AG9" s="51"/>
      <c r="AH9" s="52"/>
      <c r="AI9" s="51"/>
      <c r="AJ9" s="51"/>
      <c r="AK9" s="51"/>
      <c r="AL9" s="42"/>
      <c r="AM9" s="42"/>
      <c r="AN9" s="42"/>
      <c r="AO9" s="42"/>
      <c r="AP9" s="42"/>
      <c r="AQ9" s="51"/>
      <c r="AR9" s="51"/>
      <c r="AS9" s="48"/>
      <c r="AT9" s="42"/>
      <c r="AU9" s="64"/>
    </row>
    <row r="10" spans="1:47" ht="18.75" customHeight="1">
      <c r="A10" s="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9"/>
      <c r="AI10" s="20"/>
      <c r="AJ10" s="20"/>
      <c r="AK10" s="21"/>
      <c r="AL10" s="20"/>
      <c r="AM10" s="20"/>
      <c r="AN10" s="20"/>
      <c r="AO10" s="20"/>
      <c r="AP10" s="20"/>
      <c r="AQ10" s="20"/>
      <c r="AR10" s="21"/>
      <c r="AS10" s="23"/>
      <c r="AT10" s="20"/>
      <c r="AU10" s="34"/>
    </row>
    <row r="11" spans="1:47" ht="15.75" customHeight="1">
      <c r="A11" s="56" t="s">
        <v>62</v>
      </c>
      <c r="B11" s="46">
        <f aca="true" t="shared" si="0" ref="B11:H11">B5-B8</f>
        <v>605</v>
      </c>
      <c r="C11" s="46">
        <f t="shared" si="0"/>
        <v>641</v>
      </c>
      <c r="D11" s="46">
        <f t="shared" si="0"/>
        <v>1203</v>
      </c>
      <c r="E11" s="46">
        <f t="shared" si="0"/>
        <v>885</v>
      </c>
      <c r="F11" s="46">
        <f t="shared" si="0"/>
        <v>2694</v>
      </c>
      <c r="G11" s="46">
        <f t="shared" si="0"/>
        <v>2522</v>
      </c>
      <c r="H11" s="46">
        <f t="shared" si="0"/>
        <v>1206</v>
      </c>
      <c r="I11" s="46">
        <f aca="true" t="shared" si="1" ref="I11:O11">I5-I8</f>
        <v>1913</v>
      </c>
      <c r="J11" s="46">
        <f t="shared" si="1"/>
        <v>1695</v>
      </c>
      <c r="K11" s="46">
        <f t="shared" si="1"/>
        <v>2371</v>
      </c>
      <c r="L11" s="46">
        <f t="shared" si="1"/>
        <v>3576</v>
      </c>
      <c r="M11" s="46">
        <f t="shared" si="1"/>
        <v>3316</v>
      </c>
      <c r="N11" s="46">
        <f t="shared" si="1"/>
        <v>2068</v>
      </c>
      <c r="O11" s="46">
        <f t="shared" si="1"/>
        <v>330981</v>
      </c>
      <c r="P11" s="46">
        <f aca="true" t="shared" si="2" ref="P11:X11">P5-P8</f>
        <v>331889</v>
      </c>
      <c r="Q11" s="46">
        <f t="shared" si="2"/>
        <v>-347220</v>
      </c>
      <c r="R11" s="46">
        <f t="shared" si="2"/>
        <v>3334</v>
      </c>
      <c r="S11" s="46">
        <f t="shared" si="2"/>
        <v>4484</v>
      </c>
      <c r="T11" s="46">
        <f t="shared" si="2"/>
        <v>3665</v>
      </c>
      <c r="U11" s="46">
        <f t="shared" si="2"/>
        <v>5896</v>
      </c>
      <c r="V11" s="46">
        <f t="shared" si="2"/>
        <v>6893</v>
      </c>
      <c r="W11" s="46">
        <f t="shared" si="2"/>
        <v>8091</v>
      </c>
      <c r="X11" s="46">
        <f t="shared" si="2"/>
        <v>7167</v>
      </c>
      <c r="Y11" s="39">
        <f aca="true" t="shared" si="3" ref="Y11:AF11">Y5-Y8</f>
        <v>9516</v>
      </c>
      <c r="Z11" s="39">
        <f t="shared" si="3"/>
        <v>17349</v>
      </c>
      <c r="AA11" s="39">
        <f t="shared" si="3"/>
        <v>14530</v>
      </c>
      <c r="AB11" s="39">
        <f t="shared" si="3"/>
        <v>12950</v>
      </c>
      <c r="AC11" s="39">
        <f t="shared" si="3"/>
        <v>18211</v>
      </c>
      <c r="AD11" s="50">
        <f t="shared" si="3"/>
        <v>18943</v>
      </c>
      <c r="AE11" s="50">
        <f t="shared" si="3"/>
        <v>26771</v>
      </c>
      <c r="AF11" s="50">
        <f t="shared" si="3"/>
        <v>18642</v>
      </c>
      <c r="AG11" s="43">
        <v>22992</v>
      </c>
      <c r="AH11" s="62">
        <v>18505</v>
      </c>
      <c r="AI11" s="43">
        <v>14464</v>
      </c>
      <c r="AJ11" s="43">
        <f aca="true" t="shared" si="4" ref="AJ11:AS11">+AJ5-AJ8</f>
        <v>15822</v>
      </c>
      <c r="AK11" s="43">
        <f t="shared" si="4"/>
        <v>9181</v>
      </c>
      <c r="AL11" s="47">
        <f t="shared" si="4"/>
        <v>11510</v>
      </c>
      <c r="AM11" s="47">
        <f t="shared" si="4"/>
        <v>7696</v>
      </c>
      <c r="AN11" s="47">
        <f t="shared" si="4"/>
        <v>7114</v>
      </c>
      <c r="AO11" s="47">
        <f t="shared" si="4"/>
        <v>7885</v>
      </c>
      <c r="AP11" s="47">
        <f t="shared" si="4"/>
        <v>9090</v>
      </c>
      <c r="AQ11" s="43">
        <f t="shared" si="4"/>
        <v>19423</v>
      </c>
      <c r="AR11" s="43">
        <f t="shared" si="4"/>
        <v>12359</v>
      </c>
      <c r="AS11" s="49">
        <f t="shared" si="4"/>
        <v>13715</v>
      </c>
      <c r="AT11" s="47">
        <f>+AT5-AT8</f>
        <v>13610</v>
      </c>
      <c r="AU11" s="65">
        <f>+AU5-AU8</f>
        <v>20016</v>
      </c>
    </row>
    <row r="12" spans="1:47" ht="15.75" customHeight="1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9"/>
      <c r="Z12" s="39"/>
      <c r="AA12" s="39"/>
      <c r="AB12" s="39"/>
      <c r="AC12" s="39"/>
      <c r="AD12" s="50"/>
      <c r="AE12" s="50"/>
      <c r="AF12" s="50"/>
      <c r="AG12" s="43"/>
      <c r="AH12" s="62"/>
      <c r="AI12" s="43"/>
      <c r="AJ12" s="43"/>
      <c r="AK12" s="43"/>
      <c r="AL12" s="47"/>
      <c r="AM12" s="47"/>
      <c r="AN12" s="47"/>
      <c r="AO12" s="47"/>
      <c r="AP12" s="47"/>
      <c r="AQ12" s="43"/>
      <c r="AR12" s="43"/>
      <c r="AS12" s="49"/>
      <c r="AT12" s="47"/>
      <c r="AU12" s="65"/>
    </row>
    <row r="13" spans="1:47" ht="18.75" customHeight="1">
      <c r="A13" s="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9"/>
      <c r="AI13" s="20"/>
      <c r="AJ13" s="20"/>
      <c r="AK13" s="21"/>
      <c r="AL13" s="20"/>
      <c r="AM13" s="20"/>
      <c r="AN13" s="20"/>
      <c r="AO13" s="20"/>
      <c r="AP13" s="20"/>
      <c r="AQ13" s="20"/>
      <c r="AR13" s="21"/>
      <c r="AS13" s="31"/>
      <c r="AT13" s="36"/>
      <c r="AU13" s="33"/>
    </row>
    <row r="14" spans="1:47" ht="18.75" customHeight="1">
      <c r="A14" s="9" t="s">
        <v>18</v>
      </c>
      <c r="B14" s="25">
        <f aca="true" t="shared" si="5" ref="B14:H14">B16+B18+B20+B22+B24</f>
        <v>0</v>
      </c>
      <c r="C14" s="25">
        <f t="shared" si="5"/>
        <v>0</v>
      </c>
      <c r="D14" s="25">
        <f t="shared" si="5"/>
        <v>0</v>
      </c>
      <c r="E14" s="25">
        <f t="shared" si="5"/>
        <v>0</v>
      </c>
      <c r="F14" s="25">
        <f t="shared" si="5"/>
        <v>0</v>
      </c>
      <c r="G14" s="25">
        <f t="shared" si="5"/>
        <v>0</v>
      </c>
      <c r="H14" s="25">
        <f t="shared" si="5"/>
        <v>0</v>
      </c>
      <c r="I14" s="25">
        <f aca="true" t="shared" si="6" ref="I14:O14">I16+I18+I20+I22+I24</f>
        <v>0</v>
      </c>
      <c r="J14" s="25">
        <f t="shared" si="6"/>
        <v>0</v>
      </c>
      <c r="K14" s="25">
        <f t="shared" si="6"/>
        <v>0</v>
      </c>
      <c r="L14" s="25">
        <f t="shared" si="6"/>
        <v>0</v>
      </c>
      <c r="M14" s="25">
        <f t="shared" si="6"/>
        <v>0</v>
      </c>
      <c r="N14" s="25">
        <f t="shared" si="6"/>
        <v>0</v>
      </c>
      <c r="O14" s="25">
        <f t="shared" si="6"/>
        <v>0</v>
      </c>
      <c r="P14" s="25">
        <f aca="true" t="shared" si="7" ref="P14:X14">P16+P18+P20+P22+P24</f>
        <v>0</v>
      </c>
      <c r="Q14" s="25">
        <f t="shared" si="7"/>
        <v>2155</v>
      </c>
      <c r="R14" s="25">
        <f t="shared" si="7"/>
        <v>3289</v>
      </c>
      <c r="S14" s="25">
        <f t="shared" si="7"/>
        <v>3833</v>
      </c>
      <c r="T14" s="25">
        <f t="shared" si="7"/>
        <v>3223</v>
      </c>
      <c r="U14" s="25">
        <f t="shared" si="7"/>
        <v>5456</v>
      </c>
      <c r="V14" s="25">
        <f t="shared" si="7"/>
        <v>6459</v>
      </c>
      <c r="W14" s="25">
        <f t="shared" si="7"/>
        <v>7661</v>
      </c>
      <c r="X14" s="25">
        <f t="shared" si="7"/>
        <v>6762</v>
      </c>
      <c r="Y14" s="21">
        <v>9188</v>
      </c>
      <c r="Z14" s="21">
        <v>16905</v>
      </c>
      <c r="AA14" s="21">
        <v>13862</v>
      </c>
      <c r="AB14" s="21">
        <v>12606</v>
      </c>
      <c r="AC14" s="21">
        <v>17999</v>
      </c>
      <c r="AD14" s="21">
        <v>18610</v>
      </c>
      <c r="AE14" s="21">
        <v>26465</v>
      </c>
      <c r="AF14" s="21">
        <v>18420</v>
      </c>
      <c r="AG14" s="21">
        <v>22522</v>
      </c>
      <c r="AH14" s="19">
        <v>18033</v>
      </c>
      <c r="AI14" s="20">
        <v>13920</v>
      </c>
      <c r="AJ14" s="20">
        <v>12133</v>
      </c>
      <c r="AK14" s="21">
        <v>5799</v>
      </c>
      <c r="AL14" s="20">
        <v>5664</v>
      </c>
      <c r="AM14" s="20">
        <v>4478</v>
      </c>
      <c r="AN14" s="20">
        <v>4538</v>
      </c>
      <c r="AO14" s="20">
        <v>5266</v>
      </c>
      <c r="AP14" s="20">
        <v>5866</v>
      </c>
      <c r="AQ14" s="20">
        <v>14289</v>
      </c>
      <c r="AR14" s="21">
        <v>8851</v>
      </c>
      <c r="AS14" s="23">
        <v>11092</v>
      </c>
      <c r="AT14" s="20">
        <v>10845</v>
      </c>
      <c r="AU14" s="34">
        <v>17665</v>
      </c>
    </row>
    <row r="15" spans="1:47" ht="18.75" customHeight="1">
      <c r="A15" s="1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9"/>
      <c r="AI15" s="20"/>
      <c r="AJ15" s="20"/>
      <c r="AK15" s="21"/>
      <c r="AL15" s="20"/>
      <c r="AM15" s="20"/>
      <c r="AN15" s="20"/>
      <c r="AO15" s="20"/>
      <c r="AP15" s="20"/>
      <c r="AQ15" s="20"/>
      <c r="AR15" s="21"/>
      <c r="AS15" s="23"/>
      <c r="AT15" s="20"/>
      <c r="AU15" s="34"/>
    </row>
    <row r="16" spans="1:47" ht="18.75" customHeight="1">
      <c r="A16" s="9" t="s">
        <v>53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9"/>
      <c r="AI16" s="20"/>
      <c r="AJ16" s="20"/>
      <c r="AK16" s="21"/>
      <c r="AL16" s="20"/>
      <c r="AM16" s="20"/>
      <c r="AN16" s="20"/>
      <c r="AO16" s="20"/>
      <c r="AP16" s="20"/>
      <c r="AQ16" s="20"/>
      <c r="AR16" s="21"/>
      <c r="AS16" s="23"/>
      <c r="AT16" s="20"/>
      <c r="AU16" s="34"/>
    </row>
    <row r="17" spans="1:47" ht="18.75" customHeight="1">
      <c r="A17" s="1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9"/>
      <c r="AI17" s="20"/>
      <c r="AJ17" s="20"/>
      <c r="AK17" s="21"/>
      <c r="AL17" s="20"/>
      <c r="AM17" s="20"/>
      <c r="AN17" s="20"/>
      <c r="AO17" s="20"/>
      <c r="AP17" s="20"/>
      <c r="AQ17" s="20"/>
      <c r="AR17" s="21"/>
      <c r="AS17" s="23"/>
      <c r="AT17" s="20"/>
      <c r="AU17" s="34"/>
    </row>
    <row r="18" spans="1:47" ht="18.75" customHeight="1">
      <c r="A18" s="10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839</v>
      </c>
      <c r="R18" s="21">
        <v>1832</v>
      </c>
      <c r="S18" s="21">
        <v>2077</v>
      </c>
      <c r="T18" s="21">
        <v>599</v>
      </c>
      <c r="U18" s="21">
        <v>2101</v>
      </c>
      <c r="V18" s="21">
        <v>2945</v>
      </c>
      <c r="W18" s="21">
        <v>4528</v>
      </c>
      <c r="X18" s="21">
        <v>4195</v>
      </c>
      <c r="Y18" s="21">
        <v>6733</v>
      </c>
      <c r="Z18" s="21">
        <v>13836</v>
      </c>
      <c r="AA18" s="21">
        <v>11285</v>
      </c>
      <c r="AB18" s="21">
        <v>9994</v>
      </c>
      <c r="AC18" s="21">
        <v>16277</v>
      </c>
      <c r="AD18" s="21">
        <v>16163</v>
      </c>
      <c r="AE18" s="21">
        <v>21462</v>
      </c>
      <c r="AF18" s="21">
        <v>15928</v>
      </c>
      <c r="AG18" s="21">
        <v>19479</v>
      </c>
      <c r="AH18" s="19">
        <v>14401</v>
      </c>
      <c r="AI18" s="20">
        <v>10268</v>
      </c>
      <c r="AJ18" s="20">
        <v>8045</v>
      </c>
      <c r="AK18" s="21">
        <v>2531</v>
      </c>
      <c r="AL18" s="20">
        <v>2740</v>
      </c>
      <c r="AM18" s="20">
        <v>2033</v>
      </c>
      <c r="AN18" s="20">
        <v>1764</v>
      </c>
      <c r="AO18" s="20">
        <v>3078</v>
      </c>
      <c r="AP18" s="20">
        <v>3502</v>
      </c>
      <c r="AQ18" s="20">
        <v>11638</v>
      </c>
      <c r="AR18" s="21">
        <v>6413</v>
      </c>
      <c r="AS18" s="23">
        <v>8459</v>
      </c>
      <c r="AT18" s="20">
        <v>8056</v>
      </c>
      <c r="AU18" s="34">
        <v>14333</v>
      </c>
    </row>
    <row r="19" spans="1:47" ht="18.75" customHeight="1">
      <c r="A19" s="1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9"/>
      <c r="AI19" s="20"/>
      <c r="AJ19" s="20"/>
      <c r="AK19" s="21"/>
      <c r="AL19" s="20"/>
      <c r="AM19" s="20"/>
      <c r="AN19" s="20"/>
      <c r="AO19" s="20"/>
      <c r="AP19" s="20"/>
      <c r="AQ19" s="20"/>
      <c r="AR19" s="21"/>
      <c r="AS19" s="23"/>
      <c r="AT19" s="20"/>
      <c r="AU19" s="34"/>
    </row>
    <row r="20" spans="1:47" ht="18.75" customHeight="1">
      <c r="A20" s="9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54</v>
      </c>
      <c r="R20" s="21"/>
      <c r="S20" s="21">
        <v>5</v>
      </c>
      <c r="T20" s="21">
        <v>2</v>
      </c>
      <c r="U20" s="21">
        <v>18</v>
      </c>
      <c r="V20" s="21">
        <v>4</v>
      </c>
      <c r="W20" s="21">
        <v>28</v>
      </c>
      <c r="X20" s="21">
        <v>324</v>
      </c>
      <c r="Y20" s="21">
        <v>26</v>
      </c>
      <c r="Z20" s="21"/>
      <c r="AA20" s="21">
        <v>37</v>
      </c>
      <c r="AB20" s="21">
        <v>10</v>
      </c>
      <c r="AC20" s="21"/>
      <c r="AD20" s="21"/>
      <c r="AE20" s="21">
        <v>1911</v>
      </c>
      <c r="AF20" s="21">
        <v>106</v>
      </c>
      <c r="AG20" s="21">
        <v>196</v>
      </c>
      <c r="AH20" s="19">
        <v>164</v>
      </c>
      <c r="AI20" s="20"/>
      <c r="AJ20" s="20"/>
      <c r="AK20" s="21">
        <v>71</v>
      </c>
      <c r="AL20" s="20"/>
      <c r="AM20" s="20">
        <v>154</v>
      </c>
      <c r="AN20" s="20">
        <v>71</v>
      </c>
      <c r="AO20" s="20">
        <v>39</v>
      </c>
      <c r="AP20" s="20" t="s">
        <v>50</v>
      </c>
      <c r="AQ20" s="20">
        <v>28</v>
      </c>
      <c r="AR20" s="21">
        <v>206</v>
      </c>
      <c r="AS20" s="23"/>
      <c r="AT20" s="20">
        <v>31</v>
      </c>
      <c r="AU20" s="34">
        <v>310</v>
      </c>
    </row>
    <row r="21" spans="1:47" ht="18.75" customHeight="1">
      <c r="A21" s="1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9"/>
      <c r="AI21" s="20"/>
      <c r="AJ21" s="20"/>
      <c r="AK21" s="21"/>
      <c r="AL21" s="20"/>
      <c r="AM21" s="20"/>
      <c r="AN21" s="20"/>
      <c r="AO21" s="20"/>
      <c r="AP21" s="20"/>
      <c r="AQ21" s="20"/>
      <c r="AR21" s="21"/>
      <c r="AS21" s="23"/>
      <c r="AT21" s="20"/>
      <c r="AU21" s="34"/>
    </row>
    <row r="22" spans="1:47" ht="18.75" customHeight="1">
      <c r="A22" s="9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588</v>
      </c>
      <c r="R22" s="21">
        <v>641</v>
      </c>
      <c r="S22" s="21">
        <v>945</v>
      </c>
      <c r="T22" s="21">
        <v>1662</v>
      </c>
      <c r="U22" s="21">
        <v>2010</v>
      </c>
      <c r="V22" s="21">
        <v>2259</v>
      </c>
      <c r="W22" s="21">
        <v>1935</v>
      </c>
      <c r="X22" s="21">
        <v>1877</v>
      </c>
      <c r="Y22" s="21">
        <v>2155</v>
      </c>
      <c r="Z22" s="21">
        <v>2792</v>
      </c>
      <c r="AA22" s="21">
        <v>2540</v>
      </c>
      <c r="AB22" s="21">
        <v>2603</v>
      </c>
      <c r="AC22" s="21">
        <v>1722</v>
      </c>
      <c r="AD22" s="21">
        <v>2447</v>
      </c>
      <c r="AE22" s="21">
        <v>3092</v>
      </c>
      <c r="AF22" s="21">
        <v>2386</v>
      </c>
      <c r="AG22" s="21">
        <v>2846</v>
      </c>
      <c r="AH22" s="19">
        <v>3468</v>
      </c>
      <c r="AI22" s="20">
        <v>3652</v>
      </c>
      <c r="AJ22" s="20">
        <v>4088</v>
      </c>
      <c r="AK22" s="21">
        <v>3197</v>
      </c>
      <c r="AL22" s="20">
        <v>2924</v>
      </c>
      <c r="AM22" s="20">
        <v>2291</v>
      </c>
      <c r="AN22" s="20">
        <v>2703</v>
      </c>
      <c r="AO22" s="20">
        <v>2149</v>
      </c>
      <c r="AP22" s="20">
        <v>2364</v>
      </c>
      <c r="AQ22" s="20">
        <v>2622</v>
      </c>
      <c r="AR22" s="21">
        <v>2233</v>
      </c>
      <c r="AS22" s="23">
        <v>2633</v>
      </c>
      <c r="AT22" s="20">
        <v>2758</v>
      </c>
      <c r="AU22" s="34">
        <v>3022</v>
      </c>
    </row>
    <row r="23" spans="1:47" ht="18.75" customHeight="1">
      <c r="A23" s="1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9"/>
      <c r="AI23" s="20"/>
      <c r="AJ23" s="20"/>
      <c r="AK23" s="21"/>
      <c r="AL23" s="20"/>
      <c r="AM23" s="20"/>
      <c r="AN23" s="20"/>
      <c r="AO23" s="20"/>
      <c r="AP23" s="20"/>
      <c r="AQ23" s="20"/>
      <c r="AR23" s="21"/>
      <c r="AS23" s="23"/>
      <c r="AT23" s="20"/>
      <c r="AU23" s="34"/>
    </row>
    <row r="24" spans="1:47" ht="18.75" customHeight="1">
      <c r="A24" s="9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v>674</v>
      </c>
      <c r="R24" s="21">
        <v>816</v>
      </c>
      <c r="S24" s="21">
        <v>806</v>
      </c>
      <c r="T24" s="21">
        <v>960</v>
      </c>
      <c r="U24" s="21">
        <v>1327</v>
      </c>
      <c r="V24" s="21">
        <v>1251</v>
      </c>
      <c r="W24" s="21">
        <v>1170</v>
      </c>
      <c r="X24" s="21">
        <v>366</v>
      </c>
      <c r="Y24" s="21">
        <v>274</v>
      </c>
      <c r="Z24" s="21">
        <v>277</v>
      </c>
      <c r="AA24" s="21"/>
      <c r="AB24" s="21"/>
      <c r="AC24" s="21"/>
      <c r="AD24" s="21"/>
      <c r="AE24" s="21"/>
      <c r="AF24" s="21"/>
      <c r="AG24" s="21"/>
      <c r="AH24" s="19"/>
      <c r="AI24" s="20"/>
      <c r="AJ24" s="20"/>
      <c r="AK24" s="21"/>
      <c r="AL24" s="20"/>
      <c r="AM24" s="20"/>
      <c r="AN24" s="20"/>
      <c r="AO24" s="20"/>
      <c r="AP24" s="20"/>
      <c r="AQ24" s="20"/>
      <c r="AR24" s="21"/>
      <c r="AS24" s="23"/>
      <c r="AT24" s="20"/>
      <c r="AU24" s="34"/>
    </row>
    <row r="25" spans="1:47" ht="18.75" customHeight="1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9"/>
      <c r="AI25" s="20"/>
      <c r="AJ25" s="20"/>
      <c r="AK25" s="21"/>
      <c r="AL25" s="20"/>
      <c r="AM25" s="20"/>
      <c r="AN25" s="20"/>
      <c r="AO25" s="20"/>
      <c r="AP25" s="20"/>
      <c r="AQ25" s="20"/>
      <c r="AR25" s="21"/>
      <c r="AS25" s="23"/>
      <c r="AT25" s="20"/>
      <c r="AU25" s="34"/>
    </row>
    <row r="26" spans="1:47" ht="18.75" customHeight="1">
      <c r="A26" s="11" t="s">
        <v>56</v>
      </c>
      <c r="B26" s="25">
        <f aca="true" t="shared" si="8" ref="B26:H26">B11-B14</f>
        <v>605</v>
      </c>
      <c r="C26" s="25">
        <f t="shared" si="8"/>
        <v>641</v>
      </c>
      <c r="D26" s="25">
        <f t="shared" si="8"/>
        <v>1203</v>
      </c>
      <c r="E26" s="25">
        <f t="shared" si="8"/>
        <v>885</v>
      </c>
      <c r="F26" s="25">
        <f t="shared" si="8"/>
        <v>2694</v>
      </c>
      <c r="G26" s="25">
        <f t="shared" si="8"/>
        <v>2522</v>
      </c>
      <c r="H26" s="25">
        <f t="shared" si="8"/>
        <v>1206</v>
      </c>
      <c r="I26" s="25">
        <f aca="true" t="shared" si="9" ref="I26:O26">I11-I14</f>
        <v>1913</v>
      </c>
      <c r="J26" s="25">
        <f t="shared" si="9"/>
        <v>1695</v>
      </c>
      <c r="K26" s="25">
        <f t="shared" si="9"/>
        <v>2371</v>
      </c>
      <c r="L26" s="25">
        <f t="shared" si="9"/>
        <v>3576</v>
      </c>
      <c r="M26" s="25">
        <f t="shared" si="9"/>
        <v>3316</v>
      </c>
      <c r="N26" s="25">
        <f t="shared" si="9"/>
        <v>2068</v>
      </c>
      <c r="O26" s="25">
        <f t="shared" si="9"/>
        <v>330981</v>
      </c>
      <c r="P26" s="25">
        <f aca="true" t="shared" si="10" ref="P26:X26">P11-P14</f>
        <v>331889</v>
      </c>
      <c r="Q26" s="25">
        <f t="shared" si="10"/>
        <v>-349375</v>
      </c>
      <c r="R26" s="25">
        <f t="shared" si="10"/>
        <v>45</v>
      </c>
      <c r="S26" s="25">
        <f t="shared" si="10"/>
        <v>651</v>
      </c>
      <c r="T26" s="25">
        <f t="shared" si="10"/>
        <v>442</v>
      </c>
      <c r="U26" s="25">
        <f t="shared" si="10"/>
        <v>440</v>
      </c>
      <c r="V26" s="25">
        <f t="shared" si="10"/>
        <v>434</v>
      </c>
      <c r="W26" s="25">
        <f t="shared" si="10"/>
        <v>430</v>
      </c>
      <c r="X26" s="25">
        <f t="shared" si="10"/>
        <v>405</v>
      </c>
      <c r="Y26" s="21">
        <v>328</v>
      </c>
      <c r="Z26" s="21">
        <v>444</v>
      </c>
      <c r="AA26" s="21">
        <v>668</v>
      </c>
      <c r="AB26" s="21">
        <v>344</v>
      </c>
      <c r="AC26" s="21">
        <v>212</v>
      </c>
      <c r="AD26" s="21">
        <v>333</v>
      </c>
      <c r="AE26" s="21">
        <v>306</v>
      </c>
      <c r="AF26" s="21">
        <v>222</v>
      </c>
      <c r="AG26" s="21">
        <v>470</v>
      </c>
      <c r="AH26" s="19">
        <v>472</v>
      </c>
      <c r="AI26" s="20">
        <v>544</v>
      </c>
      <c r="AJ26" s="20">
        <v>3689</v>
      </c>
      <c r="AK26" s="21">
        <v>3382</v>
      </c>
      <c r="AL26" s="20">
        <v>5846</v>
      </c>
      <c r="AM26" s="20">
        <v>3218</v>
      </c>
      <c r="AN26" s="20">
        <v>2576</v>
      </c>
      <c r="AO26" s="20">
        <v>2619</v>
      </c>
      <c r="AP26" s="20">
        <v>3225</v>
      </c>
      <c r="AQ26" s="20">
        <v>5134</v>
      </c>
      <c r="AR26" s="21">
        <v>3508</v>
      </c>
      <c r="AS26" s="23">
        <v>2623</v>
      </c>
      <c r="AT26" s="20">
        <v>2765</v>
      </c>
      <c r="AU26" s="34">
        <v>2351</v>
      </c>
    </row>
    <row r="27" spans="1:47" ht="18.75" customHeight="1">
      <c r="A27" s="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9"/>
      <c r="AI27" s="20"/>
      <c r="AJ27" s="20"/>
      <c r="AK27" s="21"/>
      <c r="AL27" s="20"/>
      <c r="AM27" s="20"/>
      <c r="AN27" s="20"/>
      <c r="AO27" s="20"/>
      <c r="AP27" s="20"/>
      <c r="AQ27" s="20"/>
      <c r="AR27" s="21"/>
      <c r="AS27" s="23"/>
      <c r="AT27" s="20"/>
      <c r="AU27" s="34"/>
    </row>
    <row r="28" spans="1:47" ht="18.75" customHeight="1">
      <c r="A28" s="16" t="s">
        <v>57</v>
      </c>
      <c r="B28" s="26" t="e">
        <f aca="true" t="shared" si="11" ref="B28:H28">B26-A26</f>
        <v>#VALUE!</v>
      </c>
      <c r="C28" s="26">
        <f t="shared" si="11"/>
        <v>36</v>
      </c>
      <c r="D28" s="26">
        <f t="shared" si="11"/>
        <v>562</v>
      </c>
      <c r="E28" s="26">
        <f t="shared" si="11"/>
        <v>-318</v>
      </c>
      <c r="F28" s="26">
        <f t="shared" si="11"/>
        <v>1809</v>
      </c>
      <c r="G28" s="26">
        <f t="shared" si="11"/>
        <v>-172</v>
      </c>
      <c r="H28" s="26">
        <f t="shared" si="11"/>
        <v>-1316</v>
      </c>
      <c r="I28" s="26">
        <f aca="true" t="shared" si="12" ref="I28:O28">I26-H26</f>
        <v>707</v>
      </c>
      <c r="J28" s="26">
        <f t="shared" si="12"/>
        <v>-218</v>
      </c>
      <c r="K28" s="26">
        <f t="shared" si="12"/>
        <v>676</v>
      </c>
      <c r="L28" s="26">
        <f t="shared" si="12"/>
        <v>1205</v>
      </c>
      <c r="M28" s="26">
        <f t="shared" si="12"/>
        <v>-260</v>
      </c>
      <c r="N28" s="26">
        <f t="shared" si="12"/>
        <v>-1248</v>
      </c>
      <c r="O28" s="26">
        <f t="shared" si="12"/>
        <v>328913</v>
      </c>
      <c r="P28" s="26">
        <f aca="true" t="shared" si="13" ref="P28:X28">P26-O26</f>
        <v>908</v>
      </c>
      <c r="Q28" s="26">
        <f t="shared" si="13"/>
        <v>-681264</v>
      </c>
      <c r="R28" s="26">
        <f t="shared" si="13"/>
        <v>349420</v>
      </c>
      <c r="S28" s="26">
        <f t="shared" si="13"/>
        <v>606</v>
      </c>
      <c r="T28" s="26">
        <f t="shared" si="13"/>
        <v>-209</v>
      </c>
      <c r="U28" s="26">
        <f t="shared" si="13"/>
        <v>-2</v>
      </c>
      <c r="V28" s="26">
        <f t="shared" si="13"/>
        <v>-6</v>
      </c>
      <c r="W28" s="26">
        <f t="shared" si="13"/>
        <v>-4</v>
      </c>
      <c r="X28" s="26">
        <f t="shared" si="13"/>
        <v>-25</v>
      </c>
      <c r="Y28" s="22">
        <v>-77</v>
      </c>
      <c r="Z28" s="22">
        <v>116</v>
      </c>
      <c r="AA28" s="22">
        <v>224</v>
      </c>
      <c r="AB28" s="22">
        <v>-324</v>
      </c>
      <c r="AC28" s="24">
        <v>-132</v>
      </c>
      <c r="AD28" s="22">
        <v>121</v>
      </c>
      <c r="AE28" s="24">
        <v>-28</v>
      </c>
      <c r="AF28" s="24">
        <v>-83</v>
      </c>
      <c r="AG28" s="22">
        <v>248</v>
      </c>
      <c r="AH28" s="19">
        <v>2</v>
      </c>
      <c r="AI28" s="20">
        <v>72</v>
      </c>
      <c r="AJ28" s="20">
        <v>3145</v>
      </c>
      <c r="AK28" s="21">
        <v>-308</v>
      </c>
      <c r="AL28" s="20">
        <v>2464</v>
      </c>
      <c r="AM28" s="20">
        <v>-2628</v>
      </c>
      <c r="AN28" s="20">
        <v>-642</v>
      </c>
      <c r="AO28" s="20">
        <v>44</v>
      </c>
      <c r="AP28" s="20">
        <v>605</v>
      </c>
      <c r="AQ28" s="20">
        <f>AQ26-AP26</f>
        <v>1909</v>
      </c>
      <c r="AR28" s="21">
        <f>AR26-AQ26</f>
        <v>-1626</v>
      </c>
      <c r="AS28" s="23">
        <f>AS26-AR26</f>
        <v>-885</v>
      </c>
      <c r="AT28" s="20">
        <f>AT26-AS26</f>
        <v>142</v>
      </c>
      <c r="AU28" s="34">
        <f>AU26-AT26</f>
        <v>-414</v>
      </c>
    </row>
    <row r="29" spans="1:47" ht="18.75" customHeight="1">
      <c r="A29" s="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9"/>
      <c r="AI29" s="20"/>
      <c r="AJ29" s="20"/>
      <c r="AK29" s="21"/>
      <c r="AL29" s="20"/>
      <c r="AM29" s="20"/>
      <c r="AN29" s="20"/>
      <c r="AO29" s="20"/>
      <c r="AP29" s="20"/>
      <c r="AQ29" s="20"/>
      <c r="AR29" s="21"/>
      <c r="AS29" s="23"/>
      <c r="AT29" s="20"/>
      <c r="AU29" s="34"/>
    </row>
    <row r="30" spans="1:47" ht="18.75" customHeight="1">
      <c r="A30" s="8" t="s">
        <v>58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88</v>
      </c>
      <c r="R30" s="21">
        <v>294</v>
      </c>
      <c r="S30" s="21">
        <v>336</v>
      </c>
      <c r="T30" s="21">
        <v>186</v>
      </c>
      <c r="U30" s="21">
        <v>94</v>
      </c>
      <c r="V30" s="21">
        <v>114</v>
      </c>
      <c r="W30" s="21">
        <v>164</v>
      </c>
      <c r="X30" s="21">
        <v>157</v>
      </c>
      <c r="Y30" s="21">
        <v>93</v>
      </c>
      <c r="Z30" s="21">
        <v>72</v>
      </c>
      <c r="AA30" s="21">
        <v>70</v>
      </c>
      <c r="AB30" s="21">
        <v>46</v>
      </c>
      <c r="AC30" s="21">
        <v>28</v>
      </c>
      <c r="AD30" s="21">
        <v>28</v>
      </c>
      <c r="AE30" s="21">
        <v>40</v>
      </c>
      <c r="AF30" s="21">
        <v>13</v>
      </c>
      <c r="AG30" s="21">
        <v>17</v>
      </c>
      <c r="AH30" s="19">
        <v>7</v>
      </c>
      <c r="AI30" s="20">
        <v>6</v>
      </c>
      <c r="AJ30" s="20">
        <v>10</v>
      </c>
      <c r="AK30" s="21">
        <v>12</v>
      </c>
      <c r="AL30" s="20">
        <v>6</v>
      </c>
      <c r="AM30" s="20">
        <v>16</v>
      </c>
      <c r="AN30" s="20">
        <v>41</v>
      </c>
      <c r="AO30" s="20">
        <v>24</v>
      </c>
      <c r="AP30" s="20">
        <v>26</v>
      </c>
      <c r="AQ30" s="20">
        <v>21</v>
      </c>
      <c r="AR30" s="21">
        <v>21</v>
      </c>
      <c r="AS30" s="23">
        <v>19</v>
      </c>
      <c r="AT30" s="20">
        <v>26</v>
      </c>
      <c r="AU30" s="34">
        <v>27</v>
      </c>
    </row>
    <row r="31" spans="1:47" ht="18.75" customHeight="1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9"/>
      <c r="AI31" s="20"/>
      <c r="AJ31" s="20"/>
      <c r="AK31" s="21"/>
      <c r="AL31" s="20"/>
      <c r="AM31" s="20"/>
      <c r="AN31" s="20"/>
      <c r="AO31" s="20"/>
      <c r="AP31" s="20"/>
      <c r="AQ31" s="20"/>
      <c r="AR31" s="21"/>
      <c r="AS31" s="23"/>
      <c r="AT31" s="20"/>
      <c r="AU31" s="34"/>
    </row>
    <row r="32" spans="1:47" ht="18.75" customHeight="1">
      <c r="A32" s="8" t="s">
        <v>59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>
        <v>65</v>
      </c>
      <c r="V32" s="21"/>
      <c r="W32" s="21"/>
      <c r="X32" s="21"/>
      <c r="Y32" s="21"/>
      <c r="Z32" s="21"/>
      <c r="AA32" s="21">
        <v>436</v>
      </c>
      <c r="AB32" s="21">
        <v>3506</v>
      </c>
      <c r="AC32" s="21"/>
      <c r="AD32" s="21"/>
      <c r="AE32" s="21">
        <v>877</v>
      </c>
      <c r="AF32" s="21">
        <v>287</v>
      </c>
      <c r="AG32" s="21"/>
      <c r="AH32" s="19">
        <v>36</v>
      </c>
      <c r="AI32" s="20"/>
      <c r="AJ32" s="20"/>
      <c r="AK32" s="21"/>
      <c r="AL32" s="20">
        <v>1</v>
      </c>
      <c r="AM32" s="20"/>
      <c r="AN32" s="20">
        <v>787</v>
      </c>
      <c r="AO32" s="20">
        <v>580</v>
      </c>
      <c r="AP32" s="20">
        <v>609</v>
      </c>
      <c r="AQ32" s="20"/>
      <c r="AR32" s="21"/>
      <c r="AS32" s="23"/>
      <c r="AT32" s="20"/>
      <c r="AU32" s="34"/>
    </row>
    <row r="33" spans="1:47" ht="18.75" customHeight="1">
      <c r="A33" s="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  <c r="AI33" s="20"/>
      <c r="AJ33" s="20"/>
      <c r="AK33" s="21"/>
      <c r="AL33" s="20"/>
      <c r="AM33" s="20"/>
      <c r="AN33" s="20"/>
      <c r="AO33" s="20"/>
      <c r="AP33" s="20"/>
      <c r="AQ33" s="20"/>
      <c r="AR33" s="21"/>
      <c r="AS33" s="23"/>
      <c r="AT33" s="20"/>
      <c r="AU33" s="34"/>
    </row>
    <row r="34" spans="1:47" ht="18.75" customHeight="1">
      <c r="A34" s="11" t="s">
        <v>60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>
        <v>200</v>
      </c>
      <c r="R34" s="21">
        <v>2900</v>
      </c>
      <c r="S34" s="21">
        <v>1000</v>
      </c>
      <c r="T34" s="21">
        <v>520</v>
      </c>
      <c r="U34" s="21">
        <v>340</v>
      </c>
      <c r="V34" s="21">
        <v>445</v>
      </c>
      <c r="W34" s="21">
        <v>500</v>
      </c>
      <c r="X34" s="21">
        <v>500</v>
      </c>
      <c r="Y34" s="21"/>
      <c r="Z34" s="21"/>
      <c r="AA34" s="21"/>
      <c r="AB34" s="21"/>
      <c r="AC34" s="21">
        <v>1000</v>
      </c>
      <c r="AD34" s="21">
        <v>1000</v>
      </c>
      <c r="AE34" s="21">
        <v>2000</v>
      </c>
      <c r="AF34" s="21">
        <v>1700</v>
      </c>
      <c r="AG34" s="21">
        <v>1700</v>
      </c>
      <c r="AH34" s="19">
        <v>1600</v>
      </c>
      <c r="AI34" s="20">
        <v>1700</v>
      </c>
      <c r="AJ34" s="20">
        <v>1706</v>
      </c>
      <c r="AK34" s="21">
        <v>6122</v>
      </c>
      <c r="AL34" s="20"/>
      <c r="AM34" s="20"/>
      <c r="AN34" s="20">
        <v>5610</v>
      </c>
      <c r="AO34" s="20"/>
      <c r="AP34" s="20"/>
      <c r="AQ34" s="20">
        <v>1000</v>
      </c>
      <c r="AR34" s="21"/>
      <c r="AS34" s="23"/>
      <c r="AT34" s="20">
        <v>2052</v>
      </c>
      <c r="AU34" s="34">
        <v>1210</v>
      </c>
    </row>
    <row r="35" spans="1:47" ht="18.75" customHeight="1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0"/>
      <c r="AJ35" s="20"/>
      <c r="AK35" s="21"/>
      <c r="AL35" s="20"/>
      <c r="AM35" s="20"/>
      <c r="AN35" s="20"/>
      <c r="AO35" s="20"/>
      <c r="AP35" s="20"/>
      <c r="AQ35" s="20"/>
      <c r="AR35" s="21"/>
      <c r="AS35" s="31"/>
      <c r="AT35" s="36"/>
      <c r="AU35" s="33"/>
    </row>
    <row r="36" spans="1:47" ht="15.75" customHeight="1">
      <c r="A36" s="60" t="s">
        <v>61</v>
      </c>
      <c r="B36" s="40" t="e">
        <f aca="true" t="shared" si="14" ref="B36:H36">B28+B30+B32-B34</f>
        <v>#VALUE!</v>
      </c>
      <c r="C36" s="40">
        <f t="shared" si="14"/>
        <v>36</v>
      </c>
      <c r="D36" s="40">
        <f t="shared" si="14"/>
        <v>562</v>
      </c>
      <c r="E36" s="40">
        <f t="shared" si="14"/>
        <v>-318</v>
      </c>
      <c r="F36" s="40">
        <f t="shared" si="14"/>
        <v>1809</v>
      </c>
      <c r="G36" s="40">
        <f t="shared" si="14"/>
        <v>-172</v>
      </c>
      <c r="H36" s="40">
        <f t="shared" si="14"/>
        <v>-1316</v>
      </c>
      <c r="I36" s="40">
        <f aca="true" t="shared" si="15" ref="I36:O36">I28+I30+I32-I34</f>
        <v>707</v>
      </c>
      <c r="J36" s="40">
        <f t="shared" si="15"/>
        <v>-218</v>
      </c>
      <c r="K36" s="40">
        <f t="shared" si="15"/>
        <v>676</v>
      </c>
      <c r="L36" s="40">
        <f t="shared" si="15"/>
        <v>1205</v>
      </c>
      <c r="M36" s="40">
        <f t="shared" si="15"/>
        <v>-260</v>
      </c>
      <c r="N36" s="40">
        <f t="shared" si="15"/>
        <v>-1248</v>
      </c>
      <c r="O36" s="40">
        <f t="shared" si="15"/>
        <v>328913</v>
      </c>
      <c r="P36" s="40">
        <f aca="true" t="shared" si="16" ref="P36:X36">P28+P30+P32-P34</f>
        <v>908</v>
      </c>
      <c r="Q36" s="40">
        <f t="shared" si="16"/>
        <v>-681376</v>
      </c>
      <c r="R36" s="40">
        <f t="shared" si="16"/>
        <v>346814</v>
      </c>
      <c r="S36" s="40">
        <f t="shared" si="16"/>
        <v>-58</v>
      </c>
      <c r="T36" s="40">
        <f t="shared" si="16"/>
        <v>-543</v>
      </c>
      <c r="U36" s="40">
        <f t="shared" si="16"/>
        <v>-183</v>
      </c>
      <c r="V36" s="40">
        <f t="shared" si="16"/>
        <v>-337</v>
      </c>
      <c r="W36" s="40">
        <f t="shared" si="16"/>
        <v>-340</v>
      </c>
      <c r="X36" s="40">
        <f t="shared" si="16"/>
        <v>-368</v>
      </c>
      <c r="Y36" s="44">
        <f>SUM(Y28:Y32)-Y34</f>
        <v>16</v>
      </c>
      <c r="Z36" s="44">
        <f aca="true" t="shared" si="17" ref="Z36:AF36">SUM(Z28:Z32)-Z34</f>
        <v>188</v>
      </c>
      <c r="AA36" s="44">
        <f t="shared" si="17"/>
        <v>730</v>
      </c>
      <c r="AB36" s="44">
        <f t="shared" si="17"/>
        <v>3228</v>
      </c>
      <c r="AC36" s="44">
        <f t="shared" si="17"/>
        <v>-1104</v>
      </c>
      <c r="AD36" s="44">
        <f t="shared" si="17"/>
        <v>-851</v>
      </c>
      <c r="AE36" s="44">
        <f t="shared" si="17"/>
        <v>-1111</v>
      </c>
      <c r="AF36" s="44">
        <f t="shared" si="17"/>
        <v>-1483</v>
      </c>
      <c r="AG36" s="44">
        <f>SUM(AG28:AG32)-AG34</f>
        <v>-1435</v>
      </c>
      <c r="AH36" s="44">
        <f>SUM(AH28:AH32)-AH34</f>
        <v>-1555</v>
      </c>
      <c r="AI36" s="44">
        <f>SUM(AI28:AI32)-AI34</f>
        <v>-1622</v>
      </c>
      <c r="AJ36" s="44">
        <f>SUM(AJ28:AJ32)-AJ34</f>
        <v>1449</v>
      </c>
      <c r="AK36" s="44">
        <f>SUM(AK28:AK32)-AK34+1</f>
        <v>-6417</v>
      </c>
      <c r="AL36" s="37">
        <f>SUM(AL28:AL32)-AL34+1</f>
        <v>2472</v>
      </c>
      <c r="AM36" s="37">
        <f aca="true" t="shared" si="18" ref="AM36:AS36">SUM(AM28:AM32)-AM34</f>
        <v>-2612</v>
      </c>
      <c r="AN36" s="37">
        <f t="shared" si="18"/>
        <v>-5424</v>
      </c>
      <c r="AO36" s="37">
        <f t="shared" si="18"/>
        <v>648</v>
      </c>
      <c r="AP36" s="37">
        <f t="shared" si="18"/>
        <v>1240</v>
      </c>
      <c r="AQ36" s="44">
        <f t="shared" si="18"/>
        <v>930</v>
      </c>
      <c r="AR36" s="44">
        <f>SUM(AR28:AR32)-AR34</f>
        <v>-1605</v>
      </c>
      <c r="AS36" s="37">
        <f t="shared" si="18"/>
        <v>-866</v>
      </c>
      <c r="AT36" s="37">
        <f>SUM(AT28:AT32)-AT34</f>
        <v>-1884</v>
      </c>
      <c r="AU36" s="66">
        <f>SUM(AU28:AU32)-AU34</f>
        <v>-1597</v>
      </c>
    </row>
    <row r="37" spans="1:47" ht="15.75" customHeight="1" thickBot="1">
      <c r="A37" s="6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38"/>
      <c r="AM37" s="38"/>
      <c r="AN37" s="38"/>
      <c r="AO37" s="38"/>
      <c r="AP37" s="38"/>
      <c r="AQ37" s="45"/>
      <c r="AR37" s="54"/>
      <c r="AS37" s="63"/>
      <c r="AT37" s="63"/>
      <c r="AU37" s="67"/>
    </row>
    <row r="38" spans="1:37" ht="16.5" customHeight="1">
      <c r="A38" s="29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5"/>
      <c r="AK39" s="15"/>
    </row>
  </sheetData>
  <sheetProtection/>
  <mergeCells count="187">
    <mergeCell ref="AU5:AU6"/>
    <mergeCell ref="AU8:AU9"/>
    <mergeCell ref="AU11:AU12"/>
    <mergeCell ref="AU36:AU37"/>
    <mergeCell ref="A2:AU2"/>
    <mergeCell ref="AT5:AT6"/>
    <mergeCell ref="AT8:AT9"/>
    <mergeCell ref="AT11:AT12"/>
    <mergeCell ref="AT36:AT37"/>
    <mergeCell ref="AR5:AR6"/>
    <mergeCell ref="AR8:AR9"/>
    <mergeCell ref="AR11:AR12"/>
    <mergeCell ref="AR36:AR37"/>
    <mergeCell ref="AS36:AS37"/>
    <mergeCell ref="AP5:AP6"/>
    <mergeCell ref="AP8:AP9"/>
    <mergeCell ref="AP11:AP12"/>
    <mergeCell ref="AP36:AP37"/>
    <mergeCell ref="AQ5:AQ6"/>
    <mergeCell ref="AQ8:AQ9"/>
    <mergeCell ref="AL36:AL37"/>
    <mergeCell ref="AM5:AM6"/>
    <mergeCell ref="AM8:AM9"/>
    <mergeCell ref="AM11:AM12"/>
    <mergeCell ref="AM36:AM37"/>
    <mergeCell ref="AN8:AN9"/>
    <mergeCell ref="AN36:AN37"/>
    <mergeCell ref="AL11:AL12"/>
    <mergeCell ref="AK11:AK12"/>
    <mergeCell ref="AJ8:AJ9"/>
    <mergeCell ref="AE36:AE37"/>
    <mergeCell ref="AH36:AH37"/>
    <mergeCell ref="AF11:AF12"/>
    <mergeCell ref="AH11:AH12"/>
    <mergeCell ref="AF36:AF37"/>
    <mergeCell ref="AG36:AG37"/>
    <mergeCell ref="AG11:AG12"/>
    <mergeCell ref="AH8:AH9"/>
    <mergeCell ref="AA36:AA37"/>
    <mergeCell ref="AB36:AB37"/>
    <mergeCell ref="AC36:AC37"/>
    <mergeCell ref="AD36:AD37"/>
    <mergeCell ref="AC11:AC12"/>
    <mergeCell ref="A36:A37"/>
    <mergeCell ref="Y36:Y37"/>
    <mergeCell ref="Z36:Z37"/>
    <mergeCell ref="M36:M37"/>
    <mergeCell ref="N36:N37"/>
    <mergeCell ref="V36:V37"/>
    <mergeCell ref="L36:L37"/>
    <mergeCell ref="O36:O37"/>
    <mergeCell ref="P36:P37"/>
    <mergeCell ref="A8:A9"/>
    <mergeCell ref="N8:N9"/>
    <mergeCell ref="R11:R12"/>
    <mergeCell ref="R36:R37"/>
    <mergeCell ref="K36:K37"/>
    <mergeCell ref="Z8:Z9"/>
    <mergeCell ref="Z11:Z12"/>
    <mergeCell ref="Y8:Y9"/>
    <mergeCell ref="Y11:Y12"/>
    <mergeCell ref="X36:X37"/>
    <mergeCell ref="W8:W9"/>
    <mergeCell ref="W11:W12"/>
    <mergeCell ref="W36:W37"/>
    <mergeCell ref="A5:A6"/>
    <mergeCell ref="A11:A12"/>
    <mergeCell ref="AB5:AB6"/>
    <mergeCell ref="AB11:AB12"/>
    <mergeCell ref="Y5:Y6"/>
    <mergeCell ref="Z5:Z6"/>
    <mergeCell ref="X5:X6"/>
    <mergeCell ref="X8:X9"/>
    <mergeCell ref="X11:X12"/>
    <mergeCell ref="W5:W6"/>
    <mergeCell ref="AI5:AI6"/>
    <mergeCell ref="AI8:AI9"/>
    <mergeCell ref="AI11:AI12"/>
    <mergeCell ref="AI36:AI37"/>
    <mergeCell ref="AK36:AK37"/>
    <mergeCell ref="AN5:AN6"/>
    <mergeCell ref="AJ36:AJ37"/>
    <mergeCell ref="AK5:AK6"/>
    <mergeCell ref="AK8:AK9"/>
    <mergeCell ref="AN11:AN12"/>
    <mergeCell ref="AD5:AD6"/>
    <mergeCell ref="AE5:AE6"/>
    <mergeCell ref="AE8:AE9"/>
    <mergeCell ref="AB8:AB9"/>
    <mergeCell ref="AC5:AC6"/>
    <mergeCell ref="AL8:AL9"/>
    <mergeCell ref="AL5:AL6"/>
    <mergeCell ref="AJ5:AJ6"/>
    <mergeCell ref="AF5:AF6"/>
    <mergeCell ref="AF8:AF9"/>
    <mergeCell ref="AE11:AE12"/>
    <mergeCell ref="AJ11:AJ12"/>
    <mergeCell ref="AG5:AG6"/>
    <mergeCell ref="AG8:AG9"/>
    <mergeCell ref="AH5:AH6"/>
    <mergeCell ref="V5:V6"/>
    <mergeCell ref="V8:V9"/>
    <mergeCell ref="V11:V12"/>
    <mergeCell ref="AD8:AD9"/>
    <mergeCell ref="AD11:AD12"/>
    <mergeCell ref="T36:T37"/>
    <mergeCell ref="S11:S12"/>
    <mergeCell ref="S36:S37"/>
    <mergeCell ref="S5:S6"/>
    <mergeCell ref="AC8:AC9"/>
    <mergeCell ref="AA11:AA12"/>
    <mergeCell ref="U5:U6"/>
    <mergeCell ref="U8:U9"/>
    <mergeCell ref="U11:U12"/>
    <mergeCell ref="U36:U37"/>
    <mergeCell ref="T5:T6"/>
    <mergeCell ref="T8:T9"/>
    <mergeCell ref="T11:T12"/>
    <mergeCell ref="L11:L12"/>
    <mergeCell ref="M11:M12"/>
    <mergeCell ref="N11:N12"/>
    <mergeCell ref="R5:R6"/>
    <mergeCell ref="Q11:Q12"/>
    <mergeCell ref="M8:M9"/>
    <mergeCell ref="Q8:Q9"/>
    <mergeCell ref="Q5:Q6"/>
    <mergeCell ref="K5:K6"/>
    <mergeCell ref="H5:H6"/>
    <mergeCell ref="H8:H9"/>
    <mergeCell ref="I5:I6"/>
    <mergeCell ref="P5:P6"/>
    <mergeCell ref="P8:P9"/>
    <mergeCell ref="M5:M6"/>
    <mergeCell ref="C8:C9"/>
    <mergeCell ref="D8:D9"/>
    <mergeCell ref="E8:E9"/>
    <mergeCell ref="F8:F9"/>
    <mergeCell ref="G8:G9"/>
    <mergeCell ref="J5:J6"/>
    <mergeCell ref="E36:E37"/>
    <mergeCell ref="N5:N6"/>
    <mergeCell ref="O5:O6"/>
    <mergeCell ref="O8:O9"/>
    <mergeCell ref="J8:J9"/>
    <mergeCell ref="E5:E6"/>
    <mergeCell ref="L5:L6"/>
    <mergeCell ref="H36:H37"/>
    <mergeCell ref="H11:H12"/>
    <mergeCell ref="D5:D6"/>
    <mergeCell ref="F36:F37"/>
    <mergeCell ref="G36:G37"/>
    <mergeCell ref="I36:I37"/>
    <mergeCell ref="B5:B6"/>
    <mergeCell ref="C5:C6"/>
    <mergeCell ref="B36:B37"/>
    <mergeCell ref="C36:C37"/>
    <mergeCell ref="D36:D37"/>
    <mergeCell ref="K8:K9"/>
    <mergeCell ref="D11:D12"/>
    <mergeCell ref="AS5:AS6"/>
    <mergeCell ref="AS8:AS9"/>
    <mergeCell ref="AS11:AS12"/>
    <mergeCell ref="B11:B12"/>
    <mergeCell ref="C11:C12"/>
    <mergeCell ref="B8:B9"/>
    <mergeCell ref="F11:F12"/>
    <mergeCell ref="G11:G12"/>
    <mergeCell ref="AQ11:AQ12"/>
    <mergeCell ref="AQ36:AQ37"/>
    <mergeCell ref="O11:O12"/>
    <mergeCell ref="AO8:AO9"/>
    <mergeCell ref="AO11:AO12"/>
    <mergeCell ref="E11:E12"/>
    <mergeCell ref="S8:S9"/>
    <mergeCell ref="J36:J37"/>
    <mergeCell ref="I11:I12"/>
    <mergeCell ref="J11:J12"/>
    <mergeCell ref="AO36:AO37"/>
    <mergeCell ref="L8:L9"/>
    <mergeCell ref="Q36:Q37"/>
    <mergeCell ref="F5:F6"/>
    <mergeCell ref="G5:G6"/>
    <mergeCell ref="AO5:AO6"/>
    <mergeCell ref="K11:K12"/>
    <mergeCell ref="P11:P12"/>
    <mergeCell ref="R8:R9"/>
    <mergeCell ref="I8:I9"/>
  </mergeCells>
  <printOptions horizontalCentered="1" verticalCentered="1"/>
  <pageMargins left="0.7874015748031497" right="0.7874015748031497" top="0.7480314960629921" bottom="0.62992125984251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馨</cp:lastModifiedBy>
  <cp:lastPrinted>2015-09-09T05:46:25Z</cp:lastPrinted>
  <dcterms:created xsi:type="dcterms:W3CDTF">2002-08-29T02:40:10Z</dcterms:created>
  <dcterms:modified xsi:type="dcterms:W3CDTF">2015-12-15T01:06:24Z</dcterms:modified>
  <cp:category/>
  <cp:version/>
  <cp:contentType/>
  <cp:contentStatus/>
</cp:coreProperties>
</file>