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10" windowWidth="9570" windowHeight="1200" activeTab="0"/>
  </bookViews>
  <sheets>
    <sheet name="T07-02-015F" sheetId="1" r:id="rId1"/>
  </sheets>
  <definedNames>
    <definedName name="_xlnm.Print_Area" localSheetId="0">'T07-02-015F'!$A$1:$F$288</definedName>
    <definedName name="_xlnm.Print_Titles" localSheetId="0">'T07-02-015F'!$A:$A,'T07-02-015F'!$2:$3</definedName>
  </definedNames>
  <calcPr fullCalcOnLoad="1"/>
</workbook>
</file>

<file path=xl/sharedStrings.xml><?xml version="1.0" encoding="utf-8"?>
<sst xmlns="http://schemas.openxmlformats.org/spreadsheetml/2006/main" count="297" uniqueCount="217">
  <si>
    <t>農業</t>
  </si>
  <si>
    <t>石</t>
  </si>
  <si>
    <t>反</t>
  </si>
  <si>
    <t>郡市町村別</t>
  </si>
  <si>
    <t>収穫高</t>
  </si>
  <si>
    <t>価額</t>
  </si>
  <si>
    <t>円</t>
  </si>
  <si>
    <t>安芸町</t>
  </si>
  <si>
    <t>野根村</t>
  </si>
  <si>
    <t>佐喜浜村</t>
  </si>
  <si>
    <t>津呂村</t>
  </si>
  <si>
    <t>吉良川村</t>
  </si>
  <si>
    <t>羽根村</t>
  </si>
  <si>
    <t>北川村</t>
  </si>
  <si>
    <t>馬路村</t>
  </si>
  <si>
    <t>中山村</t>
  </si>
  <si>
    <t>田野村</t>
  </si>
  <si>
    <t>安田村</t>
  </si>
  <si>
    <t>伊尾木村</t>
  </si>
  <si>
    <t>川北村</t>
  </si>
  <si>
    <t>東川村</t>
  </si>
  <si>
    <t>畑山村</t>
  </si>
  <si>
    <t>井ノ口村</t>
  </si>
  <si>
    <t>土居村</t>
  </si>
  <si>
    <t>穴内村</t>
  </si>
  <si>
    <t>赤野村</t>
  </si>
  <si>
    <t>和食村</t>
  </si>
  <si>
    <t>馬ノ上村</t>
  </si>
  <si>
    <t>西分村</t>
  </si>
  <si>
    <t>計</t>
  </si>
  <si>
    <t>赤岡町</t>
  </si>
  <si>
    <t>岸本町</t>
  </si>
  <si>
    <t>山田町</t>
  </si>
  <si>
    <t>徳王子村</t>
  </si>
  <si>
    <t>山南村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</si>
  <si>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</si>
  <si>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</si>
  <si>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</si>
  <si>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</si>
  <si>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</si>
  <si>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</si>
  <si>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</si>
  <si>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</si>
  <si>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</si>
  <si>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</si>
  <si>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</si>
  <si>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</si>
  <si>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</si>
  <si>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</si>
  <si>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</si>
  <si>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</si>
  <si>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</si>
  <si>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</si>
  <si>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</si>
  <si>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</si>
  <si>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</si>
  <si>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</si>
  <si>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</si>
  <si>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</si>
  <si>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</si>
  <si>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</si>
  <si>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</si>
  <si>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</si>
  <si>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</si>
  <si>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</si>
  <si>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</si>
  <si>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</si>
  <si>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</si>
  <si>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国府村</t>
  </si>
  <si>
    <t>久礼田村</t>
  </si>
  <si>
    <t>新改村</t>
  </si>
  <si>
    <t>瓶岩村</t>
  </si>
  <si>
    <t>上倉村</t>
  </si>
  <si>
    <t>田井村</t>
  </si>
  <si>
    <t>吉野村</t>
  </si>
  <si>
    <t>天坪村</t>
  </si>
  <si>
    <t>西豊永村</t>
  </si>
  <si>
    <t>東豊永村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</si>
  <si>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</si>
  <si>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</si>
  <si>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</si>
  <si>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</si>
  <si>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</si>
  <si>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</si>
  <si>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</si>
  <si>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</si>
  <si>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</si>
  <si>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</si>
  <si>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</si>
  <si>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</si>
  <si>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横畠村</t>
  </si>
  <si>
    <t>大崎村</t>
  </si>
  <si>
    <t>名野川村</t>
  </si>
  <si>
    <t>富岡村</t>
  </si>
  <si>
    <t>小川村</t>
  </si>
  <si>
    <t>清水村</t>
  </si>
  <si>
    <t>上八川村</t>
  </si>
  <si>
    <t>下八川村</t>
  </si>
  <si>
    <t>伊野町</t>
  </si>
  <si>
    <t>浦戸村</t>
  </si>
  <si>
    <t>御畳瀬村</t>
  </si>
  <si>
    <t>長浜村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</si>
  <si>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</si>
  <si>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</si>
  <si>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</si>
  <si>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</si>
  <si>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</si>
  <si>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</si>
  <si>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</si>
  <si>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</si>
  <si>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</si>
  <si>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</si>
  <si>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</si>
  <si>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</si>
  <si>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</si>
  <si>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</si>
  <si>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</si>
  <si>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</si>
  <si>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</si>
  <si>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-</t>
  </si>
  <si>
    <t>須崎町</t>
  </si>
  <si>
    <t>高岡町</t>
  </si>
  <si>
    <t>久礼町</t>
  </si>
  <si>
    <t>佐川町</t>
  </si>
  <si>
    <t>越知町</t>
  </si>
  <si>
    <t>蓮池村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</si>
  <si>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</si>
  <si>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</si>
  <si>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</si>
  <si>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</si>
  <si>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</si>
  <si>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</si>
  <si>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</si>
  <si>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</si>
  <si>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</si>
  <si>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東又村</t>
  </si>
  <si>
    <t>窪川村</t>
  </si>
  <si>
    <t>松葉川村</t>
  </si>
  <si>
    <t>仁井田村</t>
  </si>
  <si>
    <t>大野見村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</si>
  <si>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</si>
  <si>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</si>
  <si>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</si>
  <si>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</si>
  <si>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</si>
  <si>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</si>
  <si>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</si>
  <si>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</si>
  <si>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</si>
  <si>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</si>
  <si>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</si>
  <si>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</si>
  <si>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</si>
  <si>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</si>
  <si>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</si>
  <si>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</si>
  <si>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</si>
  <si>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佐賀村</t>
  </si>
  <si>
    <t>白田川村</t>
  </si>
  <si>
    <t>七郷村</t>
  </si>
  <si>
    <t>入野村</t>
  </si>
  <si>
    <t>田ノ口村</t>
  </si>
  <si>
    <t>下田村</t>
  </si>
  <si>
    <t>東山村</t>
  </si>
  <si>
    <t>蕨岡村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</si>
  <si>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</si>
  <si>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</si>
  <si>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</si>
  <si>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</si>
  <si>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</si>
  <si>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</si>
  <si>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</si>
  <si>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</si>
  <si>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</si>
  <si>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</si>
  <si>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</si>
  <si>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</si>
  <si>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</si>
  <si>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</si>
  <si>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</si>
  <si>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</si>
  <si>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</si>
  <si>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</si>
  <si>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</si>
  <si>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</si>
  <si>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</si>
  <si>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</si>
  <si>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</si>
  <si>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</si>
  <si>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室戸町</t>
  </si>
  <si>
    <t>上韮生村</t>
  </si>
  <si>
    <t>本山町</t>
  </si>
  <si>
    <t>高知市</t>
  </si>
  <si>
    <t>安芸郡</t>
  </si>
  <si>
    <t>香美郡</t>
  </si>
  <si>
    <t>長岡郡</t>
  </si>
  <si>
    <t>土佐郡</t>
  </si>
  <si>
    <t>吾川郡</t>
  </si>
  <si>
    <t>高岡郡</t>
  </si>
  <si>
    <t>幡多郡</t>
  </si>
  <si>
    <t>池川町</t>
  </si>
  <si>
    <t>甲浦町</t>
  </si>
  <si>
    <t>奈半利町</t>
  </si>
  <si>
    <t>×</t>
  </si>
  <si>
    <t>岡豊村</t>
  </si>
  <si>
    <t>下知町</t>
  </si>
  <si>
    <t>上ノ加江町</t>
  </si>
  <si>
    <t>備考　×印は２番稲に係るものなり</t>
  </si>
  <si>
    <t>梼原村</t>
  </si>
  <si>
    <t>富山村</t>
  </si>
  <si>
    <t>大正村</t>
  </si>
  <si>
    <t>第１５　米の２（市町村別）</t>
  </si>
  <si>
    <t>大杉村</t>
  </si>
  <si>
    <t>-</t>
  </si>
  <si>
    <t>作付段別</t>
  </si>
  <si>
    <t xml:space="preserve">暦年内  </t>
  </si>
  <si>
    <t>與津村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</si>
</sst>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  <numFmt numFmtId="185" formatCode="0.000_);[Red]\(0.0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8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/>
    </xf>
    <xf numFmtId="178" fontId="1" fillId="0" borderId="3" xfId="0" applyNumberFormat="1" applyFont="1" applyBorder="1" applyAlignment="1">
      <alignment horizontal="right"/>
    </xf>
    <xf numFmtId="178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/>
    </xf>
    <xf numFmtId="178" fontId="1" fillId="0" borderId="4" xfId="0" applyNumberFormat="1" applyFont="1" applyBorder="1" applyAlignment="1">
      <alignment horizontal="center"/>
    </xf>
    <xf numFmtId="178" fontId="1" fillId="0" borderId="5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8" fontId="1" fillId="0" borderId="9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9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/>
    </xf>
    <xf numFmtId="178" fontId="1" fillId="0" borderId="9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left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8" fontId="1" fillId="0" borderId="14" xfId="0" applyNumberFormat="1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/>
    </xf>
    <xf numFmtId="178" fontId="1" fillId="0" borderId="15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 horizontal="left"/>
    </xf>
    <xf numFmtId="178" fontId="3" fillId="0" borderId="16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right" vertical="center"/>
    </xf>
    <xf numFmtId="178" fontId="1" fillId="0" borderId="17" xfId="0" applyNumberFormat="1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left" vertical="center"/>
    </xf>
    <xf numFmtId="178" fontId="1" fillId="0" borderId="16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right" vertical="center"/>
    </xf>
    <xf numFmtId="178" fontId="1" fillId="0" borderId="10" xfId="0" applyNumberFormat="1" applyFont="1" applyBorder="1" applyAlignment="1">
      <alignment horizontal="left" vertical="center"/>
    </xf>
    <xf numFmtId="178" fontId="1" fillId="0" borderId="9" xfId="0" applyNumberFormat="1" applyFont="1" applyBorder="1" applyAlignment="1">
      <alignment horizontal="left"/>
    </xf>
    <xf numFmtId="178" fontId="1" fillId="0" borderId="10" xfId="0" applyNumberFormat="1" applyFont="1" applyBorder="1" applyAlignment="1">
      <alignment horizontal="left"/>
    </xf>
    <xf numFmtId="176" fontId="1" fillId="0" borderId="8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/>
    </xf>
    <xf numFmtId="178" fontId="1" fillId="0" borderId="19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 horizontal="right"/>
    </xf>
    <xf numFmtId="178" fontId="3" fillId="0" borderId="16" xfId="0" applyNumberFormat="1" applyFont="1" applyBorder="1" applyAlignment="1">
      <alignment horizontal="center" vertical="center"/>
    </xf>
    <xf numFmtId="178" fontId="1" fillId="0" borderId="21" xfId="0" applyNumberFormat="1" applyFont="1" applyBorder="1" applyAlignment="1">
      <alignment horizontal="center"/>
    </xf>
    <xf numFmtId="178" fontId="1" fillId="0" borderId="22" xfId="0" applyNumberFormat="1" applyFont="1" applyBorder="1" applyAlignment="1">
      <alignment horizontal="center"/>
    </xf>
    <xf numFmtId="178" fontId="3" fillId="0" borderId="16" xfId="0" applyNumberFormat="1" applyFont="1" applyBorder="1" applyAlignment="1">
      <alignment horizontal="left" vertical="center"/>
    </xf>
    <xf numFmtId="178" fontId="1" fillId="0" borderId="23" xfId="0" applyNumberFormat="1" applyFont="1" applyBorder="1" applyAlignment="1">
      <alignment horizontal="left" vertical="center"/>
    </xf>
    <xf numFmtId="178" fontId="1" fillId="0" borderId="12" xfId="0" applyNumberFormat="1" applyFont="1" applyBorder="1" applyAlignment="1">
      <alignment horizontal="left" vertical="center"/>
    </xf>
    <xf numFmtId="178" fontId="1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1" fillId="0" borderId="2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tabSelected="1" zoomScaleSheetLayoutView="100" workbookViewId="0" topLeftCell="A1">
      <selection activeCell="A1" sqref="A1:B1"/>
    </sheetView>
  </sheetViews>
  <sheetFormatPr defaultColWidth="9.00390625" defaultRowHeight="10.5" customHeight="1"/>
  <cols>
    <col min="1" max="1" width="2.375" style="1" customWidth="1"/>
    <col min="2" max="2" width="11.75390625" style="1" customWidth="1"/>
    <col min="3" max="3" width="2.375" style="1" customWidth="1"/>
    <col min="4" max="4" width="8.375" style="1" customWidth="1"/>
    <col min="5" max="6" width="9.75390625" style="1" customWidth="1"/>
    <col min="7" max="16384" width="9.125" style="1" customWidth="1"/>
  </cols>
  <sheetData>
    <row r="1" spans="1:6" s="6" customFormat="1" ht="12" customHeight="1">
      <c r="A1" s="48" t="s">
        <v>0</v>
      </c>
      <c r="B1" s="48"/>
      <c r="C1" s="45" t="s">
        <v>211</v>
      </c>
      <c r="D1" s="45"/>
      <c r="E1" s="45"/>
      <c r="F1" s="31" t="s">
        <v>215</v>
      </c>
    </row>
    <row r="2" spans="1:6" ht="10.5" customHeight="1">
      <c r="A2" s="51" t="s">
        <v>3</v>
      </c>
      <c r="B2" s="52"/>
      <c r="C2" s="46" t="s">
        <v>214</v>
      </c>
      <c r="D2" s="47"/>
      <c r="E2" s="8" t="s">
        <v>4</v>
      </c>
      <c r="F2" s="9" t="s">
        <v>5</v>
      </c>
    </row>
    <row r="3" spans="1:6" ht="10.5" customHeight="1">
      <c r="A3" s="53"/>
      <c r="B3" s="54"/>
      <c r="C3" s="43" t="s">
        <v>2</v>
      </c>
      <c r="D3" s="44"/>
      <c r="E3" s="10" t="s">
        <v>1</v>
      </c>
      <c r="F3" s="5" t="s">
        <v>6</v>
      </c>
    </row>
    <row r="4" spans="1:6" ht="10.5" customHeight="1">
      <c r="A4" s="49" t="s">
        <v>192</v>
      </c>
      <c r="B4" s="50"/>
      <c r="C4" s="26"/>
      <c r="D4" s="22">
        <v>2249</v>
      </c>
      <c r="E4" s="4">
        <v>3346</v>
      </c>
      <c r="F4" s="11">
        <v>141060</v>
      </c>
    </row>
    <row r="5" spans="1:6" ht="10.5" customHeight="1">
      <c r="A5" s="39" t="s">
        <v>193</v>
      </c>
      <c r="B5" s="40"/>
      <c r="C5" s="21"/>
      <c r="D5" s="23"/>
      <c r="E5" s="2"/>
      <c r="F5" s="13"/>
    </row>
    <row r="6" spans="1:6" ht="10.5" customHeight="1">
      <c r="A6" s="20"/>
      <c r="B6" s="38" t="s">
        <v>7</v>
      </c>
      <c r="C6" s="17"/>
      <c r="D6" s="23">
        <v>1663</v>
      </c>
      <c r="E6" s="2">
        <v>3659</v>
      </c>
      <c r="F6" s="41">
        <v>155065</v>
      </c>
    </row>
    <row r="7" spans="1:6" ht="10.5" customHeight="1">
      <c r="A7" s="20"/>
      <c r="B7" s="38"/>
      <c r="C7" s="27" t="s">
        <v>203</v>
      </c>
      <c r="D7" s="23">
        <v>500</v>
      </c>
      <c r="E7" s="2">
        <v>900</v>
      </c>
      <c r="F7" s="41"/>
    </row>
    <row r="8" spans="1:6" ht="10.5" customHeight="1">
      <c r="A8" s="18"/>
      <c r="B8" s="38" t="s">
        <v>189</v>
      </c>
      <c r="C8" s="17"/>
      <c r="D8" s="23">
        <v>2706</v>
      </c>
      <c r="E8" s="3">
        <v>3089</v>
      </c>
      <c r="F8" s="41">
        <v>117178</v>
      </c>
    </row>
    <row r="9" spans="1:6" ht="10.5" customHeight="1">
      <c r="A9" s="18"/>
      <c r="B9" s="38"/>
      <c r="C9" s="27" t="s">
        <v>203</v>
      </c>
      <c r="D9" s="23">
        <v>2</v>
      </c>
      <c r="E9" s="3">
        <v>1</v>
      </c>
      <c r="F9" s="41"/>
    </row>
    <row r="10" spans="1:6" ht="10.5" customHeight="1">
      <c r="A10" s="18"/>
      <c r="B10" s="16" t="s">
        <v>201</v>
      </c>
      <c r="C10" s="17"/>
      <c r="D10" s="24">
        <v>794</v>
      </c>
      <c r="E10" s="3">
        <v>761</v>
      </c>
      <c r="F10" s="12">
        <v>30440</v>
      </c>
    </row>
    <row r="11" spans="1:6" ht="10.5" customHeight="1">
      <c r="A11" s="18"/>
      <c r="B11" s="38" t="s">
        <v>202</v>
      </c>
      <c r="C11" s="17"/>
      <c r="D11" s="23">
        <v>1867</v>
      </c>
      <c r="E11" s="3">
        <v>2613</v>
      </c>
      <c r="F11" s="41">
        <v>111930</v>
      </c>
    </row>
    <row r="12" spans="1:6" ht="10.5" customHeight="1">
      <c r="A12" s="18"/>
      <c r="B12" s="38"/>
      <c r="C12" s="27" t="s">
        <v>203</v>
      </c>
      <c r="D12" s="23">
        <v>81</v>
      </c>
      <c r="E12" s="3">
        <v>195</v>
      </c>
      <c r="F12" s="41"/>
    </row>
    <row r="13" spans="1:6" ht="10.5" customHeight="1">
      <c r="A13" s="18"/>
      <c r="B13" s="16" t="s">
        <v>8</v>
      </c>
      <c r="C13" s="17"/>
      <c r="D13" s="24">
        <v>2295</v>
      </c>
      <c r="E13" s="3">
        <v>2566</v>
      </c>
      <c r="F13" s="12">
        <v>102764</v>
      </c>
    </row>
    <row r="14" spans="1:6" ht="10.5" customHeight="1">
      <c r="A14" s="18"/>
      <c r="B14" s="16" t="s">
        <v>9</v>
      </c>
      <c r="C14" s="17"/>
      <c r="D14" s="24">
        <v>1739</v>
      </c>
      <c r="E14" s="3">
        <v>2326</v>
      </c>
      <c r="F14" s="12">
        <v>80888</v>
      </c>
    </row>
    <row r="15" spans="1:6" ht="10.5" customHeight="1">
      <c r="A15" s="18"/>
      <c r="B15" s="16" t="s">
        <v>10</v>
      </c>
      <c r="C15" s="17"/>
      <c r="D15" s="24">
        <v>1327</v>
      </c>
      <c r="E15" s="3">
        <v>1622</v>
      </c>
      <c r="F15" s="12">
        <v>69922</v>
      </c>
    </row>
    <row r="16" spans="1:6" ht="10.5" customHeight="1">
      <c r="A16" s="18"/>
      <c r="B16" s="16" t="s">
        <v>11</v>
      </c>
      <c r="C16" s="17"/>
      <c r="D16" s="24">
        <v>2431</v>
      </c>
      <c r="E16" s="3">
        <v>2462</v>
      </c>
      <c r="F16" s="12">
        <v>98898</v>
      </c>
    </row>
    <row r="17" spans="1:6" ht="10.5" customHeight="1">
      <c r="A17" s="18"/>
      <c r="B17" s="16" t="s">
        <v>12</v>
      </c>
      <c r="C17" s="17"/>
      <c r="D17" s="24">
        <v>1449</v>
      </c>
      <c r="E17" s="3">
        <v>1328</v>
      </c>
      <c r="F17" s="12">
        <v>53598</v>
      </c>
    </row>
    <row r="18" spans="1:6" ht="10.5" customHeight="1">
      <c r="A18" s="18"/>
      <c r="B18" s="16" t="s">
        <v>13</v>
      </c>
      <c r="C18" s="17"/>
      <c r="D18" s="24">
        <v>2817</v>
      </c>
      <c r="E18" s="3">
        <v>3368</v>
      </c>
      <c r="F18" s="12">
        <v>141924</v>
      </c>
    </row>
    <row r="19" spans="1:6" ht="10.5" customHeight="1">
      <c r="A19" s="18"/>
      <c r="B19" s="16" t="s">
        <v>14</v>
      </c>
      <c r="C19" s="17"/>
      <c r="D19" s="24">
        <v>684</v>
      </c>
      <c r="E19" s="3">
        <v>912</v>
      </c>
      <c r="F19" s="12">
        <v>36688</v>
      </c>
    </row>
    <row r="20" spans="1:6" ht="10.5" customHeight="1">
      <c r="A20" s="18"/>
      <c r="B20" s="16" t="s">
        <v>15</v>
      </c>
      <c r="C20" s="17"/>
      <c r="D20" s="24">
        <v>1467</v>
      </c>
      <c r="E20" s="3">
        <v>2011</v>
      </c>
      <c r="F20" s="12">
        <v>80582</v>
      </c>
    </row>
    <row r="21" spans="1:6" ht="10.5" customHeight="1">
      <c r="A21" s="18"/>
      <c r="B21" s="38" t="s">
        <v>16</v>
      </c>
      <c r="C21" s="17"/>
      <c r="D21" s="24">
        <v>1086</v>
      </c>
      <c r="E21" s="3">
        <v>1666</v>
      </c>
      <c r="F21" s="41">
        <v>71135</v>
      </c>
    </row>
    <row r="22" spans="1:6" ht="10.5" customHeight="1">
      <c r="A22" s="18"/>
      <c r="B22" s="38"/>
      <c r="C22" s="27" t="s">
        <v>203</v>
      </c>
      <c r="D22" s="24">
        <v>10</v>
      </c>
      <c r="E22" s="3">
        <v>26</v>
      </c>
      <c r="F22" s="41"/>
    </row>
    <row r="23" spans="1:6" ht="10.5" customHeight="1">
      <c r="A23" s="18"/>
      <c r="B23" s="38" t="s">
        <v>17</v>
      </c>
      <c r="C23" s="17"/>
      <c r="D23" s="24">
        <v>1884</v>
      </c>
      <c r="E23" s="3">
        <v>3415</v>
      </c>
      <c r="F23" s="41">
        <v>140809</v>
      </c>
    </row>
    <row r="24" spans="1:6" ht="10.5" customHeight="1">
      <c r="A24" s="18"/>
      <c r="B24" s="38"/>
      <c r="C24" s="27" t="s">
        <v>203</v>
      </c>
      <c r="D24" s="24">
        <v>2</v>
      </c>
      <c r="E24" s="3">
        <v>2</v>
      </c>
      <c r="F24" s="41"/>
    </row>
    <row r="25" spans="1:6" ht="10.5" customHeight="1">
      <c r="A25" s="18"/>
      <c r="B25" s="38" t="s">
        <v>18</v>
      </c>
      <c r="C25" s="17"/>
      <c r="D25" s="24">
        <v>1465</v>
      </c>
      <c r="E25" s="3">
        <v>2804</v>
      </c>
      <c r="F25" s="41">
        <v>135147</v>
      </c>
    </row>
    <row r="26" spans="1:6" ht="10.5" customHeight="1">
      <c r="A26" s="18"/>
      <c r="B26" s="38"/>
      <c r="C26" s="27" t="s">
        <v>203</v>
      </c>
      <c r="D26" s="24">
        <v>299</v>
      </c>
      <c r="E26" s="3">
        <v>420</v>
      </c>
      <c r="F26" s="41"/>
    </row>
    <row r="27" spans="1:6" ht="10.5" customHeight="1">
      <c r="A27" s="18"/>
      <c r="B27" s="38" t="s">
        <v>19</v>
      </c>
      <c r="C27" s="17"/>
      <c r="D27" s="24">
        <v>1873</v>
      </c>
      <c r="E27" s="3">
        <v>3481</v>
      </c>
      <c r="F27" s="41">
        <v>194218</v>
      </c>
    </row>
    <row r="28" spans="1:6" ht="10.5" customHeight="1">
      <c r="A28" s="18"/>
      <c r="B28" s="38"/>
      <c r="C28" s="27" t="s">
        <v>203</v>
      </c>
      <c r="D28" s="24">
        <v>1076</v>
      </c>
      <c r="E28" s="3">
        <v>1132</v>
      </c>
      <c r="F28" s="41"/>
    </row>
    <row r="29" spans="1:6" ht="10.5" customHeight="1">
      <c r="A29" s="18"/>
      <c r="B29" s="38" t="s">
        <v>20</v>
      </c>
      <c r="C29" s="17"/>
      <c r="D29" s="24">
        <v>842</v>
      </c>
      <c r="E29" s="3">
        <v>1200</v>
      </c>
      <c r="F29" s="41">
        <v>51928</v>
      </c>
    </row>
    <row r="30" spans="1:6" ht="10.5" customHeight="1">
      <c r="A30" s="18"/>
      <c r="B30" s="38"/>
      <c r="C30" s="27"/>
      <c r="D30" s="24">
        <v>12</v>
      </c>
      <c r="E30" s="3">
        <v>8</v>
      </c>
      <c r="F30" s="41"/>
    </row>
    <row r="31" spans="1:6" ht="10.5" customHeight="1">
      <c r="A31" s="18"/>
      <c r="B31" s="38" t="s">
        <v>21</v>
      </c>
      <c r="C31" s="17"/>
      <c r="D31" s="24">
        <v>942</v>
      </c>
      <c r="E31" s="3">
        <v>1027</v>
      </c>
      <c r="F31" s="41">
        <v>44395</v>
      </c>
    </row>
    <row r="32" spans="1:6" ht="10.5" customHeight="1">
      <c r="A32" s="18"/>
      <c r="B32" s="38"/>
      <c r="C32" s="27" t="s">
        <v>203</v>
      </c>
      <c r="D32" s="24">
        <v>40</v>
      </c>
      <c r="E32" s="3">
        <v>28</v>
      </c>
      <c r="F32" s="41"/>
    </row>
    <row r="33" spans="1:6" ht="10.5" customHeight="1">
      <c r="A33" s="18"/>
      <c r="B33" s="38" t="s">
        <v>22</v>
      </c>
      <c r="C33" s="17"/>
      <c r="D33" s="24">
        <v>1930</v>
      </c>
      <c r="E33" s="3">
        <v>4015</v>
      </c>
      <c r="F33" s="41">
        <v>213327</v>
      </c>
    </row>
    <row r="34" spans="1:6" ht="10.5" customHeight="1">
      <c r="A34" s="18"/>
      <c r="B34" s="38"/>
      <c r="C34" s="27" t="s">
        <v>203</v>
      </c>
      <c r="D34" s="24">
        <v>796</v>
      </c>
      <c r="E34" s="3">
        <v>960</v>
      </c>
      <c r="F34" s="41"/>
    </row>
    <row r="35" spans="1:6" ht="10.5" customHeight="1">
      <c r="A35" s="18"/>
      <c r="B35" s="42" t="s">
        <v>23</v>
      </c>
      <c r="C35" s="28"/>
      <c r="D35" s="24">
        <v>1456</v>
      </c>
      <c r="E35" s="3">
        <v>2972</v>
      </c>
      <c r="F35" s="41">
        <v>153772</v>
      </c>
    </row>
    <row r="36" spans="1:6" ht="10.5" customHeight="1">
      <c r="A36" s="18"/>
      <c r="B36" s="42"/>
      <c r="C36" s="29" t="s">
        <v>203</v>
      </c>
      <c r="D36" s="24">
        <v>686</v>
      </c>
      <c r="E36" s="3">
        <v>701</v>
      </c>
      <c r="F36" s="41"/>
    </row>
    <row r="37" spans="1:6" ht="10.5" customHeight="1">
      <c r="A37" s="18"/>
      <c r="B37" s="42" t="s">
        <v>24</v>
      </c>
      <c r="C37" s="28"/>
      <c r="D37" s="24">
        <v>653</v>
      </c>
      <c r="E37" s="3">
        <v>1107</v>
      </c>
      <c r="F37" s="41">
        <v>48126</v>
      </c>
    </row>
    <row r="38" spans="1:6" ht="10.5" customHeight="1">
      <c r="A38" s="18"/>
      <c r="B38" s="42"/>
      <c r="C38" s="29" t="s">
        <v>203</v>
      </c>
      <c r="D38" s="24">
        <v>7</v>
      </c>
      <c r="E38" s="3">
        <v>8</v>
      </c>
      <c r="F38" s="41"/>
    </row>
    <row r="39" spans="1:6" ht="10.5" customHeight="1">
      <c r="A39" s="18"/>
      <c r="B39" s="42" t="s">
        <v>25</v>
      </c>
      <c r="C39" s="28"/>
      <c r="D39" s="24">
        <v>960</v>
      </c>
      <c r="E39" s="3">
        <v>2038</v>
      </c>
      <c r="F39" s="41">
        <v>81926</v>
      </c>
    </row>
    <row r="40" spans="1:6" ht="10.5" customHeight="1">
      <c r="A40" s="18"/>
      <c r="B40" s="42"/>
      <c r="C40" s="29" t="s">
        <v>203</v>
      </c>
      <c r="D40" s="24">
        <v>5</v>
      </c>
      <c r="E40" s="3">
        <v>7</v>
      </c>
      <c r="F40" s="41"/>
    </row>
    <row r="41" spans="1:6" ht="10.5" customHeight="1">
      <c r="A41" s="18"/>
      <c r="B41" s="42" t="s">
        <v>26</v>
      </c>
      <c r="C41" s="28"/>
      <c r="D41" s="24">
        <v>1559</v>
      </c>
      <c r="E41" s="3">
        <v>2522</v>
      </c>
      <c r="F41" s="41">
        <v>90156</v>
      </c>
    </row>
    <row r="42" spans="1:6" ht="10.5" customHeight="1">
      <c r="A42" s="18"/>
      <c r="B42" s="42"/>
      <c r="C42" s="29" t="s">
        <v>203</v>
      </c>
      <c r="D42" s="24">
        <v>53</v>
      </c>
      <c r="E42" s="3">
        <v>55</v>
      </c>
      <c r="F42" s="41"/>
    </row>
    <row r="43" spans="1:6" ht="10.5" customHeight="1">
      <c r="A43" s="18"/>
      <c r="B43" s="42" t="s">
        <v>27</v>
      </c>
      <c r="C43" s="28"/>
      <c r="D43" s="24">
        <v>842</v>
      </c>
      <c r="E43" s="3">
        <v>1243</v>
      </c>
      <c r="F43" s="41">
        <v>51699</v>
      </c>
    </row>
    <row r="44" spans="1:6" ht="10.5" customHeight="1">
      <c r="A44" s="18"/>
      <c r="B44" s="42"/>
      <c r="C44" s="29" t="s">
        <v>203</v>
      </c>
      <c r="D44" s="24">
        <v>16</v>
      </c>
      <c r="E44" s="3">
        <v>44</v>
      </c>
      <c r="F44" s="41"/>
    </row>
    <row r="45" spans="1:6" ht="10.5" customHeight="1">
      <c r="A45" s="18"/>
      <c r="B45" s="42" t="s">
        <v>28</v>
      </c>
      <c r="C45" s="28"/>
      <c r="D45" s="24">
        <v>1240</v>
      </c>
      <c r="E45" s="3">
        <v>2013</v>
      </c>
      <c r="F45" s="41">
        <v>83641</v>
      </c>
    </row>
    <row r="46" spans="1:6" ht="10.5" customHeight="1">
      <c r="A46" s="18"/>
      <c r="B46" s="42"/>
      <c r="C46" s="29" t="s">
        <v>203</v>
      </c>
      <c r="D46" s="24">
        <v>66</v>
      </c>
      <c r="E46" s="3">
        <v>79</v>
      </c>
      <c r="F46" s="41"/>
    </row>
    <row r="47" spans="1:6" ht="10.5" customHeight="1">
      <c r="A47" s="18"/>
      <c r="B47" s="42" t="s">
        <v>29</v>
      </c>
      <c r="C47" s="28"/>
      <c r="D47" s="24">
        <f>SUM(D6,D8,D10,D11,D13,D14,D15,D16,D17:D18,D19,D20,D21,D23,D25,D27,D29,D31,D33,D35,D37,D39,D41,D43,D45)</f>
        <v>37971</v>
      </c>
      <c r="E47" s="24">
        <f>SUM(E6,E8,E10,E11,E13,E14,E15,E16,E17:E18,E19,E20,E21,E23,E25,E27,E29,E31,E33,E35,E37,E39,E41,E43,E45)</f>
        <v>56220</v>
      </c>
      <c r="F47" s="41">
        <f>SUM(F6:F46)</f>
        <v>2440156</v>
      </c>
    </row>
    <row r="48" spans="1:6" ht="10.5" customHeight="1">
      <c r="A48" s="18"/>
      <c r="B48" s="42"/>
      <c r="C48" s="29" t="s">
        <v>203</v>
      </c>
      <c r="D48" s="24">
        <f>SUM(D7,D9,D12,D22,D24,D26,D28,D30,D32,D34,D36,D38,D40,D42,D44,D46)</f>
        <v>3651</v>
      </c>
      <c r="E48" s="24">
        <f>SUM(E7,E9,E12,E22,E24,E26,E28,E30,E32,E34,E36,E38,E40,E42,E44,E46)</f>
        <v>4566</v>
      </c>
      <c r="F48" s="41"/>
    </row>
    <row r="49" spans="1:6" ht="10.5" customHeight="1">
      <c r="A49" s="39" t="s">
        <v>194</v>
      </c>
      <c r="B49" s="40"/>
      <c r="C49" s="30"/>
      <c r="D49" s="24"/>
      <c r="E49" s="3"/>
      <c r="F49" s="19"/>
    </row>
    <row r="50" spans="1:6" ht="10.5" customHeight="1">
      <c r="A50" s="18"/>
      <c r="B50" s="42" t="s">
        <v>30</v>
      </c>
      <c r="C50" s="28"/>
      <c r="D50" s="24">
        <v>640</v>
      </c>
      <c r="E50" s="3">
        <v>1092</v>
      </c>
      <c r="F50" s="41">
        <v>51125</v>
      </c>
    </row>
    <row r="51" spans="1:6" ht="10.5" customHeight="1">
      <c r="A51" s="18"/>
      <c r="B51" s="42"/>
      <c r="C51" s="29" t="s">
        <v>203</v>
      </c>
      <c r="D51" s="24">
        <v>303</v>
      </c>
      <c r="E51" s="3">
        <v>421</v>
      </c>
      <c r="F51" s="41"/>
    </row>
    <row r="52" spans="1:6" ht="10.5" customHeight="1">
      <c r="A52" s="18"/>
      <c r="B52" s="42" t="s">
        <v>31</v>
      </c>
      <c r="C52" s="28"/>
      <c r="D52" s="24">
        <v>285</v>
      </c>
      <c r="E52" s="3">
        <v>342</v>
      </c>
      <c r="F52" s="41">
        <v>12578</v>
      </c>
    </row>
    <row r="53" spans="1:6" ht="10.5" customHeight="1">
      <c r="A53" s="18"/>
      <c r="B53" s="42"/>
      <c r="C53" s="29" t="s">
        <v>203</v>
      </c>
      <c r="D53" s="24">
        <v>23</v>
      </c>
      <c r="E53" s="3">
        <v>16</v>
      </c>
      <c r="F53" s="41"/>
    </row>
    <row r="54" spans="1:6" ht="10.5" customHeight="1">
      <c r="A54" s="18"/>
      <c r="B54" s="42" t="s">
        <v>32</v>
      </c>
      <c r="C54" s="28"/>
      <c r="D54" s="24">
        <v>1835</v>
      </c>
      <c r="E54" s="3">
        <v>2802</v>
      </c>
      <c r="F54" s="41">
        <v>96200</v>
      </c>
    </row>
    <row r="55" spans="1:6" ht="10.5" customHeight="1">
      <c r="A55" s="18"/>
      <c r="B55" s="42"/>
      <c r="C55" s="29" t="s">
        <v>203</v>
      </c>
      <c r="D55" s="24">
        <v>115</v>
      </c>
      <c r="E55" s="3">
        <v>52</v>
      </c>
      <c r="F55" s="41"/>
    </row>
    <row r="56" spans="1:6" ht="10.5" customHeight="1">
      <c r="A56" s="39" t="s">
        <v>194</v>
      </c>
      <c r="B56" s="40"/>
      <c r="C56" s="27"/>
      <c r="D56" s="24"/>
      <c r="E56" s="3"/>
      <c r="F56" s="33"/>
    </row>
    <row r="57" spans="1:6" ht="10.5" customHeight="1">
      <c r="A57" s="18"/>
      <c r="B57" s="38" t="s">
        <v>33</v>
      </c>
      <c r="C57" s="17"/>
      <c r="D57" s="24">
        <v>2177</v>
      </c>
      <c r="E57" s="3">
        <v>3483</v>
      </c>
      <c r="F57" s="41">
        <v>143512</v>
      </c>
    </row>
    <row r="58" spans="1:6" ht="10.5" customHeight="1">
      <c r="A58" s="18"/>
      <c r="B58" s="38"/>
      <c r="C58" s="27" t="s">
        <v>203</v>
      </c>
      <c r="D58" s="24">
        <v>100</v>
      </c>
      <c r="E58" s="3">
        <v>100</v>
      </c>
      <c r="F58" s="41"/>
    </row>
    <row r="59" spans="1:6" ht="10.5" customHeight="1">
      <c r="A59" s="18"/>
      <c r="B59" s="38" t="s">
        <v>34</v>
      </c>
      <c r="C59" s="17"/>
      <c r="D59" s="24">
        <v>1688</v>
      </c>
      <c r="E59" s="3">
        <v>3676</v>
      </c>
      <c r="F59" s="41">
        <v>155591</v>
      </c>
    </row>
    <row r="60" spans="1:6" ht="10.5" customHeight="1">
      <c r="A60" s="18"/>
      <c r="B60" s="38"/>
      <c r="C60" s="27" t="s">
        <v>203</v>
      </c>
      <c r="D60" s="24">
        <v>85</v>
      </c>
      <c r="E60" s="3">
        <v>109</v>
      </c>
      <c r="F60" s="41"/>
    </row>
    <row r="61" spans="1:6" ht="10.5" customHeight="1">
      <c r="A61" s="18"/>
      <c r="B61" s="38" t="s">
        <v>35</v>
      </c>
      <c r="C61" s="17"/>
      <c r="D61" s="24">
        <v>1277</v>
      </c>
      <c r="E61" s="3">
        <v>3109</v>
      </c>
      <c r="F61" s="41">
        <v>126058</v>
      </c>
    </row>
    <row r="62" spans="1:6" ht="10.5" customHeight="1">
      <c r="A62" s="18"/>
      <c r="B62" s="38"/>
      <c r="C62" s="27" t="s">
        <v>203</v>
      </c>
      <c r="D62" s="24">
        <v>126</v>
      </c>
      <c r="E62" s="3">
        <v>184</v>
      </c>
      <c r="F62" s="41"/>
    </row>
    <row r="63" spans="1:6" ht="10.5" customHeight="1">
      <c r="A63" s="18"/>
      <c r="B63" s="38" t="s">
        <v>36</v>
      </c>
      <c r="C63" s="17"/>
      <c r="D63" s="24">
        <v>2964</v>
      </c>
      <c r="E63" s="3">
        <v>5245</v>
      </c>
      <c r="F63" s="41">
        <v>225162</v>
      </c>
    </row>
    <row r="64" spans="1:6" ht="10.5" customHeight="1">
      <c r="A64" s="18"/>
      <c r="B64" s="38"/>
      <c r="C64" s="27" t="s">
        <v>203</v>
      </c>
      <c r="D64" s="24">
        <v>237</v>
      </c>
      <c r="E64" s="3">
        <v>245</v>
      </c>
      <c r="F64" s="41"/>
    </row>
    <row r="65" spans="1:6" ht="10.5" customHeight="1">
      <c r="A65" s="18"/>
      <c r="B65" s="16" t="s">
        <v>20</v>
      </c>
      <c r="C65" s="17"/>
      <c r="D65" s="24">
        <v>1929</v>
      </c>
      <c r="E65" s="3">
        <v>2883</v>
      </c>
      <c r="F65" s="12">
        <v>115911</v>
      </c>
    </row>
    <row r="66" spans="1:6" ht="10.5" customHeight="1">
      <c r="A66" s="18"/>
      <c r="B66" s="16" t="s">
        <v>37</v>
      </c>
      <c r="C66" s="17"/>
      <c r="D66" s="24">
        <v>2030</v>
      </c>
      <c r="E66" s="3">
        <v>3221</v>
      </c>
      <c r="F66" s="12">
        <v>135918</v>
      </c>
    </row>
    <row r="67" spans="1:6" ht="10.5" customHeight="1">
      <c r="A67" s="18"/>
      <c r="B67" s="38" t="s">
        <v>38</v>
      </c>
      <c r="C67" s="17"/>
      <c r="D67" s="24">
        <v>1341</v>
      </c>
      <c r="E67" s="3">
        <v>2957</v>
      </c>
      <c r="F67" s="41">
        <v>120464</v>
      </c>
    </row>
    <row r="68" spans="1:6" ht="10.5" customHeight="1">
      <c r="A68" s="18"/>
      <c r="B68" s="38"/>
      <c r="C68" s="27" t="s">
        <v>203</v>
      </c>
      <c r="D68" s="24">
        <v>89</v>
      </c>
      <c r="E68" s="3">
        <v>116</v>
      </c>
      <c r="F68" s="41"/>
    </row>
    <row r="69" spans="1:6" ht="10.5" customHeight="1">
      <c r="A69" s="18"/>
      <c r="B69" s="38" t="s">
        <v>39</v>
      </c>
      <c r="C69" s="17"/>
      <c r="D69" s="24">
        <v>1676</v>
      </c>
      <c r="E69" s="3">
        <v>3611</v>
      </c>
      <c r="F69" s="41">
        <v>161433</v>
      </c>
    </row>
    <row r="70" spans="1:6" ht="10.5" customHeight="1">
      <c r="A70" s="18"/>
      <c r="B70" s="38"/>
      <c r="C70" s="27" t="s">
        <v>203</v>
      </c>
      <c r="D70" s="24">
        <v>315</v>
      </c>
      <c r="E70" s="3">
        <v>334</v>
      </c>
      <c r="F70" s="41"/>
    </row>
    <row r="71" spans="1:6" ht="10.5" customHeight="1">
      <c r="A71" s="18"/>
      <c r="B71" s="38" t="s">
        <v>40</v>
      </c>
      <c r="C71" s="17"/>
      <c r="D71" s="24">
        <v>2346</v>
      </c>
      <c r="E71" s="3">
        <v>4692</v>
      </c>
      <c r="F71" s="41">
        <v>197360</v>
      </c>
    </row>
    <row r="72" spans="1:6" ht="10.5" customHeight="1">
      <c r="A72" s="18"/>
      <c r="B72" s="38"/>
      <c r="C72" s="27" t="s">
        <v>203</v>
      </c>
      <c r="D72" s="24">
        <v>300</v>
      </c>
      <c r="E72" s="3">
        <v>240</v>
      </c>
      <c r="F72" s="41"/>
    </row>
    <row r="73" spans="1:6" ht="10.5" customHeight="1">
      <c r="A73" s="18"/>
      <c r="B73" s="38" t="s">
        <v>41</v>
      </c>
      <c r="C73" s="17"/>
      <c r="D73" s="24">
        <v>4426</v>
      </c>
      <c r="E73" s="3">
        <v>7866</v>
      </c>
      <c r="F73" s="41">
        <v>348432</v>
      </c>
    </row>
    <row r="74" spans="1:6" ht="10.5" customHeight="1">
      <c r="A74" s="18"/>
      <c r="B74" s="38"/>
      <c r="C74" s="27" t="s">
        <v>203</v>
      </c>
      <c r="D74" s="24">
        <v>1075</v>
      </c>
      <c r="E74" s="3">
        <v>860</v>
      </c>
      <c r="F74" s="41"/>
    </row>
    <row r="75" spans="1:6" ht="10.5" customHeight="1">
      <c r="A75" s="18"/>
      <c r="B75" s="38" t="s">
        <v>42</v>
      </c>
      <c r="C75" s="17"/>
      <c r="D75" s="24">
        <v>1478</v>
      </c>
      <c r="E75" s="3">
        <v>2360</v>
      </c>
      <c r="F75" s="41">
        <v>102999</v>
      </c>
    </row>
    <row r="76" spans="1:6" ht="10.5" customHeight="1">
      <c r="A76" s="18"/>
      <c r="B76" s="38"/>
      <c r="C76" s="27" t="s">
        <v>203</v>
      </c>
      <c r="D76" s="24">
        <v>452</v>
      </c>
      <c r="E76" s="3">
        <v>362</v>
      </c>
      <c r="F76" s="41"/>
    </row>
    <row r="77" spans="1:6" ht="10.5" customHeight="1">
      <c r="A77" s="18"/>
      <c r="B77" s="38" t="s">
        <v>43</v>
      </c>
      <c r="C77" s="17"/>
      <c r="D77" s="24">
        <v>2547</v>
      </c>
      <c r="E77" s="3">
        <v>4600</v>
      </c>
      <c r="F77" s="41">
        <v>199200</v>
      </c>
    </row>
    <row r="78" spans="1:6" ht="10.5" customHeight="1">
      <c r="A78" s="18"/>
      <c r="B78" s="38"/>
      <c r="C78" s="27" t="s">
        <v>203</v>
      </c>
      <c r="D78" s="24">
        <v>1199</v>
      </c>
      <c r="E78" s="3">
        <v>661</v>
      </c>
      <c r="F78" s="41"/>
    </row>
    <row r="79" spans="1:6" ht="10.5" customHeight="1">
      <c r="A79" s="18"/>
      <c r="B79" s="38" t="s">
        <v>44</v>
      </c>
      <c r="C79" s="17"/>
      <c r="D79" s="24">
        <v>1510</v>
      </c>
      <c r="E79" s="3">
        <v>3015</v>
      </c>
      <c r="F79" s="41">
        <v>148285</v>
      </c>
    </row>
    <row r="80" spans="1:6" ht="10.5" customHeight="1">
      <c r="A80" s="18"/>
      <c r="B80" s="38"/>
      <c r="C80" s="27" t="s">
        <v>203</v>
      </c>
      <c r="D80" s="24">
        <v>360</v>
      </c>
      <c r="E80" s="3">
        <v>612</v>
      </c>
      <c r="F80" s="41"/>
    </row>
    <row r="81" spans="1:6" ht="10.5" customHeight="1">
      <c r="A81" s="18"/>
      <c r="B81" s="38" t="s">
        <v>45</v>
      </c>
      <c r="C81" s="17"/>
      <c r="D81" s="24">
        <v>1944</v>
      </c>
      <c r="E81" s="3">
        <v>4036</v>
      </c>
      <c r="F81" s="41">
        <v>208960</v>
      </c>
    </row>
    <row r="82" spans="1:6" ht="10.5" customHeight="1">
      <c r="A82" s="18"/>
      <c r="B82" s="38"/>
      <c r="C82" s="27" t="s">
        <v>203</v>
      </c>
      <c r="D82" s="24">
        <v>1124</v>
      </c>
      <c r="E82" s="3">
        <v>1240</v>
      </c>
      <c r="F82" s="41"/>
    </row>
    <row r="83" spans="1:6" ht="10.5" customHeight="1">
      <c r="A83" s="18"/>
      <c r="B83" s="38" t="s">
        <v>46</v>
      </c>
      <c r="C83" s="17"/>
      <c r="D83" s="24">
        <v>1171</v>
      </c>
      <c r="E83" s="3">
        <v>2307</v>
      </c>
      <c r="F83" s="41">
        <v>126817</v>
      </c>
    </row>
    <row r="84" spans="1:6" ht="10.5" customHeight="1">
      <c r="A84" s="18"/>
      <c r="B84" s="38"/>
      <c r="C84" s="27" t="s">
        <v>203</v>
      </c>
      <c r="D84" s="24">
        <v>736</v>
      </c>
      <c r="E84" s="3">
        <v>899</v>
      </c>
      <c r="F84" s="41"/>
    </row>
    <row r="85" spans="1:6" ht="10.5" customHeight="1">
      <c r="A85" s="18"/>
      <c r="B85" s="38" t="s">
        <v>47</v>
      </c>
      <c r="C85" s="17"/>
      <c r="D85" s="24">
        <v>2770</v>
      </c>
      <c r="E85" s="3">
        <v>5519</v>
      </c>
      <c r="F85" s="41">
        <v>221254</v>
      </c>
    </row>
    <row r="86" spans="1:6" ht="10.5" customHeight="1">
      <c r="A86" s="18"/>
      <c r="B86" s="38"/>
      <c r="C86" s="27" t="s">
        <v>203</v>
      </c>
      <c r="D86" s="24">
        <v>830</v>
      </c>
      <c r="E86" s="3">
        <v>830</v>
      </c>
      <c r="F86" s="41"/>
    </row>
    <row r="87" spans="1:6" ht="10.5" customHeight="1">
      <c r="A87" s="18"/>
      <c r="B87" s="38" t="s">
        <v>48</v>
      </c>
      <c r="C87" s="17"/>
      <c r="D87" s="24">
        <v>1549</v>
      </c>
      <c r="E87" s="3">
        <v>2785</v>
      </c>
      <c r="F87" s="41">
        <v>134919</v>
      </c>
    </row>
    <row r="88" spans="1:6" ht="10.5" customHeight="1">
      <c r="A88" s="18"/>
      <c r="B88" s="38"/>
      <c r="C88" s="27" t="s">
        <v>203</v>
      </c>
      <c r="D88" s="24">
        <v>300</v>
      </c>
      <c r="E88" s="3">
        <v>450</v>
      </c>
      <c r="F88" s="41"/>
    </row>
    <row r="89" spans="1:6" ht="10.5" customHeight="1">
      <c r="A89" s="18"/>
      <c r="B89" s="38" t="s">
        <v>49</v>
      </c>
      <c r="C89" s="17"/>
      <c r="D89" s="24">
        <v>1300</v>
      </c>
      <c r="E89" s="3">
        <v>1925</v>
      </c>
      <c r="F89" s="41">
        <v>82568</v>
      </c>
    </row>
    <row r="90" spans="1:6" ht="10.5" customHeight="1">
      <c r="A90" s="18"/>
      <c r="B90" s="38"/>
      <c r="C90" s="27" t="s">
        <v>203</v>
      </c>
      <c r="D90" s="24">
        <v>120</v>
      </c>
      <c r="E90" s="3">
        <v>144</v>
      </c>
      <c r="F90" s="41"/>
    </row>
    <row r="91" spans="1:6" ht="10.5" customHeight="1">
      <c r="A91" s="18"/>
      <c r="B91" s="16" t="s">
        <v>50</v>
      </c>
      <c r="C91" s="17"/>
      <c r="D91" s="24">
        <v>1433</v>
      </c>
      <c r="E91" s="3">
        <v>2291</v>
      </c>
      <c r="F91" s="12">
        <v>90026</v>
      </c>
    </row>
    <row r="92" spans="1:6" ht="10.5" customHeight="1">
      <c r="A92" s="18"/>
      <c r="B92" s="38" t="s">
        <v>51</v>
      </c>
      <c r="C92" s="17"/>
      <c r="D92" s="24">
        <v>1602</v>
      </c>
      <c r="E92" s="3">
        <v>3042</v>
      </c>
      <c r="F92" s="41">
        <v>128240</v>
      </c>
    </row>
    <row r="93" spans="1:6" ht="10.5" customHeight="1">
      <c r="A93" s="18"/>
      <c r="B93" s="38"/>
      <c r="C93" s="27" t="s">
        <v>203</v>
      </c>
      <c r="D93" s="24">
        <v>118</v>
      </c>
      <c r="E93" s="3">
        <v>164</v>
      </c>
      <c r="F93" s="41"/>
    </row>
    <row r="94" spans="1:6" ht="10.5" customHeight="1">
      <c r="A94" s="18"/>
      <c r="B94" s="16" t="s">
        <v>52</v>
      </c>
      <c r="C94" s="17"/>
      <c r="D94" s="24">
        <v>2970</v>
      </c>
      <c r="E94" s="3">
        <v>4752</v>
      </c>
      <c r="F94" s="12">
        <v>190464</v>
      </c>
    </row>
    <row r="95" spans="1:6" ht="10.5" customHeight="1">
      <c r="A95" s="18"/>
      <c r="B95" s="16" t="s">
        <v>53</v>
      </c>
      <c r="C95" s="17"/>
      <c r="D95" s="24">
        <v>1575</v>
      </c>
      <c r="E95" s="3">
        <v>2189</v>
      </c>
      <c r="F95" s="12">
        <v>87752</v>
      </c>
    </row>
    <row r="96" spans="1:6" ht="10.5" customHeight="1">
      <c r="A96" s="18"/>
      <c r="B96" s="16" t="s">
        <v>54</v>
      </c>
      <c r="C96" s="17"/>
      <c r="D96" s="24">
        <v>3350</v>
      </c>
      <c r="E96" s="3">
        <v>3987</v>
      </c>
      <c r="F96" s="12">
        <v>159838</v>
      </c>
    </row>
    <row r="97" spans="1:6" ht="10.5" customHeight="1">
      <c r="A97" s="18"/>
      <c r="B97" s="16" t="s">
        <v>190</v>
      </c>
      <c r="C97" s="17"/>
      <c r="D97" s="24">
        <v>1257</v>
      </c>
      <c r="E97" s="3">
        <v>1125</v>
      </c>
      <c r="F97" s="12">
        <v>50931</v>
      </c>
    </row>
    <row r="98" spans="1:6" ht="10.5" customHeight="1">
      <c r="A98" s="18"/>
      <c r="B98" s="16" t="s">
        <v>55</v>
      </c>
      <c r="C98" s="17"/>
      <c r="D98" s="24">
        <v>1404</v>
      </c>
      <c r="E98" s="3">
        <v>1290</v>
      </c>
      <c r="F98" s="12">
        <v>55706</v>
      </c>
    </row>
    <row r="99" spans="1:6" ht="10.5" customHeight="1">
      <c r="A99" s="18"/>
      <c r="B99" s="38" t="s">
        <v>29</v>
      </c>
      <c r="C99" s="17"/>
      <c r="D99" s="24">
        <f>SUM(D50,D52,D54,D57,D59,D61,D63,D65:D67,D69,D71,D73,D75,D77,D79,D81,D83,D85,D87,D89,D91:D92,D94:D98)</f>
        <v>52474</v>
      </c>
      <c r="E99" s="24">
        <f>SUM(E50,E52,E54,E57,E59,E61,E63,E65:E67,E69,E71,E73,E75,E77,E79,E81,E83,E85,E87,E89,E91:E92,E94:E98)</f>
        <v>90202</v>
      </c>
      <c r="F99" s="41">
        <f>SUM(F50:F98)</f>
        <v>3877703</v>
      </c>
    </row>
    <row r="100" spans="1:6" ht="10.5" customHeight="1">
      <c r="A100" s="18"/>
      <c r="B100" s="38"/>
      <c r="C100" s="27" t="s">
        <v>203</v>
      </c>
      <c r="D100" s="24">
        <f>SUM(D51,D53,D55,D58,D60,D62,D64,D68,D70,D72,D74,D76,D78,D80,D82,D84,D86,D88,D90,D93)</f>
        <v>8007</v>
      </c>
      <c r="E100" s="24">
        <f>SUM(E51,E53,E55,E58,E60,E62,E64,E68,E70,E72,E74,E76,E78,E80,E82,E84,E86,E88,E90,E93)</f>
        <v>8039</v>
      </c>
      <c r="F100" s="41"/>
    </row>
    <row r="101" spans="1:6" ht="10.5" customHeight="1">
      <c r="A101" s="39" t="s">
        <v>195</v>
      </c>
      <c r="B101" s="40"/>
      <c r="C101" s="21"/>
      <c r="D101" s="24"/>
      <c r="E101" s="3"/>
      <c r="F101" s="19"/>
    </row>
    <row r="102" spans="1:6" ht="10.5" customHeight="1">
      <c r="A102" s="20"/>
      <c r="B102" s="38" t="s">
        <v>56</v>
      </c>
      <c r="C102" s="17"/>
      <c r="D102" s="24">
        <v>22</v>
      </c>
      <c r="E102" s="3">
        <v>40</v>
      </c>
      <c r="F102" s="41">
        <v>1840</v>
      </c>
    </row>
    <row r="103" spans="1:6" ht="10.5" customHeight="1">
      <c r="A103" s="20"/>
      <c r="B103" s="38"/>
      <c r="C103" s="27" t="s">
        <v>203</v>
      </c>
      <c r="D103" s="24">
        <v>5</v>
      </c>
      <c r="E103" s="3">
        <v>6</v>
      </c>
      <c r="F103" s="41"/>
    </row>
    <row r="104" spans="1:6" ht="10.5" customHeight="1">
      <c r="A104" s="18"/>
      <c r="B104" s="16" t="s">
        <v>191</v>
      </c>
      <c r="C104" s="17"/>
      <c r="D104" s="24">
        <v>3023</v>
      </c>
      <c r="E104" s="3">
        <v>4275</v>
      </c>
      <c r="F104" s="12">
        <v>180019</v>
      </c>
    </row>
    <row r="105" spans="1:6" ht="10.5" customHeight="1">
      <c r="A105" s="18"/>
      <c r="B105" s="32" t="s">
        <v>57</v>
      </c>
      <c r="C105" s="17"/>
      <c r="D105" s="24">
        <v>1226</v>
      </c>
      <c r="E105" s="3">
        <v>1940</v>
      </c>
      <c r="F105" s="33">
        <v>82205</v>
      </c>
    </row>
    <row r="106" spans="1:6" ht="10.5" customHeight="1">
      <c r="A106" s="18"/>
      <c r="B106" s="38" t="s">
        <v>58</v>
      </c>
      <c r="C106" s="17"/>
      <c r="D106" s="24">
        <v>1541</v>
      </c>
      <c r="E106" s="2">
        <v>3140</v>
      </c>
      <c r="F106" s="41">
        <v>127610</v>
      </c>
    </row>
    <row r="107" spans="1:6" ht="10.5" customHeight="1">
      <c r="A107" s="18"/>
      <c r="B107" s="38"/>
      <c r="C107" s="27" t="s">
        <v>203</v>
      </c>
      <c r="D107" s="24">
        <v>32</v>
      </c>
      <c r="E107" s="2">
        <v>36</v>
      </c>
      <c r="F107" s="41"/>
    </row>
    <row r="108" spans="1:6" ht="10.5" customHeight="1">
      <c r="A108" s="18"/>
      <c r="B108" s="38" t="s">
        <v>59</v>
      </c>
      <c r="C108" s="17"/>
      <c r="D108" s="24">
        <v>3002</v>
      </c>
      <c r="E108" s="3">
        <v>5398</v>
      </c>
      <c r="F108" s="41">
        <v>224923</v>
      </c>
    </row>
    <row r="109" spans="1:6" ht="10.5" customHeight="1">
      <c r="A109" s="18"/>
      <c r="B109" s="38"/>
      <c r="C109" s="27" t="s">
        <v>203</v>
      </c>
      <c r="D109" s="24">
        <v>285</v>
      </c>
      <c r="E109" s="3">
        <v>228</v>
      </c>
      <c r="F109" s="41"/>
    </row>
    <row r="110" spans="1:6" ht="10.5" customHeight="1">
      <c r="A110" s="39" t="s">
        <v>195</v>
      </c>
      <c r="B110" s="40"/>
      <c r="C110" s="27"/>
      <c r="D110" s="24"/>
      <c r="E110" s="3"/>
      <c r="F110" s="33"/>
    </row>
    <row r="111" spans="1:6" ht="10.5" customHeight="1">
      <c r="A111" s="18"/>
      <c r="B111" s="38" t="s">
        <v>60</v>
      </c>
      <c r="C111" s="17"/>
      <c r="D111" s="24">
        <v>1360</v>
      </c>
      <c r="E111" s="3">
        <v>2440</v>
      </c>
      <c r="F111" s="41">
        <v>103118</v>
      </c>
    </row>
    <row r="112" spans="1:6" ht="10.5" customHeight="1">
      <c r="A112" s="18"/>
      <c r="B112" s="38"/>
      <c r="C112" s="27" t="s">
        <v>203</v>
      </c>
      <c r="D112" s="24">
        <v>110</v>
      </c>
      <c r="E112" s="3">
        <v>154</v>
      </c>
      <c r="F112" s="41"/>
    </row>
    <row r="113" spans="1:6" ht="10.5" customHeight="1">
      <c r="A113" s="18"/>
      <c r="B113" s="38" t="s">
        <v>61</v>
      </c>
      <c r="C113" s="17"/>
      <c r="D113" s="24">
        <v>1674</v>
      </c>
      <c r="E113" s="3">
        <v>2679</v>
      </c>
      <c r="F113" s="41">
        <v>115013</v>
      </c>
    </row>
    <row r="114" spans="1:6" ht="10.5" customHeight="1">
      <c r="A114" s="18"/>
      <c r="B114" s="38"/>
      <c r="C114" s="27" t="s">
        <v>203</v>
      </c>
      <c r="D114" s="24">
        <v>42</v>
      </c>
      <c r="E114" s="3">
        <v>25</v>
      </c>
      <c r="F114" s="41"/>
    </row>
    <row r="115" spans="1:6" ht="10.5" customHeight="1">
      <c r="A115" s="18"/>
      <c r="B115" s="38" t="s">
        <v>62</v>
      </c>
      <c r="C115" s="17"/>
      <c r="D115" s="24">
        <v>2173</v>
      </c>
      <c r="E115" s="3">
        <v>4276</v>
      </c>
      <c r="F115" s="41">
        <v>166605</v>
      </c>
    </row>
    <row r="116" spans="1:6" ht="10.5" customHeight="1">
      <c r="A116" s="18"/>
      <c r="B116" s="38"/>
      <c r="C116" s="27" t="s">
        <v>203</v>
      </c>
      <c r="D116" s="24">
        <v>288</v>
      </c>
      <c r="E116" s="3">
        <v>115</v>
      </c>
      <c r="F116" s="41"/>
    </row>
    <row r="117" spans="1:6" ht="10.5" customHeight="1">
      <c r="A117" s="18"/>
      <c r="B117" s="38" t="s">
        <v>63</v>
      </c>
      <c r="C117" s="17"/>
      <c r="D117" s="24">
        <v>2731</v>
      </c>
      <c r="E117" s="3">
        <v>4915</v>
      </c>
      <c r="F117" s="41">
        <v>221664</v>
      </c>
    </row>
    <row r="118" spans="1:6" ht="10.5" customHeight="1">
      <c r="A118" s="18"/>
      <c r="B118" s="38"/>
      <c r="C118" s="27" t="s">
        <v>203</v>
      </c>
      <c r="D118" s="24">
        <v>499</v>
      </c>
      <c r="E118" s="3">
        <v>499</v>
      </c>
      <c r="F118" s="41"/>
    </row>
    <row r="119" spans="1:6" ht="10.5" customHeight="1">
      <c r="A119" s="18"/>
      <c r="B119" s="38" t="s">
        <v>64</v>
      </c>
      <c r="C119" s="17"/>
      <c r="D119" s="24">
        <v>2741</v>
      </c>
      <c r="E119" s="3">
        <v>4386</v>
      </c>
      <c r="F119" s="41">
        <v>194960</v>
      </c>
    </row>
    <row r="120" spans="1:6" ht="10.5" customHeight="1">
      <c r="A120" s="18"/>
      <c r="B120" s="38"/>
      <c r="C120" s="27" t="s">
        <v>203</v>
      </c>
      <c r="D120" s="24">
        <v>600</v>
      </c>
      <c r="E120" s="3">
        <v>480</v>
      </c>
      <c r="F120" s="41"/>
    </row>
    <row r="121" spans="1:6" ht="10.5" customHeight="1">
      <c r="A121" s="18"/>
      <c r="B121" s="38" t="s">
        <v>65</v>
      </c>
      <c r="C121" s="17"/>
      <c r="D121" s="24">
        <v>4447</v>
      </c>
      <c r="E121" s="3">
        <v>7946</v>
      </c>
      <c r="F121" s="41">
        <v>342036</v>
      </c>
    </row>
    <row r="122" spans="1:6" ht="10.5" customHeight="1">
      <c r="A122" s="18"/>
      <c r="B122" s="38"/>
      <c r="C122" s="27" t="s">
        <v>203</v>
      </c>
      <c r="D122" s="24">
        <v>613</v>
      </c>
      <c r="E122" s="3">
        <v>613</v>
      </c>
      <c r="F122" s="41"/>
    </row>
    <row r="123" spans="1:6" ht="10.5" customHeight="1">
      <c r="A123" s="18"/>
      <c r="B123" s="38" t="s">
        <v>66</v>
      </c>
      <c r="C123" s="17"/>
      <c r="D123" s="24">
        <v>1010</v>
      </c>
      <c r="E123" s="3">
        <v>1818</v>
      </c>
      <c r="F123" s="41">
        <v>95016</v>
      </c>
    </row>
    <row r="124" spans="1:6" ht="10.5" customHeight="1">
      <c r="A124" s="18"/>
      <c r="B124" s="38"/>
      <c r="C124" s="27" t="s">
        <v>203</v>
      </c>
      <c r="D124" s="24">
        <v>460</v>
      </c>
      <c r="E124" s="3">
        <v>552</v>
      </c>
      <c r="F124" s="41"/>
    </row>
    <row r="125" spans="1:6" ht="10.5" customHeight="1">
      <c r="A125" s="18"/>
      <c r="B125" s="38" t="s">
        <v>67</v>
      </c>
      <c r="C125" s="17"/>
      <c r="D125" s="24">
        <v>5266</v>
      </c>
      <c r="E125" s="3">
        <v>7336</v>
      </c>
      <c r="F125" s="41">
        <v>331735</v>
      </c>
    </row>
    <row r="126" spans="1:6" ht="10.5" customHeight="1">
      <c r="A126" s="18"/>
      <c r="B126" s="38"/>
      <c r="C126" s="27" t="s">
        <v>203</v>
      </c>
      <c r="D126" s="24">
        <v>1122</v>
      </c>
      <c r="E126" s="3">
        <v>898</v>
      </c>
      <c r="F126" s="41"/>
    </row>
    <row r="127" spans="1:6" ht="10.5" customHeight="1">
      <c r="A127" s="18"/>
      <c r="B127" s="38" t="s">
        <v>204</v>
      </c>
      <c r="C127" s="17"/>
      <c r="D127" s="24">
        <v>4563</v>
      </c>
      <c r="E127" s="3">
        <v>7278</v>
      </c>
      <c r="F127" s="41">
        <v>318702</v>
      </c>
    </row>
    <row r="128" spans="1:6" ht="10.5" customHeight="1">
      <c r="A128" s="18"/>
      <c r="B128" s="38"/>
      <c r="C128" s="27" t="s">
        <v>203</v>
      </c>
      <c r="D128" s="24">
        <v>300</v>
      </c>
      <c r="E128" s="3">
        <v>300</v>
      </c>
      <c r="F128" s="41"/>
    </row>
    <row r="129" spans="1:6" ht="10.5" customHeight="1">
      <c r="A129" s="18"/>
      <c r="B129" s="38" t="s">
        <v>68</v>
      </c>
      <c r="C129" s="17"/>
      <c r="D129" s="24">
        <v>1470</v>
      </c>
      <c r="E129" s="3">
        <v>2646</v>
      </c>
      <c r="F129" s="41">
        <v>113366</v>
      </c>
    </row>
    <row r="130" spans="1:6" ht="10.5" customHeight="1">
      <c r="A130" s="18"/>
      <c r="B130" s="38"/>
      <c r="C130" s="27" t="s">
        <v>203</v>
      </c>
      <c r="D130" s="24">
        <v>160</v>
      </c>
      <c r="E130" s="3">
        <v>176</v>
      </c>
      <c r="F130" s="41"/>
    </row>
    <row r="131" spans="1:6" ht="10.5" customHeight="1">
      <c r="A131" s="18"/>
      <c r="B131" s="38" t="s">
        <v>69</v>
      </c>
      <c r="C131" s="17"/>
      <c r="D131" s="24">
        <v>2200</v>
      </c>
      <c r="E131" s="3">
        <v>3520</v>
      </c>
      <c r="F131" s="41">
        <v>144144</v>
      </c>
    </row>
    <row r="132" spans="1:6" ht="10.5" customHeight="1">
      <c r="A132" s="18"/>
      <c r="B132" s="38"/>
      <c r="C132" s="27" t="s">
        <v>203</v>
      </c>
      <c r="D132" s="24">
        <v>90</v>
      </c>
      <c r="E132" s="3">
        <v>72</v>
      </c>
      <c r="F132" s="41"/>
    </row>
    <row r="133" spans="1:6" ht="10.5" customHeight="1">
      <c r="A133" s="18"/>
      <c r="B133" s="38" t="s">
        <v>70</v>
      </c>
      <c r="C133" s="17"/>
      <c r="D133" s="24">
        <v>2007</v>
      </c>
      <c r="E133" s="3">
        <v>2880</v>
      </c>
      <c r="F133" s="41">
        <v>118280</v>
      </c>
    </row>
    <row r="134" spans="1:6" ht="10.5" customHeight="1">
      <c r="A134" s="18"/>
      <c r="B134" s="38"/>
      <c r="C134" s="27" t="s">
        <v>203</v>
      </c>
      <c r="D134" s="24">
        <v>96</v>
      </c>
      <c r="E134" s="3">
        <v>73</v>
      </c>
      <c r="F134" s="41"/>
    </row>
    <row r="135" spans="1:6" ht="10.5" customHeight="1">
      <c r="A135" s="18"/>
      <c r="B135" s="16" t="s">
        <v>71</v>
      </c>
      <c r="C135" s="17"/>
      <c r="D135" s="24">
        <v>854</v>
      </c>
      <c r="E135" s="3">
        <v>1025</v>
      </c>
      <c r="F135" s="12">
        <v>43121</v>
      </c>
    </row>
    <row r="136" spans="1:6" ht="10.5" customHeight="1">
      <c r="A136" s="18"/>
      <c r="B136" s="16" t="s">
        <v>72</v>
      </c>
      <c r="C136" s="17"/>
      <c r="D136" s="24">
        <v>1631</v>
      </c>
      <c r="E136" s="3">
        <v>1082</v>
      </c>
      <c r="F136" s="12">
        <v>43280</v>
      </c>
    </row>
    <row r="137" spans="1:6" ht="10.5" customHeight="1">
      <c r="A137" s="18"/>
      <c r="B137" s="16" t="s">
        <v>73</v>
      </c>
      <c r="C137" s="17"/>
      <c r="D137" s="24">
        <v>1215</v>
      </c>
      <c r="E137" s="3">
        <v>1602</v>
      </c>
      <c r="F137" s="12">
        <v>64146</v>
      </c>
    </row>
    <row r="138" spans="1:6" ht="10.5" customHeight="1">
      <c r="A138" s="18"/>
      <c r="B138" s="16" t="s">
        <v>74</v>
      </c>
      <c r="C138" s="17"/>
      <c r="D138" s="24">
        <v>774</v>
      </c>
      <c r="E138" s="3">
        <v>578</v>
      </c>
      <c r="F138" s="12">
        <v>26000</v>
      </c>
    </row>
    <row r="139" spans="1:6" ht="10.5" customHeight="1">
      <c r="A139" s="18"/>
      <c r="B139" s="16" t="s">
        <v>212</v>
      </c>
      <c r="C139" s="17"/>
      <c r="D139" s="24">
        <v>2722</v>
      </c>
      <c r="E139" s="3">
        <v>3500</v>
      </c>
      <c r="F139" s="12">
        <v>140070</v>
      </c>
    </row>
    <row r="140" spans="1:6" ht="10.5" customHeight="1">
      <c r="A140" s="18"/>
      <c r="B140" s="16" t="s">
        <v>75</v>
      </c>
      <c r="C140" s="17"/>
      <c r="D140" s="24">
        <v>2702</v>
      </c>
      <c r="E140" s="3">
        <v>1639</v>
      </c>
      <c r="F140" s="12">
        <v>70477</v>
      </c>
    </row>
    <row r="141" spans="1:6" ht="10.5" customHeight="1">
      <c r="A141" s="18"/>
      <c r="B141" s="16" t="s">
        <v>76</v>
      </c>
      <c r="C141" s="17"/>
      <c r="D141" s="24">
        <v>2014</v>
      </c>
      <c r="E141" s="3">
        <v>2318</v>
      </c>
      <c r="F141" s="12">
        <v>104235</v>
      </c>
    </row>
    <row r="142" spans="1:6" ht="10.5" customHeight="1">
      <c r="A142" s="18"/>
      <c r="B142" s="16" t="s">
        <v>77</v>
      </c>
      <c r="C142" s="17"/>
      <c r="D142" s="24">
        <v>2226</v>
      </c>
      <c r="E142" s="3">
        <v>2780</v>
      </c>
      <c r="F142" s="12">
        <v>111300</v>
      </c>
    </row>
    <row r="143" spans="1:6" ht="10.5" customHeight="1">
      <c r="A143" s="18"/>
      <c r="B143" s="38" t="s">
        <v>29</v>
      </c>
      <c r="C143" s="17"/>
      <c r="D143" s="24">
        <f>SUM(D102,D104,D105,D106,D108,D111,D113,D115,D117,D119,D121,D123,D125,D127,D129,D131,D133,D135:D142)</f>
        <v>54594</v>
      </c>
      <c r="E143" s="24">
        <f>SUM(E102,E104,E105,E106,E108,E111,E113,E115,E117,E119,E121,E123,E125,E127,E129,E131,E133,E135:E142)</f>
        <v>81437</v>
      </c>
      <c r="F143" s="41">
        <v>4483865</v>
      </c>
    </row>
    <row r="144" spans="1:6" ht="10.5" customHeight="1">
      <c r="A144" s="18"/>
      <c r="B144" s="38"/>
      <c r="C144" s="27" t="s">
        <v>203</v>
      </c>
      <c r="D144" s="24">
        <f>SUM(D103,D107,D109,D112,D114,D116,D118,D120,D122,D124,D126,D128,D130,D132,D134)</f>
        <v>4702</v>
      </c>
      <c r="E144" s="24">
        <f>SUM(E103,E107,E109,E112,E114,E116,E118,E120,E122,E124,E126,E128,E130,E132,E134)</f>
        <v>4227</v>
      </c>
      <c r="F144" s="41"/>
    </row>
    <row r="145" spans="1:6" ht="10.5" customHeight="1">
      <c r="A145" s="39" t="s">
        <v>196</v>
      </c>
      <c r="B145" s="40"/>
      <c r="C145" s="21"/>
      <c r="D145" s="24"/>
      <c r="E145" s="3"/>
      <c r="F145" s="12"/>
    </row>
    <row r="146" spans="1:6" ht="10.5" customHeight="1">
      <c r="A146" s="18"/>
      <c r="B146" s="38" t="s">
        <v>205</v>
      </c>
      <c r="C146" s="17"/>
      <c r="D146" s="24">
        <v>1850</v>
      </c>
      <c r="E146" s="3">
        <v>4429</v>
      </c>
      <c r="F146" s="41">
        <v>172086</v>
      </c>
    </row>
    <row r="147" spans="1:6" ht="10.5" customHeight="1">
      <c r="A147" s="18"/>
      <c r="B147" s="38"/>
      <c r="C147" s="27" t="s">
        <v>203</v>
      </c>
      <c r="D147" s="24">
        <v>93</v>
      </c>
      <c r="E147" s="3">
        <v>125</v>
      </c>
      <c r="F147" s="41"/>
    </row>
    <row r="148" spans="1:6" ht="10.5" customHeight="1">
      <c r="A148" s="18"/>
      <c r="B148" s="38" t="s">
        <v>102</v>
      </c>
      <c r="C148" s="17"/>
      <c r="D148" s="24">
        <v>2337</v>
      </c>
      <c r="E148" s="3">
        <v>4147</v>
      </c>
      <c r="F148" s="41">
        <v>180446</v>
      </c>
    </row>
    <row r="149" spans="1:6" ht="10.5" customHeight="1">
      <c r="A149" s="18"/>
      <c r="B149" s="38"/>
      <c r="C149" s="27" t="s">
        <v>203</v>
      </c>
      <c r="D149" s="24">
        <v>420</v>
      </c>
      <c r="E149" s="3">
        <v>361</v>
      </c>
      <c r="F149" s="41"/>
    </row>
    <row r="150" spans="1:6" ht="10.5" customHeight="1">
      <c r="A150" s="18"/>
      <c r="B150" s="38" t="s">
        <v>103</v>
      </c>
      <c r="C150" s="17"/>
      <c r="D150" s="24">
        <v>3439</v>
      </c>
      <c r="E150" s="3">
        <v>5770</v>
      </c>
      <c r="F150" s="41">
        <v>235100</v>
      </c>
    </row>
    <row r="151" spans="1:6" ht="10.5" customHeight="1">
      <c r="A151" s="18"/>
      <c r="B151" s="38"/>
      <c r="C151" s="27" t="s">
        <v>203</v>
      </c>
      <c r="D151" s="24">
        <v>50</v>
      </c>
      <c r="E151" s="3">
        <v>80</v>
      </c>
      <c r="F151" s="41"/>
    </row>
    <row r="152" spans="1:6" ht="10.5" customHeight="1">
      <c r="A152" s="18"/>
      <c r="B152" s="38" t="s">
        <v>104</v>
      </c>
      <c r="C152" s="17"/>
      <c r="D152" s="24">
        <v>1526</v>
      </c>
      <c r="E152" s="3">
        <v>2003</v>
      </c>
      <c r="F152" s="41">
        <v>82156</v>
      </c>
    </row>
    <row r="153" spans="1:6" ht="10.5" customHeight="1">
      <c r="A153" s="18"/>
      <c r="B153" s="38"/>
      <c r="C153" s="27" t="s">
        <v>203</v>
      </c>
      <c r="D153" s="24">
        <v>61</v>
      </c>
      <c r="E153" s="3">
        <v>46</v>
      </c>
      <c r="F153" s="41"/>
    </row>
    <row r="154" spans="1:6" ht="10.5" customHeight="1">
      <c r="A154" s="18"/>
      <c r="B154" s="38" t="s">
        <v>105</v>
      </c>
      <c r="C154" s="17"/>
      <c r="D154" s="24">
        <v>1653</v>
      </c>
      <c r="E154" s="3">
        <v>2284</v>
      </c>
      <c r="F154" s="41">
        <v>93252</v>
      </c>
    </row>
    <row r="155" spans="1:6" ht="10.5" customHeight="1">
      <c r="A155" s="18"/>
      <c r="B155" s="38"/>
      <c r="C155" s="27" t="s">
        <v>203</v>
      </c>
      <c r="D155" s="24">
        <v>34</v>
      </c>
      <c r="E155" s="3">
        <v>34</v>
      </c>
      <c r="F155" s="41"/>
    </row>
    <row r="156" spans="1:6" ht="10.5" customHeight="1">
      <c r="A156" s="18"/>
      <c r="B156" s="16" t="s">
        <v>106</v>
      </c>
      <c r="C156" s="17"/>
      <c r="D156" s="24">
        <v>304</v>
      </c>
      <c r="E156" s="3">
        <v>473</v>
      </c>
      <c r="F156" s="12">
        <v>18968</v>
      </c>
    </row>
    <row r="157" spans="1:6" ht="10.5" customHeight="1">
      <c r="A157" s="18"/>
      <c r="B157" s="38" t="s">
        <v>107</v>
      </c>
      <c r="C157" s="17"/>
      <c r="D157" s="24">
        <v>2135</v>
      </c>
      <c r="E157" s="3">
        <v>2833</v>
      </c>
      <c r="F157" s="41">
        <v>109514</v>
      </c>
    </row>
    <row r="158" spans="1:6" ht="10.5" customHeight="1">
      <c r="A158" s="18"/>
      <c r="B158" s="38"/>
      <c r="C158" s="27" t="s">
        <v>203</v>
      </c>
      <c r="D158" s="24">
        <v>51</v>
      </c>
      <c r="E158" s="3">
        <v>34</v>
      </c>
      <c r="F158" s="41"/>
    </row>
    <row r="159" spans="1:6" ht="10.5" customHeight="1">
      <c r="A159" s="18"/>
      <c r="B159" s="38" t="s">
        <v>108</v>
      </c>
      <c r="C159" s="17"/>
      <c r="D159" s="24">
        <v>2928</v>
      </c>
      <c r="E159" s="3">
        <v>4965</v>
      </c>
      <c r="F159" s="41">
        <v>219185</v>
      </c>
    </row>
    <row r="160" spans="1:6" ht="10.5" customHeight="1">
      <c r="A160" s="18"/>
      <c r="B160" s="38"/>
      <c r="C160" s="27" t="s">
        <v>203</v>
      </c>
      <c r="D160" s="24">
        <v>469</v>
      </c>
      <c r="E160" s="3">
        <v>488</v>
      </c>
      <c r="F160" s="41"/>
    </row>
    <row r="161" spans="1:6" ht="10.5" customHeight="1">
      <c r="A161" s="18"/>
      <c r="B161" s="38" t="s">
        <v>109</v>
      </c>
      <c r="C161" s="17"/>
      <c r="D161" s="24">
        <v>2294</v>
      </c>
      <c r="E161" s="3">
        <v>3203</v>
      </c>
      <c r="F161" s="41">
        <v>132046</v>
      </c>
    </row>
    <row r="162" spans="1:6" ht="10.5" customHeight="1">
      <c r="A162" s="18"/>
      <c r="B162" s="38"/>
      <c r="C162" s="27" t="s">
        <v>203</v>
      </c>
      <c r="D162" s="24">
        <v>107</v>
      </c>
      <c r="E162" s="3">
        <v>86</v>
      </c>
      <c r="F162" s="41"/>
    </row>
    <row r="163" spans="1:6" ht="10.5" customHeight="1">
      <c r="A163" s="39" t="s">
        <v>196</v>
      </c>
      <c r="B163" s="40"/>
      <c r="C163" s="27"/>
      <c r="D163" s="24"/>
      <c r="E163" s="3"/>
      <c r="F163" s="33"/>
    </row>
    <row r="164" spans="1:6" ht="10.5" customHeight="1">
      <c r="A164" s="18"/>
      <c r="B164" s="38" t="s">
        <v>110</v>
      </c>
      <c r="C164" s="17"/>
      <c r="D164" s="24">
        <v>3531</v>
      </c>
      <c r="E164" s="3">
        <v>4783</v>
      </c>
      <c r="F164" s="41">
        <v>192400</v>
      </c>
    </row>
    <row r="165" spans="1:6" ht="10.5" customHeight="1">
      <c r="A165" s="18"/>
      <c r="B165" s="38"/>
      <c r="C165" s="27" t="s">
        <v>203</v>
      </c>
      <c r="D165" s="24">
        <v>10</v>
      </c>
      <c r="E165" s="3">
        <v>6</v>
      </c>
      <c r="F165" s="41"/>
    </row>
    <row r="166" spans="1:6" ht="10.5" customHeight="1">
      <c r="A166" s="18"/>
      <c r="B166" s="16" t="s">
        <v>111</v>
      </c>
      <c r="C166" s="17"/>
      <c r="D166" s="24">
        <v>1669</v>
      </c>
      <c r="E166" s="3">
        <v>2159</v>
      </c>
      <c r="F166" s="12">
        <v>90489</v>
      </c>
    </row>
    <row r="167" spans="1:6" ht="10.5" customHeight="1">
      <c r="A167" s="18"/>
      <c r="B167" s="16" t="s">
        <v>112</v>
      </c>
      <c r="C167" s="17"/>
      <c r="D167" s="24">
        <v>2041</v>
      </c>
      <c r="E167" s="3">
        <v>1752</v>
      </c>
      <c r="F167" s="12">
        <v>72356</v>
      </c>
    </row>
    <row r="168" spans="1:6" ht="10.5" customHeight="1">
      <c r="A168" s="18"/>
      <c r="B168" s="16" t="s">
        <v>113</v>
      </c>
      <c r="C168" s="17"/>
      <c r="D168" s="24">
        <v>1215</v>
      </c>
      <c r="E168" s="3">
        <v>759</v>
      </c>
      <c r="F168" s="12">
        <v>30308</v>
      </c>
    </row>
    <row r="169" spans="1:6" ht="10.5" customHeight="1">
      <c r="A169" s="18"/>
      <c r="B169" s="16" t="s">
        <v>114</v>
      </c>
      <c r="C169" s="17"/>
      <c r="D169" s="24">
        <v>1705</v>
      </c>
      <c r="E169" s="3">
        <v>407</v>
      </c>
      <c r="F169" s="12">
        <v>16310</v>
      </c>
    </row>
    <row r="170" spans="1:6" ht="10.5" customHeight="1">
      <c r="A170" s="18"/>
      <c r="B170" s="16" t="s">
        <v>115</v>
      </c>
      <c r="C170" s="17"/>
      <c r="D170" s="24">
        <v>1877</v>
      </c>
      <c r="E170" s="3">
        <v>2109</v>
      </c>
      <c r="F170" s="12">
        <v>84552</v>
      </c>
    </row>
    <row r="171" spans="1:6" ht="10.5" customHeight="1">
      <c r="A171" s="18"/>
      <c r="B171" s="16" t="s">
        <v>116</v>
      </c>
      <c r="C171" s="17"/>
      <c r="D171" s="24">
        <v>2506</v>
      </c>
      <c r="E171" s="3">
        <v>2543</v>
      </c>
      <c r="F171" s="12">
        <v>109580</v>
      </c>
    </row>
    <row r="172" spans="1:6" ht="10.5" customHeight="1">
      <c r="A172" s="18"/>
      <c r="B172" s="16" t="s">
        <v>117</v>
      </c>
      <c r="C172" s="17"/>
      <c r="D172" s="24">
        <v>148</v>
      </c>
      <c r="E172" s="3">
        <v>35</v>
      </c>
      <c r="F172" s="12">
        <v>1400</v>
      </c>
    </row>
    <row r="173" spans="1:6" ht="10.5" customHeight="1">
      <c r="A173" s="18"/>
      <c r="B173" s="16" t="s">
        <v>118</v>
      </c>
      <c r="C173" s="17"/>
      <c r="D173" s="24">
        <v>15</v>
      </c>
      <c r="E173" s="3">
        <v>3</v>
      </c>
      <c r="F173" s="12">
        <v>150</v>
      </c>
    </row>
    <row r="174" spans="1:6" ht="10.5" customHeight="1">
      <c r="A174" s="18"/>
      <c r="B174" s="38" t="s">
        <v>29</v>
      </c>
      <c r="C174" s="17"/>
      <c r="D174" s="24">
        <f>SUM(D146,D148,D150,D152,D154,D156:D157,D159,D161,D164,D166:D173)</f>
        <v>33173</v>
      </c>
      <c r="E174" s="24">
        <f>SUM(E146,E148,E150,E152,E154,E156:E157,E159,E161,E164,E166:E173)</f>
        <v>44657</v>
      </c>
      <c r="F174" s="41">
        <f>SUM(F146:F173)</f>
        <v>1840298</v>
      </c>
    </row>
    <row r="175" spans="1:6" ht="10.5" customHeight="1">
      <c r="A175" s="18"/>
      <c r="B175" s="38"/>
      <c r="C175" s="27" t="s">
        <v>203</v>
      </c>
      <c r="D175" s="24">
        <f>SUM(D147,D149,D151,D153,D155,D158,D160,D162,D165)</f>
        <v>1295</v>
      </c>
      <c r="E175" s="24">
        <f>SUM(E147,E149,E151,E153,E155,E158,E160,E162,E165)</f>
        <v>1260</v>
      </c>
      <c r="F175" s="41"/>
    </row>
    <row r="176" spans="1:6" ht="10.5" customHeight="1">
      <c r="A176" s="39" t="s">
        <v>197</v>
      </c>
      <c r="B176" s="40"/>
      <c r="C176" s="21"/>
      <c r="D176" s="24"/>
      <c r="E176" s="3"/>
      <c r="F176" s="12"/>
    </row>
    <row r="177" spans="1:6" ht="10.5" customHeight="1">
      <c r="A177" s="20"/>
      <c r="B177" s="16" t="s">
        <v>98</v>
      </c>
      <c r="C177" s="17"/>
      <c r="D177" s="24">
        <v>1241</v>
      </c>
      <c r="E177" s="3">
        <v>1634</v>
      </c>
      <c r="F177" s="12">
        <v>69087</v>
      </c>
    </row>
    <row r="178" spans="1:6" ht="10.5" customHeight="1">
      <c r="A178" s="18"/>
      <c r="B178" s="16" t="s">
        <v>200</v>
      </c>
      <c r="C178" s="17"/>
      <c r="D178" s="24">
        <v>373</v>
      </c>
      <c r="E178" s="3">
        <v>341</v>
      </c>
      <c r="F178" s="12">
        <v>17108</v>
      </c>
    </row>
    <row r="179" spans="1:6" ht="10.5" customHeight="1">
      <c r="A179" s="18"/>
      <c r="B179" s="16" t="s">
        <v>99</v>
      </c>
      <c r="C179" s="17"/>
      <c r="D179" s="23">
        <v>3</v>
      </c>
      <c r="E179" s="2">
        <v>3</v>
      </c>
      <c r="F179" s="13">
        <v>126</v>
      </c>
    </row>
    <row r="180" spans="1:6" ht="10.5" customHeight="1">
      <c r="A180" s="18"/>
      <c r="B180" s="16" t="s">
        <v>100</v>
      </c>
      <c r="C180" s="17"/>
      <c r="D180" s="23" t="s">
        <v>119</v>
      </c>
      <c r="E180" s="2" t="s">
        <v>119</v>
      </c>
      <c r="F180" s="13" t="s">
        <v>213</v>
      </c>
    </row>
    <row r="181" spans="1:6" ht="10.5" customHeight="1">
      <c r="A181" s="18"/>
      <c r="B181" s="16" t="s">
        <v>101</v>
      </c>
      <c r="C181" s="17"/>
      <c r="D181" s="24">
        <v>1935</v>
      </c>
      <c r="E181" s="3">
        <v>3188</v>
      </c>
      <c r="F181" s="12">
        <v>127991</v>
      </c>
    </row>
    <row r="182" spans="1:6" ht="10.5" customHeight="1">
      <c r="A182" s="18"/>
      <c r="B182" s="38" t="s">
        <v>78</v>
      </c>
      <c r="C182" s="17"/>
      <c r="D182" s="24">
        <v>2437</v>
      </c>
      <c r="E182" s="3">
        <v>3639</v>
      </c>
      <c r="F182" s="41">
        <v>146890</v>
      </c>
    </row>
    <row r="183" spans="1:6" ht="10.5" customHeight="1">
      <c r="A183" s="18"/>
      <c r="B183" s="38"/>
      <c r="C183" s="27" t="s">
        <v>203</v>
      </c>
      <c r="D183" s="24">
        <v>2</v>
      </c>
      <c r="E183" s="3">
        <v>1</v>
      </c>
      <c r="F183" s="41"/>
    </row>
    <row r="184" spans="1:6" ht="10.5" customHeight="1">
      <c r="A184" s="18"/>
      <c r="B184" s="16" t="s">
        <v>79</v>
      </c>
      <c r="C184" s="17"/>
      <c r="D184" s="24">
        <v>719</v>
      </c>
      <c r="E184" s="3">
        <v>1278</v>
      </c>
      <c r="F184" s="12">
        <v>51250</v>
      </c>
    </row>
    <row r="185" spans="1:6" ht="10.5" customHeight="1">
      <c r="A185" s="18"/>
      <c r="B185" s="16" t="s">
        <v>80</v>
      </c>
      <c r="C185" s="17"/>
      <c r="D185" s="24">
        <v>986</v>
      </c>
      <c r="E185" s="3">
        <v>1959</v>
      </c>
      <c r="F185" s="12">
        <v>82701</v>
      </c>
    </row>
    <row r="186" spans="1:6" ht="10.5" customHeight="1">
      <c r="A186" s="18"/>
      <c r="B186" s="32" t="s">
        <v>81</v>
      </c>
      <c r="C186" s="17"/>
      <c r="D186" s="24">
        <v>1433</v>
      </c>
      <c r="E186" s="3">
        <v>2013</v>
      </c>
      <c r="F186" s="33">
        <v>84840</v>
      </c>
    </row>
    <row r="187" spans="1:6" ht="10.5" customHeight="1">
      <c r="A187" s="18"/>
      <c r="B187" s="16" t="s">
        <v>82</v>
      </c>
      <c r="C187" s="17"/>
      <c r="D187" s="24">
        <v>853</v>
      </c>
      <c r="E187" s="3">
        <v>1444</v>
      </c>
      <c r="F187" s="12">
        <v>57980</v>
      </c>
    </row>
    <row r="188" spans="1:6" ht="10.5" customHeight="1">
      <c r="A188" s="18"/>
      <c r="B188" s="16" t="s">
        <v>83</v>
      </c>
      <c r="C188" s="17"/>
      <c r="D188" s="24">
        <v>1154</v>
      </c>
      <c r="E188" s="3">
        <v>2214</v>
      </c>
      <c r="F188" s="12">
        <v>88905</v>
      </c>
    </row>
    <row r="189" spans="1:6" ht="10.5" customHeight="1">
      <c r="A189" s="18"/>
      <c r="B189" s="16" t="s">
        <v>84</v>
      </c>
      <c r="C189" s="17"/>
      <c r="D189" s="24">
        <v>1800</v>
      </c>
      <c r="E189" s="3">
        <v>2880</v>
      </c>
      <c r="F189" s="12">
        <v>116625</v>
      </c>
    </row>
    <row r="190" spans="1:6" ht="10.5" customHeight="1">
      <c r="A190" s="18"/>
      <c r="B190" s="16" t="s">
        <v>85</v>
      </c>
      <c r="C190" s="17"/>
      <c r="D190" s="24">
        <v>1131</v>
      </c>
      <c r="E190" s="3">
        <v>2028</v>
      </c>
      <c r="F190" s="12">
        <v>75100</v>
      </c>
    </row>
    <row r="191" spans="1:6" ht="10.5" customHeight="1">
      <c r="A191" s="18"/>
      <c r="B191" s="16" t="s">
        <v>86</v>
      </c>
      <c r="C191" s="17"/>
      <c r="D191" s="24">
        <v>1299</v>
      </c>
      <c r="E191" s="3">
        <v>2409</v>
      </c>
      <c r="F191" s="12">
        <v>103587</v>
      </c>
    </row>
    <row r="192" spans="1:6" ht="10.5" customHeight="1">
      <c r="A192" s="18"/>
      <c r="B192" s="16" t="s">
        <v>87</v>
      </c>
      <c r="C192" s="17"/>
      <c r="D192" s="24">
        <v>744</v>
      </c>
      <c r="E192" s="3">
        <v>1346</v>
      </c>
      <c r="F192" s="12">
        <v>47416</v>
      </c>
    </row>
    <row r="193" spans="1:6" ht="10.5" customHeight="1">
      <c r="A193" s="18"/>
      <c r="B193" s="16" t="s">
        <v>88</v>
      </c>
      <c r="C193" s="17"/>
      <c r="D193" s="24">
        <v>587</v>
      </c>
      <c r="E193" s="3">
        <v>404</v>
      </c>
      <c r="F193" s="12">
        <v>17019</v>
      </c>
    </row>
    <row r="194" spans="1:6" ht="10.5" customHeight="1">
      <c r="A194" s="18"/>
      <c r="B194" s="16" t="s">
        <v>89</v>
      </c>
      <c r="C194" s="17"/>
      <c r="D194" s="24">
        <v>456</v>
      </c>
      <c r="E194" s="3">
        <v>276</v>
      </c>
      <c r="F194" s="12">
        <v>10504</v>
      </c>
    </row>
    <row r="195" spans="1:6" ht="10.5" customHeight="1">
      <c r="A195" s="18"/>
      <c r="B195" s="16" t="s">
        <v>48</v>
      </c>
      <c r="C195" s="17"/>
      <c r="D195" s="24">
        <v>594</v>
      </c>
      <c r="E195" s="3">
        <v>619</v>
      </c>
      <c r="F195" s="12">
        <v>29804</v>
      </c>
    </row>
    <row r="196" spans="1:6" ht="10.5" customHeight="1">
      <c r="A196" s="18"/>
      <c r="B196" s="16" t="s">
        <v>90</v>
      </c>
      <c r="C196" s="17"/>
      <c r="D196" s="24">
        <v>564</v>
      </c>
      <c r="E196" s="3">
        <v>670</v>
      </c>
      <c r="F196" s="12">
        <v>27728</v>
      </c>
    </row>
    <row r="197" spans="1:6" ht="10.5" customHeight="1">
      <c r="A197" s="18"/>
      <c r="B197" s="16" t="s">
        <v>91</v>
      </c>
      <c r="C197" s="17"/>
      <c r="D197" s="24">
        <v>589</v>
      </c>
      <c r="E197" s="3">
        <v>543</v>
      </c>
      <c r="F197" s="12">
        <v>21960</v>
      </c>
    </row>
    <row r="198" spans="1:6" ht="10.5" customHeight="1">
      <c r="A198" s="18"/>
      <c r="B198" s="16" t="s">
        <v>92</v>
      </c>
      <c r="C198" s="17"/>
      <c r="D198" s="24">
        <v>86</v>
      </c>
      <c r="E198" s="3">
        <v>57</v>
      </c>
      <c r="F198" s="12">
        <v>2360</v>
      </c>
    </row>
    <row r="199" spans="1:6" ht="10.5" customHeight="1">
      <c r="A199" s="18"/>
      <c r="B199" s="16" t="s">
        <v>93</v>
      </c>
      <c r="C199" s="17"/>
      <c r="D199" s="24">
        <v>335</v>
      </c>
      <c r="E199" s="3">
        <v>301</v>
      </c>
      <c r="F199" s="12">
        <v>14536</v>
      </c>
    </row>
    <row r="200" spans="1:6" ht="10.5" customHeight="1">
      <c r="A200" s="18"/>
      <c r="B200" s="16" t="s">
        <v>94</v>
      </c>
      <c r="C200" s="17"/>
      <c r="D200" s="24">
        <v>962</v>
      </c>
      <c r="E200" s="3">
        <v>750</v>
      </c>
      <c r="F200" s="12">
        <v>30000</v>
      </c>
    </row>
    <row r="201" spans="1:6" ht="10.5" customHeight="1">
      <c r="A201" s="18"/>
      <c r="B201" s="16" t="s">
        <v>95</v>
      </c>
      <c r="C201" s="17"/>
      <c r="D201" s="24">
        <v>382</v>
      </c>
      <c r="E201" s="3">
        <v>56</v>
      </c>
      <c r="F201" s="12">
        <v>2250</v>
      </c>
    </row>
    <row r="202" spans="1:6" ht="10.5" customHeight="1">
      <c r="A202" s="18"/>
      <c r="B202" s="16" t="s">
        <v>96</v>
      </c>
      <c r="C202" s="17"/>
      <c r="D202" s="24">
        <v>935</v>
      </c>
      <c r="E202" s="3">
        <v>475</v>
      </c>
      <c r="F202" s="12">
        <v>21453</v>
      </c>
    </row>
    <row r="203" spans="1:6" ht="10.5" customHeight="1">
      <c r="A203" s="18"/>
      <c r="B203" s="16" t="s">
        <v>97</v>
      </c>
      <c r="C203" s="17"/>
      <c r="D203" s="24">
        <v>462</v>
      </c>
      <c r="E203" s="3">
        <v>261</v>
      </c>
      <c r="F203" s="12">
        <v>10462</v>
      </c>
    </row>
    <row r="204" spans="1:6" ht="10.5" customHeight="1">
      <c r="A204" s="18"/>
      <c r="B204" s="38" t="s">
        <v>29</v>
      </c>
      <c r="C204" s="17"/>
      <c r="D204" s="24">
        <f>SUM(D177:D182,D184:D186,D188,D187,D189:D203)</f>
        <v>22060</v>
      </c>
      <c r="E204" s="24">
        <f>SUM(E177:E182,E184:E186,E188,E187,E189:E203)</f>
        <v>30788</v>
      </c>
      <c r="F204" s="41">
        <f>SUM(F177:F203)</f>
        <v>1257682</v>
      </c>
    </row>
    <row r="205" spans="1:6" ht="10.5" customHeight="1">
      <c r="A205" s="18"/>
      <c r="B205" s="38"/>
      <c r="C205" s="27" t="s">
        <v>203</v>
      </c>
      <c r="D205" s="24">
        <f>SUM(D183)</f>
        <v>2</v>
      </c>
      <c r="E205" s="24">
        <f>SUM(E183)</f>
        <v>1</v>
      </c>
      <c r="F205" s="41"/>
    </row>
    <row r="206" spans="1:6" ht="10.5" customHeight="1">
      <c r="A206" s="14" t="s">
        <v>198</v>
      </c>
      <c r="B206" s="15"/>
      <c r="C206" s="21"/>
      <c r="D206" s="24"/>
      <c r="E206" s="3"/>
      <c r="F206" s="12"/>
    </row>
    <row r="207" spans="1:6" ht="10.5" customHeight="1">
      <c r="A207" s="20"/>
      <c r="B207" s="16" t="s">
        <v>120</v>
      </c>
      <c r="C207" s="17"/>
      <c r="D207" s="24">
        <v>480</v>
      </c>
      <c r="E207" s="3">
        <v>740</v>
      </c>
      <c r="F207" s="12">
        <v>30095</v>
      </c>
    </row>
    <row r="208" spans="1:6" ht="10.5" customHeight="1">
      <c r="A208" s="18"/>
      <c r="B208" s="16" t="s">
        <v>121</v>
      </c>
      <c r="C208" s="17"/>
      <c r="D208" s="24">
        <v>4227</v>
      </c>
      <c r="E208" s="3">
        <v>5873</v>
      </c>
      <c r="F208" s="12">
        <v>229857</v>
      </c>
    </row>
    <row r="209" spans="1:6" ht="10.5" customHeight="1">
      <c r="A209" s="18"/>
      <c r="B209" s="16" t="s">
        <v>122</v>
      </c>
      <c r="C209" s="17"/>
      <c r="D209" s="24">
        <v>1778</v>
      </c>
      <c r="E209" s="3">
        <v>1955</v>
      </c>
      <c r="F209" s="12">
        <v>78500</v>
      </c>
    </row>
    <row r="210" spans="1:6" ht="10.5" customHeight="1">
      <c r="A210" s="18"/>
      <c r="B210" s="16" t="s">
        <v>123</v>
      </c>
      <c r="C210" s="17"/>
      <c r="D210" s="24">
        <v>3159</v>
      </c>
      <c r="E210" s="3">
        <v>5569</v>
      </c>
      <c r="F210" s="12">
        <v>234308</v>
      </c>
    </row>
    <row r="211" spans="1:6" ht="10.5" customHeight="1">
      <c r="A211" s="18"/>
      <c r="B211" s="16" t="s">
        <v>124</v>
      </c>
      <c r="C211" s="17"/>
      <c r="D211" s="24">
        <v>1239</v>
      </c>
      <c r="E211" s="3">
        <v>1058</v>
      </c>
      <c r="F211" s="12">
        <v>45566</v>
      </c>
    </row>
    <row r="212" spans="1:6" ht="10.5" customHeight="1">
      <c r="A212" s="18"/>
      <c r="B212" s="16" t="s">
        <v>206</v>
      </c>
      <c r="C212" s="17"/>
      <c r="D212" s="24">
        <v>1252</v>
      </c>
      <c r="E212" s="3">
        <v>1152</v>
      </c>
      <c r="F212" s="12">
        <v>45308</v>
      </c>
    </row>
    <row r="213" spans="1:6" ht="10.5" customHeight="1">
      <c r="A213" s="18"/>
      <c r="B213" s="16" t="s">
        <v>125</v>
      </c>
      <c r="C213" s="17"/>
      <c r="D213" s="24">
        <v>2009</v>
      </c>
      <c r="E213" s="3">
        <v>2578</v>
      </c>
      <c r="F213" s="12">
        <v>103284</v>
      </c>
    </row>
    <row r="214" spans="1:6" ht="10.5" customHeight="1">
      <c r="A214" s="18"/>
      <c r="B214" s="16" t="s">
        <v>126</v>
      </c>
      <c r="C214" s="17"/>
      <c r="D214" s="24">
        <v>1630</v>
      </c>
      <c r="E214" s="3">
        <v>1968</v>
      </c>
      <c r="F214" s="12">
        <v>78720</v>
      </c>
    </row>
    <row r="215" spans="1:6" ht="10.5" customHeight="1">
      <c r="A215" s="18"/>
      <c r="B215" s="16" t="s">
        <v>127</v>
      </c>
      <c r="C215" s="17"/>
      <c r="D215" s="24">
        <v>2601</v>
      </c>
      <c r="E215" s="3">
        <v>3390</v>
      </c>
      <c r="F215" s="12">
        <v>136098</v>
      </c>
    </row>
    <row r="216" spans="1:6" ht="10.5" customHeight="1">
      <c r="A216" s="18"/>
      <c r="B216" s="16" t="s">
        <v>128</v>
      </c>
      <c r="C216" s="17"/>
      <c r="D216" s="24">
        <v>2131</v>
      </c>
      <c r="E216" s="3">
        <v>2936</v>
      </c>
      <c r="F216" s="12">
        <v>117896</v>
      </c>
    </row>
    <row r="217" spans="1:6" ht="10.5" customHeight="1">
      <c r="A217" s="14" t="s">
        <v>198</v>
      </c>
      <c r="B217" s="15"/>
      <c r="C217" s="21"/>
      <c r="D217" s="24"/>
      <c r="E217" s="3"/>
      <c r="F217" s="12"/>
    </row>
    <row r="218" spans="1:6" ht="10.5" customHeight="1">
      <c r="A218" s="18"/>
      <c r="B218" s="16" t="s">
        <v>129</v>
      </c>
      <c r="C218" s="17"/>
      <c r="D218" s="24">
        <v>1212</v>
      </c>
      <c r="E218" s="3">
        <v>1813</v>
      </c>
      <c r="F218" s="12">
        <v>72829</v>
      </c>
    </row>
    <row r="219" spans="1:6" ht="10.5" customHeight="1">
      <c r="A219" s="18"/>
      <c r="B219" s="16" t="s">
        <v>130</v>
      </c>
      <c r="C219" s="17"/>
      <c r="D219" s="24">
        <v>1003</v>
      </c>
      <c r="E219" s="3">
        <v>1641</v>
      </c>
      <c r="F219" s="12">
        <v>65898</v>
      </c>
    </row>
    <row r="220" spans="1:6" ht="10.5" customHeight="1">
      <c r="A220" s="18"/>
      <c r="B220" s="16" t="s">
        <v>131</v>
      </c>
      <c r="C220" s="17"/>
      <c r="D220" s="24">
        <v>401</v>
      </c>
      <c r="E220" s="3">
        <v>630</v>
      </c>
      <c r="F220" s="12">
        <v>25800</v>
      </c>
    </row>
    <row r="221" spans="1:6" ht="10.5" customHeight="1">
      <c r="A221" s="18"/>
      <c r="B221" s="16" t="s">
        <v>132</v>
      </c>
      <c r="C221" s="17"/>
      <c r="D221" s="24">
        <v>2852</v>
      </c>
      <c r="E221" s="3">
        <v>3335</v>
      </c>
      <c r="F221" s="12">
        <v>133400</v>
      </c>
    </row>
    <row r="222" spans="1:6" ht="10.5" customHeight="1">
      <c r="A222" s="18"/>
      <c r="B222" s="16" t="s">
        <v>133</v>
      </c>
      <c r="C222" s="17"/>
      <c r="D222" s="24">
        <v>3194</v>
      </c>
      <c r="E222" s="3">
        <v>3216</v>
      </c>
      <c r="F222" s="12">
        <v>129128</v>
      </c>
    </row>
    <row r="223" spans="1:6" ht="10.5" customHeight="1">
      <c r="A223" s="18"/>
      <c r="B223" s="16" t="s">
        <v>134</v>
      </c>
      <c r="C223" s="17"/>
      <c r="D223" s="24">
        <v>1164</v>
      </c>
      <c r="E223" s="3">
        <v>1386</v>
      </c>
      <c r="F223" s="12">
        <v>57176</v>
      </c>
    </row>
    <row r="224" spans="1:6" ht="10.5" customHeight="1">
      <c r="A224" s="18"/>
      <c r="B224" s="16" t="s">
        <v>135</v>
      </c>
      <c r="C224" s="17"/>
      <c r="D224" s="24">
        <v>4821</v>
      </c>
      <c r="E224" s="3">
        <v>6360</v>
      </c>
      <c r="F224" s="12">
        <v>229989</v>
      </c>
    </row>
    <row r="225" spans="1:6" ht="10.5" customHeight="1">
      <c r="A225" s="18"/>
      <c r="B225" s="38" t="s">
        <v>216</v>
      </c>
      <c r="C225" s="17"/>
      <c r="D225" s="24">
        <v>813</v>
      </c>
      <c r="E225" s="3">
        <v>396</v>
      </c>
      <c r="F225" s="41">
        <v>15308</v>
      </c>
    </row>
    <row r="226" spans="1:6" ht="10.5" customHeight="1">
      <c r="A226" s="18"/>
      <c r="B226" s="38"/>
      <c r="C226" s="27" t="s">
        <v>203</v>
      </c>
      <c r="D226" s="24">
        <v>11</v>
      </c>
      <c r="E226" s="3">
        <v>5</v>
      </c>
      <c r="F226" s="41"/>
    </row>
    <row r="227" spans="1:6" ht="10.5" customHeight="1">
      <c r="A227" s="18"/>
      <c r="B227" s="16" t="s">
        <v>136</v>
      </c>
      <c r="C227" s="17"/>
      <c r="D227" s="24">
        <v>8239</v>
      </c>
      <c r="E227" s="3">
        <v>12792</v>
      </c>
      <c r="F227" s="12">
        <v>488602</v>
      </c>
    </row>
    <row r="228" spans="1:6" ht="10.5" customHeight="1">
      <c r="A228" s="18"/>
      <c r="B228" s="16" t="s">
        <v>137</v>
      </c>
      <c r="C228" s="17"/>
      <c r="D228" s="24">
        <v>3004</v>
      </c>
      <c r="E228" s="3">
        <v>3450</v>
      </c>
      <c r="F228" s="12">
        <v>131478</v>
      </c>
    </row>
    <row r="229" spans="1:6" ht="10.5" customHeight="1">
      <c r="A229" s="18"/>
      <c r="B229" s="16" t="s">
        <v>138</v>
      </c>
      <c r="C229" s="17"/>
      <c r="D229" s="24">
        <v>2704</v>
      </c>
      <c r="E229" s="3">
        <v>3234</v>
      </c>
      <c r="F229" s="12">
        <v>122880</v>
      </c>
    </row>
    <row r="230" spans="1:6" ht="10.5" customHeight="1">
      <c r="A230" s="18"/>
      <c r="B230" s="16" t="s">
        <v>139</v>
      </c>
      <c r="C230" s="17"/>
      <c r="D230" s="24">
        <v>2071</v>
      </c>
      <c r="E230" s="3">
        <v>2059</v>
      </c>
      <c r="F230" s="12">
        <v>82568</v>
      </c>
    </row>
    <row r="231" spans="1:6" ht="10.5" customHeight="1">
      <c r="A231" s="18"/>
      <c r="B231" s="16" t="s">
        <v>208</v>
      </c>
      <c r="C231" s="17"/>
      <c r="D231" s="24">
        <v>2718</v>
      </c>
      <c r="E231" s="3">
        <v>3448</v>
      </c>
      <c r="F231" s="12">
        <v>155911</v>
      </c>
    </row>
    <row r="232" spans="1:6" ht="10.5" customHeight="1">
      <c r="A232" s="18"/>
      <c r="B232" s="16" t="s">
        <v>140</v>
      </c>
      <c r="C232" s="17"/>
      <c r="D232" s="24">
        <v>1245</v>
      </c>
      <c r="E232" s="3">
        <v>597</v>
      </c>
      <c r="F232" s="12">
        <v>25733</v>
      </c>
    </row>
    <row r="233" spans="1:6" ht="10.5" customHeight="1">
      <c r="A233" s="18"/>
      <c r="B233" s="16" t="s">
        <v>141</v>
      </c>
      <c r="C233" s="17"/>
      <c r="D233" s="24">
        <v>650</v>
      </c>
      <c r="E233" s="3">
        <v>678</v>
      </c>
      <c r="F233" s="12">
        <v>28662</v>
      </c>
    </row>
    <row r="234" spans="1:6" ht="10.5" customHeight="1">
      <c r="A234" s="18"/>
      <c r="B234" s="16" t="s">
        <v>142</v>
      </c>
      <c r="C234" s="17"/>
      <c r="D234" s="24">
        <v>1130</v>
      </c>
      <c r="E234" s="3">
        <v>1299</v>
      </c>
      <c r="F234" s="12">
        <v>57838</v>
      </c>
    </row>
    <row r="235" spans="1:6" ht="10.5" customHeight="1">
      <c r="A235" s="18"/>
      <c r="B235" s="16" t="s">
        <v>143</v>
      </c>
      <c r="C235" s="17"/>
      <c r="D235" s="24">
        <v>868</v>
      </c>
      <c r="E235" s="3">
        <v>955</v>
      </c>
      <c r="F235" s="12">
        <v>40184</v>
      </c>
    </row>
    <row r="236" spans="1:6" ht="10.5" customHeight="1">
      <c r="A236" s="18"/>
      <c r="B236" s="16" t="s">
        <v>144</v>
      </c>
      <c r="C236" s="17"/>
      <c r="D236" s="24">
        <v>2181</v>
      </c>
      <c r="E236" s="3">
        <v>2533</v>
      </c>
      <c r="F236" s="12">
        <v>105173</v>
      </c>
    </row>
    <row r="237" spans="1:6" ht="10.5" customHeight="1">
      <c r="A237" s="18"/>
      <c r="B237" s="16" t="s">
        <v>145</v>
      </c>
      <c r="C237" s="17"/>
      <c r="D237" s="24">
        <v>3871</v>
      </c>
      <c r="E237" s="3">
        <v>6759</v>
      </c>
      <c r="F237" s="12">
        <v>291667</v>
      </c>
    </row>
    <row r="238" spans="1:6" ht="10.5" customHeight="1">
      <c r="A238" s="18"/>
      <c r="B238" s="16" t="s">
        <v>146</v>
      </c>
      <c r="C238" s="17"/>
      <c r="D238" s="24">
        <v>1450</v>
      </c>
      <c r="E238" s="3">
        <v>1738</v>
      </c>
      <c r="F238" s="12">
        <v>71502</v>
      </c>
    </row>
    <row r="239" spans="1:6" ht="10.5" customHeight="1">
      <c r="A239" s="18"/>
      <c r="B239" s="16" t="s">
        <v>147</v>
      </c>
      <c r="C239" s="17"/>
      <c r="D239" s="24">
        <v>215</v>
      </c>
      <c r="E239" s="3">
        <v>147</v>
      </c>
      <c r="F239" s="12">
        <v>6684</v>
      </c>
    </row>
    <row r="240" spans="1:6" ht="10.5" customHeight="1">
      <c r="A240" s="18"/>
      <c r="B240" s="16" t="s">
        <v>148</v>
      </c>
      <c r="C240" s="17"/>
      <c r="D240" s="24">
        <v>216</v>
      </c>
      <c r="E240" s="3">
        <v>216</v>
      </c>
      <c r="F240" s="12">
        <v>9348</v>
      </c>
    </row>
    <row r="241" spans="1:6" ht="10.5" customHeight="1">
      <c r="A241" s="18"/>
      <c r="B241" s="16" t="s">
        <v>149</v>
      </c>
      <c r="C241" s="17"/>
      <c r="D241" s="24">
        <v>358</v>
      </c>
      <c r="E241" s="3">
        <v>363</v>
      </c>
      <c r="F241" s="12">
        <v>16585</v>
      </c>
    </row>
    <row r="242" spans="1:6" ht="10.5" customHeight="1">
      <c r="A242" s="18"/>
      <c r="B242" s="16" t="s">
        <v>150</v>
      </c>
      <c r="C242" s="17"/>
      <c r="D242" s="24">
        <v>2402</v>
      </c>
      <c r="E242" s="3">
        <v>2384</v>
      </c>
      <c r="F242" s="12">
        <v>100514</v>
      </c>
    </row>
    <row r="243" spans="1:6" ht="10.5" customHeight="1">
      <c r="A243" s="18"/>
      <c r="B243" s="16" t="s">
        <v>151</v>
      </c>
      <c r="C243" s="17"/>
      <c r="D243" s="24">
        <v>557</v>
      </c>
      <c r="E243" s="3">
        <v>569</v>
      </c>
      <c r="F243" s="12">
        <v>22898</v>
      </c>
    </row>
    <row r="244" spans="1:6" ht="10.5" customHeight="1">
      <c r="A244" s="18"/>
      <c r="B244" s="16" t="s">
        <v>152</v>
      </c>
      <c r="C244" s="17"/>
      <c r="D244" s="24">
        <v>2196</v>
      </c>
      <c r="E244" s="3">
        <v>1792</v>
      </c>
      <c r="F244" s="12">
        <v>71818</v>
      </c>
    </row>
    <row r="245" spans="1:6" ht="10.5" customHeight="1">
      <c r="A245" s="18"/>
      <c r="B245" s="16" t="s">
        <v>153</v>
      </c>
      <c r="C245" s="17"/>
      <c r="D245" s="24">
        <v>2984</v>
      </c>
      <c r="E245" s="3">
        <v>3282</v>
      </c>
      <c r="F245" s="12">
        <v>131280</v>
      </c>
    </row>
    <row r="246" spans="1:6" ht="10.5" customHeight="1">
      <c r="A246" s="18"/>
      <c r="B246" s="16" t="s">
        <v>154</v>
      </c>
      <c r="C246" s="17"/>
      <c r="D246" s="24">
        <v>1162</v>
      </c>
      <c r="E246" s="3">
        <v>1421</v>
      </c>
      <c r="F246" s="12">
        <v>57116</v>
      </c>
    </row>
    <row r="247" spans="1:6" ht="10.5" customHeight="1">
      <c r="A247" s="18"/>
      <c r="B247" s="38" t="s">
        <v>29</v>
      </c>
      <c r="C247" s="17"/>
      <c r="D247" s="24">
        <f>SUM(D207:D225,D227:D246)</f>
        <v>76187</v>
      </c>
      <c r="E247" s="24">
        <f>SUM(E207:E225,E227:E246)</f>
        <v>95712</v>
      </c>
      <c r="F247" s="41">
        <f>SUM(F207:F246)</f>
        <v>3847601</v>
      </c>
    </row>
    <row r="248" spans="1:6" ht="10.5" customHeight="1">
      <c r="A248" s="18"/>
      <c r="B248" s="38"/>
      <c r="C248" s="27" t="s">
        <v>203</v>
      </c>
      <c r="D248" s="24">
        <f>SUM(D226)</f>
        <v>11</v>
      </c>
      <c r="E248" s="24">
        <f>SUM(E226)</f>
        <v>5</v>
      </c>
      <c r="F248" s="41"/>
    </row>
    <row r="249" spans="1:6" ht="10.5" customHeight="1">
      <c r="A249" s="14" t="s">
        <v>199</v>
      </c>
      <c r="B249" s="15"/>
      <c r="C249" s="21"/>
      <c r="D249" s="24"/>
      <c r="E249" s="3"/>
      <c r="F249" s="12"/>
    </row>
    <row r="250" spans="1:6" ht="10.5" customHeight="1">
      <c r="A250" s="20"/>
      <c r="B250" s="16" t="s">
        <v>155</v>
      </c>
      <c r="C250" s="17"/>
      <c r="D250" s="24">
        <v>904</v>
      </c>
      <c r="E250" s="3">
        <v>565</v>
      </c>
      <c r="F250" s="12">
        <v>22560</v>
      </c>
    </row>
    <row r="251" spans="1:6" ht="10.5" customHeight="1">
      <c r="A251" s="18"/>
      <c r="B251" s="16" t="s">
        <v>156</v>
      </c>
      <c r="C251" s="17"/>
      <c r="D251" s="24">
        <v>3350</v>
      </c>
      <c r="E251" s="3">
        <v>4279</v>
      </c>
      <c r="F251" s="12">
        <v>171160</v>
      </c>
    </row>
    <row r="252" spans="1:6" ht="10.5" customHeight="1">
      <c r="A252" s="18"/>
      <c r="B252" s="16" t="s">
        <v>157</v>
      </c>
      <c r="C252" s="17"/>
      <c r="D252" s="24">
        <v>2753</v>
      </c>
      <c r="E252" s="3">
        <v>2711</v>
      </c>
      <c r="F252" s="12">
        <v>109166</v>
      </c>
    </row>
    <row r="253" spans="1:6" ht="10.5" customHeight="1">
      <c r="A253" s="18"/>
      <c r="B253" s="16" t="s">
        <v>158</v>
      </c>
      <c r="C253" s="17"/>
      <c r="D253" s="24">
        <v>1600</v>
      </c>
      <c r="E253" s="3">
        <v>1639</v>
      </c>
      <c r="F253" s="12">
        <v>62770</v>
      </c>
    </row>
    <row r="254" spans="1:6" ht="10.5" customHeight="1">
      <c r="A254" s="18"/>
      <c r="B254" s="32" t="s">
        <v>159</v>
      </c>
      <c r="C254" s="17"/>
      <c r="D254" s="24">
        <v>2929</v>
      </c>
      <c r="E254" s="3">
        <v>3080</v>
      </c>
      <c r="F254" s="33">
        <v>123200</v>
      </c>
    </row>
    <row r="255" spans="1:6" ht="10.5" customHeight="1">
      <c r="A255" s="18"/>
      <c r="B255" s="16" t="s">
        <v>160</v>
      </c>
      <c r="C255" s="17"/>
      <c r="D255" s="24">
        <v>1149</v>
      </c>
      <c r="E255" s="3">
        <v>1782</v>
      </c>
      <c r="F255" s="12">
        <v>68088</v>
      </c>
    </row>
    <row r="256" spans="1:6" ht="10.5" customHeight="1">
      <c r="A256" s="18"/>
      <c r="B256" s="16" t="s">
        <v>161</v>
      </c>
      <c r="C256" s="17"/>
      <c r="D256" s="24">
        <v>2798</v>
      </c>
      <c r="E256" s="3">
        <v>2787</v>
      </c>
      <c r="F256" s="12">
        <v>111998</v>
      </c>
    </row>
    <row r="257" spans="1:6" ht="10.5" customHeight="1">
      <c r="A257" s="18"/>
      <c r="B257" s="16" t="s">
        <v>162</v>
      </c>
      <c r="C257" s="17"/>
      <c r="D257" s="24">
        <v>935</v>
      </c>
      <c r="E257" s="3">
        <v>1065</v>
      </c>
      <c r="F257" s="12">
        <v>47916</v>
      </c>
    </row>
    <row r="258" spans="1:6" ht="10.5" customHeight="1">
      <c r="A258" s="18"/>
      <c r="B258" s="16" t="s">
        <v>163</v>
      </c>
      <c r="C258" s="17"/>
      <c r="D258" s="24">
        <v>3152</v>
      </c>
      <c r="E258" s="3">
        <v>2837</v>
      </c>
      <c r="F258" s="12">
        <v>108682</v>
      </c>
    </row>
    <row r="259" spans="1:6" ht="10.5" customHeight="1">
      <c r="A259" s="18"/>
      <c r="B259" s="16" t="s">
        <v>164</v>
      </c>
      <c r="C259" s="17"/>
      <c r="D259" s="24">
        <v>2348</v>
      </c>
      <c r="E259" s="3">
        <v>3502</v>
      </c>
      <c r="F259" s="12">
        <v>140324</v>
      </c>
    </row>
    <row r="260" spans="1:6" ht="10.5" customHeight="1">
      <c r="A260" s="18"/>
      <c r="B260" s="16" t="s">
        <v>209</v>
      </c>
      <c r="C260" s="17"/>
      <c r="D260" s="24">
        <v>1645</v>
      </c>
      <c r="E260" s="3">
        <v>1772</v>
      </c>
      <c r="F260" s="12">
        <v>70568</v>
      </c>
    </row>
    <row r="261" spans="1:6" ht="10.5" customHeight="1">
      <c r="A261" s="18"/>
      <c r="B261" s="16" t="s">
        <v>210</v>
      </c>
      <c r="C261" s="17"/>
      <c r="D261" s="24">
        <v>1977</v>
      </c>
      <c r="E261" s="3">
        <v>2361</v>
      </c>
      <c r="F261" s="12">
        <v>94830</v>
      </c>
    </row>
    <row r="262" spans="1:6" ht="10.5" customHeight="1">
      <c r="A262" s="18"/>
      <c r="B262" s="16" t="s">
        <v>165</v>
      </c>
      <c r="C262" s="17"/>
      <c r="D262" s="24">
        <v>1153</v>
      </c>
      <c r="E262" s="3">
        <v>1145</v>
      </c>
      <c r="F262" s="12">
        <v>46152</v>
      </c>
    </row>
    <row r="263" spans="1:6" ht="10.5" customHeight="1">
      <c r="A263" s="18"/>
      <c r="B263" s="16" t="s">
        <v>166</v>
      </c>
      <c r="C263" s="17"/>
      <c r="D263" s="24">
        <v>741</v>
      </c>
      <c r="E263" s="3">
        <v>744</v>
      </c>
      <c r="F263" s="12">
        <v>28075</v>
      </c>
    </row>
    <row r="264" spans="1:6" ht="10.5" customHeight="1">
      <c r="A264" s="18"/>
      <c r="B264" s="16" t="s">
        <v>167</v>
      </c>
      <c r="C264" s="17"/>
      <c r="D264" s="24">
        <v>1041</v>
      </c>
      <c r="E264" s="3">
        <v>1370</v>
      </c>
      <c r="F264" s="12">
        <v>59075</v>
      </c>
    </row>
    <row r="265" spans="1:6" ht="10.5" customHeight="1">
      <c r="A265" s="18"/>
      <c r="B265" s="16" t="s">
        <v>168</v>
      </c>
      <c r="C265" s="17"/>
      <c r="D265" s="24">
        <v>2213</v>
      </c>
      <c r="E265" s="3">
        <v>3767</v>
      </c>
      <c r="F265" s="12">
        <v>162747</v>
      </c>
    </row>
    <row r="266" spans="1:6" ht="10.5" customHeight="1">
      <c r="A266" s="18"/>
      <c r="B266" s="16" t="s">
        <v>169</v>
      </c>
      <c r="C266" s="17"/>
      <c r="D266" s="24">
        <v>1543</v>
      </c>
      <c r="E266" s="3">
        <v>1769</v>
      </c>
      <c r="F266" s="12">
        <v>70871</v>
      </c>
    </row>
    <row r="267" spans="1:6" ht="10.5" customHeight="1">
      <c r="A267" s="18"/>
      <c r="B267" s="16" t="s">
        <v>170</v>
      </c>
      <c r="C267" s="17"/>
      <c r="D267" s="24">
        <v>3401</v>
      </c>
      <c r="E267" s="3">
        <v>3225</v>
      </c>
      <c r="F267" s="12">
        <v>139087</v>
      </c>
    </row>
    <row r="268" spans="1:6" ht="10.5" customHeight="1">
      <c r="A268" s="18"/>
      <c r="B268" s="16" t="s">
        <v>171</v>
      </c>
      <c r="C268" s="17"/>
      <c r="D268" s="24">
        <v>2482</v>
      </c>
      <c r="E268" s="3">
        <v>2409</v>
      </c>
      <c r="F268" s="12">
        <v>96644</v>
      </c>
    </row>
    <row r="269" spans="1:6" ht="10.5" customHeight="1">
      <c r="A269" s="18"/>
      <c r="B269" s="16" t="s">
        <v>172</v>
      </c>
      <c r="C269" s="17"/>
      <c r="D269" s="24">
        <v>2013</v>
      </c>
      <c r="E269" s="3">
        <v>1581</v>
      </c>
      <c r="F269" s="12">
        <v>65015</v>
      </c>
    </row>
    <row r="270" spans="1:6" ht="10.5" customHeight="1">
      <c r="A270" s="18"/>
      <c r="B270" s="16" t="s">
        <v>173</v>
      </c>
      <c r="C270" s="17"/>
      <c r="D270" s="24">
        <v>940</v>
      </c>
      <c r="E270" s="3">
        <v>646</v>
      </c>
      <c r="F270" s="12">
        <v>24632</v>
      </c>
    </row>
    <row r="271" spans="1:6" ht="10.5" customHeight="1">
      <c r="A271" s="14" t="s">
        <v>199</v>
      </c>
      <c r="B271" s="15"/>
      <c r="C271" s="21"/>
      <c r="D271" s="24"/>
      <c r="E271" s="3"/>
      <c r="F271" s="12"/>
    </row>
    <row r="272" spans="1:6" ht="10.5" customHeight="1">
      <c r="A272" s="18"/>
      <c r="B272" s="16" t="s">
        <v>174</v>
      </c>
      <c r="C272" s="17"/>
      <c r="D272" s="24">
        <v>1102</v>
      </c>
      <c r="E272" s="3">
        <v>672</v>
      </c>
      <c r="F272" s="12">
        <v>33744</v>
      </c>
    </row>
    <row r="273" spans="1:6" ht="10.5" customHeight="1">
      <c r="A273" s="18"/>
      <c r="B273" s="16" t="s">
        <v>175</v>
      </c>
      <c r="C273" s="17"/>
      <c r="D273" s="24">
        <v>2900</v>
      </c>
      <c r="E273" s="3">
        <v>3678</v>
      </c>
      <c r="F273" s="12">
        <v>147618</v>
      </c>
    </row>
    <row r="274" spans="1:6" ht="10.5" customHeight="1">
      <c r="A274" s="18"/>
      <c r="B274" s="16" t="s">
        <v>176</v>
      </c>
      <c r="C274" s="17"/>
      <c r="D274" s="24">
        <v>1905</v>
      </c>
      <c r="E274" s="3">
        <v>2536</v>
      </c>
      <c r="F274" s="12">
        <v>96732</v>
      </c>
    </row>
    <row r="275" spans="1:6" ht="10.5" customHeight="1">
      <c r="A275" s="18"/>
      <c r="B275" s="16" t="s">
        <v>177</v>
      </c>
      <c r="C275" s="17"/>
      <c r="D275" s="24">
        <v>1539</v>
      </c>
      <c r="E275" s="3">
        <v>1871</v>
      </c>
      <c r="F275" s="12">
        <v>76445</v>
      </c>
    </row>
    <row r="276" spans="1:6" ht="10.5" customHeight="1">
      <c r="A276" s="18"/>
      <c r="B276" s="16" t="s">
        <v>178</v>
      </c>
      <c r="C276" s="17"/>
      <c r="D276" s="24">
        <v>13</v>
      </c>
      <c r="E276" s="3">
        <v>5</v>
      </c>
      <c r="F276" s="12">
        <v>227</v>
      </c>
    </row>
    <row r="277" spans="1:6" ht="10.5" customHeight="1">
      <c r="A277" s="18"/>
      <c r="B277" s="16" t="s">
        <v>179</v>
      </c>
      <c r="C277" s="17"/>
      <c r="D277" s="24">
        <v>3323</v>
      </c>
      <c r="E277" s="3">
        <v>2836</v>
      </c>
      <c r="F277" s="12">
        <v>113551</v>
      </c>
    </row>
    <row r="278" spans="1:6" ht="10.5" customHeight="1">
      <c r="A278" s="18"/>
      <c r="B278" s="16" t="s">
        <v>180</v>
      </c>
      <c r="C278" s="17"/>
      <c r="D278" s="24">
        <v>2146</v>
      </c>
      <c r="E278" s="3">
        <v>3002</v>
      </c>
      <c r="F278" s="12">
        <v>120070</v>
      </c>
    </row>
    <row r="279" spans="1:6" ht="10.5" customHeight="1">
      <c r="A279" s="18"/>
      <c r="B279" s="16" t="s">
        <v>181</v>
      </c>
      <c r="C279" s="17"/>
      <c r="D279" s="24">
        <v>3190</v>
      </c>
      <c r="E279" s="3">
        <v>2552</v>
      </c>
      <c r="F279" s="12">
        <v>103280</v>
      </c>
    </row>
    <row r="280" spans="1:6" ht="10.5" customHeight="1">
      <c r="A280" s="18"/>
      <c r="B280" s="16" t="s">
        <v>182</v>
      </c>
      <c r="C280" s="17"/>
      <c r="D280" s="24">
        <v>1338</v>
      </c>
      <c r="E280" s="3">
        <v>1073</v>
      </c>
      <c r="F280" s="12">
        <v>45438</v>
      </c>
    </row>
    <row r="281" spans="1:6" ht="10.5" customHeight="1">
      <c r="A281" s="18"/>
      <c r="B281" s="16" t="s">
        <v>183</v>
      </c>
      <c r="C281" s="17"/>
      <c r="D281" s="24">
        <v>3174</v>
      </c>
      <c r="E281" s="3">
        <v>2120</v>
      </c>
      <c r="F281" s="12">
        <v>84800</v>
      </c>
    </row>
    <row r="282" spans="1:6" ht="10.5" customHeight="1">
      <c r="A282" s="18"/>
      <c r="B282" s="16" t="s">
        <v>184</v>
      </c>
      <c r="C282" s="17"/>
      <c r="D282" s="24">
        <v>3152</v>
      </c>
      <c r="E282" s="3">
        <v>2639</v>
      </c>
      <c r="F282" s="12">
        <v>97757</v>
      </c>
    </row>
    <row r="283" spans="1:6" ht="10.5" customHeight="1">
      <c r="A283" s="18"/>
      <c r="B283" s="16" t="s">
        <v>185</v>
      </c>
      <c r="C283" s="17"/>
      <c r="D283" s="24">
        <v>2400</v>
      </c>
      <c r="E283" s="3">
        <v>1565</v>
      </c>
      <c r="F283" s="12">
        <v>62600</v>
      </c>
    </row>
    <row r="284" spans="1:6" ht="10.5" customHeight="1">
      <c r="A284" s="18"/>
      <c r="B284" s="16" t="s">
        <v>186</v>
      </c>
      <c r="C284" s="17"/>
      <c r="D284" s="24">
        <v>2990</v>
      </c>
      <c r="E284" s="3">
        <v>1313</v>
      </c>
      <c r="F284" s="12">
        <v>50090</v>
      </c>
    </row>
    <row r="285" spans="1:6" ht="10.5" customHeight="1">
      <c r="A285" s="18"/>
      <c r="B285" s="16" t="s">
        <v>187</v>
      </c>
      <c r="C285" s="17"/>
      <c r="D285" s="24">
        <v>3737</v>
      </c>
      <c r="E285" s="3">
        <v>2543</v>
      </c>
      <c r="F285" s="12">
        <v>97112</v>
      </c>
    </row>
    <row r="286" spans="1:6" ht="10.5" customHeight="1">
      <c r="A286" s="18"/>
      <c r="B286" s="16" t="s">
        <v>188</v>
      </c>
      <c r="C286" s="17"/>
      <c r="D286" s="24">
        <v>2156</v>
      </c>
      <c r="E286" s="3">
        <v>826</v>
      </c>
      <c r="F286" s="12">
        <v>28950</v>
      </c>
    </row>
    <row r="287" spans="1:6" ht="10.5" customHeight="1">
      <c r="A287" s="34"/>
      <c r="B287" s="35" t="s">
        <v>29</v>
      </c>
      <c r="C287" s="36"/>
      <c r="D287" s="25">
        <f>SUM(D250:D286)</f>
        <v>76132</v>
      </c>
      <c r="E287" s="25">
        <f>SUM(E250:E254,E255:E286)</f>
        <v>74267</v>
      </c>
      <c r="F287" s="37">
        <v>3981974</v>
      </c>
    </row>
    <row r="288" spans="2:6" ht="10.5" customHeight="1">
      <c r="B288" s="1" t="s">
        <v>207</v>
      </c>
      <c r="D288" s="7"/>
      <c r="E288" s="7"/>
      <c r="F288" s="7"/>
    </row>
  </sheetData>
  <mergeCells count="150">
    <mergeCell ref="A163:B163"/>
    <mergeCell ref="B161:B162"/>
    <mergeCell ref="F161:F162"/>
    <mergeCell ref="B164:B165"/>
    <mergeCell ref="F164:F165"/>
    <mergeCell ref="F57:F58"/>
    <mergeCell ref="A56:B56"/>
    <mergeCell ref="A110:B110"/>
    <mergeCell ref="B111:B112"/>
    <mergeCell ref="F111:F112"/>
    <mergeCell ref="B146:B147"/>
    <mergeCell ref="A145:B145"/>
    <mergeCell ref="F52:F53"/>
    <mergeCell ref="F54:F55"/>
    <mergeCell ref="F59:F60"/>
    <mergeCell ref="F61:F62"/>
    <mergeCell ref="F63:F64"/>
    <mergeCell ref="F67:F68"/>
    <mergeCell ref="F69:F70"/>
    <mergeCell ref="B11:B12"/>
    <mergeCell ref="B159:B160"/>
    <mergeCell ref="B157:B158"/>
    <mergeCell ref="B154:B155"/>
    <mergeCell ref="B152:B153"/>
    <mergeCell ref="B89:B90"/>
    <mergeCell ref="B150:B151"/>
    <mergeCell ref="B148:B149"/>
    <mergeCell ref="C3:D3"/>
    <mergeCell ref="C1:E1"/>
    <mergeCell ref="B6:B7"/>
    <mergeCell ref="B8:B9"/>
    <mergeCell ref="A2:B3"/>
    <mergeCell ref="C2:D2"/>
    <mergeCell ref="A1:B1"/>
    <mergeCell ref="A4:B4"/>
    <mergeCell ref="A5:B5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F6:F7"/>
    <mergeCell ref="F8:F9"/>
    <mergeCell ref="F11:F12"/>
    <mergeCell ref="F21:F22"/>
    <mergeCell ref="F23:F24"/>
    <mergeCell ref="F25:F26"/>
    <mergeCell ref="F27:F28"/>
    <mergeCell ref="F29:F30"/>
    <mergeCell ref="F31:F32"/>
    <mergeCell ref="F33:F34"/>
    <mergeCell ref="F35:F36"/>
    <mergeCell ref="F37:F38"/>
    <mergeCell ref="F39:F40"/>
    <mergeCell ref="F41:F42"/>
    <mergeCell ref="F43:F44"/>
    <mergeCell ref="F45:F46"/>
    <mergeCell ref="F50:F51"/>
    <mergeCell ref="F47:F48"/>
    <mergeCell ref="F71:F72"/>
    <mergeCell ref="F73:F74"/>
    <mergeCell ref="F75:F76"/>
    <mergeCell ref="B92:B93"/>
    <mergeCell ref="B71:B72"/>
    <mergeCell ref="B73:B74"/>
    <mergeCell ref="B75:B76"/>
    <mergeCell ref="B79:B80"/>
    <mergeCell ref="B81:B82"/>
    <mergeCell ref="B83:B84"/>
    <mergeCell ref="A101:B101"/>
    <mergeCell ref="B102:B103"/>
    <mergeCell ref="F89:F90"/>
    <mergeCell ref="B77:B78"/>
    <mergeCell ref="B99:B100"/>
    <mergeCell ref="F77:F78"/>
    <mergeCell ref="F79:F80"/>
    <mergeCell ref="F81:F82"/>
    <mergeCell ref="F83:F84"/>
    <mergeCell ref="B143:B144"/>
    <mergeCell ref="B121:B122"/>
    <mergeCell ref="B123:B124"/>
    <mergeCell ref="B125:B126"/>
    <mergeCell ref="B127:B128"/>
    <mergeCell ref="B67:B68"/>
    <mergeCell ref="B129:B130"/>
    <mergeCell ref="B131:B132"/>
    <mergeCell ref="B133:B134"/>
    <mergeCell ref="B113:B114"/>
    <mergeCell ref="B115:B116"/>
    <mergeCell ref="B117:B118"/>
    <mergeCell ref="B119:B120"/>
    <mergeCell ref="B106:B107"/>
    <mergeCell ref="B69:B70"/>
    <mergeCell ref="B59:B60"/>
    <mergeCell ref="B61:B62"/>
    <mergeCell ref="B63:B64"/>
    <mergeCell ref="B57:B58"/>
    <mergeCell ref="B47:B48"/>
    <mergeCell ref="B50:B51"/>
    <mergeCell ref="B52:B53"/>
    <mergeCell ref="B54:B55"/>
    <mergeCell ref="A49:B49"/>
    <mergeCell ref="B85:B86"/>
    <mergeCell ref="B87:B88"/>
    <mergeCell ref="F108:F109"/>
    <mergeCell ref="B108:B109"/>
    <mergeCell ref="F106:F107"/>
    <mergeCell ref="F85:F86"/>
    <mergeCell ref="F87:F88"/>
    <mergeCell ref="F92:F93"/>
    <mergeCell ref="F99:F100"/>
    <mergeCell ref="F102:F103"/>
    <mergeCell ref="F113:F114"/>
    <mergeCell ref="F115:F116"/>
    <mergeCell ref="F117:F118"/>
    <mergeCell ref="F119:F120"/>
    <mergeCell ref="F121:F122"/>
    <mergeCell ref="F123:F124"/>
    <mergeCell ref="F125:F126"/>
    <mergeCell ref="F127:F128"/>
    <mergeCell ref="F129:F130"/>
    <mergeCell ref="F131:F132"/>
    <mergeCell ref="F133:F134"/>
    <mergeCell ref="F143:F144"/>
    <mergeCell ref="F146:F147"/>
    <mergeCell ref="F148:F149"/>
    <mergeCell ref="F150:F151"/>
    <mergeCell ref="F152:F153"/>
    <mergeCell ref="F154:F155"/>
    <mergeCell ref="F157:F158"/>
    <mergeCell ref="F159:F160"/>
    <mergeCell ref="F174:F175"/>
    <mergeCell ref="B247:B248"/>
    <mergeCell ref="F247:F248"/>
    <mergeCell ref="B182:B183"/>
    <mergeCell ref="B204:B205"/>
    <mergeCell ref="F182:F183"/>
    <mergeCell ref="F204:F205"/>
    <mergeCell ref="B174:B175"/>
    <mergeCell ref="A176:B176"/>
    <mergeCell ref="B225:B226"/>
    <mergeCell ref="F225:F226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Ｐ明朝,標準"&amp;8大正７年</oddFooter>
  </headerFooter>
  <rowBreaks count="3" manualBreakCount="3">
    <brk id="55" max="5" man="1"/>
    <brk id="109" max="5" man="1"/>
    <brk id="16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2001-11-07T00:57:19Z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