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8-02-035F" sheetId="1" r:id="rId1"/>
  </sheets>
  <definedNames>
    <definedName name="_xlnm.Print_Area" localSheetId="0">'T08-02-035F'!$A$1:$BB$20</definedName>
    <definedName name="_xlnm.Print_Titles" localSheetId="0">'T08-02-035F'!$A:$A</definedName>
  </definedNames>
  <calcPr fullCalcOnLoad="1"/>
</workbook>
</file>

<file path=xl/sharedStrings.xml><?xml version="1.0" encoding="utf-8"?>
<sst xmlns="http://schemas.openxmlformats.org/spreadsheetml/2006/main" count="271" uniqueCount="57">
  <si>
    <t>円</t>
  </si>
  <si>
    <t>農業</t>
  </si>
  <si>
    <t>暦年内</t>
  </si>
  <si>
    <t>数量</t>
  </si>
  <si>
    <t>-</t>
  </si>
  <si>
    <t>-</t>
  </si>
  <si>
    <t>計</t>
  </si>
  <si>
    <t>貫</t>
  </si>
  <si>
    <t>大正２年</t>
  </si>
  <si>
    <t>価額</t>
  </si>
  <si>
    <t>植物質肥料</t>
  </si>
  <si>
    <t>鰹荒粕</t>
  </si>
  <si>
    <t>動物質肥料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</si>
  <si>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</si>
  <si>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</si>
  <si>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</si>
  <si>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</si>
  <si>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</si>
  <si>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</si>
  <si>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</si>
  <si>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</si>
  <si>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</si>
  <si>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</si>
  <si>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大正４年</t>
  </si>
  <si>
    <t>大正３年</t>
  </si>
  <si>
    <t>鰊粕</t>
  </si>
  <si>
    <t>膓肥</t>
  </si>
  <si>
    <t>鰯肥</t>
  </si>
  <si>
    <t>人糞尿</t>
  </si>
  <si>
    <t>砿物質肥料</t>
  </si>
  <si>
    <t>雑肥料</t>
  </si>
  <si>
    <t>調合肥料</t>
  </si>
  <si>
    <t>価額合計</t>
  </si>
  <si>
    <t>菜種油粕</t>
  </si>
  <si>
    <t>大豆粕</t>
  </si>
  <si>
    <t>焼酎粕</t>
  </si>
  <si>
    <t>米糠</t>
  </si>
  <si>
    <t>計</t>
  </si>
  <si>
    <t>普通過燐酸石灰</t>
  </si>
  <si>
    <t>強過燐酸石灰</t>
  </si>
  <si>
    <t>智利硝石</t>
  </si>
  <si>
    <t>硫酸加里</t>
  </si>
  <si>
    <t>草木灰</t>
  </si>
  <si>
    <t>計</t>
  </si>
  <si>
    <t>堆肥</t>
  </si>
  <si>
    <t>厩肥</t>
  </si>
  <si>
    <t>価額</t>
  </si>
  <si>
    <t>数量</t>
  </si>
  <si>
    <t>貫</t>
  </si>
  <si>
    <t>円</t>
  </si>
  <si>
    <t>-</t>
  </si>
  <si>
    <t>第３５　肥料の２（販売肥料消費高）</t>
  </si>
  <si>
    <t>大正５年</t>
  </si>
  <si>
    <t>大正６年</t>
  </si>
  <si>
    <t>其他</t>
  </si>
  <si>
    <t>備考　本表は農家に於て購入消費せしものを調査せしものなり</t>
  </si>
  <si>
    <t>硫酸アンモニア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</si>
</sst>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3" width="9.125" style="1" customWidth="1"/>
    <col min="14" max="26" width="9.375" style="1" customWidth="1"/>
    <col min="27" max="27" width="9.50390625" style="1" customWidth="1"/>
    <col min="28" max="28" width="9.375" style="1" customWidth="1"/>
    <col min="29" max="29" width="9.50390625" style="1" customWidth="1"/>
    <col min="30" max="33" width="9.375" style="1" customWidth="1"/>
    <col min="34" max="16384" width="9.125" style="1" customWidth="1"/>
  </cols>
  <sheetData>
    <row r="1" spans="1:43" s="12" customFormat="1" ht="12" customHeight="1">
      <c r="A1" s="12" t="s">
        <v>1</v>
      </c>
      <c r="B1" s="37" t="s">
        <v>51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5" t="s">
        <v>2</v>
      </c>
      <c r="AP1" s="14"/>
      <c r="AQ1" s="14"/>
    </row>
    <row r="2" spans="1:54" ht="10.5" customHeight="1">
      <c r="A2" s="38" t="s">
        <v>13</v>
      </c>
      <c r="B2" s="34" t="s">
        <v>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4" t="s">
        <v>10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  <c r="Z2" s="34" t="s">
        <v>29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4" t="s">
        <v>29</v>
      </c>
      <c r="AM2" s="35"/>
      <c r="AN2" s="35"/>
      <c r="AO2" s="35"/>
      <c r="AP2" s="34" t="s">
        <v>30</v>
      </c>
      <c r="AQ2" s="35"/>
      <c r="AR2" s="35"/>
      <c r="AS2" s="35"/>
      <c r="AT2" s="35"/>
      <c r="AU2" s="35"/>
      <c r="AV2" s="35"/>
      <c r="AW2" s="35"/>
      <c r="AX2" s="35" t="s">
        <v>30</v>
      </c>
      <c r="AY2" s="36"/>
      <c r="AZ2" s="43" t="s">
        <v>31</v>
      </c>
      <c r="BA2" s="44"/>
      <c r="BB2" s="29" t="s">
        <v>32</v>
      </c>
    </row>
    <row r="3" spans="1:54" ht="10.5" customHeight="1">
      <c r="A3" s="39"/>
      <c r="B3" s="41" t="s">
        <v>25</v>
      </c>
      <c r="C3" s="42"/>
      <c r="D3" s="41" t="s">
        <v>26</v>
      </c>
      <c r="E3" s="42"/>
      <c r="F3" s="32" t="s">
        <v>11</v>
      </c>
      <c r="G3" s="33"/>
      <c r="H3" s="32" t="s">
        <v>27</v>
      </c>
      <c r="I3" s="33"/>
      <c r="J3" s="32" t="s">
        <v>54</v>
      </c>
      <c r="K3" s="33"/>
      <c r="L3" s="32" t="s">
        <v>6</v>
      </c>
      <c r="M3" s="33"/>
      <c r="N3" s="32" t="s">
        <v>33</v>
      </c>
      <c r="O3" s="33"/>
      <c r="P3" s="32" t="s">
        <v>34</v>
      </c>
      <c r="Q3" s="33"/>
      <c r="R3" s="32" t="s">
        <v>35</v>
      </c>
      <c r="S3" s="33"/>
      <c r="T3" s="32" t="s">
        <v>36</v>
      </c>
      <c r="U3" s="33"/>
      <c r="V3" s="32" t="s">
        <v>54</v>
      </c>
      <c r="W3" s="33"/>
      <c r="X3" s="32" t="s">
        <v>37</v>
      </c>
      <c r="Y3" s="33"/>
      <c r="Z3" s="32" t="s">
        <v>38</v>
      </c>
      <c r="AA3" s="33"/>
      <c r="AB3" s="32" t="s">
        <v>39</v>
      </c>
      <c r="AC3" s="33"/>
      <c r="AD3" s="32" t="s">
        <v>56</v>
      </c>
      <c r="AE3" s="33"/>
      <c r="AF3" s="32" t="s">
        <v>40</v>
      </c>
      <c r="AG3" s="33"/>
      <c r="AH3" s="32" t="s">
        <v>41</v>
      </c>
      <c r="AI3" s="33"/>
      <c r="AJ3" s="32" t="s">
        <v>42</v>
      </c>
      <c r="AK3" s="33"/>
      <c r="AL3" s="32" t="s">
        <v>54</v>
      </c>
      <c r="AM3" s="33"/>
      <c r="AN3" s="32" t="s">
        <v>43</v>
      </c>
      <c r="AO3" s="33"/>
      <c r="AP3" s="32" t="s">
        <v>28</v>
      </c>
      <c r="AQ3" s="33"/>
      <c r="AR3" s="32" t="s">
        <v>44</v>
      </c>
      <c r="AS3" s="33"/>
      <c r="AT3" s="32" t="s">
        <v>45</v>
      </c>
      <c r="AU3" s="33"/>
      <c r="AV3" s="32" t="s">
        <v>54</v>
      </c>
      <c r="AW3" s="33"/>
      <c r="AX3" s="32" t="s">
        <v>37</v>
      </c>
      <c r="AY3" s="33"/>
      <c r="AZ3" s="45"/>
      <c r="BA3" s="46"/>
      <c r="BB3" s="30"/>
    </row>
    <row r="4" spans="1:54" ht="10.5" customHeight="1">
      <c r="A4" s="39"/>
      <c r="B4" s="18" t="s">
        <v>3</v>
      </c>
      <c r="C4" s="2" t="s">
        <v>9</v>
      </c>
      <c r="D4" s="2" t="s">
        <v>3</v>
      </c>
      <c r="E4" s="2" t="s">
        <v>9</v>
      </c>
      <c r="F4" s="2" t="s">
        <v>3</v>
      </c>
      <c r="G4" s="2" t="s">
        <v>9</v>
      </c>
      <c r="H4" s="2" t="s">
        <v>3</v>
      </c>
      <c r="I4" s="2" t="s">
        <v>9</v>
      </c>
      <c r="J4" s="2" t="s">
        <v>3</v>
      </c>
      <c r="K4" s="2" t="s">
        <v>9</v>
      </c>
      <c r="L4" s="2" t="s">
        <v>3</v>
      </c>
      <c r="M4" s="2" t="s">
        <v>9</v>
      </c>
      <c r="N4" s="2" t="s">
        <v>47</v>
      </c>
      <c r="O4" s="2" t="s">
        <v>46</v>
      </c>
      <c r="P4" s="2" t="s">
        <v>47</v>
      </c>
      <c r="Q4" s="2" t="s">
        <v>46</v>
      </c>
      <c r="R4" s="2" t="s">
        <v>47</v>
      </c>
      <c r="S4" s="2" t="s">
        <v>46</v>
      </c>
      <c r="T4" s="2" t="s">
        <v>47</v>
      </c>
      <c r="U4" s="2" t="s">
        <v>46</v>
      </c>
      <c r="V4" s="2" t="s">
        <v>47</v>
      </c>
      <c r="W4" s="2" t="s">
        <v>46</v>
      </c>
      <c r="X4" s="2" t="s">
        <v>47</v>
      </c>
      <c r="Y4" s="2" t="s">
        <v>46</v>
      </c>
      <c r="Z4" s="2" t="s">
        <v>47</v>
      </c>
      <c r="AA4" s="2" t="s">
        <v>46</v>
      </c>
      <c r="AB4" s="2" t="s">
        <v>47</v>
      </c>
      <c r="AC4" s="2" t="s">
        <v>46</v>
      </c>
      <c r="AD4" s="2" t="s">
        <v>47</v>
      </c>
      <c r="AE4" s="2" t="s">
        <v>46</v>
      </c>
      <c r="AF4" s="2" t="s">
        <v>47</v>
      </c>
      <c r="AG4" s="2" t="s">
        <v>46</v>
      </c>
      <c r="AH4" s="2" t="s">
        <v>47</v>
      </c>
      <c r="AI4" s="2" t="s">
        <v>46</v>
      </c>
      <c r="AJ4" s="2" t="s">
        <v>47</v>
      </c>
      <c r="AK4" s="2" t="s">
        <v>46</v>
      </c>
      <c r="AL4" s="2" t="s">
        <v>47</v>
      </c>
      <c r="AM4" s="2" t="s">
        <v>46</v>
      </c>
      <c r="AN4" s="2" t="s">
        <v>47</v>
      </c>
      <c r="AO4" s="2" t="s">
        <v>46</v>
      </c>
      <c r="AP4" s="2" t="s">
        <v>3</v>
      </c>
      <c r="AQ4" s="2" t="s">
        <v>9</v>
      </c>
      <c r="AR4" s="2" t="s">
        <v>47</v>
      </c>
      <c r="AS4" s="2" t="s">
        <v>46</v>
      </c>
      <c r="AT4" s="2" t="s">
        <v>47</v>
      </c>
      <c r="AU4" s="2" t="s">
        <v>46</v>
      </c>
      <c r="AV4" s="2" t="s">
        <v>47</v>
      </c>
      <c r="AW4" s="2" t="s">
        <v>46</v>
      </c>
      <c r="AX4" s="2" t="s">
        <v>47</v>
      </c>
      <c r="AY4" s="2" t="s">
        <v>46</v>
      </c>
      <c r="AZ4" s="18" t="s">
        <v>47</v>
      </c>
      <c r="BA4" s="2" t="s">
        <v>46</v>
      </c>
      <c r="BB4" s="31"/>
    </row>
    <row r="5" spans="1:54" ht="10.5" customHeight="1">
      <c r="A5" s="40"/>
      <c r="B5" s="26" t="s">
        <v>7</v>
      </c>
      <c r="C5" s="3" t="s">
        <v>0</v>
      </c>
      <c r="D5" s="3" t="s">
        <v>7</v>
      </c>
      <c r="E5" s="3" t="s">
        <v>0</v>
      </c>
      <c r="F5" s="3" t="s">
        <v>7</v>
      </c>
      <c r="G5" s="3" t="s">
        <v>0</v>
      </c>
      <c r="H5" s="3" t="s">
        <v>7</v>
      </c>
      <c r="I5" s="3" t="s">
        <v>0</v>
      </c>
      <c r="J5" s="3" t="s">
        <v>7</v>
      </c>
      <c r="K5" s="3" t="s">
        <v>0</v>
      </c>
      <c r="L5" s="3" t="s">
        <v>7</v>
      </c>
      <c r="M5" s="3" t="s">
        <v>0</v>
      </c>
      <c r="N5" s="3" t="s">
        <v>48</v>
      </c>
      <c r="O5" s="3" t="s">
        <v>49</v>
      </c>
      <c r="P5" s="3" t="s">
        <v>48</v>
      </c>
      <c r="Q5" s="3" t="s">
        <v>49</v>
      </c>
      <c r="R5" s="3" t="s">
        <v>48</v>
      </c>
      <c r="S5" s="3" t="s">
        <v>49</v>
      </c>
      <c r="T5" s="3" t="s">
        <v>48</v>
      </c>
      <c r="U5" s="3" t="s">
        <v>49</v>
      </c>
      <c r="V5" s="3" t="s">
        <v>48</v>
      </c>
      <c r="W5" s="3" t="s">
        <v>49</v>
      </c>
      <c r="X5" s="3" t="s">
        <v>48</v>
      </c>
      <c r="Y5" s="3" t="s">
        <v>49</v>
      </c>
      <c r="Z5" s="3" t="s">
        <v>48</v>
      </c>
      <c r="AA5" s="3" t="s">
        <v>49</v>
      </c>
      <c r="AB5" s="3" t="s">
        <v>48</v>
      </c>
      <c r="AC5" s="3" t="s">
        <v>49</v>
      </c>
      <c r="AD5" s="3" t="s">
        <v>48</v>
      </c>
      <c r="AE5" s="3" t="s">
        <v>49</v>
      </c>
      <c r="AF5" s="3" t="s">
        <v>48</v>
      </c>
      <c r="AG5" s="3" t="s">
        <v>49</v>
      </c>
      <c r="AH5" s="3" t="s">
        <v>48</v>
      </c>
      <c r="AI5" s="3" t="s">
        <v>49</v>
      </c>
      <c r="AJ5" s="3" t="s">
        <v>48</v>
      </c>
      <c r="AK5" s="3" t="s">
        <v>49</v>
      </c>
      <c r="AL5" s="3" t="s">
        <v>48</v>
      </c>
      <c r="AM5" s="3" t="s">
        <v>49</v>
      </c>
      <c r="AN5" s="3" t="s">
        <v>48</v>
      </c>
      <c r="AO5" s="3" t="s">
        <v>49</v>
      </c>
      <c r="AP5" s="3" t="s">
        <v>7</v>
      </c>
      <c r="AQ5" s="3" t="s">
        <v>0</v>
      </c>
      <c r="AR5" s="3" t="s">
        <v>48</v>
      </c>
      <c r="AS5" s="3" t="s">
        <v>49</v>
      </c>
      <c r="AT5" s="3" t="s">
        <v>48</v>
      </c>
      <c r="AU5" s="3" t="s">
        <v>49</v>
      </c>
      <c r="AV5" s="3" t="s">
        <v>48</v>
      </c>
      <c r="AW5" s="3" t="s">
        <v>49</v>
      </c>
      <c r="AX5" s="3" t="s">
        <v>48</v>
      </c>
      <c r="AY5" s="3" t="s">
        <v>49</v>
      </c>
      <c r="AZ5" s="3" t="s">
        <v>48</v>
      </c>
      <c r="BA5" s="3" t="s">
        <v>49</v>
      </c>
      <c r="BB5" s="4" t="s">
        <v>49</v>
      </c>
    </row>
    <row r="6" spans="1:54" ht="10.5" customHeight="1">
      <c r="A6" s="23" t="s">
        <v>14</v>
      </c>
      <c r="B6" s="19" t="s">
        <v>5</v>
      </c>
      <c r="C6" s="16" t="s">
        <v>5</v>
      </c>
      <c r="D6" s="16" t="s">
        <v>5</v>
      </c>
      <c r="E6" s="16" t="s">
        <v>5</v>
      </c>
      <c r="F6" s="16" t="s">
        <v>5</v>
      </c>
      <c r="G6" s="16" t="s">
        <v>5</v>
      </c>
      <c r="H6" s="16" t="s">
        <v>5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>
        <v>1000</v>
      </c>
      <c r="O6" s="16">
        <v>376</v>
      </c>
      <c r="P6" s="16" t="s">
        <v>5</v>
      </c>
      <c r="Q6" s="16" t="s">
        <v>5</v>
      </c>
      <c r="R6" s="16" t="s">
        <v>50</v>
      </c>
      <c r="S6" s="16" t="s">
        <v>50</v>
      </c>
      <c r="T6" s="16" t="s">
        <v>50</v>
      </c>
      <c r="U6" s="16" t="s">
        <v>50</v>
      </c>
      <c r="V6" s="16" t="s">
        <v>50</v>
      </c>
      <c r="W6" s="16" t="s">
        <v>50</v>
      </c>
      <c r="X6" s="16">
        <f>SUM(N6,P6,R6,T6,V6)</f>
        <v>1000</v>
      </c>
      <c r="Y6" s="16">
        <f>SUM(O6,Q6,S6,U6,W6)</f>
        <v>376</v>
      </c>
      <c r="Z6" s="16">
        <v>4000</v>
      </c>
      <c r="AA6" s="16">
        <v>800</v>
      </c>
      <c r="AB6" s="16" t="s">
        <v>5</v>
      </c>
      <c r="AC6" s="16" t="s">
        <v>50</v>
      </c>
      <c r="AD6" s="16" t="s">
        <v>5</v>
      </c>
      <c r="AE6" s="16" t="s">
        <v>5</v>
      </c>
      <c r="AF6" s="16" t="s">
        <v>50</v>
      </c>
      <c r="AG6" s="16" t="s">
        <v>50</v>
      </c>
      <c r="AH6" s="16" t="s">
        <v>50</v>
      </c>
      <c r="AI6" s="16" t="s">
        <v>50</v>
      </c>
      <c r="AJ6" s="16" t="s">
        <v>50</v>
      </c>
      <c r="AK6" s="16" t="s">
        <v>50</v>
      </c>
      <c r="AL6" s="16" t="s">
        <v>50</v>
      </c>
      <c r="AM6" s="16" t="s">
        <v>50</v>
      </c>
      <c r="AN6" s="16">
        <f>SUM(Z6,AB6,AD6,AF6,AH6,AJ6,AL6)</f>
        <v>4000</v>
      </c>
      <c r="AO6" s="16">
        <f>SUM(AA6,AC6,AE6,AG6,AI6)</f>
        <v>800</v>
      </c>
      <c r="AP6" s="16">
        <v>696560</v>
      </c>
      <c r="AQ6" s="16">
        <v>18250</v>
      </c>
      <c r="AR6" s="16" t="s">
        <v>5</v>
      </c>
      <c r="AS6" s="16" t="s">
        <v>5</v>
      </c>
      <c r="AT6" s="16" t="s">
        <v>50</v>
      </c>
      <c r="AU6" s="16" t="s">
        <v>50</v>
      </c>
      <c r="AV6" s="16" t="s">
        <v>50</v>
      </c>
      <c r="AW6" s="16" t="s">
        <v>50</v>
      </c>
      <c r="AX6" s="16">
        <f>SUM(AP6,AR6,AT6,AV6)</f>
        <v>696560</v>
      </c>
      <c r="AY6" s="16">
        <f>SUM(AQ6,AS6,AU6,AW6)</f>
        <v>18250</v>
      </c>
      <c r="AZ6" s="16" t="s">
        <v>50</v>
      </c>
      <c r="BA6" s="16" t="s">
        <v>50</v>
      </c>
      <c r="BB6" s="17">
        <v>19426</v>
      </c>
    </row>
    <row r="7" spans="1:54" ht="10.5" customHeight="1">
      <c r="A7" s="6" t="s">
        <v>15</v>
      </c>
      <c r="B7" s="22">
        <v>2055</v>
      </c>
      <c r="C7" s="9">
        <v>1791</v>
      </c>
      <c r="D7" s="9">
        <v>8200</v>
      </c>
      <c r="E7" s="9">
        <v>1279</v>
      </c>
      <c r="F7" s="5">
        <v>3860</v>
      </c>
      <c r="G7" s="5">
        <v>2063</v>
      </c>
      <c r="H7" s="5">
        <v>1930</v>
      </c>
      <c r="I7" s="5">
        <v>138</v>
      </c>
      <c r="J7" s="5">
        <v>44820</v>
      </c>
      <c r="K7" s="5">
        <v>4515</v>
      </c>
      <c r="L7" s="5">
        <f aca="true" t="shared" si="0" ref="L7:L12">SUM(B7,D7,F7,H7,J7)</f>
        <v>60865</v>
      </c>
      <c r="M7" s="5">
        <f aca="true" t="shared" si="1" ref="M7:M13">SUM(C7,E7,G7,I7,K7)</f>
        <v>9786</v>
      </c>
      <c r="N7" s="9">
        <v>6041</v>
      </c>
      <c r="O7" s="9">
        <v>1885</v>
      </c>
      <c r="P7" s="9">
        <v>159530</v>
      </c>
      <c r="Q7" s="9">
        <v>53819</v>
      </c>
      <c r="R7" s="9">
        <v>1010</v>
      </c>
      <c r="S7" s="9">
        <v>151</v>
      </c>
      <c r="T7" s="5">
        <v>800</v>
      </c>
      <c r="U7" s="5">
        <v>200</v>
      </c>
      <c r="V7" s="5">
        <v>1509</v>
      </c>
      <c r="W7" s="5">
        <v>258</v>
      </c>
      <c r="X7" s="5">
        <f aca="true" t="shared" si="2" ref="X7:Y17">SUM(N7,P7,R7,T7,V7)</f>
        <v>168890</v>
      </c>
      <c r="Y7" s="5">
        <f t="shared" si="2"/>
        <v>56313</v>
      </c>
      <c r="Z7" s="5">
        <v>146450</v>
      </c>
      <c r="AA7" s="5">
        <v>35456</v>
      </c>
      <c r="AB7" s="5">
        <v>52550</v>
      </c>
      <c r="AC7" s="5">
        <v>11640</v>
      </c>
      <c r="AD7" s="5">
        <v>25569</v>
      </c>
      <c r="AE7" s="5">
        <v>36717</v>
      </c>
      <c r="AF7" s="5">
        <v>30</v>
      </c>
      <c r="AG7" s="5">
        <v>51</v>
      </c>
      <c r="AH7" s="5" t="s">
        <v>50</v>
      </c>
      <c r="AI7" s="5" t="s">
        <v>50</v>
      </c>
      <c r="AJ7" s="5">
        <v>300</v>
      </c>
      <c r="AK7" s="5">
        <v>25</v>
      </c>
      <c r="AL7" s="5" t="s">
        <v>50</v>
      </c>
      <c r="AM7" s="5" t="s">
        <v>50</v>
      </c>
      <c r="AN7" s="5">
        <f>SUM(Z7,AB7,AD7,AF7,AH7,AJ7,AL7)</f>
        <v>224899</v>
      </c>
      <c r="AO7" s="5">
        <f aca="true" t="shared" si="3" ref="AO7:AO14">SUM(AA7,AC7,AE7,AG7,AI7,AK7,AM7)</f>
        <v>83889</v>
      </c>
      <c r="AP7" s="5">
        <v>623430</v>
      </c>
      <c r="AQ7" s="5">
        <v>8292</v>
      </c>
      <c r="AR7" s="5" t="s">
        <v>4</v>
      </c>
      <c r="AS7" s="5" t="s">
        <v>4</v>
      </c>
      <c r="AT7" s="5" t="s">
        <v>50</v>
      </c>
      <c r="AU7" s="5" t="s">
        <v>50</v>
      </c>
      <c r="AV7" s="5">
        <v>150</v>
      </c>
      <c r="AW7" s="5">
        <v>12</v>
      </c>
      <c r="AX7" s="5">
        <f>SUM(AP7,AR7,AT7,AV7)</f>
        <v>623580</v>
      </c>
      <c r="AY7" s="5">
        <f>SUM(AQ7,AS7,AU7,AW7)</f>
        <v>8304</v>
      </c>
      <c r="AZ7" s="5">
        <v>9683</v>
      </c>
      <c r="BA7" s="5">
        <v>5723</v>
      </c>
      <c r="BB7" s="20">
        <v>164015</v>
      </c>
    </row>
    <row r="8" spans="1:54" ht="10.5" customHeight="1">
      <c r="A8" s="6" t="s">
        <v>16</v>
      </c>
      <c r="B8" s="22">
        <v>8120</v>
      </c>
      <c r="C8" s="9">
        <v>7078</v>
      </c>
      <c r="D8" s="5">
        <v>21370</v>
      </c>
      <c r="E8" s="5">
        <v>3543</v>
      </c>
      <c r="F8" s="5" t="s">
        <v>4</v>
      </c>
      <c r="G8" s="5" t="s">
        <v>4</v>
      </c>
      <c r="H8" s="5">
        <v>77330</v>
      </c>
      <c r="I8" s="5">
        <v>18280</v>
      </c>
      <c r="J8" s="5">
        <v>2999</v>
      </c>
      <c r="K8" s="5">
        <v>1649</v>
      </c>
      <c r="L8" s="5">
        <f t="shared" si="0"/>
        <v>109819</v>
      </c>
      <c r="M8" s="5">
        <f t="shared" si="1"/>
        <v>30550</v>
      </c>
      <c r="N8" s="9">
        <v>17700</v>
      </c>
      <c r="O8" s="9">
        <v>10895</v>
      </c>
      <c r="P8" s="9">
        <v>381410</v>
      </c>
      <c r="Q8" s="5">
        <v>151670</v>
      </c>
      <c r="R8" s="5">
        <v>2250</v>
      </c>
      <c r="S8" s="5">
        <v>353</v>
      </c>
      <c r="T8" s="5">
        <v>2600</v>
      </c>
      <c r="U8" s="5">
        <v>732</v>
      </c>
      <c r="V8" s="5">
        <v>1850</v>
      </c>
      <c r="W8" s="5">
        <v>870</v>
      </c>
      <c r="X8" s="5">
        <f t="shared" si="2"/>
        <v>405810</v>
      </c>
      <c r="Y8" s="5">
        <f t="shared" si="2"/>
        <v>164520</v>
      </c>
      <c r="Z8" s="5">
        <v>229490</v>
      </c>
      <c r="AA8" s="5">
        <v>42890</v>
      </c>
      <c r="AB8" s="5">
        <v>81872</v>
      </c>
      <c r="AC8" s="5">
        <v>14081</v>
      </c>
      <c r="AD8" s="5">
        <v>83914</v>
      </c>
      <c r="AE8" s="5">
        <v>117680</v>
      </c>
      <c r="AF8" s="5" t="s">
        <v>4</v>
      </c>
      <c r="AG8" s="5" t="s">
        <v>4</v>
      </c>
      <c r="AH8" s="5" t="s">
        <v>50</v>
      </c>
      <c r="AI8" s="5" t="s">
        <v>50</v>
      </c>
      <c r="AJ8" s="5">
        <v>2350</v>
      </c>
      <c r="AK8" s="5">
        <v>146</v>
      </c>
      <c r="AL8" s="5" t="s">
        <v>50</v>
      </c>
      <c r="AM8" s="5" t="s">
        <v>50</v>
      </c>
      <c r="AN8" s="5">
        <f aca="true" t="shared" si="4" ref="AN8:AO19">SUM(Z8,AB8,AD8,AF8,AH8,AJ8,AL8)</f>
        <v>397626</v>
      </c>
      <c r="AO8" s="5">
        <f t="shared" si="3"/>
        <v>174797</v>
      </c>
      <c r="AP8" s="5">
        <v>450440</v>
      </c>
      <c r="AQ8" s="5">
        <v>15753</v>
      </c>
      <c r="AR8" s="5" t="s">
        <v>4</v>
      </c>
      <c r="AS8" s="5" t="s">
        <v>4</v>
      </c>
      <c r="AT8" s="5">
        <v>12700</v>
      </c>
      <c r="AU8" s="5">
        <v>477</v>
      </c>
      <c r="AV8" s="5">
        <v>3750</v>
      </c>
      <c r="AW8" s="5">
        <v>317</v>
      </c>
      <c r="AX8" s="5">
        <f aca="true" t="shared" si="5" ref="AX8:AX13">SUM(AP8,AR8,AT8,AV8)</f>
        <v>466890</v>
      </c>
      <c r="AY8" s="5">
        <f aca="true" t="shared" si="6" ref="AY8:AY13">SUM(AQ8,AS8,AU8,AW8)</f>
        <v>16547</v>
      </c>
      <c r="AZ8" s="5">
        <v>15170</v>
      </c>
      <c r="BA8" s="5">
        <v>6919</v>
      </c>
      <c r="BB8" s="20">
        <v>393333</v>
      </c>
    </row>
    <row r="9" spans="1:54" ht="10.5" customHeight="1">
      <c r="A9" s="6" t="s">
        <v>17</v>
      </c>
      <c r="B9" s="22">
        <v>2350</v>
      </c>
      <c r="C9" s="9">
        <v>2053</v>
      </c>
      <c r="D9" s="9">
        <v>40</v>
      </c>
      <c r="E9" s="9">
        <v>8</v>
      </c>
      <c r="F9" s="5">
        <v>80</v>
      </c>
      <c r="G9" s="5">
        <v>64</v>
      </c>
      <c r="H9" s="5">
        <v>4050</v>
      </c>
      <c r="I9" s="5">
        <v>936</v>
      </c>
      <c r="J9" s="5">
        <v>63320</v>
      </c>
      <c r="K9" s="5">
        <v>15722</v>
      </c>
      <c r="L9" s="5">
        <f t="shared" si="0"/>
        <v>69840</v>
      </c>
      <c r="M9" s="5">
        <f t="shared" si="1"/>
        <v>18783</v>
      </c>
      <c r="N9" s="9">
        <v>26292</v>
      </c>
      <c r="O9" s="9">
        <v>10618</v>
      </c>
      <c r="P9" s="9">
        <v>140930</v>
      </c>
      <c r="Q9" s="9">
        <v>44485</v>
      </c>
      <c r="R9" s="9">
        <v>64450</v>
      </c>
      <c r="S9" s="9">
        <v>11570</v>
      </c>
      <c r="T9" s="9">
        <v>5765</v>
      </c>
      <c r="U9" s="9">
        <v>1883</v>
      </c>
      <c r="V9" s="5" t="s">
        <v>4</v>
      </c>
      <c r="W9" s="5" t="s">
        <v>4</v>
      </c>
      <c r="X9" s="5">
        <f t="shared" si="2"/>
        <v>237437</v>
      </c>
      <c r="Y9" s="5">
        <f t="shared" si="2"/>
        <v>68556</v>
      </c>
      <c r="Z9" s="9">
        <v>126310</v>
      </c>
      <c r="AA9" s="9">
        <v>28901</v>
      </c>
      <c r="AB9" s="9">
        <v>45062</v>
      </c>
      <c r="AC9" s="9">
        <v>9488</v>
      </c>
      <c r="AD9" s="9">
        <v>15026</v>
      </c>
      <c r="AE9" s="9">
        <v>21425</v>
      </c>
      <c r="AF9" s="9">
        <v>540</v>
      </c>
      <c r="AG9" s="9">
        <v>675</v>
      </c>
      <c r="AH9" s="5" t="s">
        <v>4</v>
      </c>
      <c r="AI9" s="5" t="s">
        <v>4</v>
      </c>
      <c r="AJ9" s="5" t="s">
        <v>4</v>
      </c>
      <c r="AK9" s="5" t="s">
        <v>4</v>
      </c>
      <c r="AL9" s="5">
        <v>130</v>
      </c>
      <c r="AM9" s="5">
        <v>108</v>
      </c>
      <c r="AN9" s="5">
        <f t="shared" si="4"/>
        <v>187068</v>
      </c>
      <c r="AO9" s="5">
        <f t="shared" si="3"/>
        <v>60597</v>
      </c>
      <c r="AP9" s="5">
        <v>470600</v>
      </c>
      <c r="AQ9" s="5">
        <v>9304</v>
      </c>
      <c r="AR9" s="5">
        <v>15150</v>
      </c>
      <c r="AS9" s="5">
        <v>245</v>
      </c>
      <c r="AT9" s="5" t="s">
        <v>50</v>
      </c>
      <c r="AU9" s="5" t="s">
        <v>50</v>
      </c>
      <c r="AV9" s="5">
        <v>2760</v>
      </c>
      <c r="AW9" s="5">
        <v>211</v>
      </c>
      <c r="AX9" s="5">
        <f t="shared" si="5"/>
        <v>488510</v>
      </c>
      <c r="AY9" s="5">
        <f t="shared" si="6"/>
        <v>9760</v>
      </c>
      <c r="AZ9" s="9">
        <v>8350</v>
      </c>
      <c r="BA9" s="9">
        <v>4665</v>
      </c>
      <c r="BB9" s="10">
        <v>162361</v>
      </c>
    </row>
    <row r="10" spans="1:54" ht="10.5" customHeight="1">
      <c r="A10" s="6" t="s">
        <v>18</v>
      </c>
      <c r="B10" s="22">
        <v>813</v>
      </c>
      <c r="C10" s="9">
        <v>715</v>
      </c>
      <c r="D10" s="5">
        <v>4565</v>
      </c>
      <c r="E10" s="5">
        <v>379</v>
      </c>
      <c r="F10" s="5">
        <v>10</v>
      </c>
      <c r="G10" s="5">
        <v>7</v>
      </c>
      <c r="H10" s="5" t="s">
        <v>4</v>
      </c>
      <c r="I10" s="5" t="s">
        <v>4</v>
      </c>
      <c r="J10" s="5">
        <v>40</v>
      </c>
      <c r="K10" s="5">
        <v>19</v>
      </c>
      <c r="L10" s="5">
        <f t="shared" si="0"/>
        <v>5428</v>
      </c>
      <c r="M10" s="5">
        <f t="shared" si="1"/>
        <v>1120</v>
      </c>
      <c r="N10" s="9">
        <v>2132</v>
      </c>
      <c r="O10" s="9">
        <v>1226</v>
      </c>
      <c r="P10" s="9">
        <v>30155</v>
      </c>
      <c r="Q10" s="5">
        <v>9082</v>
      </c>
      <c r="R10" s="5" t="s">
        <v>4</v>
      </c>
      <c r="S10" s="5" t="s">
        <v>4</v>
      </c>
      <c r="T10" s="5">
        <v>2340</v>
      </c>
      <c r="U10" s="5">
        <v>463</v>
      </c>
      <c r="V10" s="5">
        <v>204056</v>
      </c>
      <c r="W10" s="5">
        <v>6181</v>
      </c>
      <c r="X10" s="5">
        <f t="shared" si="2"/>
        <v>238683</v>
      </c>
      <c r="Y10" s="5">
        <f t="shared" si="2"/>
        <v>16952</v>
      </c>
      <c r="Z10" s="5">
        <v>85400</v>
      </c>
      <c r="AA10" s="5">
        <v>17080</v>
      </c>
      <c r="AB10" s="5">
        <v>30468</v>
      </c>
      <c r="AC10" s="5">
        <v>5607</v>
      </c>
      <c r="AD10" s="5">
        <v>8621</v>
      </c>
      <c r="AE10" s="5">
        <v>11777</v>
      </c>
      <c r="AF10" s="5" t="s">
        <v>4</v>
      </c>
      <c r="AG10" s="5" t="s">
        <v>4</v>
      </c>
      <c r="AH10" s="5">
        <v>113</v>
      </c>
      <c r="AI10" s="5">
        <v>92</v>
      </c>
      <c r="AJ10" s="5">
        <v>19125</v>
      </c>
      <c r="AK10" s="5">
        <v>1301</v>
      </c>
      <c r="AL10" s="5" t="s">
        <v>4</v>
      </c>
      <c r="AM10" s="5" t="s">
        <v>4</v>
      </c>
      <c r="AN10" s="5">
        <f t="shared" si="4"/>
        <v>143727</v>
      </c>
      <c r="AO10" s="5">
        <f t="shared" si="3"/>
        <v>35857</v>
      </c>
      <c r="AP10" s="5">
        <v>1397500</v>
      </c>
      <c r="AQ10" s="5">
        <v>23758</v>
      </c>
      <c r="AR10" s="5" t="s">
        <v>4</v>
      </c>
      <c r="AS10" s="5" t="s">
        <v>4</v>
      </c>
      <c r="AT10" s="5" t="s">
        <v>4</v>
      </c>
      <c r="AU10" s="5" t="s">
        <v>4</v>
      </c>
      <c r="AV10" s="5">
        <v>75100</v>
      </c>
      <c r="AW10" s="5">
        <v>153</v>
      </c>
      <c r="AX10" s="5">
        <f t="shared" si="5"/>
        <v>1472600</v>
      </c>
      <c r="AY10" s="5">
        <f t="shared" si="6"/>
        <v>23911</v>
      </c>
      <c r="AZ10" s="5">
        <v>5646</v>
      </c>
      <c r="BA10" s="5">
        <v>2757</v>
      </c>
      <c r="BB10" s="20">
        <v>80597</v>
      </c>
    </row>
    <row r="11" spans="1:54" ht="10.5" customHeight="1">
      <c r="A11" s="6" t="s">
        <v>19</v>
      </c>
      <c r="B11" s="22">
        <v>441</v>
      </c>
      <c r="C11" s="9">
        <v>312</v>
      </c>
      <c r="D11" s="9">
        <v>53868</v>
      </c>
      <c r="E11" s="9">
        <v>3576</v>
      </c>
      <c r="F11" s="5">
        <v>80</v>
      </c>
      <c r="G11" s="5">
        <v>49</v>
      </c>
      <c r="H11" s="5" t="s">
        <v>4</v>
      </c>
      <c r="I11" s="5" t="s">
        <v>4</v>
      </c>
      <c r="J11" s="5">
        <v>1150</v>
      </c>
      <c r="K11" s="5">
        <v>273</v>
      </c>
      <c r="L11" s="5">
        <f t="shared" si="0"/>
        <v>55539</v>
      </c>
      <c r="M11" s="5">
        <f t="shared" si="1"/>
        <v>4210</v>
      </c>
      <c r="N11" s="9">
        <v>14380</v>
      </c>
      <c r="O11" s="9">
        <v>4088</v>
      </c>
      <c r="P11" s="9">
        <v>127420</v>
      </c>
      <c r="Q11" s="9">
        <v>34218</v>
      </c>
      <c r="R11" s="5">
        <v>2330</v>
      </c>
      <c r="S11" s="5">
        <v>690</v>
      </c>
      <c r="T11" s="5">
        <v>700</v>
      </c>
      <c r="U11" s="5">
        <v>215</v>
      </c>
      <c r="V11" s="5">
        <v>49070</v>
      </c>
      <c r="W11" s="5">
        <v>1076</v>
      </c>
      <c r="X11" s="5">
        <f t="shared" si="2"/>
        <v>193900</v>
      </c>
      <c r="Y11" s="5">
        <f t="shared" si="2"/>
        <v>40287</v>
      </c>
      <c r="Z11" s="5">
        <v>57660</v>
      </c>
      <c r="AA11" s="5">
        <v>10332</v>
      </c>
      <c r="AB11" s="5">
        <v>20570</v>
      </c>
      <c r="AC11" s="5">
        <v>3392</v>
      </c>
      <c r="AD11" s="5">
        <v>25470</v>
      </c>
      <c r="AE11" s="5">
        <v>33813</v>
      </c>
      <c r="AF11" s="5">
        <v>25</v>
      </c>
      <c r="AG11" s="5">
        <v>34</v>
      </c>
      <c r="AH11" s="5">
        <v>115</v>
      </c>
      <c r="AI11" s="5">
        <v>112</v>
      </c>
      <c r="AJ11" s="5">
        <v>2100</v>
      </c>
      <c r="AK11" s="5">
        <v>152</v>
      </c>
      <c r="AL11" s="5" t="s">
        <v>4</v>
      </c>
      <c r="AM11" s="5" t="s">
        <v>4</v>
      </c>
      <c r="AN11" s="5">
        <f t="shared" si="4"/>
        <v>105940</v>
      </c>
      <c r="AO11" s="5">
        <f t="shared" si="3"/>
        <v>47835</v>
      </c>
      <c r="AP11" s="5">
        <v>536210</v>
      </c>
      <c r="AQ11" s="5">
        <v>9330</v>
      </c>
      <c r="AR11" s="5">
        <v>9500</v>
      </c>
      <c r="AS11" s="5">
        <v>76</v>
      </c>
      <c r="AT11" s="5">
        <v>1780</v>
      </c>
      <c r="AU11" s="5">
        <v>59</v>
      </c>
      <c r="AV11" s="5">
        <v>4940</v>
      </c>
      <c r="AW11" s="5">
        <v>111</v>
      </c>
      <c r="AX11" s="5">
        <f t="shared" si="5"/>
        <v>552430</v>
      </c>
      <c r="AY11" s="5">
        <f t="shared" si="6"/>
        <v>9576</v>
      </c>
      <c r="AZ11" s="5">
        <v>3812</v>
      </c>
      <c r="BA11" s="5">
        <v>1668</v>
      </c>
      <c r="BB11" s="20">
        <v>103576</v>
      </c>
    </row>
    <row r="12" spans="1:54" ht="10.5" customHeight="1">
      <c r="A12" s="6" t="s">
        <v>20</v>
      </c>
      <c r="B12" s="22">
        <v>970</v>
      </c>
      <c r="C12" s="9">
        <v>821</v>
      </c>
      <c r="D12" s="9">
        <v>17915</v>
      </c>
      <c r="E12" s="9">
        <v>1433</v>
      </c>
      <c r="F12" s="5">
        <v>8427</v>
      </c>
      <c r="G12" s="5">
        <v>4292</v>
      </c>
      <c r="H12" s="5" t="s">
        <v>4</v>
      </c>
      <c r="I12" s="5" t="s">
        <v>4</v>
      </c>
      <c r="J12" s="5">
        <v>34450</v>
      </c>
      <c r="K12" s="5">
        <v>3354</v>
      </c>
      <c r="L12" s="5">
        <f t="shared" si="0"/>
        <v>61762</v>
      </c>
      <c r="M12" s="5">
        <f t="shared" si="1"/>
        <v>9900</v>
      </c>
      <c r="N12" s="5">
        <v>7258</v>
      </c>
      <c r="O12" s="5">
        <v>3498</v>
      </c>
      <c r="P12" s="9">
        <v>56102</v>
      </c>
      <c r="Q12" s="5">
        <v>18699</v>
      </c>
      <c r="R12" s="5">
        <v>520</v>
      </c>
      <c r="S12" s="5">
        <v>208</v>
      </c>
      <c r="T12" s="5" t="s">
        <v>4</v>
      </c>
      <c r="U12" s="5" t="s">
        <v>4</v>
      </c>
      <c r="V12" s="5">
        <v>1050</v>
      </c>
      <c r="W12" s="5">
        <v>486</v>
      </c>
      <c r="X12" s="5">
        <f t="shared" si="2"/>
        <v>64930</v>
      </c>
      <c r="Y12" s="5">
        <f t="shared" si="2"/>
        <v>22891</v>
      </c>
      <c r="Z12" s="5">
        <v>327230</v>
      </c>
      <c r="AA12" s="5">
        <v>68100</v>
      </c>
      <c r="AB12" s="5">
        <v>116740</v>
      </c>
      <c r="AC12" s="5">
        <v>22357</v>
      </c>
      <c r="AD12" s="5">
        <v>30320</v>
      </c>
      <c r="AE12" s="5">
        <v>41257</v>
      </c>
      <c r="AF12" s="5" t="s">
        <v>4</v>
      </c>
      <c r="AG12" s="5" t="s">
        <v>4</v>
      </c>
      <c r="AH12" s="5" t="s">
        <v>4</v>
      </c>
      <c r="AI12" s="5" t="s">
        <v>4</v>
      </c>
      <c r="AJ12" s="5">
        <v>8600</v>
      </c>
      <c r="AK12" s="5">
        <v>258</v>
      </c>
      <c r="AL12" s="5" t="s">
        <v>4</v>
      </c>
      <c r="AM12" s="5" t="s">
        <v>4</v>
      </c>
      <c r="AN12" s="5">
        <f t="shared" si="4"/>
        <v>482890</v>
      </c>
      <c r="AO12" s="5">
        <f t="shared" si="3"/>
        <v>131972</v>
      </c>
      <c r="AP12" s="5">
        <v>6128300</v>
      </c>
      <c r="AQ12" s="5">
        <v>30642</v>
      </c>
      <c r="AR12" s="5">
        <v>129100</v>
      </c>
      <c r="AS12" s="5">
        <v>12265</v>
      </c>
      <c r="AT12" s="5">
        <v>585336</v>
      </c>
      <c r="AU12" s="5">
        <v>6439</v>
      </c>
      <c r="AV12" s="5" t="s">
        <v>50</v>
      </c>
      <c r="AW12" s="5" t="s">
        <v>50</v>
      </c>
      <c r="AX12" s="5">
        <f t="shared" si="5"/>
        <v>6842736</v>
      </c>
      <c r="AY12" s="5">
        <f t="shared" si="6"/>
        <v>49346</v>
      </c>
      <c r="AZ12" s="5">
        <v>21635</v>
      </c>
      <c r="BA12" s="5">
        <v>10992</v>
      </c>
      <c r="BB12" s="20">
        <v>225101</v>
      </c>
    </row>
    <row r="13" spans="1:54" ht="10.5" customHeight="1">
      <c r="A13" s="6" t="s">
        <v>21</v>
      </c>
      <c r="B13" s="22">
        <v>529</v>
      </c>
      <c r="C13" s="9">
        <v>421</v>
      </c>
      <c r="D13" s="9">
        <v>20278</v>
      </c>
      <c r="E13" s="9">
        <v>2014</v>
      </c>
      <c r="F13" s="5">
        <v>12320</v>
      </c>
      <c r="G13" s="5">
        <v>6634</v>
      </c>
      <c r="H13" s="5">
        <v>16635</v>
      </c>
      <c r="I13" s="5">
        <v>5448</v>
      </c>
      <c r="J13" s="5">
        <v>28443</v>
      </c>
      <c r="K13" s="5">
        <v>926</v>
      </c>
      <c r="L13" s="5">
        <v>75205</v>
      </c>
      <c r="M13" s="5">
        <f t="shared" si="1"/>
        <v>15443</v>
      </c>
      <c r="N13" s="9">
        <v>1631</v>
      </c>
      <c r="O13" s="9">
        <v>453</v>
      </c>
      <c r="P13" s="9">
        <v>63087</v>
      </c>
      <c r="Q13" s="9">
        <v>21255</v>
      </c>
      <c r="R13" s="9">
        <v>3470</v>
      </c>
      <c r="S13" s="9">
        <v>1098</v>
      </c>
      <c r="T13" s="5">
        <v>18842</v>
      </c>
      <c r="U13" s="5">
        <v>4031</v>
      </c>
      <c r="V13" s="5" t="s">
        <v>4</v>
      </c>
      <c r="W13" s="5" t="s">
        <v>4</v>
      </c>
      <c r="X13" s="5">
        <f t="shared" si="2"/>
        <v>87030</v>
      </c>
      <c r="Y13" s="5">
        <f t="shared" si="2"/>
        <v>26837</v>
      </c>
      <c r="Z13" s="5">
        <v>235470</v>
      </c>
      <c r="AA13" s="5">
        <v>55948</v>
      </c>
      <c r="AB13" s="5">
        <v>84007</v>
      </c>
      <c r="AC13" s="5">
        <v>18368</v>
      </c>
      <c r="AD13" s="5">
        <v>6936</v>
      </c>
      <c r="AE13" s="5">
        <v>10098</v>
      </c>
      <c r="AF13" s="5" t="s">
        <v>4</v>
      </c>
      <c r="AG13" s="5" t="s">
        <v>4</v>
      </c>
      <c r="AH13" s="5" t="s">
        <v>4</v>
      </c>
      <c r="AI13" s="5" t="s">
        <v>4</v>
      </c>
      <c r="AJ13" s="5">
        <v>1220</v>
      </c>
      <c r="AK13" s="5">
        <v>200</v>
      </c>
      <c r="AL13" s="5" t="s">
        <v>4</v>
      </c>
      <c r="AM13" s="5" t="s">
        <v>4</v>
      </c>
      <c r="AN13" s="5">
        <f t="shared" si="4"/>
        <v>327633</v>
      </c>
      <c r="AO13" s="5">
        <f t="shared" si="3"/>
        <v>84614</v>
      </c>
      <c r="AP13" s="5">
        <v>745820</v>
      </c>
      <c r="AQ13" s="5">
        <v>4251</v>
      </c>
      <c r="AR13" s="5" t="s">
        <v>4</v>
      </c>
      <c r="AS13" s="5" t="s">
        <v>4</v>
      </c>
      <c r="AT13" s="5" t="s">
        <v>4</v>
      </c>
      <c r="AU13" s="5" t="s">
        <v>4</v>
      </c>
      <c r="AV13" s="5">
        <v>300</v>
      </c>
      <c r="AW13" s="5">
        <v>9</v>
      </c>
      <c r="AX13" s="5">
        <f t="shared" si="5"/>
        <v>746120</v>
      </c>
      <c r="AY13" s="5">
        <f t="shared" si="6"/>
        <v>4260</v>
      </c>
      <c r="AZ13" s="5">
        <v>15568</v>
      </c>
      <c r="BA13" s="5">
        <v>9327</v>
      </c>
      <c r="BB13" s="20">
        <v>140481</v>
      </c>
    </row>
    <row r="14" spans="1:54" ht="10.5" customHeight="1">
      <c r="A14" s="6" t="s">
        <v>22</v>
      </c>
      <c r="B14" s="22">
        <f aca="true" t="shared" si="7" ref="B14:G14">SUM(B7:B13)</f>
        <v>15278</v>
      </c>
      <c r="C14" s="9">
        <f t="shared" si="7"/>
        <v>13191</v>
      </c>
      <c r="D14" s="9">
        <f t="shared" si="7"/>
        <v>126236</v>
      </c>
      <c r="E14" s="9">
        <f t="shared" si="7"/>
        <v>12232</v>
      </c>
      <c r="F14" s="9">
        <f t="shared" si="7"/>
        <v>24777</v>
      </c>
      <c r="G14" s="9">
        <f t="shared" si="7"/>
        <v>13109</v>
      </c>
      <c r="H14" s="9">
        <v>96945</v>
      </c>
      <c r="I14" s="9">
        <f>SUM(I7:I13)</f>
        <v>24802</v>
      </c>
      <c r="J14" s="9">
        <f aca="true" t="shared" si="8" ref="J14:P14">SUM(J6:J13)</f>
        <v>175222</v>
      </c>
      <c r="K14" s="9">
        <f t="shared" si="8"/>
        <v>26458</v>
      </c>
      <c r="L14" s="5">
        <f t="shared" si="8"/>
        <v>438458</v>
      </c>
      <c r="M14" s="5">
        <f t="shared" si="8"/>
        <v>89792</v>
      </c>
      <c r="N14" s="9">
        <f t="shared" si="8"/>
        <v>76434</v>
      </c>
      <c r="O14" s="9">
        <f t="shared" si="8"/>
        <v>33039</v>
      </c>
      <c r="P14" s="9">
        <f t="shared" si="8"/>
        <v>958634</v>
      </c>
      <c r="Q14" s="9">
        <f aca="true" t="shared" si="9" ref="Q14:AM14">SUM(Q6:Q13)</f>
        <v>333228</v>
      </c>
      <c r="R14" s="9">
        <f t="shared" si="9"/>
        <v>74030</v>
      </c>
      <c r="S14" s="9">
        <f t="shared" si="9"/>
        <v>14070</v>
      </c>
      <c r="T14" s="9">
        <f t="shared" si="9"/>
        <v>31047</v>
      </c>
      <c r="U14" s="9">
        <f t="shared" si="9"/>
        <v>7524</v>
      </c>
      <c r="V14" s="9">
        <f t="shared" si="9"/>
        <v>257535</v>
      </c>
      <c r="W14" s="9">
        <f t="shared" si="9"/>
        <v>8871</v>
      </c>
      <c r="X14" s="5">
        <f t="shared" si="9"/>
        <v>1397680</v>
      </c>
      <c r="Y14" s="5">
        <f t="shared" si="9"/>
        <v>396732</v>
      </c>
      <c r="Z14" s="9">
        <f>SUM(Z6:Z13)</f>
        <v>1212010</v>
      </c>
      <c r="AA14" s="9">
        <f>SUM(AA6:AA13)</f>
        <v>259507</v>
      </c>
      <c r="AB14" s="9">
        <f t="shared" si="9"/>
        <v>431269</v>
      </c>
      <c r="AC14" s="9">
        <f t="shared" si="9"/>
        <v>84933</v>
      </c>
      <c r="AD14" s="9">
        <f t="shared" si="9"/>
        <v>195856</v>
      </c>
      <c r="AE14" s="9">
        <f t="shared" si="9"/>
        <v>272767</v>
      </c>
      <c r="AF14" s="9">
        <f t="shared" si="9"/>
        <v>595</v>
      </c>
      <c r="AG14" s="9">
        <f t="shared" si="9"/>
        <v>760</v>
      </c>
      <c r="AH14" s="9">
        <f t="shared" si="9"/>
        <v>228</v>
      </c>
      <c r="AI14" s="9">
        <f t="shared" si="9"/>
        <v>204</v>
      </c>
      <c r="AJ14" s="9">
        <f t="shared" si="9"/>
        <v>33695</v>
      </c>
      <c r="AK14" s="9">
        <f t="shared" si="9"/>
        <v>2082</v>
      </c>
      <c r="AL14" s="9">
        <f t="shared" si="9"/>
        <v>130</v>
      </c>
      <c r="AM14" s="9">
        <f t="shared" si="9"/>
        <v>108</v>
      </c>
      <c r="AN14" s="5">
        <f t="shared" si="4"/>
        <v>1873783</v>
      </c>
      <c r="AO14" s="5">
        <f t="shared" si="3"/>
        <v>620361</v>
      </c>
      <c r="AP14" s="9">
        <f>SUM(AP6:AP13)</f>
        <v>11048860</v>
      </c>
      <c r="AQ14" s="9">
        <f>SUM(AQ6:AQ13)</f>
        <v>119580</v>
      </c>
      <c r="AR14" s="9">
        <f aca="true" t="shared" si="10" ref="AR14:AW14">SUM(AR6:AR13)</f>
        <v>153750</v>
      </c>
      <c r="AS14" s="9">
        <f t="shared" si="10"/>
        <v>12586</v>
      </c>
      <c r="AT14" s="9">
        <f t="shared" si="10"/>
        <v>599816</v>
      </c>
      <c r="AU14" s="9">
        <f t="shared" si="10"/>
        <v>6975</v>
      </c>
      <c r="AV14" s="9">
        <f t="shared" si="10"/>
        <v>87000</v>
      </c>
      <c r="AW14" s="9">
        <f t="shared" si="10"/>
        <v>813</v>
      </c>
      <c r="AX14" s="5">
        <f>SUM(AX6:AX13)</f>
        <v>11889426</v>
      </c>
      <c r="AY14" s="5">
        <f>SUM(AY6:AY13)</f>
        <v>139954</v>
      </c>
      <c r="AZ14" s="9">
        <f>SUM(AZ6:AZ13)</f>
        <v>79864</v>
      </c>
      <c r="BA14" s="9">
        <f>SUM(BA6:BA13)</f>
        <v>42051</v>
      </c>
      <c r="BB14" s="10">
        <f>SUM(BB6:BB13)</f>
        <v>1288890</v>
      </c>
    </row>
    <row r="15" spans="1:54" ht="10.5" customHeight="1">
      <c r="A15" s="23" t="s">
        <v>53</v>
      </c>
      <c r="B15" s="27">
        <v>25531</v>
      </c>
      <c r="C15" s="7">
        <v>15683</v>
      </c>
      <c r="D15" s="7">
        <v>130443</v>
      </c>
      <c r="E15" s="7">
        <v>9612</v>
      </c>
      <c r="F15" s="7">
        <v>47985</v>
      </c>
      <c r="G15" s="7">
        <v>18745</v>
      </c>
      <c r="H15" s="7">
        <v>117115</v>
      </c>
      <c r="I15" s="7">
        <v>19443</v>
      </c>
      <c r="J15" s="7">
        <v>260590</v>
      </c>
      <c r="K15" s="7">
        <v>20149</v>
      </c>
      <c r="L15" s="16">
        <v>581664</v>
      </c>
      <c r="M15" s="16">
        <v>83632</v>
      </c>
      <c r="N15" s="7">
        <v>71136</v>
      </c>
      <c r="O15" s="7">
        <v>22790</v>
      </c>
      <c r="P15" s="7">
        <v>556422</v>
      </c>
      <c r="Q15" s="7">
        <v>135561</v>
      </c>
      <c r="R15" s="7">
        <v>86417</v>
      </c>
      <c r="S15" s="7">
        <v>13005</v>
      </c>
      <c r="T15" s="7">
        <v>25953</v>
      </c>
      <c r="U15" s="7">
        <v>5700</v>
      </c>
      <c r="V15" s="7">
        <v>267878</v>
      </c>
      <c r="W15" s="7">
        <v>2851</v>
      </c>
      <c r="X15" s="16">
        <v>1007806</v>
      </c>
      <c r="Y15" s="16">
        <v>179907</v>
      </c>
      <c r="Z15" s="7">
        <v>1273395</v>
      </c>
      <c r="AA15" s="7">
        <v>195927</v>
      </c>
      <c r="AB15" s="7">
        <v>342390</v>
      </c>
      <c r="AC15" s="7">
        <v>61142</v>
      </c>
      <c r="AD15" s="7">
        <v>133026</v>
      </c>
      <c r="AE15" s="7">
        <v>161703</v>
      </c>
      <c r="AF15" s="7">
        <v>565</v>
      </c>
      <c r="AG15" s="7">
        <v>493</v>
      </c>
      <c r="AH15" s="7">
        <v>503</v>
      </c>
      <c r="AI15" s="7">
        <v>415</v>
      </c>
      <c r="AJ15" s="7">
        <v>36070</v>
      </c>
      <c r="AK15" s="7">
        <v>2330</v>
      </c>
      <c r="AL15" s="16" t="s">
        <v>4</v>
      </c>
      <c r="AM15" s="16" t="s">
        <v>4</v>
      </c>
      <c r="AN15" s="16">
        <v>1785949</v>
      </c>
      <c r="AO15" s="16">
        <v>422010</v>
      </c>
      <c r="AP15" s="7">
        <v>10068760</v>
      </c>
      <c r="AQ15" s="7">
        <v>66850</v>
      </c>
      <c r="AR15" s="7">
        <v>578150</v>
      </c>
      <c r="AS15" s="7">
        <v>15627</v>
      </c>
      <c r="AT15" s="7">
        <v>82250</v>
      </c>
      <c r="AU15" s="7">
        <v>925</v>
      </c>
      <c r="AV15" s="7">
        <v>82120</v>
      </c>
      <c r="AW15" s="7">
        <v>150</v>
      </c>
      <c r="AX15" s="16">
        <v>10811280</v>
      </c>
      <c r="AY15" s="7">
        <v>83552</v>
      </c>
      <c r="AZ15" s="7">
        <v>74115</v>
      </c>
      <c r="BA15" s="7">
        <v>30825</v>
      </c>
      <c r="BB15" s="11">
        <v>799926</v>
      </c>
    </row>
    <row r="16" spans="1:54" ht="10.5" customHeight="1">
      <c r="A16" s="6" t="s">
        <v>52</v>
      </c>
      <c r="B16" s="22">
        <v>18543</v>
      </c>
      <c r="C16" s="9">
        <v>9429</v>
      </c>
      <c r="D16" s="9">
        <v>96710</v>
      </c>
      <c r="E16" s="9">
        <v>6146</v>
      </c>
      <c r="F16" s="9">
        <v>34091</v>
      </c>
      <c r="G16" s="9">
        <v>10688</v>
      </c>
      <c r="H16" s="9">
        <v>65600</v>
      </c>
      <c r="I16" s="9">
        <v>3722</v>
      </c>
      <c r="J16" s="9">
        <v>331026</v>
      </c>
      <c r="K16" s="9">
        <v>16337</v>
      </c>
      <c r="L16" s="5">
        <v>545970</v>
      </c>
      <c r="M16" s="5">
        <v>46322</v>
      </c>
      <c r="N16" s="9">
        <v>55951</v>
      </c>
      <c r="O16" s="9">
        <v>15216</v>
      </c>
      <c r="P16" s="9">
        <v>338978</v>
      </c>
      <c r="Q16" s="9">
        <v>100969</v>
      </c>
      <c r="R16" s="9">
        <v>74631</v>
      </c>
      <c r="S16" s="9">
        <v>8993</v>
      </c>
      <c r="T16" s="9">
        <v>14526</v>
      </c>
      <c r="U16" s="9">
        <v>1467</v>
      </c>
      <c r="V16" s="9">
        <v>258578</v>
      </c>
      <c r="W16" s="9">
        <v>2255</v>
      </c>
      <c r="X16" s="5">
        <v>904324</v>
      </c>
      <c r="Y16" s="5">
        <v>128900</v>
      </c>
      <c r="Z16" s="9">
        <v>1190786</v>
      </c>
      <c r="AA16" s="9">
        <v>144612</v>
      </c>
      <c r="AB16" s="9">
        <v>63201</v>
      </c>
      <c r="AC16" s="9">
        <v>8913</v>
      </c>
      <c r="AD16" s="9">
        <v>171286</v>
      </c>
      <c r="AE16" s="9">
        <v>134690</v>
      </c>
      <c r="AF16" s="9">
        <v>955</v>
      </c>
      <c r="AG16" s="9">
        <v>594</v>
      </c>
      <c r="AH16" s="9">
        <v>841</v>
      </c>
      <c r="AI16" s="9">
        <v>485</v>
      </c>
      <c r="AJ16" s="9">
        <v>38452</v>
      </c>
      <c r="AK16" s="9">
        <v>1728</v>
      </c>
      <c r="AL16" s="9">
        <v>80</v>
      </c>
      <c r="AM16" s="9">
        <v>42</v>
      </c>
      <c r="AN16" s="5">
        <v>1465601</v>
      </c>
      <c r="AO16" s="5">
        <v>291064</v>
      </c>
      <c r="AP16" s="9">
        <v>11827111</v>
      </c>
      <c r="AQ16" s="9">
        <v>68475</v>
      </c>
      <c r="AR16" s="9">
        <v>515700</v>
      </c>
      <c r="AS16" s="9">
        <v>9100</v>
      </c>
      <c r="AT16" s="9">
        <v>145150</v>
      </c>
      <c r="AU16" s="9">
        <v>1662</v>
      </c>
      <c r="AV16" s="9">
        <v>10500</v>
      </c>
      <c r="AW16" s="9">
        <v>10</v>
      </c>
      <c r="AX16" s="5">
        <v>12498461</v>
      </c>
      <c r="AY16" s="9">
        <v>79247</v>
      </c>
      <c r="AZ16" s="9">
        <v>75470</v>
      </c>
      <c r="BA16" s="9">
        <v>25044</v>
      </c>
      <c r="BB16" s="10">
        <v>570577</v>
      </c>
    </row>
    <row r="17" spans="1:54" ht="9.75" customHeight="1">
      <c r="A17" s="24" t="s">
        <v>23</v>
      </c>
      <c r="B17" s="22">
        <v>25529</v>
      </c>
      <c r="C17" s="9">
        <v>11968</v>
      </c>
      <c r="D17" s="9">
        <v>119806</v>
      </c>
      <c r="E17" s="9">
        <v>6256</v>
      </c>
      <c r="F17" s="5">
        <v>78710</v>
      </c>
      <c r="G17" s="5">
        <v>23812</v>
      </c>
      <c r="H17" s="5">
        <v>91613</v>
      </c>
      <c r="I17" s="5">
        <v>10452</v>
      </c>
      <c r="J17" s="5">
        <v>59954</v>
      </c>
      <c r="K17" s="5">
        <v>4376</v>
      </c>
      <c r="L17" s="5">
        <v>375612</v>
      </c>
      <c r="M17" s="5">
        <v>56864</v>
      </c>
      <c r="N17" s="9">
        <v>55503</v>
      </c>
      <c r="O17" s="9">
        <v>11723</v>
      </c>
      <c r="P17" s="9">
        <v>300025</v>
      </c>
      <c r="Q17" s="9">
        <v>66560</v>
      </c>
      <c r="R17" s="9">
        <v>68664</v>
      </c>
      <c r="S17" s="5">
        <v>7967</v>
      </c>
      <c r="T17" s="5">
        <v>28622</v>
      </c>
      <c r="U17" s="9">
        <v>2602</v>
      </c>
      <c r="V17" s="9">
        <v>660983</v>
      </c>
      <c r="W17" s="9">
        <v>5536</v>
      </c>
      <c r="X17" s="5">
        <f t="shared" si="2"/>
        <v>1113797</v>
      </c>
      <c r="Y17" s="5">
        <f t="shared" si="2"/>
        <v>94388</v>
      </c>
      <c r="Z17" s="9">
        <v>1206650</v>
      </c>
      <c r="AA17" s="9">
        <v>117312</v>
      </c>
      <c r="AB17" s="9">
        <v>420514</v>
      </c>
      <c r="AC17" s="9">
        <v>47288</v>
      </c>
      <c r="AD17" s="9">
        <v>213678</v>
      </c>
      <c r="AE17" s="9">
        <v>145709</v>
      </c>
      <c r="AF17" s="9">
        <v>965</v>
      </c>
      <c r="AG17" s="9">
        <v>531</v>
      </c>
      <c r="AH17" s="9">
        <v>1018</v>
      </c>
      <c r="AI17" s="9">
        <v>537</v>
      </c>
      <c r="AJ17" s="9">
        <v>32114</v>
      </c>
      <c r="AK17" s="9">
        <v>1333</v>
      </c>
      <c r="AL17" s="5" t="s">
        <v>4</v>
      </c>
      <c r="AM17" s="5" t="s">
        <v>4</v>
      </c>
      <c r="AN17" s="9">
        <f t="shared" si="4"/>
        <v>1874939</v>
      </c>
      <c r="AO17" s="9">
        <f t="shared" si="4"/>
        <v>312710</v>
      </c>
      <c r="AP17" s="5">
        <v>11879040</v>
      </c>
      <c r="AQ17" s="5">
        <v>64520</v>
      </c>
      <c r="AR17" s="9">
        <v>761830</v>
      </c>
      <c r="AS17" s="9">
        <v>6072</v>
      </c>
      <c r="AT17" s="9">
        <v>34905</v>
      </c>
      <c r="AU17" s="9">
        <v>406</v>
      </c>
      <c r="AV17" s="9">
        <v>194110</v>
      </c>
      <c r="AW17" s="9">
        <v>1479</v>
      </c>
      <c r="AX17" s="5">
        <v>12869885</v>
      </c>
      <c r="AY17" s="5">
        <v>72477</v>
      </c>
      <c r="AZ17" s="9">
        <v>113570</v>
      </c>
      <c r="BA17" s="9">
        <v>31145</v>
      </c>
      <c r="BB17" s="10">
        <v>567584</v>
      </c>
    </row>
    <row r="18" spans="1:54" ht="10.5" customHeight="1">
      <c r="A18" s="24" t="s">
        <v>24</v>
      </c>
      <c r="B18" s="22">
        <v>13358</v>
      </c>
      <c r="C18" s="9">
        <v>6805</v>
      </c>
      <c r="D18" s="9">
        <v>107724</v>
      </c>
      <c r="E18" s="9">
        <v>21689</v>
      </c>
      <c r="F18" s="9">
        <v>67070</v>
      </c>
      <c r="G18" s="9">
        <v>21512</v>
      </c>
      <c r="H18" s="9">
        <v>90916</v>
      </c>
      <c r="I18" s="9">
        <v>12257</v>
      </c>
      <c r="J18" s="9">
        <v>25908</v>
      </c>
      <c r="K18" s="9">
        <v>1766</v>
      </c>
      <c r="L18" s="5">
        <v>304976</v>
      </c>
      <c r="M18" s="5">
        <v>64029</v>
      </c>
      <c r="N18" s="9">
        <v>52671</v>
      </c>
      <c r="O18" s="9">
        <v>14828</v>
      </c>
      <c r="P18" s="9">
        <v>176705</v>
      </c>
      <c r="Q18" s="9">
        <v>61225</v>
      </c>
      <c r="R18" s="9">
        <v>195357</v>
      </c>
      <c r="S18" s="9">
        <v>36766</v>
      </c>
      <c r="T18" s="9">
        <v>36485</v>
      </c>
      <c r="U18" s="9">
        <v>4634</v>
      </c>
      <c r="V18" s="9">
        <v>656749</v>
      </c>
      <c r="W18" s="9">
        <v>7318</v>
      </c>
      <c r="X18" s="5">
        <f>SUM(N18,P18,R18,T18,V18)</f>
        <v>1117967</v>
      </c>
      <c r="Y18" s="5">
        <f>SUM(O18,Q18,S18,U18,W18)</f>
        <v>124771</v>
      </c>
      <c r="Z18" s="9">
        <v>1589927</v>
      </c>
      <c r="AA18" s="9">
        <v>158000</v>
      </c>
      <c r="AB18" s="9">
        <v>95101</v>
      </c>
      <c r="AC18" s="9">
        <v>11217</v>
      </c>
      <c r="AD18" s="9">
        <v>256738</v>
      </c>
      <c r="AE18" s="9">
        <v>159591</v>
      </c>
      <c r="AF18" s="9">
        <v>2077</v>
      </c>
      <c r="AG18" s="9">
        <v>1030</v>
      </c>
      <c r="AH18" s="9">
        <v>1922</v>
      </c>
      <c r="AI18" s="9">
        <v>1015</v>
      </c>
      <c r="AJ18" s="9">
        <v>10810</v>
      </c>
      <c r="AK18" s="9">
        <v>549</v>
      </c>
      <c r="AL18" s="5" t="s">
        <v>4</v>
      </c>
      <c r="AM18" s="5" t="s">
        <v>4</v>
      </c>
      <c r="AN18" s="9">
        <f t="shared" si="4"/>
        <v>1956575</v>
      </c>
      <c r="AO18" s="9">
        <f t="shared" si="4"/>
        <v>331402</v>
      </c>
      <c r="AP18" s="9">
        <v>8446030</v>
      </c>
      <c r="AQ18" s="9">
        <v>51390</v>
      </c>
      <c r="AR18" s="9">
        <v>44400</v>
      </c>
      <c r="AS18" s="9">
        <v>484</v>
      </c>
      <c r="AT18" s="9">
        <v>24300</v>
      </c>
      <c r="AU18" s="9">
        <v>119</v>
      </c>
      <c r="AV18" s="9">
        <v>54510</v>
      </c>
      <c r="AW18" s="9">
        <v>363</v>
      </c>
      <c r="AX18" s="5">
        <v>8569240</v>
      </c>
      <c r="AY18" s="5">
        <v>52356</v>
      </c>
      <c r="AZ18" s="9">
        <v>153783</v>
      </c>
      <c r="BA18" s="9">
        <v>43595</v>
      </c>
      <c r="BB18" s="10">
        <v>616153</v>
      </c>
    </row>
    <row r="19" spans="1:54" ht="10.5" customHeight="1">
      <c r="A19" s="25" t="s">
        <v>8</v>
      </c>
      <c r="B19" s="28">
        <v>18651</v>
      </c>
      <c r="C19" s="8">
        <v>9552</v>
      </c>
      <c r="D19" s="8">
        <v>108641</v>
      </c>
      <c r="E19" s="8">
        <v>13625</v>
      </c>
      <c r="F19" s="8">
        <v>77893</v>
      </c>
      <c r="G19" s="8">
        <v>21940</v>
      </c>
      <c r="H19" s="8">
        <v>88499</v>
      </c>
      <c r="I19" s="8">
        <v>18101</v>
      </c>
      <c r="J19" s="8">
        <v>38310</v>
      </c>
      <c r="K19" s="8">
        <v>2013</v>
      </c>
      <c r="L19" s="21">
        <v>331994</v>
      </c>
      <c r="M19" s="21">
        <v>65231</v>
      </c>
      <c r="N19" s="8">
        <v>57164</v>
      </c>
      <c r="O19" s="8">
        <v>15339</v>
      </c>
      <c r="P19" s="8">
        <v>338978</v>
      </c>
      <c r="Q19" s="8">
        <v>78425</v>
      </c>
      <c r="R19" s="8">
        <v>181855</v>
      </c>
      <c r="S19" s="8">
        <v>36924</v>
      </c>
      <c r="T19" s="8">
        <v>26297</v>
      </c>
      <c r="U19" s="8">
        <v>3822</v>
      </c>
      <c r="V19" s="8">
        <v>970280</v>
      </c>
      <c r="W19" s="8">
        <v>7570</v>
      </c>
      <c r="X19" s="21">
        <v>1674574</v>
      </c>
      <c r="Y19" s="21">
        <f>SUM(O19,Q19,S19,U19,W19)</f>
        <v>142080</v>
      </c>
      <c r="Z19" s="8">
        <v>1657280</v>
      </c>
      <c r="AA19" s="8">
        <v>167319</v>
      </c>
      <c r="AB19" s="8">
        <v>109917</v>
      </c>
      <c r="AC19" s="8">
        <v>12834</v>
      </c>
      <c r="AD19" s="8">
        <v>280662</v>
      </c>
      <c r="AE19" s="8">
        <v>184105</v>
      </c>
      <c r="AF19" s="8">
        <v>1925</v>
      </c>
      <c r="AG19" s="8">
        <v>968</v>
      </c>
      <c r="AH19" s="8">
        <v>875</v>
      </c>
      <c r="AI19" s="8">
        <v>439</v>
      </c>
      <c r="AJ19" s="8">
        <v>12080</v>
      </c>
      <c r="AK19" s="8">
        <v>429</v>
      </c>
      <c r="AL19" s="21" t="s">
        <v>4</v>
      </c>
      <c r="AM19" s="21" t="s">
        <v>4</v>
      </c>
      <c r="AN19" s="8">
        <f t="shared" si="4"/>
        <v>2062739</v>
      </c>
      <c r="AO19" s="8">
        <f t="shared" si="4"/>
        <v>366094</v>
      </c>
      <c r="AP19" s="8">
        <v>12002212</v>
      </c>
      <c r="AQ19" s="8">
        <v>72995</v>
      </c>
      <c r="AR19" s="8">
        <v>847732</v>
      </c>
      <c r="AS19" s="8">
        <v>8693</v>
      </c>
      <c r="AT19" s="8">
        <v>220870</v>
      </c>
      <c r="AU19" s="8">
        <v>3111</v>
      </c>
      <c r="AV19" s="8">
        <v>105200</v>
      </c>
      <c r="AW19" s="8">
        <v>331</v>
      </c>
      <c r="AX19" s="21">
        <v>13176014</v>
      </c>
      <c r="AY19" s="21">
        <v>85130</v>
      </c>
      <c r="AZ19" s="8">
        <v>160310</v>
      </c>
      <c r="BA19" s="8">
        <v>45184</v>
      </c>
      <c r="BB19" s="13">
        <v>706719</v>
      </c>
    </row>
    <row r="20" ht="10.5" customHeight="1">
      <c r="B20" s="1" t="s">
        <v>55</v>
      </c>
    </row>
  </sheetData>
  <mergeCells count="35">
    <mergeCell ref="AZ2:BA3"/>
    <mergeCell ref="AX3:AY3"/>
    <mergeCell ref="AN3:AO3"/>
    <mergeCell ref="AL3:AM3"/>
    <mergeCell ref="AP3:AQ3"/>
    <mergeCell ref="AR3:AS3"/>
    <mergeCell ref="AT3:AU3"/>
    <mergeCell ref="AJ3:AK3"/>
    <mergeCell ref="AL2:AO2"/>
    <mergeCell ref="AP2:AW2"/>
    <mergeCell ref="AX2:AY2"/>
    <mergeCell ref="A2:A5"/>
    <mergeCell ref="B3:C3"/>
    <mergeCell ref="D3:E3"/>
    <mergeCell ref="F3:G3"/>
    <mergeCell ref="N3:O3"/>
    <mergeCell ref="N2:Y2"/>
    <mergeCell ref="B1:L1"/>
    <mergeCell ref="Z2:AK2"/>
    <mergeCell ref="H3:I3"/>
    <mergeCell ref="J3:K3"/>
    <mergeCell ref="B2:M2"/>
    <mergeCell ref="L3:M3"/>
    <mergeCell ref="AF3:AG3"/>
    <mergeCell ref="AH3:AI3"/>
    <mergeCell ref="BB2:BB4"/>
    <mergeCell ref="P3:Q3"/>
    <mergeCell ref="R3:S3"/>
    <mergeCell ref="T3:U3"/>
    <mergeCell ref="V3:W3"/>
    <mergeCell ref="X3:Y3"/>
    <mergeCell ref="Z3:AA3"/>
    <mergeCell ref="AB3:AC3"/>
    <mergeCell ref="AD3:AE3"/>
    <mergeCell ref="AV3:AW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4" manualBreakCount="4">
    <brk id="13" max="19" man="1"/>
    <brk id="25" max="19" man="1"/>
    <brk id="37" max="19" man="1"/>
    <brk id="4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2002-01-25T06:54:55Z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