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1.20.116\suidou\総務係\●武内（さわるな）\武内（さわるな）\●平成26年度（H26.4.1）～\㉑調査もの\H31\㊳経営比較分析表の分析等\【経営比較分析表】2018_392103_46_010\"/>
    </mc:Choice>
  </mc:AlternateContent>
  <workbookProtection workbookAlgorithmName="SHA-512" workbookHashValue="OjZuurLVkc6CM1e9zPD+sSLuLugvu5B/7P/06CP80PLWOkQeb+WV1RLcDpo7MXnQqvEl+qvt8pLjG7c/AdUh6Q==" workbookSaltValue="p1fwYlWae1O3lSQwtDPob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<sst xmlns="http://schemas.openxmlformats.org/spreadsheetml/2006/main" count="220" uniqueCount="108">
  <si>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</si>
  <si>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</si>
  <si>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</si>
  <si>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</si>
  <si>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</si>
  <si>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</si>
  <si>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</si>
  <si>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</si>
  <si>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</si>
  <si>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</si>
  <si>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</si>
  <si>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</si>
  <si>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</si>
  <si>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</si>
  <si>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</si>
  <si>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</si>
  <si>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</si>
  <si>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</si>
  <si>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</si>
  <si>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</si>
  <si>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</si>
  <si>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</si>
  <si>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</si>
  <si>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</si>
  <si>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</si>
  <si>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</si>
  <si>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</si>
  <si>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</si>
  <si>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</si>
  <si>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</si>
  <si>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</si>
  <si>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</si>
  <si>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</si>
  <si>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</si>
  <si>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</si>
  <si>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</si>
  <si>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</si>
  <si>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</si>
  <si>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</si>
  <si>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</si>
  <si>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</si>
  <si>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</si>
  <si>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</si>
  <si>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</si>
  <si>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</si>
  <si>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</si>
  <si>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</si>
  <si>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</si>
  <si>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</si>
  <si>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</si>
  <si>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</si>
  <si>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</si>
  <si>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</si>
  <si>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</si>
  <si>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</si>
  <si>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</si>
  <si>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</si>
  <si>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</si>
  <si>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</si>
  <si>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</si>
  <si>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</si>
  <si>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</si>
  <si>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</si>
  <si>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</si>
  <si>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</si>
  <si>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</si>
  <si>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</si>
  <si>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</si>
  <si>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</si>
  <si>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</si>
  <si>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</si>
  <si>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</si>
  <si>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</si>
  <si>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</si>
  <si>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</si>
  <si>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</si>
  <si>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</si>
  <si>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</si>
  <si>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</si>
  <si>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</si>
  <si>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</si>
  <si>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</si>
  <si>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</si>
  <si>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</si>
  <si>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</si>
  <si>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</si>
  <si>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</si>
  <si>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</si>
  <si>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</si>
  <si>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</si>
  <si>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</si>
  <si>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</si>
  <si>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</si>
  <si>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四万十市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</si>
  <si>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</si>
  <si>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</si>
  <si>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</si>
  <si>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</si>
  <si>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</si>
  <si>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</si>
  <si>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</si>
  <si>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</si>
  <si>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</si>
  <si>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</si>
  <si>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</si>
  <si>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１.基幹管路の耐震化　　　　　　　　　　　　　　　　　　　　　　２.法定耐用年数を経過した老朽管への対応　　　　　　　　３.給水人口・有収水量の減少に伴う給水収益の減少　　　　　　　　　　　　　　　　　　　　　４.簡易水道事業との統合　　　　　　　　　　　　　　　など水道事業を取りまく環境は厳しく、課題は山積しています。その課題に取り組みつつ、水道事業の安定経営を継続することができるよう平成28年4月に水道料金の増額改定を行いました。これにより、過度に企業債に依存することなく、緊急性の高い『基幹管路の耐震化工事』などに積極的に予算配分することができるようになりました。今後も水道事業の安定経営に留意しつつ、『災害に強い水道』をつくることができるよう取り組んでまいります。</t>
    <phoneticPr fontId="4"/>
  </si>
  <si>
    <t>①有形固定資産減価償却率
②管路経年化率　　　　　　　　　　　　　　　　　　　　③管路更新率　　　　　　　　　　　　　　　　　　　　　【分析】法定耐用年数を超えた老朽管の割合が増え続けており、より計画的に布設替工事を実施する必要がある。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</si>
  <si>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①経常収支比率 　　　                             　　　　　　【分析】毎年、黒字経営が継続できており、経常収支比率は、ほぼ類似団体並である。　　　　　　　　　　　　　　　　　
②累積欠損金比率　累積欠損金なし　　　　　　　
③流動比率　　　　　　　　　　　　　　　　　　　　　　　【分析】類似団体と比較すると流動比率は低いが、流動比率100％以上、資金残高の増を維持している。　　　　　　　　　　　　　　　　　
④企業債残高対給水収益比率　　　　　　　　　　　　【分析】企業債の発行の抑制により残高は年々減少しているが、給水収益の減により、企業債残高対給水収益比率は増となった。　　　　　　　
⑤料金回収率                              　　　　 【分析】類似団体と比較しても良好であり、100％以上が継続できている。　　　　　　
⑥給水原価　　　　　　　　　　　　　　　　　　　　【分析】給水原価は、類似団体と比較しても安価で推移している。　　　　　　　　　　　　　　　　　　　　
⑦施設利用率　　　　　　　　　　　　　　　　　　　【分析】類似団体と比較し施設利用率は低い。今後も配水量の減少傾向は継続するものと考えられ、施設の更新時には適正規模の検討が必要である。　　　　　　　                  ⑧有収率　　　　　　　　　　　　　　　　　　　　　【分析】配水管の破損事故が多く、有収率が低下した。今後も漏水調査を実施することで、漏水の早期発見・修理を行い、有収率の向上に努めていく。　　　　　　　　　　　　　　　　　</t>
    <rPh sb="174" eb="175">
      <t>ヒク</t>
    </rPh>
    <rPh sb="178" eb="180">
      <t>リュウドウ</t>
    </rPh>
    <rPh sb="180" eb="182">
      <t>ヒリツ</t>
    </rPh>
    <rPh sb="186" eb="188">
      <t>イジョウ</t>
    </rPh>
    <rPh sb="189" eb="191">
      <t>シキン</t>
    </rPh>
    <rPh sb="191" eb="193">
      <t>ザンダカ</t>
    </rPh>
    <rPh sb="194" eb="195">
      <t>ゾウ</t>
    </rPh>
    <rPh sb="196" eb="198">
      <t>イジ</t>
    </rPh>
    <rPh sb="257" eb="259">
      <t>ヨクセイ</t>
    </rPh>
    <rPh sb="275" eb="277">
      <t>キュウスイ</t>
    </rPh>
    <rPh sb="277" eb="279">
      <t>シュウエキ</t>
    </rPh>
    <rPh sb="280" eb="281">
      <t>ゲン</t>
    </rPh>
    <rPh sb="285" eb="287">
      <t>キギョウ</t>
    </rPh>
    <rPh sb="287" eb="288">
      <t>サイ</t>
    </rPh>
    <rPh sb="288" eb="290">
      <t>ザンダカ</t>
    </rPh>
    <rPh sb="290" eb="291">
      <t>タイ</t>
    </rPh>
    <rPh sb="291" eb="293">
      <t>キュウスイ</t>
    </rPh>
    <rPh sb="293" eb="295">
      <t>シュウエキ</t>
    </rPh>
    <rPh sb="295" eb="297">
      <t>ヒリツ</t>
    </rPh>
    <rPh sb="298" eb="299">
      <t>ゾウ</t>
    </rPh>
    <rPh sb="544" eb="546">
      <t>コウシン</t>
    </rPh>
    <rPh sb="546" eb="547">
      <t>ジ</t>
    </rPh>
    <rPh sb="554" eb="556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</si>
</sst>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0.49</c:v>
                </c:pt>
                <c:pt idx="2">
                  <c:v>0.64</c:v>
                </c:pt>
                <c:pt idx="3">
                  <c:v>0.66</c:v>
                </c:pt>
                <c:pt idx="4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2-45FF-A84C-F73BA822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3712"/>
        <c:axId val="-61482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12-45FF-A84C-F73BA822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3712"/>
        <c:axId val="-614829360"/>
      </c:lineChart>
      <c:dateAx>
        <c:axId val="-61483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29360"/>
        <c:crosses val="autoZero"/>
        <c:auto val="1"/>
        <c:lblOffset val="100"/>
        <c:baseTimeUnit val="years"/>
      </c:dateAx>
      <c:valAx>
        <c:axId val="-61482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46.36</c:v>
                </c:pt>
                <c:pt idx="1">
                  <c:v>48.59</c:v>
                </c:pt>
                <c:pt idx="2">
                  <c:v>47.37</c:v>
                </c:pt>
                <c:pt idx="3">
                  <c:v>47.45</c:v>
                </c:pt>
                <c:pt idx="4">
                  <c:v>46.88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D-42BA-90F9-45A8F0AF8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9233792"/>
        <c:axId val="-57921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AD-42BA-90F9-45A8F0AF8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9233792"/>
        <c:axId val="-579219648"/>
      </c:lineChart>
      <c:dateAx>
        <c:axId val="-5792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579219648"/>
        <c:crosses val="autoZero"/>
        <c:auto val="1"/>
        <c:lblOffset val="100"/>
        <c:baseTimeUnit val="years"/>
      </c:dateAx>
      <c:valAx>
        <c:axId val="-57921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792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79.900000000000006</c:v>
                </c:pt>
                <c:pt idx="2">
                  <c:v>80.13</c:v>
                </c:pt>
                <c:pt idx="3">
                  <c:v>79.67</c:v>
                </c:pt>
                <c:pt idx="4">
                  <c:v>78.319999999999993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77-45F8-A877-3B34B8CEE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9231616"/>
        <c:axId val="-57923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77-45F8-A877-3B34B8CEE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9231616"/>
        <c:axId val="-579232704"/>
      </c:lineChart>
      <c:dateAx>
        <c:axId val="-57923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579232704"/>
        <c:crosses val="autoZero"/>
        <c:auto val="1"/>
        <c:lblOffset val="100"/>
        <c:baseTimeUnit val="years"/>
      </c:dateAx>
      <c:valAx>
        <c:axId val="-57923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7923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117.77</c:v>
                </c:pt>
                <c:pt idx="1">
                  <c:v>110.29</c:v>
                </c:pt>
                <c:pt idx="2">
                  <c:v>128.52000000000001</c:v>
                </c:pt>
                <c:pt idx="3">
                  <c:v>130.59</c:v>
                </c:pt>
                <c:pt idx="4">
                  <c:v>128.35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59-4AE4-9D4A-70D2CD8D1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0448"/>
        <c:axId val="-61482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59-4AE4-9D4A-70D2CD8D1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0448"/>
        <c:axId val="-614828816"/>
      </c:lineChart>
      <c:dateAx>
        <c:axId val="-61483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28816"/>
        <c:crosses val="autoZero"/>
        <c:auto val="1"/>
        <c:lblOffset val="100"/>
        <c:baseTimeUnit val="years"/>
      </c:dateAx>
      <c:valAx>
        <c:axId val="-61482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48.79</c:v>
                </c:pt>
                <c:pt idx="1">
                  <c:v>49.68</c:v>
                </c:pt>
                <c:pt idx="2">
                  <c:v>50.42</c:v>
                </c:pt>
                <c:pt idx="3">
                  <c:v>51.16</c:v>
                </c:pt>
                <c:pt idx="4">
                  <c:v>51.57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3-43D5-93BC-AFB2AA02F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8064"/>
        <c:axId val="-61483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23-43D5-93BC-AFB2AA02F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8064"/>
        <c:axId val="-614835888"/>
      </c:lineChart>
      <c:dateAx>
        <c:axId val="-61483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35888"/>
        <c:crosses val="autoZero"/>
        <c:auto val="1"/>
        <c:lblOffset val="100"/>
        <c:baseTimeUnit val="years"/>
      </c:dateAx>
      <c:valAx>
        <c:axId val="-61483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28.55</c:v>
                </c:pt>
                <c:pt idx="1">
                  <c:v>29.34</c:v>
                </c:pt>
                <c:pt idx="2">
                  <c:v>30.54</c:v>
                </c:pt>
                <c:pt idx="3">
                  <c:v>31.7</c:v>
                </c:pt>
                <c:pt idx="4">
                  <c:v>32.99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E-4FDF-8A61-73E6A1D5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4256"/>
        <c:axId val="-61482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0E-4FDF-8A61-73E6A1D5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4256"/>
        <c:axId val="-614827728"/>
      </c:lineChart>
      <c:dateAx>
        <c:axId val="-61483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27728"/>
        <c:crosses val="autoZero"/>
        <c:auto val="1"/>
        <c:lblOffset val="100"/>
        <c:baseTimeUnit val="years"/>
      </c:dateAx>
      <c:valAx>
        <c:axId val="-61482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1E-41D9-B449-00C3D1CEC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5344"/>
        <c:axId val="-61482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1E-41D9-B449-00C3D1CEC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5344"/>
        <c:axId val="-614826640"/>
      </c:lineChart>
      <c:dateAx>
        <c:axId val="-61483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26640"/>
        <c:crosses val="autoZero"/>
        <c:auto val="1"/>
        <c:lblOffset val="100"/>
        <c:baseTimeUnit val="years"/>
      </c:dateAx>
      <c:valAx>
        <c:axId val="-614826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176.02</c:v>
                </c:pt>
                <c:pt idx="1">
                  <c:v>171.08</c:v>
                </c:pt>
                <c:pt idx="2">
                  <c:v>178.01</c:v>
                </c:pt>
                <c:pt idx="3">
                  <c:v>193.63</c:v>
                </c:pt>
                <c:pt idx="4">
                  <c:v>205.6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7-4083-8508-188C1D7D3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26096"/>
        <c:axId val="-61482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17-4083-8508-188C1D7D3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26096"/>
        <c:axId val="-614825552"/>
      </c:lineChart>
      <c:dateAx>
        <c:axId val="-61482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25552"/>
        <c:crosses val="autoZero"/>
        <c:auto val="1"/>
        <c:lblOffset val="100"/>
        <c:baseTimeUnit val="years"/>
      </c:dateAx>
      <c:valAx>
        <c:axId val="-614825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2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600.76</c:v>
                </c:pt>
                <c:pt idx="1">
                  <c:v>590.34</c:v>
                </c:pt>
                <c:pt idx="2">
                  <c:v>511.33</c:v>
                </c:pt>
                <c:pt idx="3">
                  <c:v>502.37</c:v>
                </c:pt>
                <c:pt idx="4">
                  <c:v>508.41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22-419F-9F8A-CE36E2B7E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1536"/>
        <c:axId val="-61484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22-419F-9F8A-CE36E2B7E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1536"/>
        <c:axId val="-614840240"/>
      </c:lineChart>
      <c:dateAx>
        <c:axId val="-61483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40240"/>
        <c:crosses val="autoZero"/>
        <c:auto val="1"/>
        <c:lblOffset val="100"/>
        <c:baseTimeUnit val="years"/>
      </c:dateAx>
      <c:valAx>
        <c:axId val="-614840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115.51</c:v>
                </c:pt>
                <c:pt idx="1">
                  <c:v>106.66</c:v>
                </c:pt>
                <c:pt idx="2">
                  <c:v>125.6</c:v>
                </c:pt>
                <c:pt idx="3">
                  <c:v>122.12</c:v>
                </c:pt>
                <c:pt idx="4">
                  <c:v>126.24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28-465C-8216-C8F17E37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40784"/>
        <c:axId val="-61483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28-465C-8216-C8F17E37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40784"/>
        <c:axId val="-614837520"/>
      </c:lineChart>
      <c:dateAx>
        <c:axId val="-61484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37520"/>
        <c:crosses val="autoZero"/>
        <c:auto val="1"/>
        <c:lblOffset val="100"/>
        <c:baseTimeUnit val="years"/>
      </c:dateAx>
      <c:valAx>
        <c:axId val="-61483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4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96.66</c:v>
                </c:pt>
                <c:pt idx="1">
                  <c:v>104.81</c:v>
                </c:pt>
                <c:pt idx="2">
                  <c:v>105.2</c:v>
                </c:pt>
                <c:pt idx="3">
                  <c:v>110.14</c:v>
                </c:pt>
                <c:pt idx="4">
                  <c:v>106.7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E-4313-9251-2A6BBF592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14833168"/>
        <c:axId val="-61483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E-4313-9251-2A6BBF592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833168"/>
        <c:axId val="-614836976"/>
      </c:lineChart>
      <c:dateAx>
        <c:axId val="-61483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14836976"/>
        <c:crosses val="autoZero"/>
        <c:auto val="1"/>
        <c:lblOffset val="100"/>
        <c:baseTimeUnit val="years"/>
      </c:dateAx>
      <c:valAx>
        <c:axId val="-61483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1483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O1" zoomScale="80" zoomScaleNormal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高知県　四万十市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34001</v>
      </c>
      <c r="AM8" s="70"/>
      <c r="AN8" s="70"/>
      <c r="AO8" s="70"/>
      <c r="AP8" s="70"/>
      <c r="AQ8" s="70"/>
      <c r="AR8" s="70"/>
      <c r="AS8" s="70"/>
      <c r="AT8" s="66">
        <f>データ!$S$6</f>
        <v>632.29</v>
      </c>
      <c r="AU8" s="67"/>
      <c r="AV8" s="67"/>
      <c r="AW8" s="67"/>
      <c r="AX8" s="67"/>
      <c r="AY8" s="67"/>
      <c r="AZ8" s="67"/>
      <c r="BA8" s="67"/>
      <c r="BB8" s="69">
        <f>データ!$T$6</f>
        <v>53.77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46.4</v>
      </c>
      <c r="J10" s="67"/>
      <c r="K10" s="67"/>
      <c r="L10" s="67"/>
      <c r="M10" s="67"/>
      <c r="N10" s="67"/>
      <c r="O10" s="68"/>
      <c r="P10" s="69">
        <f>データ!$P$6</f>
        <v>73.180000000000007</v>
      </c>
      <c r="Q10" s="69"/>
      <c r="R10" s="69"/>
      <c r="S10" s="69"/>
      <c r="T10" s="69"/>
      <c r="U10" s="69"/>
      <c r="V10" s="69"/>
      <c r="W10" s="70">
        <f>データ!$Q$6</f>
        <v>2345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24707</v>
      </c>
      <c r="AM10" s="70"/>
      <c r="AN10" s="70"/>
      <c r="AO10" s="70"/>
      <c r="AP10" s="70"/>
      <c r="AQ10" s="70"/>
      <c r="AR10" s="70"/>
      <c r="AS10" s="70"/>
      <c r="AT10" s="66">
        <f>データ!$V$6</f>
        <v>22.5</v>
      </c>
      <c r="AU10" s="67"/>
      <c r="AV10" s="67"/>
      <c r="AW10" s="67"/>
      <c r="AX10" s="67"/>
      <c r="AY10" s="67"/>
      <c r="AZ10" s="67"/>
      <c r="BA10" s="67"/>
      <c r="BB10" s="69">
        <f>データ!$W$6</f>
        <v>1098.0899999999999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iDJrQz1GDjxFbgt9lSltdJ36pHo0+mEtpdiC+Au95ATB0qqXtqTCFBsMX/EcPgblCtzcfioeziTgY7b1R1zHRQ==" saltValue="JJXecXOQum1qcFLLDdnFT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392103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高知県　四万十市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46.4</v>
      </c>
      <c r="P6" s="35">
        <f t="shared" si="3"/>
        <v>73.180000000000007</v>
      </c>
      <c r="Q6" s="35">
        <f t="shared" si="3"/>
        <v>2345</v>
      </c>
      <c r="R6" s="35">
        <f t="shared" si="3"/>
        <v>34001</v>
      </c>
      <c r="S6" s="35">
        <f t="shared" si="3"/>
        <v>632.29</v>
      </c>
      <c r="T6" s="35">
        <f t="shared" si="3"/>
        <v>53.77</v>
      </c>
      <c r="U6" s="35">
        <f t="shared" si="3"/>
        <v>24707</v>
      </c>
      <c r="V6" s="35">
        <f t="shared" si="3"/>
        <v>22.5</v>
      </c>
      <c r="W6" s="35">
        <f t="shared" si="3"/>
        <v>1098.0899999999999</v>
      </c>
      <c r="X6" s="36">
        <f>IF(X7="",NA(),X7)</f>
        <v>117.77</v>
      </c>
      <c r="Y6" s="36">
        <f t="shared" ref="Y6:AG6" si="4">IF(Y7="",NA(),Y7)</f>
        <v>110.29</v>
      </c>
      <c r="Z6" s="36">
        <f t="shared" si="4"/>
        <v>128.52000000000001</v>
      </c>
      <c r="AA6" s="36">
        <f t="shared" si="4"/>
        <v>130.59</v>
      </c>
      <c r="AB6" s="36">
        <f t="shared" si="4"/>
        <v>128.35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176.02</v>
      </c>
      <c r="AU6" s="36">
        <f t="shared" ref="AU6:BC6" si="6">IF(AU7="",NA(),AU7)</f>
        <v>171.08</v>
      </c>
      <c r="AV6" s="36">
        <f t="shared" si="6"/>
        <v>178.01</v>
      </c>
      <c r="AW6" s="36">
        <f t="shared" si="6"/>
        <v>193.63</v>
      </c>
      <c r="AX6" s="36">
        <f t="shared" si="6"/>
        <v>205.6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600.76</v>
      </c>
      <c r="BF6" s="36">
        <f t="shared" ref="BF6:BN6" si="7">IF(BF7="",NA(),BF7)</f>
        <v>590.34</v>
      </c>
      <c r="BG6" s="36">
        <f t="shared" si="7"/>
        <v>511.33</v>
      </c>
      <c r="BH6" s="36">
        <f t="shared" si="7"/>
        <v>502.37</v>
      </c>
      <c r="BI6" s="36">
        <f t="shared" si="7"/>
        <v>508.41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115.51</v>
      </c>
      <c r="BQ6" s="36">
        <f t="shared" ref="BQ6:BY6" si="8">IF(BQ7="",NA(),BQ7)</f>
        <v>106.66</v>
      </c>
      <c r="BR6" s="36">
        <f t="shared" si="8"/>
        <v>125.6</v>
      </c>
      <c r="BS6" s="36">
        <f t="shared" si="8"/>
        <v>122.12</v>
      </c>
      <c r="BT6" s="36">
        <f t="shared" si="8"/>
        <v>126.24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96.66</v>
      </c>
      <c r="CB6" s="36">
        <f t="shared" ref="CB6:CJ6" si="9">IF(CB7="",NA(),CB7)</f>
        <v>104.81</v>
      </c>
      <c r="CC6" s="36">
        <f t="shared" si="9"/>
        <v>105.2</v>
      </c>
      <c r="CD6" s="36">
        <f t="shared" si="9"/>
        <v>110.14</v>
      </c>
      <c r="CE6" s="36">
        <f t="shared" si="9"/>
        <v>106.7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46.36</v>
      </c>
      <c r="CM6" s="36">
        <f t="shared" ref="CM6:CU6" si="10">IF(CM7="",NA(),CM7)</f>
        <v>48.59</v>
      </c>
      <c r="CN6" s="36">
        <f t="shared" si="10"/>
        <v>47.37</v>
      </c>
      <c r="CO6" s="36">
        <f t="shared" si="10"/>
        <v>47.45</v>
      </c>
      <c r="CP6" s="36">
        <f t="shared" si="10"/>
        <v>46.88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83.32</v>
      </c>
      <c r="CX6" s="36">
        <f t="shared" ref="CX6:DF6" si="11">IF(CX7="",NA(),CX7)</f>
        <v>79.900000000000006</v>
      </c>
      <c r="CY6" s="36">
        <f t="shared" si="11"/>
        <v>80.13</v>
      </c>
      <c r="CZ6" s="36">
        <f t="shared" si="11"/>
        <v>79.67</v>
      </c>
      <c r="DA6" s="36">
        <f t="shared" si="11"/>
        <v>78.319999999999993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48.79</v>
      </c>
      <c r="DI6" s="36">
        <f t="shared" ref="DI6:DQ6" si="12">IF(DI7="",NA(),DI7)</f>
        <v>49.68</v>
      </c>
      <c r="DJ6" s="36">
        <f t="shared" si="12"/>
        <v>50.42</v>
      </c>
      <c r="DK6" s="36">
        <f t="shared" si="12"/>
        <v>51.16</v>
      </c>
      <c r="DL6" s="36">
        <f t="shared" si="12"/>
        <v>51.57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28.55</v>
      </c>
      <c r="DT6" s="36">
        <f t="shared" ref="DT6:EB6" si="13">IF(DT7="",NA(),DT7)</f>
        <v>29.34</v>
      </c>
      <c r="DU6" s="36">
        <f t="shared" si="13"/>
        <v>30.54</v>
      </c>
      <c r="DV6" s="36">
        <f t="shared" si="13"/>
        <v>31.7</v>
      </c>
      <c r="DW6" s="36">
        <f t="shared" si="13"/>
        <v>32.99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0.56999999999999995</v>
      </c>
      <c r="EE6" s="36">
        <f t="shared" ref="EE6:EM6" si="14">IF(EE7="",NA(),EE7)</f>
        <v>0.49</v>
      </c>
      <c r="EF6" s="36">
        <f t="shared" si="14"/>
        <v>0.64</v>
      </c>
      <c r="EG6" s="36">
        <f t="shared" si="14"/>
        <v>0.66</v>
      </c>
      <c r="EH6" s="36">
        <f t="shared" si="14"/>
        <v>0.38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392103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46.4</v>
      </c>
      <c r="P7" s="39">
        <v>73.180000000000007</v>
      </c>
      <c r="Q7" s="39">
        <v>2345</v>
      </c>
      <c r="R7" s="39">
        <v>34001</v>
      </c>
      <c r="S7" s="39">
        <v>632.29</v>
      </c>
      <c r="T7" s="39">
        <v>53.77</v>
      </c>
      <c r="U7" s="39">
        <v>24707</v>
      </c>
      <c r="V7" s="39">
        <v>22.5</v>
      </c>
      <c r="W7" s="39">
        <v>1098.0899999999999</v>
      </c>
      <c r="X7" s="39">
        <v>117.77</v>
      </c>
      <c r="Y7" s="39">
        <v>110.29</v>
      </c>
      <c r="Z7" s="39">
        <v>128.52000000000001</v>
      </c>
      <c r="AA7" s="39">
        <v>130.59</v>
      </c>
      <c r="AB7" s="39">
        <v>128.35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176.02</v>
      </c>
      <c r="AU7" s="39">
        <v>171.08</v>
      </c>
      <c r="AV7" s="39">
        <v>178.01</v>
      </c>
      <c r="AW7" s="39">
        <v>193.63</v>
      </c>
      <c r="AX7" s="39">
        <v>205.6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600.76</v>
      </c>
      <c r="BF7" s="39">
        <v>590.34</v>
      </c>
      <c r="BG7" s="39">
        <v>511.33</v>
      </c>
      <c r="BH7" s="39">
        <v>502.37</v>
      </c>
      <c r="BI7" s="39">
        <v>508.41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115.51</v>
      </c>
      <c r="BQ7" s="39">
        <v>106.66</v>
      </c>
      <c r="BR7" s="39">
        <v>125.6</v>
      </c>
      <c r="BS7" s="39">
        <v>122.12</v>
      </c>
      <c r="BT7" s="39">
        <v>126.24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96.66</v>
      </c>
      <c r="CB7" s="39">
        <v>104.81</v>
      </c>
      <c r="CC7" s="39">
        <v>105.2</v>
      </c>
      <c r="CD7" s="39">
        <v>110.14</v>
      </c>
      <c r="CE7" s="39">
        <v>106.7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46.36</v>
      </c>
      <c r="CM7" s="39">
        <v>48.59</v>
      </c>
      <c r="CN7" s="39">
        <v>47.37</v>
      </c>
      <c r="CO7" s="39">
        <v>47.45</v>
      </c>
      <c r="CP7" s="39">
        <v>46.88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83.32</v>
      </c>
      <c r="CX7" s="39">
        <v>79.900000000000006</v>
      </c>
      <c r="CY7" s="39">
        <v>80.13</v>
      </c>
      <c r="CZ7" s="39">
        <v>79.67</v>
      </c>
      <c r="DA7" s="39">
        <v>78.319999999999993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48.79</v>
      </c>
      <c r="DI7" s="39">
        <v>49.68</v>
      </c>
      <c r="DJ7" s="39">
        <v>50.42</v>
      </c>
      <c r="DK7" s="39">
        <v>51.16</v>
      </c>
      <c r="DL7" s="39">
        <v>51.57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28.55</v>
      </c>
      <c r="DT7" s="39">
        <v>29.34</v>
      </c>
      <c r="DU7" s="39">
        <v>30.54</v>
      </c>
      <c r="DV7" s="39">
        <v>31.7</v>
      </c>
      <c r="DW7" s="39">
        <v>32.99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0.56999999999999995</v>
      </c>
      <c r="EE7" s="39">
        <v>0.49</v>
      </c>
      <c r="EF7" s="39">
        <v>0.64</v>
      </c>
      <c r="EG7" s="39">
        <v>0.66</v>
      </c>
      <c r="EH7" s="39">
        <v>0.38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ryokinuser</cp:lastModifiedBy>
  <cp:lastPrinted>2020-01-28T00:28:53Z</cp:lastPrinted>
  <dcterms:created xsi:type="dcterms:W3CDTF">2019-12-05T04:27:18Z</dcterms:created>
  <dcterms:modified xsi:type="dcterms:W3CDTF">2020-01-28T01:41:09Z</dcterms:modified>
  <cp:category/>
</cp:coreProperties>
</file>