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rYxPrMFX+RrOfSYheGUChVS2/Hpd3N3yHwfifEMvtjYlDK7fXdZw3qz2S6oqHWWNkD4kyyuXfZPa2sa0olFcQ==" workbookSaltValue="AQrrVDo136YMoQLb+HBKS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IE76" i="4"/>
  <c r="GQ30" i="4"/>
  <c r="LT76" i="4"/>
  <c r="GQ51" i="4"/>
  <c r="LH30" i="4"/>
  <c r="BZ51" i="4"/>
  <c r="BG30" i="4"/>
  <c r="AV76" i="4"/>
  <c r="KO51" i="4"/>
  <c r="LE76" i="4"/>
  <c r="FX51" i="4"/>
  <c r="KO30" i="4"/>
  <c r="HP76" i="4"/>
  <c r="BG51" i="4"/>
  <c r="FX30" i="4"/>
  <c r="KP76" i="4"/>
  <c r="HA76" i="4"/>
  <c r="AN51" i="4"/>
  <c r="FE30" i="4"/>
  <c r="JV51" i="4"/>
  <c r="JV30" i="4"/>
  <c r="AN30" i="4"/>
  <c r="AG76" i="4"/>
  <c r="FE51" i="4"/>
  <c r="KA76" i="4"/>
  <c r="EL51" i="4"/>
  <c r="JC30" i="4"/>
  <c r="U30" i="4"/>
  <c r="R76" i="4"/>
  <c r="JC51" i="4"/>
  <c r="GL76" i="4"/>
  <c r="U51" i="4"/>
  <c r="EL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<sst xmlns="http://schemas.openxmlformats.org/spreadsheetml/2006/main" count="278" uniqueCount="134">
  <si>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</si>
  <si>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</si>
  <si>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</si>
  <si>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</si>
  <si>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</si>
  <si>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</si>
  <si>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</si>
  <si>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</si>
  <si>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</si>
  <si>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</si>
  <si>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</si>
  <si>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</si>
  <si>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</si>
  <si>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</si>
  <si>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</si>
  <si>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</si>
  <si>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</si>
  <si>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</si>
  <si>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</si>
  <si>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</si>
  <si>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</si>
  <si>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</si>
  <si>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</si>
  <si>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</si>
  <si>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</si>
  <si>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</si>
  <si>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</si>
  <si>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</si>
  <si>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</si>
  <si>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</si>
  <si>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</si>
  <si>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</si>
  <si>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</si>
  <si>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</si>
  <si>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</si>
  <si>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</si>
  <si>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</si>
  <si>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</si>
  <si>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</si>
  <si>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</si>
  <si>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</si>
  <si>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</si>
  <si>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</si>
  <si>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</si>
  <si>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</si>
  <si>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</si>
  <si>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</si>
  <si>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</si>
  <si>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</si>
  <si>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</si>
  <si>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</si>
  <si>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</si>
  <si>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</si>
  <si>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</si>
  <si>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</si>
  <si>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</si>
  <si>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</si>
  <si>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</si>
  <si>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</si>
  <si>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</si>
  <si>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</si>
  <si>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</si>
  <si>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</si>
  <si>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</si>
  <si>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</si>
  <si>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</si>
  <si>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</si>
  <si>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</si>
  <si>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</si>
  <si>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</si>
  <si>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</si>
  <si>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</si>
  <si>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</si>
  <si>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</si>
  <si>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</si>
  <si>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</si>
  <si>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</si>
  <si>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</si>
  <si>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</si>
  <si>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</si>
  <si>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</si>
  <si>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</si>
  <si>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</si>
  <si>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</si>
  <si>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</si>
  <si>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</si>
  <si>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</si>
  <si>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</si>
  <si>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</si>
  <si>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</si>
  <si>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</si>
  <si>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</si>
  <si>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</si>
  <si>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</si>
  <si>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</si>
  <si>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</si>
  <si>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</si>
  <si>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</si>
  <si>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</si>
  <si>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</si>
  <si>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</si>
  <si>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</si>
  <si>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</si>
  <si>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</si>
  <si>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</si>
  <si>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</si>
  <si>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</si>
  <si>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</si>
  <si>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</si>
  <si>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</si>
  <si>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</si>
  <si>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</si>
  <si>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</si>
  <si>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</si>
  <si>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</si>
  <si>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</si>
  <si>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</si>
  <si>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</si>
  <si>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</si>
  <si>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</si>
  <si>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</si>
  <si>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</si>
  <si>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</si>
  <si>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</si>
  <si>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</si>
  <si>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</si>
  <si>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</si>
  <si>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</si>
  <si>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</si>
  <si>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</si>
  <si>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施設平均値よりも高い水準の稼動率ではあるが，平成27年以降，対前年度で減となっている。これは，高知市役所の新庁舎建設に伴い，仮庁舎に来庁者用駐車場が新たに整備されたことにより，本駐車場利用が減少したことが要因と考えられる。</t>
    <phoneticPr fontId="5"/>
  </si>
  <si>
    <t>　本駐車場は中心市街地に近い立地であるため，敷地地価は高額となっている。
　また，設備投資見込額については，建設から26年が経過し，設備の老朽化による大規模改修が必要であるが，令和２年２月の新庁舎供用開始が本駐車場利用台数に及ぼす影響もふまえた上で，改修内容を決定する利用形態（機械式又は自走式）を決定する必要があることから，現時点においては改修方法が決定していないため，今年度は0円とする。</t>
    <rPh sb="54" eb="56">
      <t>ケンセツ</t>
    </rPh>
    <rPh sb="60" eb="61">
      <t>ネン</t>
    </rPh>
    <rPh sb="62" eb="64">
      <t>ケイカ</t>
    </rPh>
    <rPh sb="66" eb="68">
      <t>セツビ</t>
    </rPh>
    <rPh sb="69" eb="72">
      <t>ロウキュウカ</t>
    </rPh>
    <rPh sb="75" eb="78">
      <t>ダイキボ</t>
    </rPh>
    <rPh sb="78" eb="80">
      <t>カイシュウ</t>
    </rPh>
    <rPh sb="81" eb="83">
      <t>ヒツヨウ</t>
    </rPh>
    <rPh sb="88" eb="90">
      <t>レイワ</t>
    </rPh>
    <rPh sb="91" eb="92">
      <t>ネン</t>
    </rPh>
    <rPh sb="93" eb="94">
      <t>ガツ</t>
    </rPh>
    <rPh sb="95" eb="98">
      <t>シンチョウシャ</t>
    </rPh>
    <rPh sb="98" eb="100">
      <t>キョウヨウ</t>
    </rPh>
    <rPh sb="100" eb="102">
      <t>カイシ</t>
    </rPh>
    <rPh sb="103" eb="104">
      <t>ホン</t>
    </rPh>
    <rPh sb="104" eb="106">
      <t>チュウシャ</t>
    </rPh>
    <rPh sb="106" eb="107">
      <t>ジョウ</t>
    </rPh>
    <rPh sb="107" eb="109">
      <t>リヨウ</t>
    </rPh>
    <rPh sb="109" eb="110">
      <t>ダイ</t>
    </rPh>
    <rPh sb="110" eb="111">
      <t>スウ</t>
    </rPh>
    <rPh sb="112" eb="113">
      <t>オヨ</t>
    </rPh>
    <rPh sb="115" eb="117">
      <t>エイキョウ</t>
    </rPh>
    <rPh sb="122" eb="123">
      <t>ウエ</t>
    </rPh>
    <rPh sb="125" eb="127">
      <t>カイシュウ</t>
    </rPh>
    <rPh sb="127" eb="129">
      <t>ナイヨウ</t>
    </rPh>
    <rPh sb="130" eb="132">
      <t>ケッテイ</t>
    </rPh>
    <rPh sb="134" eb="136">
      <t>リヨウ</t>
    </rPh>
    <rPh sb="136" eb="138">
      <t>ケイタイ</t>
    </rPh>
    <rPh sb="139" eb="141">
      <t>キカイ</t>
    </rPh>
    <rPh sb="141" eb="142">
      <t>シキ</t>
    </rPh>
    <rPh sb="142" eb="143">
      <t>マタ</t>
    </rPh>
    <rPh sb="144" eb="147">
      <t>ジソウシキ</t>
    </rPh>
    <rPh sb="149" eb="151">
      <t>ケッテイ</t>
    </rPh>
    <rPh sb="153" eb="155">
      <t>ヒツヨウ</t>
    </rPh>
    <rPh sb="163" eb="166">
      <t>ゲンジテン</t>
    </rPh>
    <rPh sb="171" eb="173">
      <t>カイシュウ</t>
    </rPh>
    <rPh sb="173" eb="175">
      <t>ホウホウ</t>
    </rPh>
    <rPh sb="176" eb="178">
      <t>ケッテイ</t>
    </rPh>
    <rPh sb="186" eb="189">
      <t>コンネンド</t>
    </rPh>
    <rPh sb="191" eb="192">
      <t>エン</t>
    </rPh>
    <phoneticPr fontId="5"/>
  </si>
  <si>
    <t>　本駐車場は高知市役所及び高知県庁に隣接する位置に立地し，市役所及び県庁への来庁者の利用等により，類似施設平均値よりも高い水準の稼動率ではあるが，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る。
　また，高知市役所新庁舎建設に伴い，仮庁舎に駐車場が整備されたため，28年度，29年度と利用台数が低下した。30年度は，近接する高知県民文化ホールが大規模改修に伴い休館となったため，更に利用台数が減少したため，売上高ＧＯＰ比率やＥＢＩＴＤＡが一段と低くなっている。</t>
    <rPh sb="94" eb="95">
      <t>ヒク</t>
    </rPh>
    <rPh sb="96" eb="98">
      <t>スイジュン</t>
    </rPh>
    <rPh sb="197" eb="198">
      <t>カリ</t>
    </rPh>
    <rPh sb="198" eb="200">
      <t>チョウシャ</t>
    </rPh>
    <rPh sb="201" eb="203">
      <t>チュウシャ</t>
    </rPh>
    <rPh sb="203" eb="204">
      <t>ジョウ</t>
    </rPh>
    <rPh sb="205" eb="207">
      <t>セイビ</t>
    </rPh>
    <rPh sb="215" eb="217">
      <t>ネンド</t>
    </rPh>
    <rPh sb="220" eb="222">
      <t>ネンド</t>
    </rPh>
    <rPh sb="223" eb="225">
      <t>リヨウ</t>
    </rPh>
    <rPh sb="225" eb="227">
      <t>ダイスウ</t>
    </rPh>
    <rPh sb="228" eb="230">
      <t>テイカ</t>
    </rPh>
    <rPh sb="235" eb="237">
      <t>ネンド</t>
    </rPh>
    <rPh sb="239" eb="241">
      <t>キンセツ</t>
    </rPh>
    <rPh sb="243" eb="245">
      <t>コウチ</t>
    </rPh>
    <rPh sb="245" eb="247">
      <t>ケンミン</t>
    </rPh>
    <rPh sb="247" eb="249">
      <t>ブンカ</t>
    </rPh>
    <rPh sb="253" eb="256">
      <t>ダイキボ</t>
    </rPh>
    <rPh sb="256" eb="258">
      <t>カイシュウ</t>
    </rPh>
    <rPh sb="259" eb="260">
      <t>トモナ</t>
    </rPh>
    <rPh sb="270" eb="271">
      <t>サラ</t>
    </rPh>
    <rPh sb="272" eb="274">
      <t>リヨウ</t>
    </rPh>
    <rPh sb="274" eb="276">
      <t>ダイスウ</t>
    </rPh>
    <rPh sb="277" eb="279">
      <t>ゲンショウ</t>
    </rPh>
    <rPh sb="284" eb="286">
      <t>ウリアゲ</t>
    </rPh>
    <rPh sb="286" eb="287">
      <t>ダカ</t>
    </rPh>
    <rPh sb="290" eb="292">
      <t>ヒリツ</t>
    </rPh>
    <rPh sb="300" eb="302">
      <t>イチダン</t>
    </rPh>
    <rPh sb="303" eb="304">
      <t>ヒク</t>
    </rPh>
    <phoneticPr fontId="5"/>
  </si>
  <si>
    <t>　今後も，指定管理者と連携し，利用台数・料金収入の確保と経費削減に努めるとともに，令和２年２月に供用開始する新庁舎に併設される来庁者用地下駐車場の整備に伴う本駐車場の利用状況も注視し，整備後の稼働率や収益的収支比率等も踏まえながら，今後の経営の方向性について慎重に検討していく必要がある。</t>
    <rPh sb="41" eb="43">
      <t>レイワ</t>
    </rPh>
    <rPh sb="44" eb="45">
      <t>ネン</t>
    </rPh>
    <rPh sb="46" eb="47">
      <t>ガツ</t>
    </rPh>
    <rPh sb="50" eb="52">
      <t>カイシ</t>
    </rPh>
    <rPh sb="73" eb="75">
      <t>セイビ</t>
    </rPh>
    <rPh sb="76" eb="77">
      <t>トモナ</t>
    </rPh>
    <rPh sb="78" eb="79">
      <t>ホン</t>
    </rPh>
    <rPh sb="79" eb="81">
      <t>チュウシャ</t>
    </rPh>
    <rPh sb="81" eb="82">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</si>
</sst>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110.5</c:v>
                </c:pt>
                <c:pt idx="1">
                  <c:v>116.5</c:v>
                </c:pt>
                <c:pt idx="2">
                  <c:v>103.5</c:v>
                </c:pt>
                <c:pt idx="3">
                  <c:v>103.2</c:v>
                </c:pt>
                <c:pt idx="4">
                  <c:v>100.4</c:v>
                </c:pt>
              </c:numCache>
            </c:numRef>
          </c:val>
          <c:extLst xmlns:c16r2="http://schemas.microsoft.com/office/drawing/2015/06/chart">
            <c:ext xmlns:c16="http://schemas.microsoft.com/office/drawing/2014/chart" uri="{C3380CC4-5D6E-409C-BE32-E72D297353CC}">
              <c16:uniqueId val="{00000000-8026-470D-97D5-B789B742CD04}"/>
            </c:ext>
          </c:extLst>
        </c:ser>
        <c:dLbls>
          <c:showLegendKey val="0"/>
          <c:showVal val="0"/>
          <c:showCatName val="0"/>
          <c:showSerName val="0"/>
          <c:showPercent val="0"/>
          <c:showBubbleSize val="0"/>
        </c:dLbls>
        <c:gapWidth val="150"/>
        <c:axId val="151409792"/>
        <c:axId val="1514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8026-470D-97D5-B789B742CD04}"/>
            </c:ext>
          </c:extLst>
        </c:ser>
        <c:dLbls>
          <c:showLegendKey val="0"/>
          <c:showVal val="0"/>
          <c:showCatName val="0"/>
          <c:showSerName val="0"/>
          <c:showPercent val="0"/>
          <c:showBubbleSize val="0"/>
        </c:dLbls>
        <c:marker val="1"/>
        <c:smooth val="0"/>
        <c:axId val="151409792"/>
        <c:axId val="151411712"/>
      </c:lineChart>
      <c:dateAx>
        <c:axId val="151409792"/>
        <c:scaling>
          <c:orientation val="minMax"/>
        </c:scaling>
        <c:delete val="1"/>
        <c:axPos val="b"/>
        <c:numFmt formatCode="ge" sourceLinked="1"/>
        <c:majorTickMark val="none"/>
        <c:minorTickMark val="none"/>
        <c:tickLblPos val="none"/>
        <c:crossAx val="151411712"/>
        <c:crosses val="autoZero"/>
        <c:auto val="1"/>
        <c:lblOffset val="100"/>
        <c:baseTimeUnit val="years"/>
      </c:dateAx>
      <c:valAx>
        <c:axId val="15141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0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5A-4AE2-84D2-C43F548AF445}"/>
            </c:ext>
          </c:extLst>
        </c:ser>
        <c:dLbls>
          <c:showLegendKey val="0"/>
          <c:showVal val="0"/>
          <c:showCatName val="0"/>
          <c:showSerName val="0"/>
          <c:showPercent val="0"/>
          <c:showBubbleSize val="0"/>
        </c:dLbls>
        <c:gapWidth val="150"/>
        <c:axId val="189551744"/>
        <c:axId val="189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DA5A-4AE2-84D2-C43F548AF445}"/>
            </c:ext>
          </c:extLst>
        </c:ser>
        <c:dLbls>
          <c:showLegendKey val="0"/>
          <c:showVal val="0"/>
          <c:showCatName val="0"/>
          <c:showSerName val="0"/>
          <c:showPercent val="0"/>
          <c:showBubbleSize val="0"/>
        </c:dLbls>
        <c:marker val="1"/>
        <c:smooth val="0"/>
        <c:axId val="189551744"/>
        <c:axId val="189553664"/>
      </c:lineChart>
      <c:dateAx>
        <c:axId val="189551744"/>
        <c:scaling>
          <c:orientation val="minMax"/>
        </c:scaling>
        <c:delete val="1"/>
        <c:axPos val="b"/>
        <c:numFmt formatCode="ge" sourceLinked="1"/>
        <c:majorTickMark val="none"/>
        <c:minorTickMark val="none"/>
        <c:tickLblPos val="none"/>
        <c:crossAx val="189553664"/>
        <c:crosses val="autoZero"/>
        <c:auto val="1"/>
        <c:lblOffset val="100"/>
        <c:baseTimeUnit val="years"/>
      </c:dateAx>
      <c:valAx>
        <c:axId val="1895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22F-4ED7-B2FB-403168204357}"/>
            </c:ext>
          </c:extLst>
        </c:ser>
        <c:dLbls>
          <c:showLegendKey val="0"/>
          <c:showVal val="0"/>
          <c:showCatName val="0"/>
          <c:showSerName val="0"/>
          <c:showPercent val="0"/>
          <c:showBubbleSize val="0"/>
        </c:dLbls>
        <c:gapWidth val="150"/>
        <c:axId val="189027072"/>
        <c:axId val="189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22F-4ED7-B2FB-403168204357}"/>
            </c:ext>
          </c:extLst>
        </c:ser>
        <c:dLbls>
          <c:showLegendKey val="0"/>
          <c:showVal val="0"/>
          <c:showCatName val="0"/>
          <c:showSerName val="0"/>
          <c:showPercent val="0"/>
          <c:showBubbleSize val="0"/>
        </c:dLbls>
        <c:marker val="1"/>
        <c:smooth val="0"/>
        <c:axId val="189027072"/>
        <c:axId val="189028992"/>
      </c:lineChart>
      <c:dateAx>
        <c:axId val="189027072"/>
        <c:scaling>
          <c:orientation val="minMax"/>
        </c:scaling>
        <c:delete val="1"/>
        <c:axPos val="b"/>
        <c:numFmt formatCode="ge" sourceLinked="1"/>
        <c:majorTickMark val="none"/>
        <c:minorTickMark val="none"/>
        <c:tickLblPos val="none"/>
        <c:crossAx val="189028992"/>
        <c:crosses val="autoZero"/>
        <c:auto val="1"/>
        <c:lblOffset val="100"/>
        <c:baseTimeUnit val="years"/>
      </c:dateAx>
      <c:valAx>
        <c:axId val="1890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D94-4E91-BD70-5A1A6F2A4E07}"/>
            </c:ext>
          </c:extLst>
        </c:ser>
        <c:dLbls>
          <c:showLegendKey val="0"/>
          <c:showVal val="0"/>
          <c:showCatName val="0"/>
          <c:showSerName val="0"/>
          <c:showPercent val="0"/>
          <c:showBubbleSize val="0"/>
        </c:dLbls>
        <c:gapWidth val="150"/>
        <c:axId val="189065088"/>
        <c:axId val="1887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D94-4E91-BD70-5A1A6F2A4E07}"/>
            </c:ext>
          </c:extLst>
        </c:ser>
        <c:dLbls>
          <c:showLegendKey val="0"/>
          <c:showVal val="0"/>
          <c:showCatName val="0"/>
          <c:showSerName val="0"/>
          <c:showPercent val="0"/>
          <c:showBubbleSize val="0"/>
        </c:dLbls>
        <c:marker val="1"/>
        <c:smooth val="0"/>
        <c:axId val="189065088"/>
        <c:axId val="188743680"/>
      </c:lineChart>
      <c:dateAx>
        <c:axId val="189065088"/>
        <c:scaling>
          <c:orientation val="minMax"/>
        </c:scaling>
        <c:delete val="1"/>
        <c:axPos val="b"/>
        <c:numFmt formatCode="ge" sourceLinked="1"/>
        <c:majorTickMark val="none"/>
        <c:minorTickMark val="none"/>
        <c:tickLblPos val="none"/>
        <c:crossAx val="188743680"/>
        <c:crosses val="autoZero"/>
        <c:auto val="1"/>
        <c:lblOffset val="100"/>
        <c:baseTimeUnit val="years"/>
      </c:dateAx>
      <c:valAx>
        <c:axId val="1887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6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00-47AE-B90E-0B474ADB21EE}"/>
            </c:ext>
          </c:extLst>
        </c:ser>
        <c:dLbls>
          <c:showLegendKey val="0"/>
          <c:showVal val="0"/>
          <c:showCatName val="0"/>
          <c:showSerName val="0"/>
          <c:showPercent val="0"/>
          <c:showBubbleSize val="0"/>
        </c:dLbls>
        <c:gapWidth val="150"/>
        <c:axId val="188774272"/>
        <c:axId val="1887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5000-47AE-B90E-0B474ADB21EE}"/>
            </c:ext>
          </c:extLst>
        </c:ser>
        <c:dLbls>
          <c:showLegendKey val="0"/>
          <c:showVal val="0"/>
          <c:showCatName val="0"/>
          <c:showSerName val="0"/>
          <c:showPercent val="0"/>
          <c:showBubbleSize val="0"/>
        </c:dLbls>
        <c:marker val="1"/>
        <c:smooth val="0"/>
        <c:axId val="188774272"/>
        <c:axId val="188784640"/>
      </c:lineChart>
      <c:dateAx>
        <c:axId val="188774272"/>
        <c:scaling>
          <c:orientation val="minMax"/>
        </c:scaling>
        <c:delete val="1"/>
        <c:axPos val="b"/>
        <c:numFmt formatCode="ge" sourceLinked="1"/>
        <c:majorTickMark val="none"/>
        <c:minorTickMark val="none"/>
        <c:tickLblPos val="none"/>
        <c:crossAx val="188784640"/>
        <c:crosses val="autoZero"/>
        <c:auto val="1"/>
        <c:lblOffset val="100"/>
        <c:baseTimeUnit val="years"/>
      </c:dateAx>
      <c:valAx>
        <c:axId val="18878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7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1-4C7B-A1B0-BCC454C60C0F}"/>
            </c:ext>
          </c:extLst>
        </c:ser>
        <c:dLbls>
          <c:showLegendKey val="0"/>
          <c:showVal val="0"/>
          <c:showCatName val="0"/>
          <c:showSerName val="0"/>
          <c:showPercent val="0"/>
          <c:showBubbleSize val="0"/>
        </c:dLbls>
        <c:gapWidth val="150"/>
        <c:axId val="188892672"/>
        <c:axId val="1888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D0D1-4C7B-A1B0-BCC454C60C0F}"/>
            </c:ext>
          </c:extLst>
        </c:ser>
        <c:dLbls>
          <c:showLegendKey val="0"/>
          <c:showVal val="0"/>
          <c:showCatName val="0"/>
          <c:showSerName val="0"/>
          <c:showPercent val="0"/>
          <c:showBubbleSize val="0"/>
        </c:dLbls>
        <c:marker val="1"/>
        <c:smooth val="0"/>
        <c:axId val="188892672"/>
        <c:axId val="188894592"/>
      </c:lineChart>
      <c:dateAx>
        <c:axId val="188892672"/>
        <c:scaling>
          <c:orientation val="minMax"/>
        </c:scaling>
        <c:delete val="1"/>
        <c:axPos val="b"/>
        <c:numFmt formatCode="ge" sourceLinked="1"/>
        <c:majorTickMark val="none"/>
        <c:minorTickMark val="none"/>
        <c:tickLblPos val="none"/>
        <c:crossAx val="188894592"/>
        <c:crosses val="autoZero"/>
        <c:auto val="1"/>
        <c:lblOffset val="100"/>
        <c:baseTimeUnit val="years"/>
      </c:dateAx>
      <c:valAx>
        <c:axId val="18889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89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270.3</c:v>
                </c:pt>
                <c:pt idx="1">
                  <c:v>250.9</c:v>
                </c:pt>
                <c:pt idx="2">
                  <c:v>201.8</c:v>
                </c:pt>
                <c:pt idx="3">
                  <c:v>195.9</c:v>
                </c:pt>
                <c:pt idx="4">
                  <c:v>186.9</c:v>
                </c:pt>
              </c:numCache>
            </c:numRef>
          </c:val>
          <c:extLst xmlns:c16r2="http://schemas.microsoft.com/office/drawing/2015/06/chart">
            <c:ext xmlns:c16="http://schemas.microsoft.com/office/drawing/2014/chart" uri="{C3380CC4-5D6E-409C-BE32-E72D297353CC}">
              <c16:uniqueId val="{00000000-BB78-4BFB-BEB2-8DE7EC7C912D}"/>
            </c:ext>
          </c:extLst>
        </c:ser>
        <c:dLbls>
          <c:showLegendKey val="0"/>
          <c:showVal val="0"/>
          <c:showCatName val="0"/>
          <c:showSerName val="0"/>
          <c:showPercent val="0"/>
          <c:showBubbleSize val="0"/>
        </c:dLbls>
        <c:gapWidth val="150"/>
        <c:axId val="188933248"/>
        <c:axId val="1889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BB78-4BFB-BEB2-8DE7EC7C912D}"/>
            </c:ext>
          </c:extLst>
        </c:ser>
        <c:dLbls>
          <c:showLegendKey val="0"/>
          <c:showVal val="0"/>
          <c:showCatName val="0"/>
          <c:showSerName val="0"/>
          <c:showPercent val="0"/>
          <c:showBubbleSize val="0"/>
        </c:dLbls>
        <c:marker val="1"/>
        <c:smooth val="0"/>
        <c:axId val="188933248"/>
        <c:axId val="188935168"/>
      </c:lineChart>
      <c:dateAx>
        <c:axId val="188933248"/>
        <c:scaling>
          <c:orientation val="minMax"/>
        </c:scaling>
        <c:delete val="1"/>
        <c:axPos val="b"/>
        <c:numFmt formatCode="ge" sourceLinked="1"/>
        <c:majorTickMark val="none"/>
        <c:minorTickMark val="none"/>
        <c:tickLblPos val="none"/>
        <c:crossAx val="188935168"/>
        <c:crosses val="autoZero"/>
        <c:auto val="1"/>
        <c:lblOffset val="100"/>
        <c:baseTimeUnit val="years"/>
      </c:dateAx>
      <c:valAx>
        <c:axId val="18893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9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9.4</c:v>
                </c:pt>
                <c:pt idx="1">
                  <c:v>14.1</c:v>
                </c:pt>
                <c:pt idx="2">
                  <c:v>3.3</c:v>
                </c:pt>
                <c:pt idx="3">
                  <c:v>3</c:v>
                </c:pt>
                <c:pt idx="4">
                  <c:v>0.3</c:v>
                </c:pt>
              </c:numCache>
            </c:numRef>
          </c:val>
          <c:extLst xmlns:c16r2="http://schemas.microsoft.com/office/drawing/2015/06/chart">
            <c:ext xmlns:c16="http://schemas.microsoft.com/office/drawing/2014/chart" uri="{C3380CC4-5D6E-409C-BE32-E72D297353CC}">
              <c16:uniqueId val="{00000000-ACF3-40C0-8584-A4F61439F81F}"/>
            </c:ext>
          </c:extLst>
        </c:ser>
        <c:dLbls>
          <c:showLegendKey val="0"/>
          <c:showVal val="0"/>
          <c:showCatName val="0"/>
          <c:showSerName val="0"/>
          <c:showPercent val="0"/>
          <c:showBubbleSize val="0"/>
        </c:dLbls>
        <c:gapWidth val="150"/>
        <c:axId val="188955264"/>
        <c:axId val="188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ACF3-40C0-8584-A4F61439F81F}"/>
            </c:ext>
          </c:extLst>
        </c:ser>
        <c:dLbls>
          <c:showLegendKey val="0"/>
          <c:showVal val="0"/>
          <c:showCatName val="0"/>
          <c:showSerName val="0"/>
          <c:showPercent val="0"/>
          <c:showBubbleSize val="0"/>
        </c:dLbls>
        <c:marker val="1"/>
        <c:smooth val="0"/>
        <c:axId val="188955264"/>
        <c:axId val="188982016"/>
      </c:lineChart>
      <c:dateAx>
        <c:axId val="188955264"/>
        <c:scaling>
          <c:orientation val="minMax"/>
        </c:scaling>
        <c:delete val="1"/>
        <c:axPos val="b"/>
        <c:numFmt formatCode="ge" sourceLinked="1"/>
        <c:majorTickMark val="none"/>
        <c:minorTickMark val="none"/>
        <c:tickLblPos val="none"/>
        <c:crossAx val="188982016"/>
        <c:crosses val="autoZero"/>
        <c:auto val="1"/>
        <c:lblOffset val="100"/>
        <c:baseTimeUnit val="years"/>
      </c:dateAx>
      <c:valAx>
        <c:axId val="1889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95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6759</c:v>
                </c:pt>
                <c:pt idx="1">
                  <c:v>10785</c:v>
                </c:pt>
                <c:pt idx="2">
                  <c:v>2304</c:v>
                </c:pt>
                <c:pt idx="3">
                  <c:v>2112</c:v>
                </c:pt>
                <c:pt idx="4">
                  <c:v>249</c:v>
                </c:pt>
              </c:numCache>
            </c:numRef>
          </c:val>
          <c:extLst xmlns:c16r2="http://schemas.microsoft.com/office/drawing/2015/06/chart">
            <c:ext xmlns:c16="http://schemas.microsoft.com/office/drawing/2014/chart" uri="{C3380CC4-5D6E-409C-BE32-E72D297353CC}">
              <c16:uniqueId val="{00000000-C6FA-4187-80DC-FAC12761B5E1}"/>
            </c:ext>
          </c:extLst>
        </c:ser>
        <c:dLbls>
          <c:showLegendKey val="0"/>
          <c:showVal val="0"/>
          <c:showCatName val="0"/>
          <c:showSerName val="0"/>
          <c:showPercent val="0"/>
          <c:showBubbleSize val="0"/>
        </c:dLbls>
        <c:gapWidth val="150"/>
        <c:axId val="189344000"/>
        <c:axId val="1893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C6FA-4187-80DC-FAC12761B5E1}"/>
            </c:ext>
          </c:extLst>
        </c:ser>
        <c:dLbls>
          <c:showLegendKey val="0"/>
          <c:showVal val="0"/>
          <c:showCatName val="0"/>
          <c:showSerName val="0"/>
          <c:showPercent val="0"/>
          <c:showBubbleSize val="0"/>
        </c:dLbls>
        <c:marker val="1"/>
        <c:smooth val="0"/>
        <c:axId val="189344000"/>
        <c:axId val="189354368"/>
      </c:lineChart>
      <c:dateAx>
        <c:axId val="189344000"/>
        <c:scaling>
          <c:orientation val="minMax"/>
        </c:scaling>
        <c:delete val="1"/>
        <c:axPos val="b"/>
        <c:numFmt formatCode="ge" sourceLinked="1"/>
        <c:majorTickMark val="none"/>
        <c:minorTickMark val="none"/>
        <c:tickLblPos val="none"/>
        <c:crossAx val="189354368"/>
        <c:crosses val="autoZero"/>
        <c:auto val="1"/>
        <c:lblOffset val="100"/>
        <c:baseTimeUnit val="years"/>
      </c:dateAx>
      <c:valAx>
        <c:axId val="18935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3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B34" zoomScale="77" zoomScaleNormal="77"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高知県高知市　県庁前通り地下駐車場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3964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110.5</v>
      </c>
      <c r="V31" s="110"/>
      <c r="W31" s="110"/>
      <c r="X31" s="110"/>
      <c r="Y31" s="110"/>
      <c r="Z31" s="110"/>
      <c r="AA31" s="110"/>
      <c r="AB31" s="110"/>
      <c r="AC31" s="110"/>
      <c r="AD31" s="110"/>
      <c r="AE31" s="110"/>
      <c r="AF31" s="110"/>
      <c r="AG31" s="110"/>
      <c r="AH31" s="110"/>
      <c r="AI31" s="110"/>
      <c r="AJ31" s="110"/>
      <c r="AK31" s="110"/>
      <c r="AL31" s="110"/>
      <c r="AM31" s="110"/>
      <c r="AN31" s="110">
        <f>データ!Z7</f>
        <v>116.5</v>
      </c>
      <c r="AO31" s="110"/>
      <c r="AP31" s="110"/>
      <c r="AQ31" s="110"/>
      <c r="AR31" s="110"/>
      <c r="AS31" s="110"/>
      <c r="AT31" s="110"/>
      <c r="AU31" s="110"/>
      <c r="AV31" s="110"/>
      <c r="AW31" s="110"/>
      <c r="AX31" s="110"/>
      <c r="AY31" s="110"/>
      <c r="AZ31" s="110"/>
      <c r="BA31" s="110"/>
      <c r="BB31" s="110"/>
      <c r="BC31" s="110"/>
      <c r="BD31" s="110"/>
      <c r="BE31" s="110"/>
      <c r="BF31" s="110"/>
      <c r="BG31" s="110">
        <f>データ!AA7</f>
        <v>103.5</v>
      </c>
      <c r="BH31" s="110"/>
      <c r="BI31" s="110"/>
      <c r="BJ31" s="110"/>
      <c r="BK31" s="110"/>
      <c r="BL31" s="110"/>
      <c r="BM31" s="110"/>
      <c r="BN31" s="110"/>
      <c r="BO31" s="110"/>
      <c r="BP31" s="110"/>
      <c r="BQ31" s="110"/>
      <c r="BR31" s="110"/>
      <c r="BS31" s="110"/>
      <c r="BT31" s="110"/>
      <c r="BU31" s="110"/>
      <c r="BV31" s="110"/>
      <c r="BW31" s="110"/>
      <c r="BX31" s="110"/>
      <c r="BY31" s="110"/>
      <c r="BZ31" s="110">
        <f>データ!AB7</f>
        <v>103.2</v>
      </c>
      <c r="CA31" s="110"/>
      <c r="CB31" s="110"/>
      <c r="CC31" s="110"/>
      <c r="CD31" s="110"/>
      <c r="CE31" s="110"/>
      <c r="CF31" s="110"/>
      <c r="CG31" s="110"/>
      <c r="CH31" s="110"/>
      <c r="CI31" s="110"/>
      <c r="CJ31" s="110"/>
      <c r="CK31" s="110"/>
      <c r="CL31" s="110"/>
      <c r="CM31" s="110"/>
      <c r="CN31" s="110"/>
      <c r="CO31" s="110"/>
      <c r="CP31" s="110"/>
      <c r="CQ31" s="110"/>
      <c r="CR31" s="110"/>
      <c r="CS31" s="110">
        <f>データ!AC7</f>
        <v>100.4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270.3</v>
      </c>
      <c r="JD31" s="81"/>
      <c r="JE31" s="81"/>
      <c r="JF31" s="81"/>
      <c r="JG31" s="81"/>
      <c r="JH31" s="81"/>
      <c r="JI31" s="81"/>
      <c r="JJ31" s="81"/>
      <c r="JK31" s="81"/>
      <c r="JL31" s="81"/>
      <c r="JM31" s="81"/>
      <c r="JN31" s="81"/>
      <c r="JO31" s="81"/>
      <c r="JP31" s="81"/>
      <c r="JQ31" s="81"/>
      <c r="JR31" s="81"/>
      <c r="JS31" s="81"/>
      <c r="JT31" s="81"/>
      <c r="JU31" s="82"/>
      <c r="JV31" s="80">
        <f>データ!DL7</f>
        <v>250.9</v>
      </c>
      <c r="JW31" s="81"/>
      <c r="JX31" s="81"/>
      <c r="JY31" s="81"/>
      <c r="JZ31" s="81"/>
      <c r="KA31" s="81"/>
      <c r="KB31" s="81"/>
      <c r="KC31" s="81"/>
      <c r="KD31" s="81"/>
      <c r="KE31" s="81"/>
      <c r="KF31" s="81"/>
      <c r="KG31" s="81"/>
      <c r="KH31" s="81"/>
      <c r="KI31" s="81"/>
      <c r="KJ31" s="81"/>
      <c r="KK31" s="81"/>
      <c r="KL31" s="81"/>
      <c r="KM31" s="81"/>
      <c r="KN31" s="82"/>
      <c r="KO31" s="80">
        <f>データ!DM7</f>
        <v>201.8</v>
      </c>
      <c r="KP31" s="81"/>
      <c r="KQ31" s="81"/>
      <c r="KR31" s="81"/>
      <c r="KS31" s="81"/>
      <c r="KT31" s="81"/>
      <c r="KU31" s="81"/>
      <c r="KV31" s="81"/>
      <c r="KW31" s="81"/>
      <c r="KX31" s="81"/>
      <c r="KY31" s="81"/>
      <c r="KZ31" s="81"/>
      <c r="LA31" s="81"/>
      <c r="LB31" s="81"/>
      <c r="LC31" s="81"/>
      <c r="LD31" s="81"/>
      <c r="LE31" s="81"/>
      <c r="LF31" s="81"/>
      <c r="LG31" s="82"/>
      <c r="LH31" s="80">
        <f>データ!DN7</f>
        <v>195.9</v>
      </c>
      <c r="LI31" s="81"/>
      <c r="LJ31" s="81"/>
      <c r="LK31" s="81"/>
      <c r="LL31" s="81"/>
      <c r="LM31" s="81"/>
      <c r="LN31" s="81"/>
      <c r="LO31" s="81"/>
      <c r="LP31" s="81"/>
      <c r="LQ31" s="81"/>
      <c r="LR31" s="81"/>
      <c r="LS31" s="81"/>
      <c r="LT31" s="81"/>
      <c r="LU31" s="81"/>
      <c r="LV31" s="81"/>
      <c r="LW31" s="81"/>
      <c r="LX31" s="81"/>
      <c r="LY31" s="81"/>
      <c r="LZ31" s="82"/>
      <c r="MA31" s="80">
        <f>データ!DO7</f>
        <v>186.9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v>
      </c>
      <c r="EM52" s="110"/>
      <c r="EN52" s="110"/>
      <c r="EO52" s="110"/>
      <c r="EP52" s="110"/>
      <c r="EQ52" s="110"/>
      <c r="ER52" s="110"/>
      <c r="ES52" s="110"/>
      <c r="ET52" s="110"/>
      <c r="EU52" s="110"/>
      <c r="EV52" s="110"/>
      <c r="EW52" s="110"/>
      <c r="EX52" s="110"/>
      <c r="EY52" s="110"/>
      <c r="EZ52" s="110"/>
      <c r="FA52" s="110"/>
      <c r="FB52" s="110"/>
      <c r="FC52" s="110"/>
      <c r="FD52" s="110"/>
      <c r="FE52" s="110">
        <f>データ!BG7</f>
        <v>14.1</v>
      </c>
      <c r="FF52" s="110"/>
      <c r="FG52" s="110"/>
      <c r="FH52" s="110"/>
      <c r="FI52" s="110"/>
      <c r="FJ52" s="110"/>
      <c r="FK52" s="110"/>
      <c r="FL52" s="110"/>
      <c r="FM52" s="110"/>
      <c r="FN52" s="110"/>
      <c r="FO52" s="110"/>
      <c r="FP52" s="110"/>
      <c r="FQ52" s="110"/>
      <c r="FR52" s="110"/>
      <c r="FS52" s="110"/>
      <c r="FT52" s="110"/>
      <c r="FU52" s="110"/>
      <c r="FV52" s="110"/>
      <c r="FW52" s="110"/>
      <c r="FX52" s="110">
        <f>データ!BH7</f>
        <v>3.3</v>
      </c>
      <c r="FY52" s="110"/>
      <c r="FZ52" s="110"/>
      <c r="GA52" s="110"/>
      <c r="GB52" s="110"/>
      <c r="GC52" s="110"/>
      <c r="GD52" s="110"/>
      <c r="GE52" s="110"/>
      <c r="GF52" s="110"/>
      <c r="GG52" s="110"/>
      <c r="GH52" s="110"/>
      <c r="GI52" s="110"/>
      <c r="GJ52" s="110"/>
      <c r="GK52" s="110"/>
      <c r="GL52" s="110"/>
      <c r="GM52" s="110"/>
      <c r="GN52" s="110"/>
      <c r="GO52" s="110"/>
      <c r="GP52" s="110"/>
      <c r="GQ52" s="110">
        <f>データ!BI7</f>
        <v>3</v>
      </c>
      <c r="GR52" s="110"/>
      <c r="GS52" s="110"/>
      <c r="GT52" s="110"/>
      <c r="GU52" s="110"/>
      <c r="GV52" s="110"/>
      <c r="GW52" s="110"/>
      <c r="GX52" s="110"/>
      <c r="GY52" s="110"/>
      <c r="GZ52" s="110"/>
      <c r="HA52" s="110"/>
      <c r="HB52" s="110"/>
      <c r="HC52" s="110"/>
      <c r="HD52" s="110"/>
      <c r="HE52" s="110"/>
      <c r="HF52" s="110"/>
      <c r="HG52" s="110"/>
      <c r="HH52" s="110"/>
      <c r="HI52" s="110"/>
      <c r="HJ52" s="110">
        <f>データ!BJ7</f>
        <v>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6759</v>
      </c>
      <c r="JD52" s="106"/>
      <c r="JE52" s="106"/>
      <c r="JF52" s="106"/>
      <c r="JG52" s="106"/>
      <c r="JH52" s="106"/>
      <c r="JI52" s="106"/>
      <c r="JJ52" s="106"/>
      <c r="JK52" s="106"/>
      <c r="JL52" s="106"/>
      <c r="JM52" s="106"/>
      <c r="JN52" s="106"/>
      <c r="JO52" s="106"/>
      <c r="JP52" s="106"/>
      <c r="JQ52" s="106"/>
      <c r="JR52" s="106"/>
      <c r="JS52" s="106"/>
      <c r="JT52" s="106"/>
      <c r="JU52" s="106"/>
      <c r="JV52" s="106">
        <f>データ!BR7</f>
        <v>10785</v>
      </c>
      <c r="JW52" s="106"/>
      <c r="JX52" s="106"/>
      <c r="JY52" s="106"/>
      <c r="JZ52" s="106"/>
      <c r="KA52" s="106"/>
      <c r="KB52" s="106"/>
      <c r="KC52" s="106"/>
      <c r="KD52" s="106"/>
      <c r="KE52" s="106"/>
      <c r="KF52" s="106"/>
      <c r="KG52" s="106"/>
      <c r="KH52" s="106"/>
      <c r="KI52" s="106"/>
      <c r="KJ52" s="106"/>
      <c r="KK52" s="106"/>
      <c r="KL52" s="106"/>
      <c r="KM52" s="106"/>
      <c r="KN52" s="106"/>
      <c r="KO52" s="106">
        <f>データ!BS7</f>
        <v>2304</v>
      </c>
      <c r="KP52" s="106"/>
      <c r="KQ52" s="106"/>
      <c r="KR52" s="106"/>
      <c r="KS52" s="106"/>
      <c r="KT52" s="106"/>
      <c r="KU52" s="106"/>
      <c r="KV52" s="106"/>
      <c r="KW52" s="106"/>
      <c r="KX52" s="106"/>
      <c r="KY52" s="106"/>
      <c r="KZ52" s="106"/>
      <c r="LA52" s="106"/>
      <c r="LB52" s="106"/>
      <c r="LC52" s="106"/>
      <c r="LD52" s="106"/>
      <c r="LE52" s="106"/>
      <c r="LF52" s="106"/>
      <c r="LG52" s="106"/>
      <c r="LH52" s="106">
        <f>データ!BT7</f>
        <v>2112</v>
      </c>
      <c r="LI52" s="106"/>
      <c r="LJ52" s="106"/>
      <c r="LK52" s="106"/>
      <c r="LL52" s="106"/>
      <c r="LM52" s="106"/>
      <c r="LN52" s="106"/>
      <c r="LO52" s="106"/>
      <c r="LP52" s="106"/>
      <c r="LQ52" s="106"/>
      <c r="LR52" s="106"/>
      <c r="LS52" s="106"/>
      <c r="LT52" s="106"/>
      <c r="LU52" s="106"/>
      <c r="LV52" s="106"/>
      <c r="LW52" s="106"/>
      <c r="LX52" s="106"/>
      <c r="LY52" s="106"/>
      <c r="LZ52" s="106"/>
      <c r="MA52" s="106">
        <f>データ!BU7</f>
        <v>249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639314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mDuTAOq47/9i7JzIUK8NNSkbs1Oi5MiY9HHbKTzQlzkZdDUkqQ8L+7O7wNitiFK7B7zt7mOv2toKhhqZYnK7Q==" saltValue="AkjY5rgQKQUHVZO+4lqgT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88</v>
      </c>
      <c r="AV5" s="59" t="s">
        <v>89</v>
      </c>
      <c r="AW5" s="59" t="s">
        <v>101</v>
      </c>
      <c r="AX5" s="59" t="s">
        <v>103</v>
      </c>
      <c r="AY5" s="59" t="s">
        <v>104</v>
      </c>
      <c r="AZ5" s="59" t="s">
        <v>93</v>
      </c>
      <c r="BA5" s="59" t="s">
        <v>94</v>
      </c>
      <c r="BB5" s="59" t="s">
        <v>95</v>
      </c>
      <c r="BC5" s="59" t="s">
        <v>96</v>
      </c>
      <c r="BD5" s="59" t="s">
        <v>97</v>
      </c>
      <c r="BE5" s="59" t="s">
        <v>98</v>
      </c>
      <c r="BF5" s="59" t="s">
        <v>99</v>
      </c>
      <c r="BG5" s="59" t="s">
        <v>89</v>
      </c>
      <c r="BH5" s="59" t="s">
        <v>101</v>
      </c>
      <c r="BI5" s="59" t="s">
        <v>103</v>
      </c>
      <c r="BJ5" s="59" t="s">
        <v>105</v>
      </c>
      <c r="BK5" s="59" t="s">
        <v>93</v>
      </c>
      <c r="BL5" s="59" t="s">
        <v>94</v>
      </c>
      <c r="BM5" s="59" t="s">
        <v>95</v>
      </c>
      <c r="BN5" s="59" t="s">
        <v>96</v>
      </c>
      <c r="BO5" s="59" t="s">
        <v>97</v>
      </c>
      <c r="BP5" s="59" t="s">
        <v>98</v>
      </c>
      <c r="BQ5" s="59" t="s">
        <v>99</v>
      </c>
      <c r="BR5" s="59" t="s">
        <v>106</v>
      </c>
      <c r="BS5" s="59" t="s">
        <v>90</v>
      </c>
      <c r="BT5" s="59" t="s">
        <v>91</v>
      </c>
      <c r="BU5" s="59" t="s">
        <v>104</v>
      </c>
      <c r="BV5" s="59" t="s">
        <v>93</v>
      </c>
      <c r="BW5" s="59" t="s">
        <v>94</v>
      </c>
      <c r="BX5" s="59" t="s">
        <v>95</v>
      </c>
      <c r="BY5" s="59" t="s">
        <v>96</v>
      </c>
      <c r="BZ5" s="59" t="s">
        <v>97</v>
      </c>
      <c r="CA5" s="59" t="s">
        <v>98</v>
      </c>
      <c r="CB5" s="59" t="s">
        <v>99</v>
      </c>
      <c r="CC5" s="59" t="s">
        <v>89</v>
      </c>
      <c r="CD5" s="59" t="s">
        <v>90</v>
      </c>
      <c r="CE5" s="59" t="s">
        <v>103</v>
      </c>
      <c r="CF5" s="59" t="s">
        <v>92</v>
      </c>
      <c r="CG5" s="59" t="s">
        <v>93</v>
      </c>
      <c r="CH5" s="59" t="s">
        <v>94</v>
      </c>
      <c r="CI5" s="59" t="s">
        <v>95</v>
      </c>
      <c r="CJ5" s="59" t="s">
        <v>96</v>
      </c>
      <c r="CK5" s="59" t="s">
        <v>97</v>
      </c>
      <c r="CL5" s="59" t="s">
        <v>98</v>
      </c>
      <c r="CM5" s="150"/>
      <c r="CN5" s="150"/>
      <c r="CO5" s="59" t="s">
        <v>99</v>
      </c>
      <c r="CP5" s="59" t="s">
        <v>89</v>
      </c>
      <c r="CQ5" s="59" t="s">
        <v>101</v>
      </c>
      <c r="CR5" s="59" t="s">
        <v>91</v>
      </c>
      <c r="CS5" s="59" t="s">
        <v>104</v>
      </c>
      <c r="CT5" s="59" t="s">
        <v>93</v>
      </c>
      <c r="CU5" s="59" t="s">
        <v>94</v>
      </c>
      <c r="CV5" s="59" t="s">
        <v>95</v>
      </c>
      <c r="CW5" s="59" t="s">
        <v>96</v>
      </c>
      <c r="CX5" s="59" t="s">
        <v>97</v>
      </c>
      <c r="CY5" s="59" t="s">
        <v>98</v>
      </c>
      <c r="CZ5" s="59" t="s">
        <v>99</v>
      </c>
      <c r="DA5" s="59" t="s">
        <v>100</v>
      </c>
      <c r="DB5" s="59" t="s">
        <v>90</v>
      </c>
      <c r="DC5" s="59" t="s">
        <v>91</v>
      </c>
      <c r="DD5" s="59" t="s">
        <v>107</v>
      </c>
      <c r="DE5" s="59" t="s">
        <v>93</v>
      </c>
      <c r="DF5" s="59" t="s">
        <v>94</v>
      </c>
      <c r="DG5" s="59" t="s">
        <v>95</v>
      </c>
      <c r="DH5" s="59" t="s">
        <v>96</v>
      </c>
      <c r="DI5" s="59" t="s">
        <v>97</v>
      </c>
      <c r="DJ5" s="59" t="s">
        <v>35</v>
      </c>
      <c r="DK5" s="59" t="s">
        <v>88</v>
      </c>
      <c r="DL5" s="59" t="s">
        <v>100</v>
      </c>
      <c r="DM5" s="59" t="s">
        <v>101</v>
      </c>
      <c r="DN5" s="59" t="s">
        <v>103</v>
      </c>
      <c r="DO5" s="59" t="s">
        <v>92</v>
      </c>
      <c r="DP5" s="59" t="s">
        <v>93</v>
      </c>
      <c r="DQ5" s="59" t="s">
        <v>94</v>
      </c>
      <c r="DR5" s="59" t="s">
        <v>95</v>
      </c>
      <c r="DS5" s="59" t="s">
        <v>96</v>
      </c>
      <c r="DT5" s="59" t="s">
        <v>97</v>
      </c>
      <c r="DU5" s="59" t="s">
        <v>98</v>
      </c>
    </row>
    <row r="6" spans="1:125" s="66" customFormat="1" x14ac:dyDescent="0.15">
      <c r="A6" s="49" t="s">
        <v>108</v>
      </c>
      <c r="B6" s="60">
        <f>B8</f>
        <v>2018</v>
      </c>
      <c r="C6" s="60">
        <f t="shared" ref="C6:X6" si="1">C8</f>
        <v>392014</v>
      </c>
      <c r="D6" s="60">
        <f t="shared" si="1"/>
        <v>47</v>
      </c>
      <c r="E6" s="60">
        <f t="shared" si="1"/>
        <v>14</v>
      </c>
      <c r="F6" s="60">
        <f t="shared" si="1"/>
        <v>0</v>
      </c>
      <c r="G6" s="60">
        <f t="shared" si="1"/>
        <v>6</v>
      </c>
      <c r="H6" s="60" t="str">
        <f>SUBSTITUTE(H8,"　","")</f>
        <v>高知県高知市</v>
      </c>
      <c r="I6" s="60" t="str">
        <f t="shared" si="1"/>
        <v>県庁前通り地下駐車場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26</v>
      </c>
      <c r="S6" s="62" t="str">
        <f t="shared" si="1"/>
        <v>公共施設</v>
      </c>
      <c r="T6" s="62" t="str">
        <f t="shared" si="1"/>
        <v>無</v>
      </c>
      <c r="U6" s="63">
        <f t="shared" si="1"/>
        <v>3964</v>
      </c>
      <c r="V6" s="63">
        <f t="shared" si="1"/>
        <v>222</v>
      </c>
      <c r="W6" s="63">
        <f t="shared" si="1"/>
        <v>300</v>
      </c>
      <c r="X6" s="62" t="str">
        <f t="shared" si="1"/>
        <v>代行制</v>
      </c>
      <c r="Y6" s="64">
        <f>IF(Y8="-",NA(),Y8)</f>
        <v>110.5</v>
      </c>
      <c r="Z6" s="64">
        <f t="shared" ref="Z6:AH6" si="2">IF(Z8="-",NA(),Z8)</f>
        <v>116.5</v>
      </c>
      <c r="AA6" s="64">
        <f t="shared" si="2"/>
        <v>103.5</v>
      </c>
      <c r="AB6" s="64">
        <f t="shared" si="2"/>
        <v>103.2</v>
      </c>
      <c r="AC6" s="64">
        <f t="shared" si="2"/>
        <v>100.4</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9.4</v>
      </c>
      <c r="BG6" s="64">
        <f t="shared" ref="BG6:BO6" si="5">IF(BG8="-",NA(),BG8)</f>
        <v>14.1</v>
      </c>
      <c r="BH6" s="64">
        <f t="shared" si="5"/>
        <v>3.3</v>
      </c>
      <c r="BI6" s="64">
        <f t="shared" si="5"/>
        <v>3</v>
      </c>
      <c r="BJ6" s="64">
        <f t="shared" si="5"/>
        <v>0.3</v>
      </c>
      <c r="BK6" s="64">
        <f t="shared" si="5"/>
        <v>11.2</v>
      </c>
      <c r="BL6" s="64">
        <f t="shared" si="5"/>
        <v>8</v>
      </c>
      <c r="BM6" s="64">
        <f t="shared" si="5"/>
        <v>13.7</v>
      </c>
      <c r="BN6" s="64">
        <f t="shared" si="5"/>
        <v>7.5</v>
      </c>
      <c r="BO6" s="64">
        <f t="shared" si="5"/>
        <v>1.9</v>
      </c>
      <c r="BP6" s="61" t="str">
        <f>IF(BP8="-","",IF(BP8="-","【-】","【"&amp;SUBSTITUTE(TEXT(BP8,"#,##0.0"),"-","△")&amp;"】"))</f>
        <v>【26.3】</v>
      </c>
      <c r="BQ6" s="65">
        <f>IF(BQ8="-",NA(),BQ8)</f>
        <v>6759</v>
      </c>
      <c r="BR6" s="65">
        <f t="shared" ref="BR6:BZ6" si="6">IF(BR8="-",NA(),BR8)</f>
        <v>10785</v>
      </c>
      <c r="BS6" s="65">
        <f t="shared" si="6"/>
        <v>2304</v>
      </c>
      <c r="BT6" s="65">
        <f t="shared" si="6"/>
        <v>2112</v>
      </c>
      <c r="BU6" s="65">
        <f t="shared" si="6"/>
        <v>249</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109</v>
      </c>
      <c r="CM6" s="63">
        <f t="shared" ref="CM6:CN6" si="7">CM8</f>
        <v>639314</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270.3</v>
      </c>
      <c r="DL6" s="64">
        <f t="shared" ref="DL6:DT6" si="9">IF(DL8="-",NA(),DL8)</f>
        <v>250.9</v>
      </c>
      <c r="DM6" s="64">
        <f t="shared" si="9"/>
        <v>201.8</v>
      </c>
      <c r="DN6" s="64">
        <f t="shared" si="9"/>
        <v>195.9</v>
      </c>
      <c r="DO6" s="64">
        <f t="shared" si="9"/>
        <v>186.9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110</v>
      </c>
      <c r="B7" s="60">
        <f t="shared" ref="B7:X7" si="10">B8</f>
        <v>2018</v>
      </c>
      <c r="C7" s="60">
        <f t="shared" si="10"/>
        <v>392014</v>
      </c>
      <c r="D7" s="60">
        <f t="shared" si="10"/>
        <v>47</v>
      </c>
      <c r="E7" s="60">
        <f t="shared" si="10"/>
        <v>14</v>
      </c>
      <c r="F7" s="60">
        <f t="shared" si="10"/>
        <v>0</v>
      </c>
      <c r="G7" s="60">
        <f t="shared" si="10"/>
        <v>6</v>
      </c>
      <c r="H7" s="60" t="str">
        <f t="shared" si="10"/>
        <v>高知県　高知市</v>
      </c>
      <c r="I7" s="60" t="str">
        <f t="shared" si="10"/>
        <v>県庁前通り地下駐車場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26</v>
      </c>
      <c r="S7" s="62" t="str">
        <f t="shared" si="10"/>
        <v>公共施設</v>
      </c>
      <c r="T7" s="62" t="str">
        <f t="shared" si="10"/>
        <v>無</v>
      </c>
      <c r="U7" s="63">
        <f t="shared" si="10"/>
        <v>3964</v>
      </c>
      <c r="V7" s="63">
        <f t="shared" si="10"/>
        <v>222</v>
      </c>
      <c r="W7" s="63">
        <f t="shared" si="10"/>
        <v>300</v>
      </c>
      <c r="X7" s="62" t="str">
        <f t="shared" si="10"/>
        <v>代行制</v>
      </c>
      <c r="Y7" s="64">
        <f>Y8</f>
        <v>110.5</v>
      </c>
      <c r="Z7" s="64">
        <f t="shared" ref="Z7:AH7" si="11">Z8</f>
        <v>116.5</v>
      </c>
      <c r="AA7" s="64">
        <f t="shared" si="11"/>
        <v>103.5</v>
      </c>
      <c r="AB7" s="64">
        <f t="shared" si="11"/>
        <v>103.2</v>
      </c>
      <c r="AC7" s="64">
        <f t="shared" si="11"/>
        <v>100.4</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9.4</v>
      </c>
      <c r="BG7" s="64">
        <f t="shared" ref="BG7:BO7" si="14">BG8</f>
        <v>14.1</v>
      </c>
      <c r="BH7" s="64">
        <f t="shared" si="14"/>
        <v>3.3</v>
      </c>
      <c r="BI7" s="64">
        <f t="shared" si="14"/>
        <v>3</v>
      </c>
      <c r="BJ7" s="64">
        <f t="shared" si="14"/>
        <v>0.3</v>
      </c>
      <c r="BK7" s="64">
        <f t="shared" si="14"/>
        <v>11.2</v>
      </c>
      <c r="BL7" s="64">
        <f t="shared" si="14"/>
        <v>8</v>
      </c>
      <c r="BM7" s="64">
        <f t="shared" si="14"/>
        <v>13.7</v>
      </c>
      <c r="BN7" s="64">
        <f t="shared" si="14"/>
        <v>7.5</v>
      </c>
      <c r="BO7" s="64">
        <f t="shared" si="14"/>
        <v>1.9</v>
      </c>
      <c r="BP7" s="61"/>
      <c r="BQ7" s="65">
        <f>BQ8</f>
        <v>6759</v>
      </c>
      <c r="BR7" s="65">
        <f t="shared" ref="BR7:BZ7" si="15">BR8</f>
        <v>10785</v>
      </c>
      <c r="BS7" s="65">
        <f t="shared" si="15"/>
        <v>2304</v>
      </c>
      <c r="BT7" s="65">
        <f t="shared" si="15"/>
        <v>2112</v>
      </c>
      <c r="BU7" s="65">
        <f t="shared" si="15"/>
        <v>249</v>
      </c>
      <c r="BV7" s="65">
        <f t="shared" si="15"/>
        <v>19615</v>
      </c>
      <c r="BW7" s="65">
        <f t="shared" si="15"/>
        <v>21116</v>
      </c>
      <c r="BX7" s="65">
        <f t="shared" si="15"/>
        <v>20714</v>
      </c>
      <c r="BY7" s="65">
        <f t="shared" si="15"/>
        <v>16622</v>
      </c>
      <c r="BZ7" s="65">
        <f t="shared" si="15"/>
        <v>15790</v>
      </c>
      <c r="CA7" s="63"/>
      <c r="CB7" s="64" t="s">
        <v>111</v>
      </c>
      <c r="CC7" s="64" t="s">
        <v>111</v>
      </c>
      <c r="CD7" s="64" t="s">
        <v>111</v>
      </c>
      <c r="CE7" s="64" t="s">
        <v>111</v>
      </c>
      <c r="CF7" s="64" t="s">
        <v>111</v>
      </c>
      <c r="CG7" s="64" t="s">
        <v>111</v>
      </c>
      <c r="CH7" s="64" t="s">
        <v>111</v>
      </c>
      <c r="CI7" s="64" t="s">
        <v>111</v>
      </c>
      <c r="CJ7" s="64" t="s">
        <v>111</v>
      </c>
      <c r="CK7" s="64" t="s">
        <v>109</v>
      </c>
      <c r="CL7" s="61"/>
      <c r="CM7" s="63">
        <f>CM8</f>
        <v>639314</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270.3</v>
      </c>
      <c r="DL7" s="64">
        <f t="shared" ref="DL7:DT7" si="17">DL8</f>
        <v>250.9</v>
      </c>
      <c r="DM7" s="64">
        <f t="shared" si="17"/>
        <v>201.8</v>
      </c>
      <c r="DN7" s="64">
        <f t="shared" si="17"/>
        <v>195.9</v>
      </c>
      <c r="DO7" s="64">
        <f t="shared" si="17"/>
        <v>186.9</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392014</v>
      </c>
      <c r="D8" s="67">
        <v>47</v>
      </c>
      <c r="E8" s="67">
        <v>14</v>
      </c>
      <c r="F8" s="67">
        <v>0</v>
      </c>
      <c r="G8" s="67">
        <v>6</v>
      </c>
      <c r="H8" s="67" t="s">
        <v>112</v>
      </c>
      <c r="I8" s="67" t="s">
        <v>113</v>
      </c>
      <c r="J8" s="67" t="s">
        <v>114</v>
      </c>
      <c r="K8" s="67" t="s">
        <v>115</v>
      </c>
      <c r="L8" s="67" t="s">
        <v>116</v>
      </c>
      <c r="M8" s="67" t="s">
        <v>117</v>
      </c>
      <c r="N8" s="67" t="s">
        <v>118</v>
      </c>
      <c r="O8" s="68" t="s">
        <v>119</v>
      </c>
      <c r="P8" s="69" t="s">
        <v>120</v>
      </c>
      <c r="Q8" s="69" t="s">
        <v>121</v>
      </c>
      <c r="R8" s="70">
        <v>26</v>
      </c>
      <c r="S8" s="69" t="s">
        <v>122</v>
      </c>
      <c r="T8" s="69" t="s">
        <v>123</v>
      </c>
      <c r="U8" s="70">
        <v>3964</v>
      </c>
      <c r="V8" s="70">
        <v>222</v>
      </c>
      <c r="W8" s="70">
        <v>300</v>
      </c>
      <c r="X8" s="69" t="s">
        <v>124</v>
      </c>
      <c r="Y8" s="71">
        <v>110.5</v>
      </c>
      <c r="Z8" s="71">
        <v>116.5</v>
      </c>
      <c r="AA8" s="71">
        <v>103.5</v>
      </c>
      <c r="AB8" s="71">
        <v>103.2</v>
      </c>
      <c r="AC8" s="71">
        <v>100.4</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9.4</v>
      </c>
      <c r="BG8" s="71">
        <v>14.1</v>
      </c>
      <c r="BH8" s="71">
        <v>3.3</v>
      </c>
      <c r="BI8" s="71">
        <v>3</v>
      </c>
      <c r="BJ8" s="71">
        <v>0.3</v>
      </c>
      <c r="BK8" s="71">
        <v>11.2</v>
      </c>
      <c r="BL8" s="71">
        <v>8</v>
      </c>
      <c r="BM8" s="71">
        <v>13.7</v>
      </c>
      <c r="BN8" s="71">
        <v>7.5</v>
      </c>
      <c r="BO8" s="71">
        <v>1.9</v>
      </c>
      <c r="BP8" s="68">
        <v>26.3</v>
      </c>
      <c r="BQ8" s="72">
        <v>6759</v>
      </c>
      <c r="BR8" s="72">
        <v>10785</v>
      </c>
      <c r="BS8" s="72">
        <v>2304</v>
      </c>
      <c r="BT8" s="73">
        <v>2112</v>
      </c>
      <c r="BU8" s="73">
        <v>249</v>
      </c>
      <c r="BV8" s="72">
        <v>19615</v>
      </c>
      <c r="BW8" s="72">
        <v>21116</v>
      </c>
      <c r="BX8" s="72">
        <v>20714</v>
      </c>
      <c r="BY8" s="72">
        <v>16622</v>
      </c>
      <c r="BZ8" s="72">
        <v>15790</v>
      </c>
      <c r="CA8" s="70">
        <v>16102</v>
      </c>
      <c r="CB8" s="71" t="s">
        <v>116</v>
      </c>
      <c r="CC8" s="71" t="s">
        <v>116</v>
      </c>
      <c r="CD8" s="71" t="s">
        <v>116</v>
      </c>
      <c r="CE8" s="71" t="s">
        <v>116</v>
      </c>
      <c r="CF8" s="71" t="s">
        <v>116</v>
      </c>
      <c r="CG8" s="71" t="s">
        <v>116</v>
      </c>
      <c r="CH8" s="71" t="s">
        <v>116</v>
      </c>
      <c r="CI8" s="71" t="s">
        <v>116</v>
      </c>
      <c r="CJ8" s="71" t="s">
        <v>116</v>
      </c>
      <c r="CK8" s="71" t="s">
        <v>116</v>
      </c>
      <c r="CL8" s="68" t="s">
        <v>116</v>
      </c>
      <c r="CM8" s="70">
        <v>639314</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141.9</v>
      </c>
      <c r="DF8" s="71">
        <v>181.6</v>
      </c>
      <c r="DG8" s="71">
        <v>148.9</v>
      </c>
      <c r="DH8" s="71">
        <v>135.30000000000001</v>
      </c>
      <c r="DI8" s="71">
        <v>110.8</v>
      </c>
      <c r="DJ8" s="68">
        <v>103.6</v>
      </c>
      <c r="DK8" s="71">
        <v>270.3</v>
      </c>
      <c r="DL8" s="71">
        <v>250.9</v>
      </c>
      <c r="DM8" s="71">
        <v>201.8</v>
      </c>
      <c r="DN8" s="71">
        <v>195.9</v>
      </c>
      <c r="DO8" s="71">
        <v>186.9</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2020-02-05T04:49:13Z</cp:lastPrinted>
  <dcterms:created xsi:type="dcterms:W3CDTF">2019-12-05T07:29:03Z</dcterms:created>
  <dcterms:modified xsi:type="dcterms:W3CDTF">2020-02-05T04:49:16Z</dcterms:modified>
  <cp:category/>
</cp:coreProperties>
</file>