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ih9eoZm5ZPGd4EMTojGZW9Sbdx3ZQaiX9WFuPqMZc/t6jhNNz6Sm9rO/a+YpBvL3t0vUDNeu1GNjehURX2nzg==" workbookSaltValue="q7XeQHoJ6Cr2eYDhnRgIF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51" i="4"/>
  <c r="LT76" i="4"/>
  <c r="GQ51" i="4"/>
  <c r="LH30" i="4"/>
  <c r="IE76" i="4"/>
  <c r="BZ30" i="4"/>
  <c r="GQ30" i="4"/>
  <c r="BG30" i="4"/>
  <c r="KO30" i="4"/>
  <c r="HP76" i="4"/>
  <c r="AV76" i="4"/>
  <c r="KO51" i="4"/>
  <c r="LE76" i="4"/>
  <c r="FX51" i="4"/>
  <c r="BG51" i="4"/>
  <c r="FX30" i="4"/>
  <c r="HA76" i="4"/>
  <c r="AN51" i="4"/>
  <c r="FE30" i="4"/>
  <c r="AG76" i="4"/>
  <c r="JV51" i="4"/>
  <c r="JV30" i="4"/>
  <c r="AN30" i="4"/>
  <c r="KP76" i="4"/>
  <c r="FE51" i="4"/>
  <c r="KA76" i="4"/>
  <c r="EL51" i="4"/>
  <c r="JC30" i="4"/>
  <c r="U30" i="4"/>
  <c r="R76" i="4"/>
  <c r="JC51" i="4"/>
  <c r="GL76" i="4"/>
  <c r="U51" i="4"/>
  <c r="EL30" i="4"/>
</calcChain>
</file>

<file path=xl/sharedStrings.xml><?xml version="1.0" encoding="utf-8"?>
<sst xmlns="http://schemas.openxmlformats.org/spreadsheetml/2006/main" count="279" uniqueCount="132">
  <si>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</si>
  <si>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</si>
  <si>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</si>
  <si>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</si>
  <si>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</si>
  <si>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</si>
  <si>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</si>
  <si>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</si>
  <si>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</si>
  <si>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</si>
  <si>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</si>
  <si>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</si>
  <si>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</si>
  <si>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</si>
  <si>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</si>
  <si>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</si>
  <si>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</si>
  <si>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</si>
  <si>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</si>
  <si>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</si>
  <si>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</si>
  <si>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</si>
  <si>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</si>
  <si>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</si>
  <si>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</si>
  <si>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</si>
  <si>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</si>
  <si>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</si>
  <si>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</si>
  <si>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</si>
  <si>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</si>
  <si>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</si>
  <si>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</si>
  <si>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</si>
  <si>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</si>
  <si>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</si>
  <si>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</si>
  <si>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</si>
  <si>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</si>
  <si>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</si>
  <si>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</si>
  <si>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</si>
  <si>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</si>
  <si>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</si>
  <si>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</si>
  <si>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</si>
  <si>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</si>
  <si>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</si>
  <si>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</si>
  <si>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</si>
  <si>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</si>
  <si>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</si>
  <si>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</si>
  <si>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</si>
  <si>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</si>
  <si>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</si>
  <si>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</si>
  <si>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</si>
  <si>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</si>
  <si>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</si>
  <si>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</si>
  <si>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</si>
  <si>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</si>
  <si>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</si>
  <si>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</si>
  <si>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</si>
  <si>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</si>
  <si>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</si>
  <si>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</si>
  <si>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</si>
  <si>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</si>
  <si>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</si>
  <si>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</si>
  <si>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</si>
  <si>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</si>
  <si>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</si>
  <si>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</si>
  <si>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</si>
  <si>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</si>
  <si>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</si>
  <si>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</si>
  <si>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</si>
  <si>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</si>
  <si>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</si>
  <si>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</si>
  <si>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</si>
  <si>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</si>
  <si>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</si>
  <si>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</si>
  <si>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</si>
  <si>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</si>
  <si>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</si>
  <si>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</si>
  <si>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</si>
  <si>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</si>
  <si>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</si>
  <si>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</si>
  <si>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</si>
  <si>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</si>
  <si>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</si>
  <si>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</si>
  <si>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</si>
  <si>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</si>
  <si>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</si>
  <si>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</si>
  <si>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</si>
  <si>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</si>
  <si>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</si>
  <si>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</si>
  <si>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</si>
  <si>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</si>
  <si>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南御座駐車場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</si>
  <si>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</si>
  <si>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</si>
  <si>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</si>
  <si>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</si>
  <si>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</si>
  <si>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</si>
  <si>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</si>
  <si>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</si>
  <si>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</si>
  <si>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</si>
  <si>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</si>
  <si>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</si>
  <si>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</si>
  <si>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</si>
  <si>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</si>
  <si>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</si>
  <si>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今後も，指定管理者と連携し，利用台数・料金収入の確保と経費削減に努め，現在の高い収益性の確保と健全な経営に努める。</t>
    <rPh sb="39" eb="40">
      <t>タカ</t>
    </rPh>
    <phoneticPr fontId="5"/>
  </si>
  <si>
    <t>　本駐車場は中心市街地からは一定の距離がある場所に立地しているが，区画整理地内にあり，また，近年は飲食店などの商業施設も立地していることから，敷地地価は比較的高い。
　一方で，広場式駐車場であり機械設備等がないため，設備投資見込額は発生しない.
　</t>
    <rPh sb="22" eb="24">
      <t>バショ</t>
    </rPh>
    <rPh sb="25" eb="27">
      <t>リッチ</t>
    </rPh>
    <rPh sb="33" eb="35">
      <t>クカク</t>
    </rPh>
    <rPh sb="35" eb="37">
      <t>セイリ</t>
    </rPh>
    <rPh sb="37" eb="38">
      <t>チ</t>
    </rPh>
    <rPh sb="38" eb="39">
      <t>ナイ</t>
    </rPh>
    <rPh sb="46" eb="48">
      <t>キンネン</t>
    </rPh>
    <rPh sb="49" eb="51">
      <t>インショク</t>
    </rPh>
    <rPh sb="51" eb="52">
      <t>テン</t>
    </rPh>
    <rPh sb="55" eb="57">
      <t>ショウギョウ</t>
    </rPh>
    <rPh sb="57" eb="59">
      <t>シセツ</t>
    </rPh>
    <rPh sb="60" eb="62">
      <t>リッチ</t>
    </rPh>
    <rPh sb="76" eb="79">
      <t>ヒカクテキ</t>
    </rPh>
    <phoneticPr fontId="5"/>
  </si>
  <si>
    <t>　30年度９月に実施した収容台数変更（54台→86台）のための区画線増設工事費の増により，収益的収支比率は低下した。
　売上高ＧＯＰ比率については，類似施設平均値と比較して高い値で推移しているが，これは本駐車場が広場式で設備等がなく，維持管理経費が低く抑えられている等の要因が考えられる。
　ＥＢＩＴＤＡについては，全国平均や類似施設平均値と比較して低い水準であるが，これは，本駐車場が中心市街地から一定の距離がある場所に位置しており，周辺状況を勘案し，駐車料金を低く設定していることが要因と考えられる。</t>
    <rPh sb="3" eb="5">
      <t>ネンド</t>
    </rPh>
    <rPh sb="6" eb="7">
      <t>ガツ</t>
    </rPh>
    <rPh sb="8" eb="10">
      <t>ジッシ</t>
    </rPh>
    <rPh sb="12" eb="14">
      <t>シュウヨウ</t>
    </rPh>
    <rPh sb="14" eb="16">
      <t>ダイスウ</t>
    </rPh>
    <rPh sb="16" eb="18">
      <t>ヘンコウ</t>
    </rPh>
    <rPh sb="21" eb="22">
      <t>ダイ</t>
    </rPh>
    <rPh sb="25" eb="26">
      <t>ダイ</t>
    </rPh>
    <rPh sb="31" eb="33">
      <t>クカク</t>
    </rPh>
    <rPh sb="33" eb="34">
      <t>セン</t>
    </rPh>
    <rPh sb="34" eb="36">
      <t>ゾウセツ</t>
    </rPh>
    <rPh sb="36" eb="38">
      <t>コウジ</t>
    </rPh>
    <rPh sb="38" eb="39">
      <t>ヒ</t>
    </rPh>
    <rPh sb="40" eb="41">
      <t>ゾウ</t>
    </rPh>
    <rPh sb="45" eb="47">
      <t>シュウエキ</t>
    </rPh>
    <rPh sb="47" eb="48">
      <t>テキ</t>
    </rPh>
    <rPh sb="48" eb="50">
      <t>シュウシ</t>
    </rPh>
    <rPh sb="50" eb="52">
      <t>ヒリツ</t>
    </rPh>
    <rPh sb="53" eb="55">
      <t>テイカ</t>
    </rPh>
    <phoneticPr fontId="5"/>
  </si>
  <si>
    <t>　平成30年度の稼働率の数値は81.4％となっているが,算出に使用する数値として,収容台数が３月31日の数値,一日平均台数が年間の累計数値を用いることとなっているためである。年度途中で収容台数の変更（増加）があったことにより,数値が下がっているものであり,年間を通して収容台数分の月ぎめ契約があるため,実際の稼働率としては100％となる。
　</t>
    <rPh sb="1" eb="3">
      <t>ヘイセイ</t>
    </rPh>
    <rPh sb="5" eb="7">
      <t>ネンド</t>
    </rPh>
    <rPh sb="8" eb="10">
      <t>カドウ</t>
    </rPh>
    <rPh sb="10" eb="11">
      <t>リツ</t>
    </rPh>
    <rPh sb="12" eb="14">
      <t>スウチ</t>
    </rPh>
    <rPh sb="28" eb="30">
      <t>サンシュツ</t>
    </rPh>
    <rPh sb="31" eb="33">
      <t>シヨウ</t>
    </rPh>
    <rPh sb="35" eb="37">
      <t>スウチ</t>
    </rPh>
    <rPh sb="41" eb="43">
      <t>シュウヨウ</t>
    </rPh>
    <rPh sb="43" eb="45">
      <t>ダイスウ</t>
    </rPh>
    <rPh sb="47" eb="48">
      <t>ガツ</t>
    </rPh>
    <rPh sb="50" eb="51">
      <t>ニチ</t>
    </rPh>
    <rPh sb="52" eb="54">
      <t>スウチ</t>
    </rPh>
    <rPh sb="55" eb="57">
      <t>イチニチ</t>
    </rPh>
    <rPh sb="57" eb="60">
      <t>ヘイキンダイ</t>
    </rPh>
    <rPh sb="60" eb="61">
      <t>スウ</t>
    </rPh>
    <rPh sb="62" eb="64">
      <t>ネンカン</t>
    </rPh>
    <rPh sb="65" eb="67">
      <t>ルイケイ</t>
    </rPh>
    <rPh sb="67" eb="69">
      <t>スウチ</t>
    </rPh>
    <rPh sb="70" eb="71">
      <t>モチ</t>
    </rPh>
    <rPh sb="87" eb="89">
      <t>ネンド</t>
    </rPh>
    <rPh sb="89" eb="91">
      <t>トチュウ</t>
    </rPh>
    <rPh sb="92" eb="94">
      <t>シュウヨウ</t>
    </rPh>
    <rPh sb="94" eb="96">
      <t>ダイスウ</t>
    </rPh>
    <rPh sb="97" eb="99">
      <t>ヘンコウ</t>
    </rPh>
    <rPh sb="100" eb="102">
      <t>ゾウカ</t>
    </rPh>
    <rPh sb="113" eb="115">
      <t>スウチ</t>
    </rPh>
    <rPh sb="116" eb="117">
      <t>サ</t>
    </rPh>
    <rPh sb="140" eb="141">
      <t>ツキ</t>
    </rPh>
    <rPh sb="151" eb="153">
      <t>ジッサイ</t>
    </rPh>
    <rPh sb="154" eb="156">
      <t>カドウ</t>
    </rPh>
    <rPh sb="156" eb="157">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</si>
</sst>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1236.5999999999999</c:v>
                </c:pt>
                <c:pt idx="1">
                  <c:v>1098.3</c:v>
                </c:pt>
                <c:pt idx="2">
                  <c:v>1051.9000000000001</c:v>
                </c:pt>
                <c:pt idx="3">
                  <c:v>978.9</c:v>
                </c:pt>
                <c:pt idx="4">
                  <c:v>228.9</c:v>
                </c:pt>
              </c:numCache>
            </c:numRef>
          </c:val>
          <c:extLst xmlns:c16r2="http://schemas.microsoft.com/office/drawing/2015/06/chart">
            <c:ext xmlns:c16="http://schemas.microsoft.com/office/drawing/2014/chart" uri="{C3380CC4-5D6E-409C-BE32-E72D297353CC}">
              <c16:uniqueId val="{00000000-30A4-4391-805A-63D4B1C5C451}"/>
            </c:ext>
          </c:extLst>
        </c:ser>
        <c:dLbls>
          <c:showLegendKey val="0"/>
          <c:showVal val="0"/>
          <c:showCatName val="0"/>
          <c:showSerName val="0"/>
          <c:showPercent val="0"/>
          <c:showBubbleSize val="0"/>
        </c:dLbls>
        <c:gapWidth val="150"/>
        <c:axId val="150951424"/>
        <c:axId val="1509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30A4-4391-805A-63D4B1C5C451}"/>
            </c:ext>
          </c:extLst>
        </c:ser>
        <c:dLbls>
          <c:showLegendKey val="0"/>
          <c:showVal val="0"/>
          <c:showCatName val="0"/>
          <c:showSerName val="0"/>
          <c:showPercent val="0"/>
          <c:showBubbleSize val="0"/>
        </c:dLbls>
        <c:marker val="1"/>
        <c:smooth val="0"/>
        <c:axId val="150951424"/>
        <c:axId val="150953344"/>
      </c:lineChart>
      <c:dateAx>
        <c:axId val="150951424"/>
        <c:scaling>
          <c:orientation val="minMax"/>
        </c:scaling>
        <c:delete val="1"/>
        <c:axPos val="b"/>
        <c:numFmt formatCode="ge" sourceLinked="1"/>
        <c:majorTickMark val="none"/>
        <c:minorTickMark val="none"/>
        <c:tickLblPos val="none"/>
        <c:crossAx val="150953344"/>
        <c:crosses val="autoZero"/>
        <c:auto val="1"/>
        <c:lblOffset val="100"/>
        <c:baseTimeUnit val="years"/>
      </c:dateAx>
      <c:valAx>
        <c:axId val="15095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9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EB-43C2-9191-68B589E7791B}"/>
            </c:ext>
          </c:extLst>
        </c:ser>
        <c:dLbls>
          <c:showLegendKey val="0"/>
          <c:showVal val="0"/>
          <c:showCatName val="0"/>
          <c:showSerName val="0"/>
          <c:showPercent val="0"/>
          <c:showBubbleSize val="0"/>
        </c:dLbls>
        <c:gapWidth val="150"/>
        <c:axId val="193938944"/>
        <c:axId val="1939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10EB-43C2-9191-68B589E7791B}"/>
            </c:ext>
          </c:extLst>
        </c:ser>
        <c:dLbls>
          <c:showLegendKey val="0"/>
          <c:showVal val="0"/>
          <c:showCatName val="0"/>
          <c:showSerName val="0"/>
          <c:showPercent val="0"/>
          <c:showBubbleSize val="0"/>
        </c:dLbls>
        <c:marker val="1"/>
        <c:smooth val="0"/>
        <c:axId val="193938944"/>
        <c:axId val="193940864"/>
      </c:lineChart>
      <c:dateAx>
        <c:axId val="193938944"/>
        <c:scaling>
          <c:orientation val="minMax"/>
        </c:scaling>
        <c:delete val="1"/>
        <c:axPos val="b"/>
        <c:numFmt formatCode="ge" sourceLinked="1"/>
        <c:majorTickMark val="none"/>
        <c:minorTickMark val="none"/>
        <c:tickLblPos val="none"/>
        <c:crossAx val="193940864"/>
        <c:crosses val="autoZero"/>
        <c:auto val="1"/>
        <c:lblOffset val="100"/>
        <c:baseTimeUnit val="years"/>
      </c:dateAx>
      <c:valAx>
        <c:axId val="19394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93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42B-4E3E-965E-217A0C3FD851}"/>
            </c:ext>
          </c:extLst>
        </c:ser>
        <c:dLbls>
          <c:showLegendKey val="0"/>
          <c:showVal val="0"/>
          <c:showCatName val="0"/>
          <c:showSerName val="0"/>
          <c:showPercent val="0"/>
          <c:showBubbleSize val="0"/>
        </c:dLbls>
        <c:gapWidth val="150"/>
        <c:axId val="193418368"/>
        <c:axId val="1934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42B-4E3E-965E-217A0C3FD851}"/>
            </c:ext>
          </c:extLst>
        </c:ser>
        <c:dLbls>
          <c:showLegendKey val="0"/>
          <c:showVal val="0"/>
          <c:showCatName val="0"/>
          <c:showSerName val="0"/>
          <c:showPercent val="0"/>
          <c:showBubbleSize val="0"/>
        </c:dLbls>
        <c:marker val="1"/>
        <c:smooth val="0"/>
        <c:axId val="193418368"/>
        <c:axId val="193420288"/>
      </c:lineChart>
      <c:dateAx>
        <c:axId val="193418368"/>
        <c:scaling>
          <c:orientation val="minMax"/>
        </c:scaling>
        <c:delete val="1"/>
        <c:axPos val="b"/>
        <c:numFmt formatCode="ge" sourceLinked="1"/>
        <c:majorTickMark val="none"/>
        <c:minorTickMark val="none"/>
        <c:tickLblPos val="none"/>
        <c:crossAx val="193420288"/>
        <c:crosses val="autoZero"/>
        <c:auto val="1"/>
        <c:lblOffset val="100"/>
        <c:baseTimeUnit val="years"/>
      </c:dateAx>
      <c:valAx>
        <c:axId val="19342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41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FBE-4C28-AA64-29A67986497D}"/>
            </c:ext>
          </c:extLst>
        </c:ser>
        <c:dLbls>
          <c:showLegendKey val="0"/>
          <c:showVal val="0"/>
          <c:showCatName val="0"/>
          <c:showSerName val="0"/>
          <c:showPercent val="0"/>
          <c:showBubbleSize val="0"/>
        </c:dLbls>
        <c:gapWidth val="150"/>
        <c:axId val="193458944"/>
        <c:axId val="1934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FBE-4C28-AA64-29A67986497D}"/>
            </c:ext>
          </c:extLst>
        </c:ser>
        <c:dLbls>
          <c:showLegendKey val="0"/>
          <c:showVal val="0"/>
          <c:showCatName val="0"/>
          <c:showSerName val="0"/>
          <c:showPercent val="0"/>
          <c:showBubbleSize val="0"/>
        </c:dLbls>
        <c:marker val="1"/>
        <c:smooth val="0"/>
        <c:axId val="193458944"/>
        <c:axId val="193460864"/>
      </c:lineChart>
      <c:dateAx>
        <c:axId val="193458944"/>
        <c:scaling>
          <c:orientation val="minMax"/>
        </c:scaling>
        <c:delete val="1"/>
        <c:axPos val="b"/>
        <c:numFmt formatCode="ge" sourceLinked="1"/>
        <c:majorTickMark val="none"/>
        <c:minorTickMark val="none"/>
        <c:tickLblPos val="none"/>
        <c:crossAx val="193460864"/>
        <c:crosses val="autoZero"/>
        <c:auto val="1"/>
        <c:lblOffset val="100"/>
        <c:baseTimeUnit val="years"/>
      </c:dateAx>
      <c:valAx>
        <c:axId val="19346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45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DA-4B9B-A2DE-B20A63A5E454}"/>
            </c:ext>
          </c:extLst>
        </c:ser>
        <c:dLbls>
          <c:showLegendKey val="0"/>
          <c:showVal val="0"/>
          <c:showCatName val="0"/>
          <c:showSerName val="0"/>
          <c:showPercent val="0"/>
          <c:showBubbleSize val="0"/>
        </c:dLbls>
        <c:gapWidth val="150"/>
        <c:axId val="193169280"/>
        <c:axId val="1931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58DA-4B9B-A2DE-B20A63A5E454}"/>
            </c:ext>
          </c:extLst>
        </c:ser>
        <c:dLbls>
          <c:showLegendKey val="0"/>
          <c:showVal val="0"/>
          <c:showCatName val="0"/>
          <c:showSerName val="0"/>
          <c:showPercent val="0"/>
          <c:showBubbleSize val="0"/>
        </c:dLbls>
        <c:marker val="1"/>
        <c:smooth val="0"/>
        <c:axId val="193169280"/>
        <c:axId val="193171456"/>
      </c:lineChart>
      <c:dateAx>
        <c:axId val="193169280"/>
        <c:scaling>
          <c:orientation val="minMax"/>
        </c:scaling>
        <c:delete val="1"/>
        <c:axPos val="b"/>
        <c:numFmt formatCode="ge" sourceLinked="1"/>
        <c:majorTickMark val="none"/>
        <c:minorTickMark val="none"/>
        <c:tickLblPos val="none"/>
        <c:crossAx val="193171456"/>
        <c:crosses val="autoZero"/>
        <c:auto val="1"/>
        <c:lblOffset val="100"/>
        <c:baseTimeUnit val="years"/>
      </c:dateAx>
      <c:valAx>
        <c:axId val="19317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16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30-4F0A-9DAC-F6F4A1A5DD7E}"/>
            </c:ext>
          </c:extLst>
        </c:ser>
        <c:dLbls>
          <c:showLegendKey val="0"/>
          <c:showVal val="0"/>
          <c:showCatName val="0"/>
          <c:showSerName val="0"/>
          <c:showPercent val="0"/>
          <c:showBubbleSize val="0"/>
        </c:dLbls>
        <c:gapWidth val="150"/>
        <c:axId val="193274240"/>
        <c:axId val="1932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5B30-4F0A-9DAC-F6F4A1A5DD7E}"/>
            </c:ext>
          </c:extLst>
        </c:ser>
        <c:dLbls>
          <c:showLegendKey val="0"/>
          <c:showVal val="0"/>
          <c:showCatName val="0"/>
          <c:showSerName val="0"/>
          <c:showPercent val="0"/>
          <c:showBubbleSize val="0"/>
        </c:dLbls>
        <c:marker val="1"/>
        <c:smooth val="0"/>
        <c:axId val="193274240"/>
        <c:axId val="193276160"/>
      </c:lineChart>
      <c:dateAx>
        <c:axId val="193274240"/>
        <c:scaling>
          <c:orientation val="minMax"/>
        </c:scaling>
        <c:delete val="1"/>
        <c:axPos val="b"/>
        <c:numFmt formatCode="ge" sourceLinked="1"/>
        <c:majorTickMark val="none"/>
        <c:minorTickMark val="none"/>
        <c:tickLblPos val="none"/>
        <c:crossAx val="193276160"/>
        <c:crosses val="autoZero"/>
        <c:auto val="1"/>
        <c:lblOffset val="100"/>
        <c:baseTimeUnit val="years"/>
      </c:dateAx>
      <c:valAx>
        <c:axId val="19327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2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100</c:v>
                </c:pt>
                <c:pt idx="1">
                  <c:v>100</c:v>
                </c:pt>
                <c:pt idx="2">
                  <c:v>100</c:v>
                </c:pt>
                <c:pt idx="3">
                  <c:v>100</c:v>
                </c:pt>
                <c:pt idx="4">
                  <c:v>81.400000000000006</c:v>
                </c:pt>
              </c:numCache>
            </c:numRef>
          </c:val>
          <c:extLst xmlns:c16r2="http://schemas.microsoft.com/office/drawing/2015/06/chart">
            <c:ext xmlns:c16="http://schemas.microsoft.com/office/drawing/2014/chart" uri="{C3380CC4-5D6E-409C-BE32-E72D297353CC}">
              <c16:uniqueId val="{00000000-7169-46F3-8054-C351F173C667}"/>
            </c:ext>
          </c:extLst>
        </c:ser>
        <c:dLbls>
          <c:showLegendKey val="0"/>
          <c:showVal val="0"/>
          <c:showCatName val="0"/>
          <c:showSerName val="0"/>
          <c:showPercent val="0"/>
          <c:showBubbleSize val="0"/>
        </c:dLbls>
        <c:gapWidth val="150"/>
        <c:axId val="193318912"/>
        <c:axId val="1933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7169-46F3-8054-C351F173C667}"/>
            </c:ext>
          </c:extLst>
        </c:ser>
        <c:dLbls>
          <c:showLegendKey val="0"/>
          <c:showVal val="0"/>
          <c:showCatName val="0"/>
          <c:showSerName val="0"/>
          <c:showPercent val="0"/>
          <c:showBubbleSize val="0"/>
        </c:dLbls>
        <c:marker val="1"/>
        <c:smooth val="0"/>
        <c:axId val="193318912"/>
        <c:axId val="193320832"/>
      </c:lineChart>
      <c:dateAx>
        <c:axId val="193318912"/>
        <c:scaling>
          <c:orientation val="minMax"/>
        </c:scaling>
        <c:delete val="1"/>
        <c:axPos val="b"/>
        <c:numFmt formatCode="ge" sourceLinked="1"/>
        <c:majorTickMark val="none"/>
        <c:minorTickMark val="none"/>
        <c:tickLblPos val="none"/>
        <c:crossAx val="193320832"/>
        <c:crosses val="autoZero"/>
        <c:auto val="1"/>
        <c:lblOffset val="100"/>
        <c:baseTimeUnit val="years"/>
      </c:dateAx>
      <c:valAx>
        <c:axId val="1933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1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91.9</c:v>
                </c:pt>
                <c:pt idx="1">
                  <c:v>90.9</c:v>
                </c:pt>
                <c:pt idx="2">
                  <c:v>90.5</c:v>
                </c:pt>
                <c:pt idx="3">
                  <c:v>89.8</c:v>
                </c:pt>
                <c:pt idx="4">
                  <c:v>56.3</c:v>
                </c:pt>
              </c:numCache>
            </c:numRef>
          </c:val>
          <c:extLst xmlns:c16r2="http://schemas.microsoft.com/office/drawing/2015/06/chart">
            <c:ext xmlns:c16="http://schemas.microsoft.com/office/drawing/2014/chart" uri="{C3380CC4-5D6E-409C-BE32-E72D297353CC}">
              <c16:uniqueId val="{00000000-4763-4D88-BAC4-C497239AC643}"/>
            </c:ext>
          </c:extLst>
        </c:ser>
        <c:dLbls>
          <c:showLegendKey val="0"/>
          <c:showVal val="0"/>
          <c:showCatName val="0"/>
          <c:showSerName val="0"/>
          <c:showPercent val="0"/>
          <c:showBubbleSize val="0"/>
        </c:dLbls>
        <c:gapWidth val="150"/>
        <c:axId val="193346944"/>
        <c:axId val="19336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4763-4D88-BAC4-C497239AC643}"/>
            </c:ext>
          </c:extLst>
        </c:ser>
        <c:dLbls>
          <c:showLegendKey val="0"/>
          <c:showVal val="0"/>
          <c:showCatName val="0"/>
          <c:showSerName val="0"/>
          <c:showPercent val="0"/>
          <c:showBubbleSize val="0"/>
        </c:dLbls>
        <c:marker val="1"/>
        <c:smooth val="0"/>
        <c:axId val="193346944"/>
        <c:axId val="193369600"/>
      </c:lineChart>
      <c:dateAx>
        <c:axId val="193346944"/>
        <c:scaling>
          <c:orientation val="minMax"/>
        </c:scaling>
        <c:delete val="1"/>
        <c:axPos val="b"/>
        <c:numFmt formatCode="ge" sourceLinked="1"/>
        <c:majorTickMark val="none"/>
        <c:minorTickMark val="none"/>
        <c:tickLblPos val="none"/>
        <c:crossAx val="193369600"/>
        <c:crosses val="autoZero"/>
        <c:auto val="1"/>
        <c:lblOffset val="100"/>
        <c:baseTimeUnit val="years"/>
      </c:dateAx>
      <c:valAx>
        <c:axId val="19336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4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2978</c:v>
                </c:pt>
                <c:pt idx="1">
                  <c:v>2945</c:v>
                </c:pt>
                <c:pt idx="2">
                  <c:v>2932</c:v>
                </c:pt>
                <c:pt idx="3">
                  <c:v>2909</c:v>
                </c:pt>
                <c:pt idx="4">
                  <c:v>2002</c:v>
                </c:pt>
              </c:numCache>
            </c:numRef>
          </c:val>
          <c:extLst xmlns:c16r2="http://schemas.microsoft.com/office/drawing/2015/06/chart">
            <c:ext xmlns:c16="http://schemas.microsoft.com/office/drawing/2014/chart" uri="{C3380CC4-5D6E-409C-BE32-E72D297353CC}">
              <c16:uniqueId val="{00000000-C917-4127-A2F0-CF3C69DC43CF}"/>
            </c:ext>
          </c:extLst>
        </c:ser>
        <c:dLbls>
          <c:showLegendKey val="0"/>
          <c:showVal val="0"/>
          <c:showCatName val="0"/>
          <c:showSerName val="0"/>
          <c:showPercent val="0"/>
          <c:showBubbleSize val="0"/>
        </c:dLbls>
        <c:gapWidth val="150"/>
        <c:axId val="193735296"/>
        <c:axId val="1937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C917-4127-A2F0-CF3C69DC43CF}"/>
            </c:ext>
          </c:extLst>
        </c:ser>
        <c:dLbls>
          <c:showLegendKey val="0"/>
          <c:showVal val="0"/>
          <c:showCatName val="0"/>
          <c:showSerName val="0"/>
          <c:showPercent val="0"/>
          <c:showBubbleSize val="0"/>
        </c:dLbls>
        <c:marker val="1"/>
        <c:smooth val="0"/>
        <c:axId val="193735296"/>
        <c:axId val="193745664"/>
      </c:lineChart>
      <c:dateAx>
        <c:axId val="193735296"/>
        <c:scaling>
          <c:orientation val="minMax"/>
        </c:scaling>
        <c:delete val="1"/>
        <c:axPos val="b"/>
        <c:numFmt formatCode="ge" sourceLinked="1"/>
        <c:majorTickMark val="none"/>
        <c:minorTickMark val="none"/>
        <c:tickLblPos val="none"/>
        <c:crossAx val="193745664"/>
        <c:crosses val="autoZero"/>
        <c:auto val="1"/>
        <c:lblOffset val="100"/>
        <c:baseTimeUnit val="years"/>
      </c:dateAx>
      <c:valAx>
        <c:axId val="19374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73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X38" zoomScale="73" zoomScaleNormal="73"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高知県高知市　南御座駐車場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2085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1236.5999999999999</v>
      </c>
      <c r="V31" s="118"/>
      <c r="W31" s="118"/>
      <c r="X31" s="118"/>
      <c r="Y31" s="118"/>
      <c r="Z31" s="118"/>
      <c r="AA31" s="118"/>
      <c r="AB31" s="118"/>
      <c r="AC31" s="118"/>
      <c r="AD31" s="118"/>
      <c r="AE31" s="118"/>
      <c r="AF31" s="118"/>
      <c r="AG31" s="118"/>
      <c r="AH31" s="118"/>
      <c r="AI31" s="118"/>
      <c r="AJ31" s="118"/>
      <c r="AK31" s="118"/>
      <c r="AL31" s="118"/>
      <c r="AM31" s="118"/>
      <c r="AN31" s="118">
        <f>データ!Z7</f>
        <v>1098.3</v>
      </c>
      <c r="AO31" s="118"/>
      <c r="AP31" s="118"/>
      <c r="AQ31" s="118"/>
      <c r="AR31" s="118"/>
      <c r="AS31" s="118"/>
      <c r="AT31" s="118"/>
      <c r="AU31" s="118"/>
      <c r="AV31" s="118"/>
      <c r="AW31" s="118"/>
      <c r="AX31" s="118"/>
      <c r="AY31" s="118"/>
      <c r="AZ31" s="118"/>
      <c r="BA31" s="118"/>
      <c r="BB31" s="118"/>
      <c r="BC31" s="118"/>
      <c r="BD31" s="118"/>
      <c r="BE31" s="118"/>
      <c r="BF31" s="118"/>
      <c r="BG31" s="118">
        <f>データ!AA7</f>
        <v>1051.9000000000001</v>
      </c>
      <c r="BH31" s="118"/>
      <c r="BI31" s="118"/>
      <c r="BJ31" s="118"/>
      <c r="BK31" s="118"/>
      <c r="BL31" s="118"/>
      <c r="BM31" s="118"/>
      <c r="BN31" s="118"/>
      <c r="BO31" s="118"/>
      <c r="BP31" s="118"/>
      <c r="BQ31" s="118"/>
      <c r="BR31" s="118"/>
      <c r="BS31" s="118"/>
      <c r="BT31" s="118"/>
      <c r="BU31" s="118"/>
      <c r="BV31" s="118"/>
      <c r="BW31" s="118"/>
      <c r="BX31" s="118"/>
      <c r="BY31" s="118"/>
      <c r="BZ31" s="118">
        <f>データ!AB7</f>
        <v>978.9</v>
      </c>
      <c r="CA31" s="118"/>
      <c r="CB31" s="118"/>
      <c r="CC31" s="118"/>
      <c r="CD31" s="118"/>
      <c r="CE31" s="118"/>
      <c r="CF31" s="118"/>
      <c r="CG31" s="118"/>
      <c r="CH31" s="118"/>
      <c r="CI31" s="118"/>
      <c r="CJ31" s="118"/>
      <c r="CK31" s="118"/>
      <c r="CL31" s="118"/>
      <c r="CM31" s="118"/>
      <c r="CN31" s="118"/>
      <c r="CO31" s="118"/>
      <c r="CP31" s="118"/>
      <c r="CQ31" s="118"/>
      <c r="CR31" s="118"/>
      <c r="CS31" s="118">
        <f>データ!AC7</f>
        <v>228.9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100</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100</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81.400000000000006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91.9</v>
      </c>
      <c r="EM52" s="118"/>
      <c r="EN52" s="118"/>
      <c r="EO52" s="118"/>
      <c r="EP52" s="118"/>
      <c r="EQ52" s="118"/>
      <c r="ER52" s="118"/>
      <c r="ES52" s="118"/>
      <c r="ET52" s="118"/>
      <c r="EU52" s="118"/>
      <c r="EV52" s="118"/>
      <c r="EW52" s="118"/>
      <c r="EX52" s="118"/>
      <c r="EY52" s="118"/>
      <c r="EZ52" s="118"/>
      <c r="FA52" s="118"/>
      <c r="FB52" s="118"/>
      <c r="FC52" s="118"/>
      <c r="FD52" s="118"/>
      <c r="FE52" s="118">
        <f>データ!BG7</f>
        <v>90.9</v>
      </c>
      <c r="FF52" s="118"/>
      <c r="FG52" s="118"/>
      <c r="FH52" s="118"/>
      <c r="FI52" s="118"/>
      <c r="FJ52" s="118"/>
      <c r="FK52" s="118"/>
      <c r="FL52" s="118"/>
      <c r="FM52" s="118"/>
      <c r="FN52" s="118"/>
      <c r="FO52" s="118"/>
      <c r="FP52" s="118"/>
      <c r="FQ52" s="118"/>
      <c r="FR52" s="118"/>
      <c r="FS52" s="118"/>
      <c r="FT52" s="118"/>
      <c r="FU52" s="118"/>
      <c r="FV52" s="118"/>
      <c r="FW52" s="118"/>
      <c r="FX52" s="118">
        <f>データ!BH7</f>
        <v>90.5</v>
      </c>
      <c r="FY52" s="118"/>
      <c r="FZ52" s="118"/>
      <c r="GA52" s="118"/>
      <c r="GB52" s="118"/>
      <c r="GC52" s="118"/>
      <c r="GD52" s="118"/>
      <c r="GE52" s="118"/>
      <c r="GF52" s="118"/>
      <c r="GG52" s="118"/>
      <c r="GH52" s="118"/>
      <c r="GI52" s="118"/>
      <c r="GJ52" s="118"/>
      <c r="GK52" s="118"/>
      <c r="GL52" s="118"/>
      <c r="GM52" s="118"/>
      <c r="GN52" s="118"/>
      <c r="GO52" s="118"/>
      <c r="GP52" s="118"/>
      <c r="GQ52" s="118">
        <f>データ!BI7</f>
        <v>89.8</v>
      </c>
      <c r="GR52" s="118"/>
      <c r="GS52" s="118"/>
      <c r="GT52" s="118"/>
      <c r="GU52" s="118"/>
      <c r="GV52" s="118"/>
      <c r="GW52" s="118"/>
      <c r="GX52" s="118"/>
      <c r="GY52" s="118"/>
      <c r="GZ52" s="118"/>
      <c r="HA52" s="118"/>
      <c r="HB52" s="118"/>
      <c r="HC52" s="118"/>
      <c r="HD52" s="118"/>
      <c r="HE52" s="118"/>
      <c r="HF52" s="118"/>
      <c r="HG52" s="118"/>
      <c r="HH52" s="118"/>
      <c r="HI52" s="118"/>
      <c r="HJ52" s="118">
        <f>データ!BJ7</f>
        <v>56.3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2978</v>
      </c>
      <c r="JD52" s="125"/>
      <c r="JE52" s="125"/>
      <c r="JF52" s="125"/>
      <c r="JG52" s="125"/>
      <c r="JH52" s="125"/>
      <c r="JI52" s="125"/>
      <c r="JJ52" s="125"/>
      <c r="JK52" s="125"/>
      <c r="JL52" s="125"/>
      <c r="JM52" s="125"/>
      <c r="JN52" s="125"/>
      <c r="JO52" s="125"/>
      <c r="JP52" s="125"/>
      <c r="JQ52" s="125"/>
      <c r="JR52" s="125"/>
      <c r="JS52" s="125"/>
      <c r="JT52" s="125"/>
      <c r="JU52" s="125"/>
      <c r="JV52" s="125">
        <f>データ!BR7</f>
        <v>2945</v>
      </c>
      <c r="JW52" s="125"/>
      <c r="JX52" s="125"/>
      <c r="JY52" s="125"/>
      <c r="JZ52" s="125"/>
      <c r="KA52" s="125"/>
      <c r="KB52" s="125"/>
      <c r="KC52" s="125"/>
      <c r="KD52" s="125"/>
      <c r="KE52" s="125"/>
      <c r="KF52" s="125"/>
      <c r="KG52" s="125"/>
      <c r="KH52" s="125"/>
      <c r="KI52" s="125"/>
      <c r="KJ52" s="125"/>
      <c r="KK52" s="125"/>
      <c r="KL52" s="125"/>
      <c r="KM52" s="125"/>
      <c r="KN52" s="125"/>
      <c r="KO52" s="125">
        <f>データ!BS7</f>
        <v>2932</v>
      </c>
      <c r="KP52" s="125"/>
      <c r="KQ52" s="125"/>
      <c r="KR52" s="125"/>
      <c r="KS52" s="125"/>
      <c r="KT52" s="125"/>
      <c r="KU52" s="125"/>
      <c r="KV52" s="125"/>
      <c r="KW52" s="125"/>
      <c r="KX52" s="125"/>
      <c r="KY52" s="125"/>
      <c r="KZ52" s="125"/>
      <c r="LA52" s="125"/>
      <c r="LB52" s="125"/>
      <c r="LC52" s="125"/>
      <c r="LD52" s="125"/>
      <c r="LE52" s="125"/>
      <c r="LF52" s="125"/>
      <c r="LG52" s="125"/>
      <c r="LH52" s="125">
        <f>データ!BT7</f>
        <v>2909</v>
      </c>
      <c r="LI52" s="125"/>
      <c r="LJ52" s="125"/>
      <c r="LK52" s="125"/>
      <c r="LL52" s="125"/>
      <c r="LM52" s="125"/>
      <c r="LN52" s="125"/>
      <c r="LO52" s="125"/>
      <c r="LP52" s="125"/>
      <c r="LQ52" s="125"/>
      <c r="LR52" s="125"/>
      <c r="LS52" s="125"/>
      <c r="LT52" s="125"/>
      <c r="LU52" s="125"/>
      <c r="LV52" s="125"/>
      <c r="LW52" s="125"/>
      <c r="LX52" s="125"/>
      <c r="LY52" s="125"/>
      <c r="LZ52" s="125"/>
      <c r="MA52" s="125">
        <f>データ!BU7</f>
        <v>2002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170951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FrraZgAyx1+FsSPCaa3FV3Df/UVdGnJtn9g4NLsH1L1NHmmye0uI4BWT16PKD7lZQBKvzkpt8guduF84SO1afg==" saltValue="3jRp5KjkSDE5FK1XJfhXV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102</v>
      </c>
      <c r="AO5" s="59" t="s">
        <v>95</v>
      </c>
      <c r="AP5" s="59" t="s">
        <v>96</v>
      </c>
      <c r="AQ5" s="59" t="s">
        <v>97</v>
      </c>
      <c r="AR5" s="59" t="s">
        <v>98</v>
      </c>
      <c r="AS5" s="59" t="s">
        <v>99</v>
      </c>
      <c r="AT5" s="59" t="s">
        <v>100</v>
      </c>
      <c r="AU5" s="59" t="s">
        <v>90</v>
      </c>
      <c r="AV5" s="59" t="s">
        <v>91</v>
      </c>
      <c r="AW5" s="59" t="s">
        <v>92</v>
      </c>
      <c r="AX5" s="59" t="s">
        <v>101</v>
      </c>
      <c r="AY5" s="59" t="s">
        <v>102</v>
      </c>
      <c r="AZ5" s="59" t="s">
        <v>95</v>
      </c>
      <c r="BA5" s="59" t="s">
        <v>96</v>
      </c>
      <c r="BB5" s="59" t="s">
        <v>97</v>
      </c>
      <c r="BC5" s="59" t="s">
        <v>98</v>
      </c>
      <c r="BD5" s="59" t="s">
        <v>99</v>
      </c>
      <c r="BE5" s="59" t="s">
        <v>100</v>
      </c>
      <c r="BF5" s="59" t="s">
        <v>90</v>
      </c>
      <c r="BG5" s="59" t="s">
        <v>91</v>
      </c>
      <c r="BH5" s="59" t="s">
        <v>103</v>
      </c>
      <c r="BI5" s="59" t="s">
        <v>93</v>
      </c>
      <c r="BJ5" s="59" t="s">
        <v>102</v>
      </c>
      <c r="BK5" s="59" t="s">
        <v>95</v>
      </c>
      <c r="BL5" s="59" t="s">
        <v>96</v>
      </c>
      <c r="BM5" s="59" t="s">
        <v>97</v>
      </c>
      <c r="BN5" s="59" t="s">
        <v>98</v>
      </c>
      <c r="BO5" s="59" t="s">
        <v>99</v>
      </c>
      <c r="BP5" s="59" t="s">
        <v>100</v>
      </c>
      <c r="BQ5" s="59" t="s">
        <v>90</v>
      </c>
      <c r="BR5" s="59" t="s">
        <v>104</v>
      </c>
      <c r="BS5" s="59" t="s">
        <v>92</v>
      </c>
      <c r="BT5" s="59" t="s">
        <v>93</v>
      </c>
      <c r="BU5" s="59" t="s">
        <v>102</v>
      </c>
      <c r="BV5" s="59" t="s">
        <v>95</v>
      </c>
      <c r="BW5" s="59" t="s">
        <v>96</v>
      </c>
      <c r="BX5" s="59" t="s">
        <v>97</v>
      </c>
      <c r="BY5" s="59" t="s">
        <v>98</v>
      </c>
      <c r="BZ5" s="59" t="s">
        <v>99</v>
      </c>
      <c r="CA5" s="59" t="s">
        <v>100</v>
      </c>
      <c r="CB5" s="59" t="s">
        <v>90</v>
      </c>
      <c r="CC5" s="59" t="s">
        <v>104</v>
      </c>
      <c r="CD5" s="59" t="s">
        <v>103</v>
      </c>
      <c r="CE5" s="59" t="s">
        <v>93</v>
      </c>
      <c r="CF5" s="59" t="s">
        <v>94</v>
      </c>
      <c r="CG5" s="59" t="s">
        <v>95</v>
      </c>
      <c r="CH5" s="59" t="s">
        <v>96</v>
      </c>
      <c r="CI5" s="59" t="s">
        <v>97</v>
      </c>
      <c r="CJ5" s="59" t="s">
        <v>98</v>
      </c>
      <c r="CK5" s="59" t="s">
        <v>99</v>
      </c>
      <c r="CL5" s="59" t="s">
        <v>100</v>
      </c>
      <c r="CM5" s="150"/>
      <c r="CN5" s="150"/>
      <c r="CO5" s="59" t="s">
        <v>105</v>
      </c>
      <c r="CP5" s="59" t="s">
        <v>104</v>
      </c>
      <c r="CQ5" s="59" t="s">
        <v>103</v>
      </c>
      <c r="CR5" s="59" t="s">
        <v>93</v>
      </c>
      <c r="CS5" s="59" t="s">
        <v>102</v>
      </c>
      <c r="CT5" s="59" t="s">
        <v>95</v>
      </c>
      <c r="CU5" s="59" t="s">
        <v>96</v>
      </c>
      <c r="CV5" s="59" t="s">
        <v>97</v>
      </c>
      <c r="CW5" s="59" t="s">
        <v>98</v>
      </c>
      <c r="CX5" s="59" t="s">
        <v>99</v>
      </c>
      <c r="CY5" s="59" t="s">
        <v>100</v>
      </c>
      <c r="CZ5" s="59" t="s">
        <v>90</v>
      </c>
      <c r="DA5" s="59" t="s">
        <v>91</v>
      </c>
      <c r="DB5" s="59" t="s">
        <v>103</v>
      </c>
      <c r="DC5" s="59" t="s">
        <v>101</v>
      </c>
      <c r="DD5" s="59" t="s">
        <v>94</v>
      </c>
      <c r="DE5" s="59" t="s">
        <v>95</v>
      </c>
      <c r="DF5" s="59" t="s">
        <v>96</v>
      </c>
      <c r="DG5" s="59" t="s">
        <v>97</v>
      </c>
      <c r="DH5" s="59" t="s">
        <v>98</v>
      </c>
      <c r="DI5" s="59" t="s">
        <v>99</v>
      </c>
      <c r="DJ5" s="59" t="s">
        <v>35</v>
      </c>
      <c r="DK5" s="59" t="s">
        <v>105</v>
      </c>
      <c r="DL5" s="59" t="s">
        <v>104</v>
      </c>
      <c r="DM5" s="59" t="s">
        <v>92</v>
      </c>
      <c r="DN5" s="59" t="s">
        <v>101</v>
      </c>
      <c r="DO5" s="59" t="s">
        <v>102</v>
      </c>
      <c r="DP5" s="59" t="s">
        <v>95</v>
      </c>
      <c r="DQ5" s="59" t="s">
        <v>96</v>
      </c>
      <c r="DR5" s="59" t="s">
        <v>97</v>
      </c>
      <c r="DS5" s="59" t="s">
        <v>98</v>
      </c>
      <c r="DT5" s="59" t="s">
        <v>99</v>
      </c>
      <c r="DU5" s="59" t="s">
        <v>100</v>
      </c>
    </row>
    <row r="6" spans="1:125" s="66" customFormat="1" x14ac:dyDescent="0.15">
      <c r="A6" s="49" t="s">
        <v>106</v>
      </c>
      <c r="B6" s="60">
        <f>B8</f>
        <v>2018</v>
      </c>
      <c r="C6" s="60">
        <f t="shared" ref="C6:X6" si="1">C8</f>
        <v>392014</v>
      </c>
      <c r="D6" s="60">
        <f t="shared" si="1"/>
        <v>47</v>
      </c>
      <c r="E6" s="60">
        <f t="shared" si="1"/>
        <v>14</v>
      </c>
      <c r="F6" s="60">
        <f t="shared" si="1"/>
        <v>0</v>
      </c>
      <c r="G6" s="60">
        <f t="shared" si="1"/>
        <v>10</v>
      </c>
      <c r="H6" s="60" t="str">
        <f>SUBSTITUTE(H8,"　","")</f>
        <v>高知県高知市</v>
      </c>
      <c r="I6" s="60" t="str">
        <f t="shared" si="1"/>
        <v>南御座駐車場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7</v>
      </c>
      <c r="S6" s="62" t="str">
        <f t="shared" si="1"/>
        <v>商業施設</v>
      </c>
      <c r="T6" s="62" t="str">
        <f t="shared" si="1"/>
        <v>無</v>
      </c>
      <c r="U6" s="63">
        <f t="shared" si="1"/>
        <v>2085</v>
      </c>
      <c r="V6" s="63">
        <f t="shared" si="1"/>
        <v>86</v>
      </c>
      <c r="W6" s="63" t="str">
        <f t="shared" si="1"/>
        <v>-</v>
      </c>
      <c r="X6" s="62" t="str">
        <f t="shared" si="1"/>
        <v>代行制</v>
      </c>
      <c r="Y6" s="64">
        <f>IF(Y8="-",NA(),Y8)</f>
        <v>1236.5999999999999</v>
      </c>
      <c r="Z6" s="64">
        <f t="shared" ref="Z6:AH6" si="2">IF(Z8="-",NA(),Z8)</f>
        <v>1098.3</v>
      </c>
      <c r="AA6" s="64">
        <f t="shared" si="2"/>
        <v>1051.9000000000001</v>
      </c>
      <c r="AB6" s="64">
        <f t="shared" si="2"/>
        <v>978.9</v>
      </c>
      <c r="AC6" s="64">
        <f t="shared" si="2"/>
        <v>228.9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91.9</v>
      </c>
      <c r="BG6" s="64">
        <f t="shared" ref="BG6:BO6" si="5">IF(BG8="-",NA(),BG8)</f>
        <v>90.9</v>
      </c>
      <c r="BH6" s="64">
        <f t="shared" si="5"/>
        <v>90.5</v>
      </c>
      <c r="BI6" s="64">
        <f t="shared" si="5"/>
        <v>89.8</v>
      </c>
      <c r="BJ6" s="64">
        <f t="shared" si="5"/>
        <v>56.3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2978</v>
      </c>
      <c r="BR6" s="65">
        <f t="shared" ref="BR6:BZ6" si="6">IF(BR8="-",NA(),BR8)</f>
        <v>2945</v>
      </c>
      <c r="BS6" s="65">
        <f t="shared" si="6"/>
        <v>2932</v>
      </c>
      <c r="BT6" s="65">
        <f t="shared" si="6"/>
        <v>2909</v>
      </c>
      <c r="BU6" s="65">
        <f t="shared" si="6"/>
        <v>2002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170951</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100</v>
      </c>
      <c r="DL6" s="64">
        <f t="shared" ref="DL6:DT6" si="9">IF(DL8="-",NA(),DL8)</f>
        <v>100</v>
      </c>
      <c r="DM6" s="64">
        <f t="shared" si="9"/>
        <v>100</v>
      </c>
      <c r="DN6" s="64">
        <f t="shared" si="9"/>
        <v>100</v>
      </c>
      <c r="DO6" s="64">
        <f t="shared" si="9"/>
        <v>81.400000000000006</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392014</v>
      </c>
      <c r="D7" s="60">
        <f t="shared" si="10"/>
        <v>47</v>
      </c>
      <c r="E7" s="60">
        <f t="shared" si="10"/>
        <v>14</v>
      </c>
      <c r="F7" s="60">
        <f t="shared" si="10"/>
        <v>0</v>
      </c>
      <c r="G7" s="60">
        <f t="shared" si="10"/>
        <v>10</v>
      </c>
      <c r="H7" s="60" t="str">
        <f t="shared" si="10"/>
        <v>高知県　高知市</v>
      </c>
      <c r="I7" s="60" t="str">
        <f t="shared" si="10"/>
        <v>南御座駐車場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7</v>
      </c>
      <c r="S7" s="62" t="str">
        <f t="shared" si="10"/>
        <v>商業施設</v>
      </c>
      <c r="T7" s="62" t="str">
        <f t="shared" si="10"/>
        <v>無</v>
      </c>
      <c r="U7" s="63">
        <f t="shared" si="10"/>
        <v>2085</v>
      </c>
      <c r="V7" s="63">
        <f t="shared" si="10"/>
        <v>86</v>
      </c>
      <c r="W7" s="63" t="str">
        <f t="shared" si="10"/>
        <v>-</v>
      </c>
      <c r="X7" s="62" t="str">
        <f t="shared" si="10"/>
        <v>代行制</v>
      </c>
      <c r="Y7" s="64">
        <f>Y8</f>
        <v>1236.5999999999999</v>
      </c>
      <c r="Z7" s="64">
        <f t="shared" ref="Z7:AH7" si="11">Z8</f>
        <v>1098.3</v>
      </c>
      <c r="AA7" s="64">
        <f t="shared" si="11"/>
        <v>1051.9000000000001</v>
      </c>
      <c r="AB7" s="64">
        <f t="shared" si="11"/>
        <v>978.9</v>
      </c>
      <c r="AC7" s="64">
        <f t="shared" si="11"/>
        <v>228.9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91.9</v>
      </c>
      <c r="BG7" s="64">
        <f t="shared" ref="BG7:BO7" si="14">BG8</f>
        <v>90.9</v>
      </c>
      <c r="BH7" s="64">
        <f t="shared" si="14"/>
        <v>90.5</v>
      </c>
      <c r="BI7" s="64">
        <f t="shared" si="14"/>
        <v>89.8</v>
      </c>
      <c r="BJ7" s="64">
        <f t="shared" si="14"/>
        <v>56.3</v>
      </c>
      <c r="BK7" s="64">
        <f t="shared" si="14"/>
        <v>40.700000000000003</v>
      </c>
      <c r="BL7" s="64">
        <f t="shared" si="14"/>
        <v>38.200000000000003</v>
      </c>
      <c r="BM7" s="64">
        <f t="shared" si="14"/>
        <v>34.6</v>
      </c>
      <c r="BN7" s="64">
        <f t="shared" si="14"/>
        <v>37.6</v>
      </c>
      <c r="BO7" s="64">
        <f t="shared" si="14"/>
        <v>33.200000000000003</v>
      </c>
      <c r="BP7" s="61"/>
      <c r="BQ7" s="65">
        <f>BQ8</f>
        <v>2978</v>
      </c>
      <c r="BR7" s="65">
        <f t="shared" ref="BR7:BZ7" si="15">BR8</f>
        <v>2945</v>
      </c>
      <c r="BS7" s="65">
        <f t="shared" si="15"/>
        <v>2932</v>
      </c>
      <c r="BT7" s="65">
        <f t="shared" si="15"/>
        <v>2909</v>
      </c>
      <c r="BU7" s="65">
        <f t="shared" si="15"/>
        <v>2002</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170951</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100</v>
      </c>
      <c r="DL7" s="64">
        <f t="shared" ref="DL7:DT7" si="17">DL8</f>
        <v>100</v>
      </c>
      <c r="DM7" s="64">
        <f t="shared" si="17"/>
        <v>100</v>
      </c>
      <c r="DN7" s="64">
        <f t="shared" si="17"/>
        <v>100</v>
      </c>
      <c r="DO7" s="64">
        <f t="shared" si="17"/>
        <v>81.400000000000006</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392014</v>
      </c>
      <c r="D8" s="67">
        <v>47</v>
      </c>
      <c r="E8" s="67">
        <v>14</v>
      </c>
      <c r="F8" s="67">
        <v>0</v>
      </c>
      <c r="G8" s="67">
        <v>10</v>
      </c>
      <c r="H8" s="67" t="s">
        <v>110</v>
      </c>
      <c r="I8" s="67" t="s">
        <v>111</v>
      </c>
      <c r="J8" s="67" t="s">
        <v>112</v>
      </c>
      <c r="K8" s="67" t="s">
        <v>113</v>
      </c>
      <c r="L8" s="67" t="s">
        <v>114</v>
      </c>
      <c r="M8" s="67" t="s">
        <v>115</v>
      </c>
      <c r="N8" s="67" t="s">
        <v>116</v>
      </c>
      <c r="O8" s="68" t="s">
        <v>117</v>
      </c>
      <c r="P8" s="69" t="s">
        <v>118</v>
      </c>
      <c r="Q8" s="69" t="s">
        <v>119</v>
      </c>
      <c r="R8" s="70">
        <v>7</v>
      </c>
      <c r="S8" s="69" t="s">
        <v>120</v>
      </c>
      <c r="T8" s="69" t="s">
        <v>121</v>
      </c>
      <c r="U8" s="70">
        <v>2085</v>
      </c>
      <c r="V8" s="70">
        <v>86</v>
      </c>
      <c r="W8" s="70" t="s">
        <v>114</v>
      </c>
      <c r="X8" s="69" t="s">
        <v>122</v>
      </c>
      <c r="Y8" s="71">
        <v>1236.5999999999999</v>
      </c>
      <c r="Z8" s="71">
        <v>1098.3</v>
      </c>
      <c r="AA8" s="71">
        <v>1051.9000000000001</v>
      </c>
      <c r="AB8" s="71">
        <v>978.9</v>
      </c>
      <c r="AC8" s="71">
        <v>228.9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91.9</v>
      </c>
      <c r="BG8" s="71">
        <v>90.9</v>
      </c>
      <c r="BH8" s="71">
        <v>90.5</v>
      </c>
      <c r="BI8" s="71">
        <v>89.8</v>
      </c>
      <c r="BJ8" s="71">
        <v>56.3</v>
      </c>
      <c r="BK8" s="71">
        <v>40.700000000000003</v>
      </c>
      <c r="BL8" s="71">
        <v>38.200000000000003</v>
      </c>
      <c r="BM8" s="71">
        <v>34.6</v>
      </c>
      <c r="BN8" s="71">
        <v>37.6</v>
      </c>
      <c r="BO8" s="71">
        <v>33.200000000000003</v>
      </c>
      <c r="BP8" s="68">
        <v>26.3</v>
      </c>
      <c r="BQ8" s="72">
        <v>2978</v>
      </c>
      <c r="BR8" s="72">
        <v>2945</v>
      </c>
      <c r="BS8" s="72">
        <v>2932</v>
      </c>
      <c r="BT8" s="73">
        <v>2909</v>
      </c>
      <c r="BU8" s="73">
        <v>2002</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170951</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100</v>
      </c>
      <c r="DL8" s="71">
        <v>100</v>
      </c>
      <c r="DM8" s="71">
        <v>100</v>
      </c>
      <c r="DN8" s="71">
        <v>100</v>
      </c>
      <c r="DO8" s="71">
        <v>81.400000000000006</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2020-02-05T04:51:25Z</cp:lastPrinted>
  <dcterms:created xsi:type="dcterms:W3CDTF">2019-12-05T07:29:08Z</dcterms:created>
  <dcterms:modified xsi:type="dcterms:W3CDTF">2020-02-05T04:51:28Z</dcterms:modified>
  <cp:category/>
</cp:coreProperties>
</file>