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gesui\Desktop\【経営比較分析表】2018_392081_47_1718\"/>
    </mc:Choice>
  </mc:AlternateContent>
  <xr:revisionPtr revIDLastSave="0" documentId="13_ncr:1_{38D7F0BA-3576-4DE3-ACE7-90B07F1372D5}" xr6:coauthVersionLast="36" xr6:coauthVersionMax="36" xr10:uidLastSave="{00000000-0000-0000-0000-000000000000}"/>
  <workbookProtection workbookAlgorithmName="SHA-512" workbookHashValue="5UaVd2oACQVjqJtUy41vEQZsf+fZ7PtxPL5qcRLu/niwjpfkUlWR8N+E0lKYIyuRMvYQdNHMRjdqCaAVwM6n1A==" workbookSaltValue="Aq83/T8XT/om2AGsJ54iug=="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<sst xmlns="http://schemas.openxmlformats.org/spreadsheetml/2006/main" count="228" uniqueCount="112">
  <si>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</si>
  <si>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</si>
  <si>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</si>
  <si>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</si>
  <si>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</si>
  <si>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</si>
  <si>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</si>
  <si>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</si>
  <si>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</si>
  <si>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</si>
  <si>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</si>
  <si>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</si>
  <si>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</si>
  <si>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</si>
  <si>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</si>
  <si>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</si>
  <si>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</si>
  <si>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</si>
  <si>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</si>
  <si>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</si>
  <si>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</si>
  <si>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</si>
  <si>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</si>
  <si>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</si>
  <si>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</si>
  <si>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</si>
  <si>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</si>
  <si>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</si>
  <si>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</si>
  <si>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</si>
  <si>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</si>
  <si>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</si>
  <si>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</si>
  <si>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</si>
  <si>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</si>
  <si>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</si>
  <si>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</si>
  <si>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</si>
  <si>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</si>
  <si>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</si>
  <si>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</si>
  <si>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</si>
  <si>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</si>
  <si>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</si>
  <si>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</si>
  <si>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</si>
  <si>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</si>
  <si>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</si>
  <si>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</si>
  <si>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</si>
  <si>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</si>
  <si>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</si>
  <si>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</si>
  <si>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</si>
  <si>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</si>
  <si>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</si>
  <si>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</si>
  <si>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</si>
  <si>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</si>
  <si>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</si>
  <si>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</si>
  <si>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</si>
  <si>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</si>
  <si>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</si>
  <si>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</si>
  <si>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</si>
  <si>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</si>
  <si>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</si>
  <si>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</si>
  <si>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</si>
  <si>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</si>
  <si>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</si>
  <si>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</si>
  <si>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</si>
  <si>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</si>
  <si>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</si>
  <si>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</si>
  <si>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</si>
  <si>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</si>
  <si>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</si>
  <si>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</si>
  <si>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</si>
  <si>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</si>
  <si>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</si>
  <si>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</si>
  <si>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</si>
  <si>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</si>
  <si>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</si>
  <si>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</si>
  <si>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</si>
  <si>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</si>
  <si>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</si>
  <si>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</si>
  <si>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</si>
  <si>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</si>
  <si>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</si>
  <si>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</si>
  <si>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</si>
  <si>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</si>
  <si>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</si>
  <si>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</si>
  <si>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</si>
  <si>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</si>
  <si>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</si>
  <si>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</si>
  <si>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</si>
  <si>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</si>
  <si>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</si>
  <si>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</si>
  <si>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懸案事項となっている汚水処理場機械設備更新事業の礎となるストックマネジメント計画策定に向け取り組んでいるところです。</t>
    <rPh sb="0" eb="2">
      <t>ケンアン</t>
    </rPh>
    <rPh sb="2" eb="4">
      <t>ジコウ</t>
    </rPh>
    <rPh sb="10" eb="12">
      <t>オスイ</t>
    </rPh>
    <rPh sb="12" eb="14">
      <t>ショリ</t>
    </rPh>
    <rPh sb="14" eb="15">
      <t>ジョウ</t>
    </rPh>
    <rPh sb="15" eb="17">
      <t>キカイ</t>
    </rPh>
    <rPh sb="17" eb="19">
      <t>セツビ</t>
    </rPh>
    <rPh sb="19" eb="21">
      <t>コウシン</t>
    </rPh>
    <rPh sb="21" eb="23">
      <t>ジギョウ</t>
    </rPh>
    <rPh sb="24" eb="25">
      <t>イシズエ</t>
    </rPh>
    <rPh sb="38" eb="40">
      <t>ケイカク</t>
    </rPh>
    <rPh sb="40" eb="42">
      <t>サクテイ</t>
    </rPh>
    <rPh sb="43" eb="44">
      <t>ム</t>
    </rPh>
    <rPh sb="45" eb="46">
      <t>ト</t>
    </rPh>
    <rPh sb="47" eb="48">
      <t>ク</t>
    </rPh>
    <phoneticPr fontId="4"/>
  </si>
  <si>
    <t xml:space="preserve">収益的収支比率は前年同様に低い値で推移し、経費回収率も低く留まった。この原因については様々な要因が重なった結果によるもので、単年度における維持修繕経費が増大してしまった事や、現在ピークとなっている地方債償還金により極端に低い値となり、汚水処理原価、施設利用率の低下等すべての指標が類似団体平均値を下回っています。
経営状況としては、料金体系の見直しを念頭に抜本的な対策が必要となっており、今後、経営戦略の策定を図ろうとしているところです。
企業債残高対事業規模比率については、H26年度までの大型建設事業休止により、起債残高のピークは越えたが、現在行っています雨水排水設備更新事業により起債残高は一時的に増えるも、単年度決算の起債借入額よりも償還額が上回るため、一定の削減は図れています。
しかしながら今後、汚水処理場の施設更新が見込まれるため、施設利用率の向上や、水洗化率の向上を念頭に経営改善を行っていかなければなりません。
また、現在取り組みを進めています汚水処理費、維持費の削減に向けた汚水処理の効率化わ目指し集落排水事業との統合計画を進めて参ります
</t>
    <rPh sb="0" eb="3">
      <t>シュウエキテキ</t>
    </rPh>
    <rPh sb="3" eb="5">
      <t>シュウシ</t>
    </rPh>
    <rPh sb="5" eb="7">
      <t>ヒリツ</t>
    </rPh>
    <rPh sb="8" eb="10">
      <t>ゼンネン</t>
    </rPh>
    <rPh sb="10" eb="12">
      <t>ドウヨウ</t>
    </rPh>
    <rPh sb="13" eb="14">
      <t>ヒク</t>
    </rPh>
    <rPh sb="15" eb="16">
      <t>アタイ</t>
    </rPh>
    <rPh sb="17" eb="19">
      <t>スイイ</t>
    </rPh>
    <rPh sb="21" eb="23">
      <t>ケイヒ</t>
    </rPh>
    <rPh sb="23" eb="25">
      <t>カイシュウ</t>
    </rPh>
    <rPh sb="25" eb="26">
      <t>リツ</t>
    </rPh>
    <rPh sb="27" eb="28">
      <t>ヒク</t>
    </rPh>
    <rPh sb="29" eb="30">
      <t>トド</t>
    </rPh>
    <rPh sb="36" eb="38">
      <t>ゲンイン</t>
    </rPh>
    <rPh sb="46" eb="48">
      <t>ヨウイン</t>
    </rPh>
    <rPh sb="53" eb="55">
      <t>ケッカ</t>
    </rPh>
    <rPh sb="62" eb="65">
      <t>タンネンド</t>
    </rPh>
    <rPh sb="69" eb="71">
      <t>イジ</t>
    </rPh>
    <rPh sb="117" eb="119">
      <t>オスイ</t>
    </rPh>
    <rPh sb="119" eb="121">
      <t>ショリ</t>
    </rPh>
    <rPh sb="121" eb="123">
      <t>ゲンカ</t>
    </rPh>
    <rPh sb="124" eb="126">
      <t>シセツ</t>
    </rPh>
    <rPh sb="126" eb="129">
      <t>リヨウリツ</t>
    </rPh>
    <rPh sb="130" eb="132">
      <t>テイカ</t>
    </rPh>
    <rPh sb="132" eb="133">
      <t>ナド</t>
    </rPh>
    <rPh sb="137" eb="139">
      <t>シヒョウ</t>
    </rPh>
    <rPh sb="140" eb="142">
      <t>ルイジ</t>
    </rPh>
    <rPh sb="142" eb="144">
      <t>ダンタイ</t>
    </rPh>
    <rPh sb="144" eb="146">
      <t>ヘイキン</t>
    </rPh>
    <rPh sb="146" eb="147">
      <t>チ</t>
    </rPh>
    <rPh sb="148" eb="150">
      <t>シタマワ</t>
    </rPh>
    <rPh sb="157" eb="159">
      <t>ケイエイ</t>
    </rPh>
    <rPh sb="159" eb="161">
      <t>ジョウキョウ</t>
    </rPh>
    <rPh sb="166" eb="168">
      <t>リョウキン</t>
    </rPh>
    <rPh sb="168" eb="170">
      <t>タイケイ</t>
    </rPh>
    <rPh sb="171" eb="173">
      <t>ミナオ</t>
    </rPh>
    <rPh sb="175" eb="177">
      <t>ネントウ</t>
    </rPh>
    <rPh sb="178" eb="181">
      <t>バッポンテキ</t>
    </rPh>
    <rPh sb="182" eb="184">
      <t>タイサク</t>
    </rPh>
    <rPh sb="185" eb="187">
      <t>ヒツヨウ</t>
    </rPh>
    <rPh sb="194" eb="196">
      <t>コンゴ</t>
    </rPh>
    <rPh sb="197" eb="199">
      <t>ケイエイ</t>
    </rPh>
    <rPh sb="199" eb="201">
      <t>センリャク</t>
    </rPh>
    <rPh sb="202" eb="204">
      <t>サクテイ</t>
    </rPh>
    <rPh sb="205" eb="206">
      <t>ハカ</t>
    </rPh>
    <rPh sb="221" eb="223">
      <t>キギョウ</t>
    </rPh>
    <rPh sb="223" eb="224">
      <t>サイ</t>
    </rPh>
    <rPh sb="224" eb="226">
      <t>ザンダカ</t>
    </rPh>
    <rPh sb="226" eb="227">
      <t>タイ</t>
    </rPh>
    <rPh sb="227" eb="229">
      <t>ジギョウ</t>
    </rPh>
    <rPh sb="229" eb="231">
      <t>キボ</t>
    </rPh>
    <rPh sb="231" eb="233">
      <t>ヒリツ</t>
    </rPh>
    <rPh sb="242" eb="244">
      <t>ネンド</t>
    </rPh>
    <rPh sb="247" eb="249">
      <t>オオガタ</t>
    </rPh>
    <rPh sb="249" eb="251">
      <t>ケンセツ</t>
    </rPh>
    <rPh sb="251" eb="253">
      <t>ジギョウ</t>
    </rPh>
    <rPh sb="253" eb="255">
      <t>キュウシ</t>
    </rPh>
    <rPh sb="259" eb="261">
      <t>キサイ</t>
    </rPh>
    <rPh sb="261" eb="263">
      <t>ザンダカ</t>
    </rPh>
    <rPh sb="268" eb="269">
      <t>コ</t>
    </rPh>
    <rPh sb="273" eb="275">
      <t>ゲンザイ</t>
    </rPh>
    <rPh sb="275" eb="276">
      <t>オコナ</t>
    </rPh>
    <rPh sb="281" eb="283">
      <t>ウスイ</t>
    </rPh>
    <rPh sb="283" eb="285">
      <t>ハイスイ</t>
    </rPh>
    <rPh sb="285" eb="287">
      <t>セツビ</t>
    </rPh>
    <rPh sb="287" eb="289">
      <t>コウシン</t>
    </rPh>
    <rPh sb="289" eb="291">
      <t>ジギョウ</t>
    </rPh>
    <rPh sb="294" eb="296">
      <t>キサイ</t>
    </rPh>
    <rPh sb="296" eb="298">
      <t>ザンダカ</t>
    </rPh>
    <rPh sb="299" eb="302">
      <t>イチジテキ</t>
    </rPh>
    <rPh sb="303" eb="304">
      <t>ゾウ</t>
    </rPh>
    <rPh sb="308" eb="310">
      <t>タンネン</t>
    </rPh>
    <rPh sb="310" eb="311">
      <t>ド</t>
    </rPh>
    <rPh sb="311" eb="313">
      <t>ケッサン</t>
    </rPh>
    <rPh sb="314" eb="316">
      <t>キサイ</t>
    </rPh>
    <rPh sb="316" eb="318">
      <t>カリイレ</t>
    </rPh>
    <rPh sb="318" eb="319">
      <t>ガク</t>
    </rPh>
    <rPh sb="322" eb="324">
      <t>ショウカン</t>
    </rPh>
    <rPh sb="324" eb="325">
      <t>ガク</t>
    </rPh>
    <rPh sb="326" eb="328">
      <t>ウワマワ</t>
    </rPh>
    <rPh sb="352" eb="354">
      <t>コンゴ</t>
    </rPh>
    <rPh sb="355" eb="357">
      <t>オスイ</t>
    </rPh>
    <rPh sb="357" eb="359">
      <t>ショリ</t>
    </rPh>
    <rPh sb="359" eb="360">
      <t>ジョウ</t>
    </rPh>
    <rPh sb="361" eb="363">
      <t>シセツ</t>
    </rPh>
    <rPh sb="363" eb="365">
      <t>コウシン</t>
    </rPh>
    <rPh sb="366" eb="368">
      <t>ミコ</t>
    </rPh>
    <rPh sb="374" eb="376">
      <t>シセツ</t>
    </rPh>
    <rPh sb="376" eb="379">
      <t>リヨウリツ</t>
    </rPh>
    <rPh sb="380" eb="382">
      <t>コウジョウ</t>
    </rPh>
    <rPh sb="384" eb="387">
      <t>スイセンカ</t>
    </rPh>
    <rPh sb="387" eb="388">
      <t>リツ</t>
    </rPh>
    <rPh sb="389" eb="391">
      <t>コウジョウ</t>
    </rPh>
    <rPh sb="392" eb="394">
      <t>ネントウ</t>
    </rPh>
    <rPh sb="395" eb="397">
      <t>ケイエイ</t>
    </rPh>
    <rPh sb="397" eb="399">
      <t>カイゼン</t>
    </rPh>
    <rPh sb="400" eb="401">
      <t>オコナ</t>
    </rPh>
    <rPh sb="420" eb="422">
      <t>ゲンザイ</t>
    </rPh>
    <rPh sb="422" eb="423">
      <t>ト</t>
    </rPh>
    <rPh sb="424" eb="425">
      <t>ク</t>
    </rPh>
    <rPh sb="427" eb="428">
      <t>スス</t>
    </rPh>
    <rPh sb="433" eb="435">
      <t>オスイ</t>
    </rPh>
    <rPh sb="435" eb="437">
      <t>ショリ</t>
    </rPh>
    <rPh sb="437" eb="438">
      <t>ヒ</t>
    </rPh>
    <rPh sb="439" eb="442">
      <t>イジヒ</t>
    </rPh>
    <rPh sb="443" eb="445">
      <t>サクゲン</t>
    </rPh>
    <rPh sb="446" eb="447">
      <t>ム</t>
    </rPh>
    <rPh sb="449" eb="451">
      <t>オスイ</t>
    </rPh>
    <rPh sb="451" eb="453">
      <t>ショリ</t>
    </rPh>
    <rPh sb="454" eb="457">
      <t>コウリツカ</t>
    </rPh>
    <rPh sb="458" eb="460">
      <t>メザ</t>
    </rPh>
    <rPh sb="461" eb="463">
      <t>シュウラク</t>
    </rPh>
    <rPh sb="463" eb="465">
      <t>ハイスイ</t>
    </rPh>
    <rPh sb="465" eb="467">
      <t>ジギョウ</t>
    </rPh>
    <rPh sb="469" eb="471">
      <t>トウゴウ</t>
    </rPh>
    <rPh sb="471" eb="473">
      <t>ケイカク</t>
    </rPh>
    <rPh sb="474" eb="475">
      <t>スス</t>
    </rPh>
    <rPh sb="477" eb="478">
      <t>マイ</t>
    </rPh>
    <phoneticPr fontId="4"/>
  </si>
  <si>
    <t>当事業の現状は、施設建設時の多額債務償還に一般会計からの繰入を行う事で経営維持している状況ですが、汚水処理区の見直し（処理施設の効率化・共同化）の実現に向け、計画案を策定して参ります。
併せて施設利用率の向上や水洗化率の向上に向けた新たな取り組みが必要となってます。
そのため、経営戦略の策定をし、将来の施設整備等の把握をする必要があります。</t>
    <rPh sb="0" eb="1">
      <t>トウ</t>
    </rPh>
    <rPh sb="1" eb="3">
      <t>ジギョウ</t>
    </rPh>
    <rPh sb="4" eb="6">
      <t>ゲンジョウ</t>
    </rPh>
    <rPh sb="8" eb="10">
      <t>シセツ</t>
    </rPh>
    <rPh sb="10" eb="12">
      <t>ケンセツ</t>
    </rPh>
    <rPh sb="12" eb="13">
      <t>ジ</t>
    </rPh>
    <rPh sb="14" eb="16">
      <t>タガク</t>
    </rPh>
    <rPh sb="16" eb="18">
      <t>サイム</t>
    </rPh>
    <rPh sb="18" eb="20">
      <t>ショウカン</t>
    </rPh>
    <rPh sb="21" eb="23">
      <t>イッパン</t>
    </rPh>
    <rPh sb="23" eb="25">
      <t>カイケイ</t>
    </rPh>
    <rPh sb="28" eb="30">
      <t>クリイレ</t>
    </rPh>
    <rPh sb="31" eb="32">
      <t>オコナ</t>
    </rPh>
    <rPh sb="33" eb="34">
      <t>コト</t>
    </rPh>
    <rPh sb="35" eb="37">
      <t>ケイエイ</t>
    </rPh>
    <rPh sb="37" eb="39">
      <t>イジ</t>
    </rPh>
    <rPh sb="43" eb="45">
      <t>ジョウキョウ</t>
    </rPh>
    <rPh sb="49" eb="51">
      <t>オスイ</t>
    </rPh>
    <rPh sb="51" eb="53">
      <t>ショリ</t>
    </rPh>
    <rPh sb="53" eb="54">
      <t>ク</t>
    </rPh>
    <rPh sb="55" eb="57">
      <t>ミナオ</t>
    </rPh>
    <rPh sb="59" eb="61">
      <t>ショリ</t>
    </rPh>
    <rPh sb="61" eb="63">
      <t>シセツ</t>
    </rPh>
    <rPh sb="64" eb="67">
      <t>コウリツカ</t>
    </rPh>
    <rPh sb="68" eb="71">
      <t>キョウドウカ</t>
    </rPh>
    <rPh sb="73" eb="75">
      <t>ジツゲン</t>
    </rPh>
    <rPh sb="76" eb="77">
      <t>ム</t>
    </rPh>
    <rPh sb="79" eb="81">
      <t>ケイカク</t>
    </rPh>
    <rPh sb="81" eb="82">
      <t>アン</t>
    </rPh>
    <rPh sb="83" eb="85">
      <t>サクテイ</t>
    </rPh>
    <rPh sb="87" eb="88">
      <t>マイ</t>
    </rPh>
    <rPh sb="93" eb="94">
      <t>アワ</t>
    </rPh>
    <rPh sb="96" eb="98">
      <t>シセツ</t>
    </rPh>
    <rPh sb="98" eb="101">
      <t>リヨウリツ</t>
    </rPh>
    <rPh sb="102" eb="104">
      <t>コウジョウ</t>
    </rPh>
    <rPh sb="105" eb="108">
      <t>スイセンカ</t>
    </rPh>
    <rPh sb="108" eb="109">
      <t>リツ</t>
    </rPh>
    <rPh sb="110" eb="112">
      <t>コウジョウ</t>
    </rPh>
    <rPh sb="113" eb="114">
      <t>ム</t>
    </rPh>
    <rPh sb="116" eb="117">
      <t>アラ</t>
    </rPh>
    <rPh sb="119" eb="120">
      <t>ト</t>
    </rPh>
    <rPh sb="121" eb="122">
      <t>ク</t>
    </rPh>
    <rPh sb="124" eb="126">
      <t>ヒツヨウ</t>
    </rPh>
    <rPh sb="139" eb="141">
      <t>ケイエイ</t>
    </rPh>
    <rPh sb="141" eb="143">
      <t>センリャク</t>
    </rPh>
    <rPh sb="144" eb="146">
      <t>サクテイ</t>
    </rPh>
    <rPh sb="149" eb="151">
      <t>ショウライ</t>
    </rPh>
    <rPh sb="152" eb="154">
      <t>シセツ</t>
    </rPh>
    <rPh sb="154" eb="156">
      <t>セイビ</t>
    </rPh>
    <rPh sb="156" eb="157">
      <t>トウ</t>
    </rPh>
    <rPh sb="158" eb="160">
      <t>ハアク</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</si>
</sst>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0.06</c:v>
                </c:pt>
                <c:pt idx="2" formatCode="#,##0.00;&quot;△&quot;#,##0.00">
                  <c:v>0</c:v>
                </c:pt>
                <c:pt idx="3">
                  <c:v>0.02</c:v>
                </c:pt>
                <c:pt idx="4">
                  <c:v>0.02</c:v>
                </c:pt>
              </c:numCache>
            </c:numRef>
          </c:val>
          <c:extLst>
            <c:ext xmlns:c16="http://schemas.microsoft.com/office/drawing/2014/chart" uri="{C3380CC4-5D6E-409C-BE32-E72D297353CC}">
              <c16:uniqueId val="{00000000-81E5-42B6-A85F-BBAAD097BD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c:ext xmlns:c16="http://schemas.microsoft.com/office/drawing/2014/chart" uri="{C3380CC4-5D6E-409C-BE32-E72D297353CC}">
              <c16:uniqueId val="{00000001-81E5-42B6-A85F-BBAAD097BD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39.880000000000003</c:v>
                </c:pt>
                <c:pt idx="1">
                  <c:v>44.46</c:v>
                </c:pt>
                <c:pt idx="2">
                  <c:v>45.7</c:v>
                </c:pt>
                <c:pt idx="3">
                  <c:v>42.56</c:v>
                </c:pt>
                <c:pt idx="4">
                  <c:v>44.69</c:v>
                </c:pt>
              </c:numCache>
            </c:numRef>
          </c:val>
          <c:extLst>
            <c:ext xmlns:c16="http://schemas.microsoft.com/office/drawing/2014/chart" uri="{C3380CC4-5D6E-409C-BE32-E72D297353CC}">
              <c16:uniqueId val="{00000000-D536-4B59-8D43-6A6BDEE140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c:ext xmlns:c16="http://schemas.microsoft.com/office/drawing/2014/chart" uri="{C3380CC4-5D6E-409C-BE32-E72D297353CC}">
              <c16:uniqueId val="{00000001-D536-4B59-8D43-6A6BDEE140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61.25</c:v>
                </c:pt>
                <c:pt idx="1">
                  <c:v>62.43</c:v>
                </c:pt>
                <c:pt idx="2">
                  <c:v>63.24</c:v>
                </c:pt>
                <c:pt idx="3">
                  <c:v>64.510000000000005</c:v>
                </c:pt>
                <c:pt idx="4">
                  <c:v>65.849999999999994</c:v>
                </c:pt>
              </c:numCache>
            </c:numRef>
          </c:val>
          <c:extLst>
            <c:ext xmlns:c16="http://schemas.microsoft.com/office/drawing/2014/chart" uri="{C3380CC4-5D6E-409C-BE32-E72D297353CC}">
              <c16:uniqueId val="{00000000-B956-4198-9774-6E180D3DBC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c:ext xmlns:c16="http://schemas.microsoft.com/office/drawing/2014/chart" uri="{C3380CC4-5D6E-409C-BE32-E72D297353CC}">
              <c16:uniqueId val="{00000001-B956-4198-9774-6E180D3DBC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91.77</c:v>
                </c:pt>
                <c:pt idx="1">
                  <c:v>91.83</c:v>
                </c:pt>
                <c:pt idx="2">
                  <c:v>36.32</c:v>
                </c:pt>
                <c:pt idx="3">
                  <c:v>38.08</c:v>
                </c:pt>
                <c:pt idx="4">
                  <c:v>34.53</c:v>
                </c:pt>
              </c:numCache>
            </c:numRef>
          </c:val>
          <c:extLst>
            <c:ext xmlns:c16="http://schemas.microsoft.com/office/drawing/2014/chart" uri="{C3380CC4-5D6E-409C-BE32-E72D297353CC}">
              <c16:uniqueId val="{00000000-98B8-49F7-BD1E-E16DA90B5D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8-49F7-BD1E-E16DA90B5D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C-40BC-B95C-21D5CA1EB0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C-40BC-B95C-21D5CA1EB0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3-4BDE-9854-2E12448B54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3-4BDE-9854-2E12448B54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B-4301-B95D-53F1191A80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B-4301-B95D-53F1191A80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8-4AA0-9949-13DEDB066A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8-4AA0-9949-13DEDB066A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118.28</c:v>
                </c:pt>
                <c:pt idx="1">
                  <c:v>0</c:v>
                </c:pt>
                <c:pt idx="2" formatCode="#,##0.00;&quot;△&quot;#,##0.00;&quot;-&quot;">
                  <c:v>37.26</c:v>
                </c:pt>
                <c:pt idx="3" formatCode="#,##0.00;&quot;△&quot;#,##0.00;&quot;-&quot;">
                  <c:v>227.93</c:v>
                </c:pt>
                <c:pt idx="4" formatCode="#,##0.00;&quot;△&quot;#,##0.00;&quot;-&quot;">
                  <c:v>224.67</c:v>
                </c:pt>
              </c:numCache>
            </c:numRef>
          </c:val>
          <c:extLst>
            <c:ext xmlns:c16="http://schemas.microsoft.com/office/drawing/2014/chart" uri="{C3380CC4-5D6E-409C-BE32-E72D297353CC}">
              <c16:uniqueId val="{00000000-DF6B-459E-AFC9-0018A255C5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c:ext xmlns:c16="http://schemas.microsoft.com/office/drawing/2014/chart" uri="{C3380CC4-5D6E-409C-BE32-E72D297353CC}">
              <c16:uniqueId val="{00000001-DF6B-459E-AFC9-0018A255C5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69.11</c:v>
                </c:pt>
                <c:pt idx="1">
                  <c:v>74.22</c:v>
                </c:pt>
                <c:pt idx="2">
                  <c:v>71.900000000000006</c:v>
                </c:pt>
                <c:pt idx="3">
                  <c:v>59.04</c:v>
                </c:pt>
                <c:pt idx="4">
                  <c:v>62.47</c:v>
                </c:pt>
              </c:numCache>
            </c:numRef>
          </c:val>
          <c:extLst>
            <c:ext xmlns:c16="http://schemas.microsoft.com/office/drawing/2014/chart" uri="{C3380CC4-5D6E-409C-BE32-E72D297353CC}">
              <c16:uniqueId val="{00000000-0BBA-4B5A-96A7-B79A69387D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c:ext xmlns:c16="http://schemas.microsoft.com/office/drawing/2014/chart" uri="{C3380CC4-5D6E-409C-BE32-E72D297353CC}">
              <c16:uniqueId val="{00000001-0BBA-4B5A-96A7-B79A69387D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189.93</c:v>
                </c:pt>
                <c:pt idx="1">
                  <c:v>180.7</c:v>
                </c:pt>
                <c:pt idx="2">
                  <c:v>185.83</c:v>
                </c:pt>
                <c:pt idx="3">
                  <c:v>226.6</c:v>
                </c:pt>
                <c:pt idx="4">
                  <c:v>214.12</c:v>
                </c:pt>
              </c:numCache>
            </c:numRef>
          </c:val>
          <c:extLst>
            <c:ext xmlns:c16="http://schemas.microsoft.com/office/drawing/2014/chart" uri="{C3380CC4-5D6E-409C-BE32-E72D297353CC}">
              <c16:uniqueId val="{00000000-E463-4296-A147-8DC386C989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c:ext xmlns:c16="http://schemas.microsoft.com/office/drawing/2014/chart" uri="{C3380CC4-5D6E-409C-BE32-E72D297353CC}">
              <c16:uniqueId val="{00000001-E463-4296-A147-8DC386C989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46" zoomScaleNormal="100" workbookViewId="0">
      <selection activeCell="AV80" sqref="AV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宿毛市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20574</v>
      </c>
      <c r="AM8" s="50"/>
      <c r="AN8" s="50"/>
      <c r="AO8" s="50"/>
      <c r="AP8" s="50"/>
      <c r="AQ8" s="50"/>
      <c r="AR8" s="50"/>
      <c r="AS8" s="50"/>
      <c r="AT8" s="45">
        <f>データ!T6</f>
        <v>286.2</v>
      </c>
      <c r="AU8" s="45"/>
      <c r="AV8" s="45"/>
      <c r="AW8" s="45"/>
      <c r="AX8" s="45"/>
      <c r="AY8" s="45"/>
      <c r="AZ8" s="45"/>
      <c r="BA8" s="45"/>
      <c r="BB8" s="45">
        <f>データ!U6</f>
        <v>71.89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21.39</v>
      </c>
      <c r="Q10" s="45"/>
      <c r="R10" s="45"/>
      <c r="S10" s="45"/>
      <c r="T10" s="45"/>
      <c r="U10" s="45"/>
      <c r="V10" s="45"/>
      <c r="W10" s="45">
        <f>データ!Q6</f>
        <v>65.37</v>
      </c>
      <c r="X10" s="45"/>
      <c r="Y10" s="45"/>
      <c r="Z10" s="45"/>
      <c r="AA10" s="45"/>
      <c r="AB10" s="45"/>
      <c r="AC10" s="45"/>
      <c r="AD10" s="50">
        <f>データ!R6</f>
        <v>2270</v>
      </c>
      <c r="AE10" s="50"/>
      <c r="AF10" s="50"/>
      <c r="AG10" s="50"/>
      <c r="AH10" s="50"/>
      <c r="AI10" s="50"/>
      <c r="AJ10" s="50"/>
      <c r="AK10" s="2"/>
      <c r="AL10" s="50">
        <f>データ!V6</f>
        <v>4387</v>
      </c>
      <c r="AM10" s="50"/>
      <c r="AN10" s="50"/>
      <c r="AO10" s="50"/>
      <c r="AP10" s="50"/>
      <c r="AQ10" s="50"/>
      <c r="AR10" s="50"/>
      <c r="AS10" s="50"/>
      <c r="AT10" s="45">
        <f>データ!W6</f>
        <v>1.6</v>
      </c>
      <c r="AU10" s="45"/>
      <c r="AV10" s="45"/>
      <c r="AW10" s="45"/>
      <c r="AX10" s="45"/>
      <c r="AY10" s="45"/>
      <c r="AZ10" s="45"/>
      <c r="BA10" s="45"/>
      <c r="BB10" s="45">
        <f>データ!X6</f>
        <v>2741.88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51tncl6epLHpkTuj5XdYQByB+rz0D0mkAbd/2k71z6vvHM+bZz8GTJVonNYOkxIInnRyspc+oTXyNrSIBuNVwg==" saltValue="62LD6aSsmZ46qkNJYUAg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392081</v>
      </c>
      <c r="D6" s="33">
        <f t="shared" si="3"/>
        <v>47</v>
      </c>
      <c r="E6" s="33">
        <f t="shared" si="3"/>
        <v>17</v>
      </c>
      <c r="F6" s="33">
        <f t="shared" si="3"/>
        <v>1</v>
      </c>
      <c r="G6" s="33">
        <f t="shared" si="3"/>
        <v>0</v>
      </c>
      <c r="H6" s="33" t="str">
        <f t="shared" si="3"/>
        <v>高知県　宿毛市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21.39</v>
      </c>
      <c r="Q6" s="34">
        <f t="shared" si="3"/>
        <v>65.37</v>
      </c>
      <c r="R6" s="34">
        <f t="shared" si="3"/>
        <v>2270</v>
      </c>
      <c r="S6" s="34">
        <f t="shared" si="3"/>
        <v>20574</v>
      </c>
      <c r="T6" s="34">
        <f t="shared" si="3"/>
        <v>286.2</v>
      </c>
      <c r="U6" s="34">
        <f t="shared" si="3"/>
        <v>71.89</v>
      </c>
      <c r="V6" s="34">
        <f t="shared" si="3"/>
        <v>4387</v>
      </c>
      <c r="W6" s="34">
        <f t="shared" si="3"/>
        <v>1.6</v>
      </c>
      <c r="X6" s="34">
        <f t="shared" si="3"/>
        <v>2741.88</v>
      </c>
      <c r="Y6" s="35">
        <f>IF(Y7="",NA(),Y7)</f>
        <v>91.77</v>
      </c>
      <c r="Z6" s="35">
        <f t="shared" ref="Z6:AH6" si="4">IF(Z7="",NA(),Z7)</f>
        <v>91.83</v>
      </c>
      <c r="AA6" s="35">
        <f t="shared" si="4"/>
        <v>36.32</v>
      </c>
      <c r="AB6" s="35">
        <f t="shared" si="4"/>
        <v>38.08</v>
      </c>
      <c r="AC6" s="35">
        <f t="shared" si="4"/>
        <v>34.53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118.28</v>
      </c>
      <c r="BG6" s="34">
        <f t="shared" ref="BG6:BO6" si="7">IF(BG7="",NA(),BG7)</f>
        <v>0</v>
      </c>
      <c r="BH6" s="35">
        <f t="shared" si="7"/>
        <v>37.26</v>
      </c>
      <c r="BI6" s="35">
        <f t="shared" si="7"/>
        <v>227.93</v>
      </c>
      <c r="BJ6" s="35">
        <f t="shared" si="7"/>
        <v>224.67</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69.11</v>
      </c>
      <c r="BR6" s="35">
        <f t="shared" ref="BR6:BZ6" si="8">IF(BR7="",NA(),BR7)</f>
        <v>74.22</v>
      </c>
      <c r="BS6" s="35">
        <f t="shared" si="8"/>
        <v>71.900000000000006</v>
      </c>
      <c r="BT6" s="35">
        <f t="shared" si="8"/>
        <v>59.04</v>
      </c>
      <c r="BU6" s="35">
        <f t="shared" si="8"/>
        <v>62.47</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189.93</v>
      </c>
      <c r="CC6" s="35">
        <f t="shared" ref="CC6:CK6" si="9">IF(CC7="",NA(),CC7)</f>
        <v>180.7</v>
      </c>
      <c r="CD6" s="35">
        <f t="shared" si="9"/>
        <v>185.83</v>
      </c>
      <c r="CE6" s="35">
        <f t="shared" si="9"/>
        <v>226.6</v>
      </c>
      <c r="CF6" s="35">
        <f t="shared" si="9"/>
        <v>214.12</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39.880000000000003</v>
      </c>
      <c r="CN6" s="35">
        <f t="shared" ref="CN6:CV6" si="10">IF(CN7="",NA(),CN7)</f>
        <v>44.46</v>
      </c>
      <c r="CO6" s="35">
        <f t="shared" si="10"/>
        <v>45.7</v>
      </c>
      <c r="CP6" s="35">
        <f t="shared" si="10"/>
        <v>42.56</v>
      </c>
      <c r="CQ6" s="35">
        <f t="shared" si="10"/>
        <v>44.69</v>
      </c>
      <c r="CR6" s="35">
        <f t="shared" si="10"/>
        <v>41.63</v>
      </c>
      <c r="CS6" s="35">
        <f t="shared" si="10"/>
        <v>44.89</v>
      </c>
      <c r="CT6" s="35">
        <f t="shared" si="10"/>
        <v>53.51</v>
      </c>
      <c r="CU6" s="35">
        <f t="shared" si="10"/>
        <v>53.5</v>
      </c>
      <c r="CV6" s="35">
        <f t="shared" si="10"/>
        <v>52.58</v>
      </c>
      <c r="CW6" s="34" t="str">
        <f>IF(CW7="","",IF(CW7="-","【-】","【"&amp;SUBSTITUTE(TEXT(CW7,"#,##0.00"),"-","△")&amp;"】"))</f>
        <v>【58.98】</v>
      </c>
      <c r="CX6" s="35">
        <f>IF(CX7="",NA(),CX7)</f>
        <v>61.25</v>
      </c>
      <c r="CY6" s="35">
        <f t="shared" ref="CY6:DG6" si="11">IF(CY7="",NA(),CY7)</f>
        <v>62.43</v>
      </c>
      <c r="CZ6" s="35">
        <f t="shared" si="11"/>
        <v>63.24</v>
      </c>
      <c r="DA6" s="35">
        <f t="shared" si="11"/>
        <v>64.510000000000005</v>
      </c>
      <c r="DB6" s="35">
        <f t="shared" si="11"/>
        <v>65.849999999999994</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4">
        <f t="shared" si="14"/>
        <v>0</v>
      </c>
      <c r="EH6" s="35">
        <f t="shared" si="14"/>
        <v>0.02</v>
      </c>
      <c r="EI6" s="35">
        <f t="shared" si="14"/>
        <v>0.02</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15">
      <c r="A7" s="28"/>
      <c r="B7" s="37">
        <v>2018</v>
      </c>
      <c r="C7" s="37">
        <v>392081</v>
      </c>
      <c r="D7" s="37">
        <v>47</v>
      </c>
      <c r="E7" s="37">
        <v>17</v>
      </c>
      <c r="F7" s="37">
        <v>1</v>
      </c>
      <c r="G7" s="37">
        <v>0</v>
      </c>
      <c r="H7" s="37" t="s">
        <v>96</v>
      </c>
      <c r="I7" s="37" t="s">
        <v>97</v>
      </c>
      <c r="J7" s="37" t="s">
        <v>98</v>
      </c>
      <c r="K7" s="37" t="s">
        <v>99</v>
      </c>
      <c r="L7" s="37" t="s">
        <v>100</v>
      </c>
      <c r="M7" s="37" t="s">
        <v>101</v>
      </c>
      <c r="N7" s="38" t="s">
        <v>102</v>
      </c>
      <c r="O7" s="38" t="s">
        <v>103</v>
      </c>
      <c r="P7" s="38">
        <v>21.39</v>
      </c>
      <c r="Q7" s="38">
        <v>65.37</v>
      </c>
      <c r="R7" s="38">
        <v>2270</v>
      </c>
      <c r="S7" s="38">
        <v>20574</v>
      </c>
      <c r="T7" s="38">
        <v>286.2</v>
      </c>
      <c r="U7" s="38">
        <v>71.89</v>
      </c>
      <c r="V7" s="38">
        <v>4387</v>
      </c>
      <c r="W7" s="38">
        <v>1.6</v>
      </c>
      <c r="X7" s="38">
        <v>2741.88</v>
      </c>
      <c r="Y7" s="38">
        <v>91.77</v>
      </c>
      <c r="Z7" s="38">
        <v>91.83</v>
      </c>
      <c r="AA7" s="38">
        <v>36.32</v>
      </c>
      <c r="AB7" s="38">
        <v>38.08</v>
      </c>
      <c r="AC7" s="38">
        <v>34.53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118.28</v>
      </c>
      <c r="BG7" s="38">
        <v>0</v>
      </c>
      <c r="BH7" s="38">
        <v>37.26</v>
      </c>
      <c r="BI7" s="38">
        <v>227.93</v>
      </c>
      <c r="BJ7" s="38">
        <v>224.67</v>
      </c>
      <c r="BK7" s="38">
        <v>1315.67</v>
      </c>
      <c r="BL7" s="38">
        <v>1240.1600000000001</v>
      </c>
      <c r="BM7" s="38">
        <v>1111.31</v>
      </c>
      <c r="BN7" s="38">
        <v>966.33</v>
      </c>
      <c r="BO7" s="38">
        <v>958.81</v>
      </c>
      <c r="BP7" s="38">
        <v>682.78</v>
      </c>
      <c r="BQ7" s="38">
        <v>69.11</v>
      </c>
      <c r="BR7" s="38">
        <v>74.22</v>
      </c>
      <c r="BS7" s="38">
        <v>71.900000000000006</v>
      </c>
      <c r="BT7" s="38">
        <v>59.04</v>
      </c>
      <c r="BU7" s="38">
        <v>62.47</v>
      </c>
      <c r="BV7" s="38">
        <v>60.78</v>
      </c>
      <c r="BW7" s="38">
        <v>60.17</v>
      </c>
      <c r="BX7" s="38">
        <v>75.540000000000006</v>
      </c>
      <c r="BY7" s="38">
        <v>81.739999999999995</v>
      </c>
      <c r="BZ7" s="38">
        <v>82.88</v>
      </c>
      <c r="CA7" s="38">
        <v>100.91</v>
      </c>
      <c r="CB7" s="38">
        <v>189.93</v>
      </c>
      <c r="CC7" s="38">
        <v>180.7</v>
      </c>
      <c r="CD7" s="38">
        <v>185.83</v>
      </c>
      <c r="CE7" s="38">
        <v>226.6</v>
      </c>
      <c r="CF7" s="38">
        <v>214.12</v>
      </c>
      <c r="CG7" s="38">
        <v>276.26</v>
      </c>
      <c r="CH7" s="38">
        <v>281.52999999999997</v>
      </c>
      <c r="CI7" s="38">
        <v>207.96</v>
      </c>
      <c r="CJ7" s="38">
        <v>194.31</v>
      </c>
      <c r="CK7" s="38">
        <v>190.99</v>
      </c>
      <c r="CL7" s="38">
        <v>136.86000000000001</v>
      </c>
      <c r="CM7" s="38">
        <v>39.880000000000003</v>
      </c>
      <c r="CN7" s="38">
        <v>44.46</v>
      </c>
      <c r="CO7" s="38">
        <v>45.7</v>
      </c>
      <c r="CP7" s="38">
        <v>42.56</v>
      </c>
      <c r="CQ7" s="38">
        <v>44.69</v>
      </c>
      <c r="CR7" s="38">
        <v>41.63</v>
      </c>
      <c r="CS7" s="38">
        <v>44.89</v>
      </c>
      <c r="CT7" s="38">
        <v>53.51</v>
      </c>
      <c r="CU7" s="38">
        <v>53.5</v>
      </c>
      <c r="CV7" s="38">
        <v>52.58</v>
      </c>
      <c r="CW7" s="38">
        <v>58.98</v>
      </c>
      <c r="CX7" s="38">
        <v>61.25</v>
      </c>
      <c r="CY7" s="38">
        <v>62.43</v>
      </c>
      <c r="CZ7" s="38">
        <v>63.24</v>
      </c>
      <c r="DA7" s="38">
        <v>64.510000000000005</v>
      </c>
      <c r="DB7" s="38">
        <v>65.849999999999994</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v>
      </c>
      <c r="EH7" s="38">
        <v>0.02</v>
      </c>
      <c r="EI7" s="38">
        <v>0.02</v>
      </c>
      <c r="EJ7" s="38">
        <v>0.16</v>
      </c>
      <c r="EK7" s="38">
        <v>0.33</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dcterms:created xsi:type="dcterms:W3CDTF">2019-12-05T05:07:20Z</dcterms:created>
  <dcterms:modified xsi:type="dcterms:W3CDTF">2020-01-27T01:18:04Z</dcterms:modified>
  <cp:category/>
</cp:coreProperties>
</file>