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0155\Desktop\"/>
    </mc:Choice>
  </mc:AlternateContent>
  <xr:revisionPtr revIDLastSave="0" documentId="13_ncr:1_{B8A01338-2EDE-4791-9403-4A5B4A842C8F}" xr6:coauthVersionLast="36" xr6:coauthVersionMax="36" xr10:uidLastSave="{00000000-0000-0000-0000-000000000000}"/>
  <workbookProtection workbookAlgorithmName="SHA-512" workbookHashValue="9u773p1UZz/0lw+CgJKxVVqWuMGq1VKrkB+jeDeZthacE1+mBNrVkotMz6NAKsVoscvZ0FODH6U5C/OwNa7otA==" workbookSaltValue="cJsvxU+DhVFIsInDLMKCyw==" workbookSpinCount="100000" lockStructure="1"/>
  <bookViews>
    <workbookView xWindow="0" yWindow="0" windowWidth="20490" windowHeight="7545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I86" i="4"/>
  <c r="E86" i="4"/>
  <c r="AT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<sst xmlns="http://schemas.openxmlformats.org/spreadsheetml/2006/main" count="228" uniqueCount="114">
  <si>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</si>
  <si>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</si>
  <si>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</si>
  <si>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</si>
  <si>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</si>
  <si>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</si>
  <si>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</si>
  <si>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</si>
  <si>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</si>
  <si>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</si>
  <si>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</si>
  <si>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</si>
  <si>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</si>
  <si>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</si>
  <si>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</si>
  <si>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</si>
  <si>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</si>
  <si>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</si>
  <si>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</si>
  <si>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</si>
  <si>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</si>
  <si>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</si>
  <si>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</si>
  <si>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</si>
  <si>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</si>
  <si>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</si>
  <si>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</si>
  <si>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</si>
  <si>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</si>
  <si>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</si>
  <si>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</si>
  <si>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</si>
  <si>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</si>
  <si>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</si>
  <si>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</si>
  <si>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</si>
  <si>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</si>
  <si>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</si>
  <si>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</si>
  <si>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</si>
  <si>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</si>
  <si>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</si>
  <si>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</si>
  <si>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</si>
  <si>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</si>
  <si>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</si>
  <si>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</si>
  <si>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</si>
  <si>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</si>
  <si>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</si>
  <si>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</si>
  <si>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</si>
  <si>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</si>
  <si>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</si>
  <si>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</si>
  <si>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</si>
  <si>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</si>
  <si>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</si>
  <si>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</si>
  <si>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</si>
  <si>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</si>
  <si>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</si>
  <si>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</si>
  <si>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</si>
  <si>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</si>
  <si>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</si>
  <si>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</si>
  <si>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</si>
  <si>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</si>
  <si>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</si>
  <si>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</si>
  <si>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</si>
  <si>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</si>
  <si>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</si>
  <si>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</si>
  <si>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</si>
  <si>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</si>
  <si>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</si>
  <si>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</si>
  <si>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</si>
  <si>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</si>
  <si>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</si>
  <si>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</si>
  <si>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</si>
  <si>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</si>
  <si>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</si>
  <si>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</si>
  <si>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</si>
  <si>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</si>
  <si>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</si>
  <si>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</si>
  <si>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</si>
  <si>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</si>
  <si>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</si>
  <si>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</si>
  <si>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</si>
  <si>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</si>
  <si>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</si>
  <si>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芸西村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</si>
  <si>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</si>
  <si>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</si>
  <si>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</si>
  <si>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</si>
  <si>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</si>
  <si>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</si>
  <si>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</si>
  <si>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</si>
  <si>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</si>
  <si>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</si>
  <si>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</si>
  <si>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</si>
  <si>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収益的収支比率はほぼ100％に近くなっているが、収益の多くを一般会計からの繰入金に頼っている状況である。今後は料金収入の増加を図り、経費を抑える必要がある。　　　　　　　　　　　　　　　経費回収率及び汚水処理原価は平均値より良好である、維持管理業務を民間に委託し、長期契約にするなど経費節減に努めた結果である。今後は施設の老朽化に伴う修繕費の増加など、収支の悪化も見込まれるため注意する必要がある。　　　　　　　　　　施設利用率は平均値を上回っているが、依然として低率である。水洗化率のさらなる上昇を図り、使用水量の増加に努めたい。</t>
    <rPh sb="0" eb="3">
      <t>シュウエキテキ</t>
    </rPh>
    <rPh sb="3" eb="5">
      <t>シュウシ</t>
    </rPh>
    <rPh sb="5" eb="7">
      <t>ヒリツ</t>
    </rPh>
    <rPh sb="15" eb="16">
      <t>チカ</t>
    </rPh>
    <rPh sb="24" eb="26">
      <t>シュウエキ</t>
    </rPh>
    <rPh sb="27" eb="28">
      <t>オオ</t>
    </rPh>
    <rPh sb="30" eb="32">
      <t>イッパン</t>
    </rPh>
    <rPh sb="32" eb="34">
      <t>カイケイ</t>
    </rPh>
    <rPh sb="37" eb="39">
      <t>クリイレ</t>
    </rPh>
    <rPh sb="39" eb="40">
      <t>キン</t>
    </rPh>
    <rPh sb="41" eb="42">
      <t>タヨ</t>
    </rPh>
    <rPh sb="46" eb="48">
      <t>ジョウキョウ</t>
    </rPh>
    <rPh sb="52" eb="54">
      <t>コンゴ</t>
    </rPh>
    <rPh sb="55" eb="57">
      <t>リョウキン</t>
    </rPh>
    <rPh sb="57" eb="59">
      <t>シュウニュウ</t>
    </rPh>
    <rPh sb="60" eb="62">
      <t>ゾウカ</t>
    </rPh>
    <rPh sb="63" eb="64">
      <t>ハカ</t>
    </rPh>
    <rPh sb="66" eb="68">
      <t>ケイヒ</t>
    </rPh>
    <rPh sb="69" eb="70">
      <t>オサ</t>
    </rPh>
    <rPh sb="72" eb="74">
      <t>ヒツヨウ</t>
    </rPh>
    <rPh sb="93" eb="95">
      <t>ケイヒ</t>
    </rPh>
    <rPh sb="95" eb="97">
      <t>カイシュウ</t>
    </rPh>
    <rPh sb="97" eb="98">
      <t>リツ</t>
    </rPh>
    <rPh sb="98" eb="99">
      <t>オヨ</t>
    </rPh>
    <rPh sb="100" eb="102">
      <t>オスイ</t>
    </rPh>
    <rPh sb="102" eb="104">
      <t>ショリ</t>
    </rPh>
    <rPh sb="104" eb="106">
      <t>ゲンカ</t>
    </rPh>
    <rPh sb="107" eb="110">
      <t>ヘイキンチ</t>
    </rPh>
    <rPh sb="112" eb="114">
      <t>リョウコウ</t>
    </rPh>
    <rPh sb="118" eb="120">
      <t>イジ</t>
    </rPh>
    <rPh sb="120" eb="122">
      <t>カンリ</t>
    </rPh>
    <rPh sb="122" eb="124">
      <t>ギョウム</t>
    </rPh>
    <rPh sb="125" eb="127">
      <t>ミンカン</t>
    </rPh>
    <rPh sb="128" eb="130">
      <t>イタク</t>
    </rPh>
    <rPh sb="132" eb="134">
      <t>チョウキ</t>
    </rPh>
    <rPh sb="134" eb="136">
      <t>ケイヤク</t>
    </rPh>
    <rPh sb="141" eb="143">
      <t>ケイヒ</t>
    </rPh>
    <rPh sb="143" eb="145">
      <t>セツゲン</t>
    </rPh>
    <rPh sb="146" eb="147">
      <t>ツト</t>
    </rPh>
    <rPh sb="149" eb="151">
      <t>ケッカ</t>
    </rPh>
    <rPh sb="155" eb="157">
      <t>コンゴ</t>
    </rPh>
    <rPh sb="158" eb="160">
      <t>シセツ</t>
    </rPh>
    <rPh sb="161" eb="164">
      <t>ロウキュウカ</t>
    </rPh>
    <rPh sb="165" eb="166">
      <t>トモナ</t>
    </rPh>
    <rPh sb="167" eb="170">
      <t>シュウゼンヒ</t>
    </rPh>
    <rPh sb="171" eb="173">
      <t>ゾウカ</t>
    </rPh>
    <rPh sb="176" eb="178">
      <t>シュウシ</t>
    </rPh>
    <rPh sb="179" eb="181">
      <t>アッカ</t>
    </rPh>
    <rPh sb="182" eb="184">
      <t>ミコ</t>
    </rPh>
    <rPh sb="189" eb="191">
      <t>チュウイ</t>
    </rPh>
    <rPh sb="193" eb="195">
      <t>ヒツヨウ</t>
    </rPh>
    <rPh sb="209" eb="211">
      <t>シセツ</t>
    </rPh>
    <rPh sb="211" eb="213">
      <t>リヨウ</t>
    </rPh>
    <rPh sb="213" eb="214">
      <t>リツ</t>
    </rPh>
    <rPh sb="215" eb="218">
      <t>ヘイキンチ</t>
    </rPh>
    <rPh sb="219" eb="221">
      <t>ウワマワ</t>
    </rPh>
    <rPh sb="227" eb="229">
      <t>イゼン</t>
    </rPh>
    <rPh sb="232" eb="234">
      <t>テイリツ</t>
    </rPh>
    <rPh sb="238" eb="241">
      <t>スイセンカ</t>
    </rPh>
    <rPh sb="241" eb="242">
      <t>リツ</t>
    </rPh>
    <rPh sb="247" eb="249">
      <t>ジョウショウ</t>
    </rPh>
    <rPh sb="250" eb="251">
      <t>ハカ</t>
    </rPh>
    <rPh sb="253" eb="255">
      <t>シヨウ</t>
    </rPh>
    <rPh sb="255" eb="257">
      <t>スイリョウ</t>
    </rPh>
    <rPh sb="258" eb="260">
      <t>ゾウカ</t>
    </rPh>
    <rPh sb="261" eb="262">
      <t>ツト</t>
    </rPh>
    <phoneticPr fontId="4"/>
  </si>
  <si>
    <t>共用開始から17年が経過している。処理場等の電気・機械設備は、平成21年に策定した長寿命化計画による対策工事が平成29年度に完了した。計画的に回収を実施しており、工事費の低減に努めている。　　　　　　　　　　　　　　　　　　　　　　管渠は小口径の塩ビ管がほとんどを占めていることから、現在は目立った老朽化は見られない。しかし、今後策定するｽﾄｯｸﾏﾈｼﾞﾒﾝﾄ計画には機械・電気設備に加え管渠の老朽化対策も講じる予定である。</t>
    <rPh sb="0" eb="2">
      <t>キョウヨウ</t>
    </rPh>
    <rPh sb="2" eb="4">
      <t>カイシ</t>
    </rPh>
    <rPh sb="8" eb="9">
      <t>ネン</t>
    </rPh>
    <rPh sb="10" eb="12">
      <t>ケイカ</t>
    </rPh>
    <rPh sb="17" eb="20">
      <t>ショリジョウ</t>
    </rPh>
    <rPh sb="20" eb="21">
      <t>トウ</t>
    </rPh>
    <rPh sb="22" eb="24">
      <t>デンキ</t>
    </rPh>
    <rPh sb="25" eb="27">
      <t>キカイ</t>
    </rPh>
    <rPh sb="27" eb="29">
      <t>セツビ</t>
    </rPh>
    <rPh sb="31" eb="33">
      <t>ヘイセイ</t>
    </rPh>
    <rPh sb="37" eb="39">
      <t>サクテイ</t>
    </rPh>
    <rPh sb="41" eb="44">
      <t>チョウジュミョウ</t>
    </rPh>
    <rPh sb="44" eb="45">
      <t>カ</t>
    </rPh>
    <rPh sb="45" eb="47">
      <t>ケイカク</t>
    </rPh>
    <rPh sb="50" eb="52">
      <t>タイサク</t>
    </rPh>
    <rPh sb="52" eb="54">
      <t>コウジ</t>
    </rPh>
    <rPh sb="55" eb="57">
      <t>ヘイセイ</t>
    </rPh>
    <rPh sb="59" eb="61">
      <t>ネンド</t>
    </rPh>
    <rPh sb="62" eb="64">
      <t>カンリョウ</t>
    </rPh>
    <rPh sb="67" eb="70">
      <t>ケイカクテキ</t>
    </rPh>
    <rPh sb="71" eb="73">
      <t>カイシュウ</t>
    </rPh>
    <rPh sb="74" eb="76">
      <t>ジッシ</t>
    </rPh>
    <rPh sb="81" eb="83">
      <t>コウジ</t>
    </rPh>
    <rPh sb="83" eb="84">
      <t>ヒ</t>
    </rPh>
    <rPh sb="85" eb="87">
      <t>テイゲン</t>
    </rPh>
    <rPh sb="88" eb="89">
      <t>ツト</t>
    </rPh>
    <rPh sb="116" eb="118">
      <t>カンキョ</t>
    </rPh>
    <rPh sb="119" eb="122">
      <t>ショウコウケイ</t>
    </rPh>
    <rPh sb="123" eb="124">
      <t>エン</t>
    </rPh>
    <rPh sb="125" eb="126">
      <t>カン</t>
    </rPh>
    <rPh sb="132" eb="133">
      <t>シ</t>
    </rPh>
    <rPh sb="142" eb="144">
      <t>ゲンザイ</t>
    </rPh>
    <rPh sb="145" eb="147">
      <t>メダ</t>
    </rPh>
    <rPh sb="149" eb="152">
      <t>ロウキュウカ</t>
    </rPh>
    <rPh sb="153" eb="154">
      <t>ミ</t>
    </rPh>
    <rPh sb="163" eb="165">
      <t>コンゴ</t>
    </rPh>
    <rPh sb="165" eb="167">
      <t>サクテイ</t>
    </rPh>
    <rPh sb="180" eb="182">
      <t>ケイカク</t>
    </rPh>
    <rPh sb="184" eb="186">
      <t>キカイ</t>
    </rPh>
    <rPh sb="187" eb="189">
      <t>デンキ</t>
    </rPh>
    <rPh sb="189" eb="191">
      <t>セツビ</t>
    </rPh>
    <rPh sb="192" eb="193">
      <t>クワ</t>
    </rPh>
    <rPh sb="194" eb="196">
      <t>カンキョ</t>
    </rPh>
    <rPh sb="197" eb="200">
      <t>ロウキュウカ</t>
    </rPh>
    <rPh sb="200" eb="202">
      <t>タイサク</t>
    </rPh>
    <rPh sb="203" eb="204">
      <t>コウ</t>
    </rPh>
    <rPh sb="206" eb="208">
      <t>ヨテイ</t>
    </rPh>
    <phoneticPr fontId="4"/>
  </si>
  <si>
    <t>共用開始から17年が経過し、水洗化率は順調に上昇している。経費回収率及び汚水処理原価も良好に推移しており、経費の節減は図られている。しかし、今後は施設の老朽化や人件費の高騰に伴い、維持管理費の増高が想定されることから、慎重な経営を行わなければならない。　　　　　　　　　　　　　処理場施設及び管渠の建設工事は概ね完了しており、今後は必要最小限の改修・更新工事に留め、また、下水道への加入促進を行い収支の改善に努める。</t>
    <rPh sb="0" eb="2">
      <t>キョウヨウ</t>
    </rPh>
    <rPh sb="2" eb="4">
      <t>カイシ</t>
    </rPh>
    <rPh sb="8" eb="9">
      <t>ネン</t>
    </rPh>
    <rPh sb="10" eb="12">
      <t>ケイカ</t>
    </rPh>
    <rPh sb="14" eb="17">
      <t>スイセンカ</t>
    </rPh>
    <rPh sb="17" eb="18">
      <t>リツ</t>
    </rPh>
    <rPh sb="19" eb="21">
      <t>ジュンチョウ</t>
    </rPh>
    <rPh sb="22" eb="24">
      <t>ジョウショウ</t>
    </rPh>
    <rPh sb="29" eb="31">
      <t>ケイヒ</t>
    </rPh>
    <rPh sb="31" eb="33">
      <t>カイシュウ</t>
    </rPh>
    <rPh sb="33" eb="34">
      <t>リツ</t>
    </rPh>
    <rPh sb="34" eb="35">
      <t>オヨ</t>
    </rPh>
    <rPh sb="36" eb="38">
      <t>オスイ</t>
    </rPh>
    <rPh sb="38" eb="40">
      <t>ショリ</t>
    </rPh>
    <rPh sb="40" eb="42">
      <t>ゲンカ</t>
    </rPh>
    <rPh sb="43" eb="45">
      <t>リョウコウ</t>
    </rPh>
    <rPh sb="46" eb="48">
      <t>スイイ</t>
    </rPh>
    <rPh sb="53" eb="55">
      <t>ケイヒ</t>
    </rPh>
    <rPh sb="56" eb="58">
      <t>セツゲン</t>
    </rPh>
    <rPh sb="59" eb="60">
      <t>ハカ</t>
    </rPh>
    <rPh sb="70" eb="72">
      <t>コンゴ</t>
    </rPh>
    <rPh sb="73" eb="75">
      <t>シセツ</t>
    </rPh>
    <rPh sb="76" eb="79">
      <t>ロウキュウカ</t>
    </rPh>
    <rPh sb="80" eb="83">
      <t>ジンケンヒ</t>
    </rPh>
    <rPh sb="84" eb="86">
      <t>コウトウ</t>
    </rPh>
    <rPh sb="87" eb="88">
      <t>トモナ</t>
    </rPh>
    <rPh sb="90" eb="92">
      <t>イジ</t>
    </rPh>
    <rPh sb="92" eb="94">
      <t>カンリ</t>
    </rPh>
    <rPh sb="94" eb="95">
      <t>ヒ</t>
    </rPh>
    <rPh sb="96" eb="98">
      <t>ゾウコウ</t>
    </rPh>
    <rPh sb="99" eb="101">
      <t>ソウテイ</t>
    </rPh>
    <rPh sb="109" eb="111">
      <t>シンチョウ</t>
    </rPh>
    <rPh sb="112" eb="114">
      <t>ケイエイ</t>
    </rPh>
    <rPh sb="115" eb="116">
      <t>オコナ</t>
    </rPh>
    <rPh sb="139" eb="142">
      <t>ショリジョウ</t>
    </rPh>
    <rPh sb="142" eb="144">
      <t>シセツ</t>
    </rPh>
    <rPh sb="144" eb="145">
      <t>オヨ</t>
    </rPh>
    <rPh sb="146" eb="148">
      <t>カンキョ</t>
    </rPh>
    <rPh sb="149" eb="151">
      <t>ケンセツ</t>
    </rPh>
    <rPh sb="151" eb="153">
      <t>コウジ</t>
    </rPh>
    <rPh sb="154" eb="155">
      <t>オオム</t>
    </rPh>
    <rPh sb="156" eb="158">
      <t>カンリョウ</t>
    </rPh>
    <rPh sb="163" eb="165">
      <t>コンゴ</t>
    </rPh>
    <rPh sb="166" eb="171">
      <t>ヒツヨウサイショウゲン</t>
    </rPh>
    <rPh sb="172" eb="174">
      <t>カイシュウ</t>
    </rPh>
    <rPh sb="175" eb="177">
      <t>コウシン</t>
    </rPh>
    <rPh sb="177" eb="179">
      <t>コウジ</t>
    </rPh>
    <rPh sb="180" eb="181">
      <t>トド</t>
    </rPh>
    <rPh sb="186" eb="189">
      <t>ゲスイドウ</t>
    </rPh>
    <rPh sb="191" eb="193">
      <t>カニュウ</t>
    </rPh>
    <rPh sb="193" eb="195">
      <t>ソクシン</t>
    </rPh>
    <rPh sb="196" eb="197">
      <t>オコナ</t>
    </rPh>
    <rPh sb="198" eb="200">
      <t>シュウシ</t>
    </rPh>
    <rPh sb="201" eb="203">
      <t>カイゼン</t>
    </rPh>
    <rPh sb="204" eb="205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</si>
</sst>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B-472B-93B0-0D3A3234D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1B-472B-93B0-0D3A3234D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45.6</c:v>
                </c:pt>
                <c:pt idx="1">
                  <c:v>44.4</c:v>
                </c:pt>
                <c:pt idx="2">
                  <c:v>45.02</c:v>
                </c:pt>
                <c:pt idx="3">
                  <c:v>43.56</c:v>
                </c:pt>
                <c:pt idx="4">
                  <c:v>43.78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F-40F8-A319-C79F5B60B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F-40F8-A319-C79F5B60B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71.680000000000007</c:v>
                </c:pt>
                <c:pt idx="1">
                  <c:v>72.97</c:v>
                </c:pt>
                <c:pt idx="2">
                  <c:v>74.13</c:v>
                </c:pt>
                <c:pt idx="3">
                  <c:v>74.13</c:v>
                </c:pt>
                <c:pt idx="4">
                  <c:v>75.58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D-4C00-ACFA-D2103A9C3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9D-4C00-ACFA-D2103A9C3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99.13</c:v>
                </c:pt>
                <c:pt idx="1">
                  <c:v>99.23</c:v>
                </c:pt>
                <c:pt idx="2">
                  <c:v>99.34</c:v>
                </c:pt>
                <c:pt idx="3">
                  <c:v>99.23</c:v>
                </c:pt>
                <c:pt idx="4">
                  <c:v>99.23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9-4780-B85B-5164A75DB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79-4780-B85B-5164A75DB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9-4167-9AAF-33289A9C4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E9-4167-9AAF-33289A9C4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3-4BDC-9A2A-182F4A198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F3-4BDC-9A2A-182F4A198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E-4A0B-8784-1CF503436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E-4A0B-8784-1CF503436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4-40E5-B4A0-C1F57DDD3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4-40E5-B4A0-C1F57DDD3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369.82</c:v>
                </c:pt>
                <c:pt idx="2">
                  <c:v>437.96</c:v>
                </c:pt>
                <c:pt idx="3">
                  <c:v>294.8</c:v>
                </c:pt>
                <c:pt idx="4">
                  <c:v>697.6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0-43E6-BC48-22999D9DA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0-43E6-BC48-22999D9DA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129.88</c:v>
                </c:pt>
                <c:pt idx="1">
                  <c:v>132.76</c:v>
                </c:pt>
                <c:pt idx="2">
                  <c:v>146.97</c:v>
                </c:pt>
                <c:pt idx="3">
                  <c:v>126.88</c:v>
                </c:pt>
                <c:pt idx="4">
                  <c:v>97.08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9-469D-B70A-2B1C59A2B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9-469D-B70A-2B1C59A2B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111.81</c:v>
                </c:pt>
                <c:pt idx="1">
                  <c:v>109.27</c:v>
                </c:pt>
                <c:pt idx="2">
                  <c:v>99.49</c:v>
                </c:pt>
                <c:pt idx="3">
                  <c:v>114.8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2-45BF-A5E1-EFCD4CB9A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52-45BF-A5E1-EFCD4CB9A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5" zoomScaleNormal="85" workbookViewId="0">
      <selection activeCell="AF6" sqref="AF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高知県　芸西村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3785</v>
      </c>
      <c r="AM8" s="68"/>
      <c r="AN8" s="68"/>
      <c r="AO8" s="68"/>
      <c r="AP8" s="68"/>
      <c r="AQ8" s="68"/>
      <c r="AR8" s="68"/>
      <c r="AS8" s="68"/>
      <c r="AT8" s="67">
        <f>データ!T6</f>
        <v>39.6</v>
      </c>
      <c r="AU8" s="67"/>
      <c r="AV8" s="67"/>
      <c r="AW8" s="67"/>
      <c r="AX8" s="67"/>
      <c r="AY8" s="67"/>
      <c r="AZ8" s="67"/>
      <c r="BA8" s="67"/>
      <c r="BB8" s="67">
        <f>データ!U6</f>
        <v>95.58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90.91</v>
      </c>
      <c r="Q10" s="67"/>
      <c r="R10" s="67"/>
      <c r="S10" s="67"/>
      <c r="T10" s="67"/>
      <c r="U10" s="67"/>
      <c r="V10" s="67"/>
      <c r="W10" s="67">
        <f>データ!Q6</f>
        <v>100.25</v>
      </c>
      <c r="X10" s="67"/>
      <c r="Y10" s="67"/>
      <c r="Z10" s="67"/>
      <c r="AA10" s="67"/>
      <c r="AB10" s="67"/>
      <c r="AC10" s="67"/>
      <c r="AD10" s="68">
        <f>データ!R6</f>
        <v>2160</v>
      </c>
      <c r="AE10" s="68"/>
      <c r="AF10" s="68"/>
      <c r="AG10" s="68"/>
      <c r="AH10" s="68"/>
      <c r="AI10" s="68"/>
      <c r="AJ10" s="68"/>
      <c r="AK10" s="2"/>
      <c r="AL10" s="68">
        <f>データ!V6</f>
        <v>3419</v>
      </c>
      <c r="AM10" s="68"/>
      <c r="AN10" s="68"/>
      <c r="AO10" s="68"/>
      <c r="AP10" s="68"/>
      <c r="AQ10" s="68"/>
      <c r="AR10" s="68"/>
      <c r="AS10" s="68"/>
      <c r="AT10" s="67">
        <f>データ!W6</f>
        <v>1.17</v>
      </c>
      <c r="AU10" s="67"/>
      <c r="AV10" s="67"/>
      <c r="AW10" s="67"/>
      <c r="AX10" s="67"/>
      <c r="AY10" s="67"/>
      <c r="AZ10" s="67"/>
      <c r="BA10" s="67"/>
      <c r="BB10" s="67">
        <f>データ!X6</f>
        <v>2922.22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43</v>
      </c>
      <c r="O86" s="26" t="str">
        <f>データ!EO6</f>
        <v>【0.12】</v>
      </c>
    </row>
  </sheetData>
  <sheetProtection algorithmName="SHA-512" hashValue="HsB+JiB1rROA5keJaAy6PO2eeDtsRc7eLIr76TKbM7BE7zHyEI+gFpNkH3wU8eVXQsmdnbqgSBP/5KH0GqfTgA==" saltValue="6B4m++b6FmhQRDmV0jU7T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393070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高知県　芸西村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90.91</v>
      </c>
      <c r="Q6" s="34">
        <f t="shared" si="3"/>
        <v>100.25</v>
      </c>
      <c r="R6" s="34">
        <f t="shared" si="3"/>
        <v>2160</v>
      </c>
      <c r="S6" s="34">
        <f t="shared" si="3"/>
        <v>3785</v>
      </c>
      <c r="T6" s="34">
        <f t="shared" si="3"/>
        <v>39.6</v>
      </c>
      <c r="U6" s="34">
        <f t="shared" si="3"/>
        <v>95.58</v>
      </c>
      <c r="V6" s="34">
        <f t="shared" si="3"/>
        <v>3419</v>
      </c>
      <c r="W6" s="34">
        <f t="shared" si="3"/>
        <v>1.17</v>
      </c>
      <c r="X6" s="34">
        <f t="shared" si="3"/>
        <v>2922.22</v>
      </c>
      <c r="Y6" s="35">
        <f>IF(Y7="",NA(),Y7)</f>
        <v>99.13</v>
      </c>
      <c r="Z6" s="35">
        <f t="shared" ref="Z6:AH6" si="4">IF(Z7="",NA(),Z7)</f>
        <v>99.23</v>
      </c>
      <c r="AA6" s="35">
        <f t="shared" si="4"/>
        <v>99.34</v>
      </c>
      <c r="AB6" s="35">
        <f t="shared" si="4"/>
        <v>99.23</v>
      </c>
      <c r="AC6" s="35">
        <f t="shared" si="4"/>
        <v>99.23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369.82</v>
      </c>
      <c r="BH6" s="35">
        <f t="shared" si="7"/>
        <v>437.96</v>
      </c>
      <c r="BI6" s="35">
        <f t="shared" si="7"/>
        <v>294.8</v>
      </c>
      <c r="BJ6" s="35">
        <f t="shared" si="7"/>
        <v>697.6</v>
      </c>
      <c r="BK6" s="35">
        <f t="shared" si="7"/>
        <v>1671.86</v>
      </c>
      <c r="BL6" s="35">
        <f t="shared" si="7"/>
        <v>1673.47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129.88</v>
      </c>
      <c r="BR6" s="35">
        <f t="shared" ref="BR6:BZ6" si="8">IF(BR7="",NA(),BR7)</f>
        <v>132.76</v>
      </c>
      <c r="BS6" s="35">
        <f t="shared" si="8"/>
        <v>146.97</v>
      </c>
      <c r="BT6" s="35">
        <f t="shared" si="8"/>
        <v>126.88</v>
      </c>
      <c r="BU6" s="35">
        <f t="shared" si="8"/>
        <v>97.08</v>
      </c>
      <c r="BV6" s="35">
        <f t="shared" si="8"/>
        <v>50.54</v>
      </c>
      <c r="BW6" s="35">
        <f t="shared" si="8"/>
        <v>49.22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111.81</v>
      </c>
      <c r="CC6" s="35">
        <f t="shared" ref="CC6:CK6" si="9">IF(CC7="",NA(),CC7)</f>
        <v>109.27</v>
      </c>
      <c r="CD6" s="35">
        <f t="shared" si="9"/>
        <v>99.49</v>
      </c>
      <c r="CE6" s="35">
        <f t="shared" si="9"/>
        <v>114.8</v>
      </c>
      <c r="CF6" s="35">
        <f t="shared" si="9"/>
        <v>150</v>
      </c>
      <c r="CG6" s="35">
        <f t="shared" si="9"/>
        <v>320.36</v>
      </c>
      <c r="CH6" s="35">
        <f t="shared" si="9"/>
        <v>332.02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45.6</v>
      </c>
      <c r="CN6" s="35">
        <f t="shared" ref="CN6:CV6" si="10">IF(CN7="",NA(),CN7)</f>
        <v>44.4</v>
      </c>
      <c r="CO6" s="35">
        <f t="shared" si="10"/>
        <v>45.02</v>
      </c>
      <c r="CP6" s="35">
        <f t="shared" si="10"/>
        <v>43.56</v>
      </c>
      <c r="CQ6" s="35">
        <f t="shared" si="10"/>
        <v>43.78</v>
      </c>
      <c r="CR6" s="35">
        <f t="shared" si="10"/>
        <v>34.74</v>
      </c>
      <c r="CS6" s="35">
        <f t="shared" si="10"/>
        <v>36.65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71.680000000000007</v>
      </c>
      <c r="CY6" s="35">
        <f t="shared" ref="CY6:DG6" si="11">IF(CY7="",NA(),CY7)</f>
        <v>72.97</v>
      </c>
      <c r="CZ6" s="35">
        <f t="shared" si="11"/>
        <v>74.13</v>
      </c>
      <c r="DA6" s="35">
        <f t="shared" si="11"/>
        <v>74.13</v>
      </c>
      <c r="DB6" s="35">
        <f t="shared" si="11"/>
        <v>75.58</v>
      </c>
      <c r="DC6" s="35">
        <f t="shared" si="11"/>
        <v>70.14</v>
      </c>
      <c r="DD6" s="35">
        <f t="shared" si="11"/>
        <v>68.83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393070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90.91</v>
      </c>
      <c r="Q7" s="38">
        <v>100.25</v>
      </c>
      <c r="R7" s="38">
        <v>2160</v>
      </c>
      <c r="S7" s="38">
        <v>3785</v>
      </c>
      <c r="T7" s="38">
        <v>39.6</v>
      </c>
      <c r="U7" s="38">
        <v>95.58</v>
      </c>
      <c r="V7" s="38">
        <v>3419</v>
      </c>
      <c r="W7" s="38">
        <v>1.17</v>
      </c>
      <c r="X7" s="38">
        <v>2922.22</v>
      </c>
      <c r="Y7" s="38">
        <v>99.13</v>
      </c>
      <c r="Z7" s="38">
        <v>99.23</v>
      </c>
      <c r="AA7" s="38">
        <v>99.34</v>
      </c>
      <c r="AB7" s="38">
        <v>99.23</v>
      </c>
      <c r="AC7" s="38">
        <v>99.23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369.82</v>
      </c>
      <c r="BH7" s="38">
        <v>437.96</v>
      </c>
      <c r="BI7" s="38">
        <v>294.8</v>
      </c>
      <c r="BJ7" s="38">
        <v>697.6</v>
      </c>
      <c r="BK7" s="38">
        <v>1671.86</v>
      </c>
      <c r="BL7" s="38">
        <v>1673.47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129.88</v>
      </c>
      <c r="BR7" s="38">
        <v>132.76</v>
      </c>
      <c r="BS7" s="38">
        <v>146.97</v>
      </c>
      <c r="BT7" s="38">
        <v>126.88</v>
      </c>
      <c r="BU7" s="38">
        <v>97.08</v>
      </c>
      <c r="BV7" s="38">
        <v>50.54</v>
      </c>
      <c r="BW7" s="38">
        <v>49.22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111.81</v>
      </c>
      <c r="CC7" s="38">
        <v>109.27</v>
      </c>
      <c r="CD7" s="38">
        <v>99.49</v>
      </c>
      <c r="CE7" s="38">
        <v>114.8</v>
      </c>
      <c r="CF7" s="38">
        <v>150</v>
      </c>
      <c r="CG7" s="38">
        <v>320.36</v>
      </c>
      <c r="CH7" s="38">
        <v>332.02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45.6</v>
      </c>
      <c r="CN7" s="38">
        <v>44.4</v>
      </c>
      <c r="CO7" s="38">
        <v>45.02</v>
      </c>
      <c r="CP7" s="38">
        <v>43.56</v>
      </c>
      <c r="CQ7" s="38">
        <v>43.78</v>
      </c>
      <c r="CR7" s="38">
        <v>34.74</v>
      </c>
      <c r="CS7" s="38">
        <v>36.65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71.680000000000007</v>
      </c>
      <c r="CY7" s="38">
        <v>72.97</v>
      </c>
      <c r="CZ7" s="38">
        <v>74.13</v>
      </c>
      <c r="DA7" s="38">
        <v>74.13</v>
      </c>
      <c r="DB7" s="38">
        <v>75.58</v>
      </c>
      <c r="DC7" s="38">
        <v>70.14</v>
      </c>
      <c r="DD7" s="38">
        <v>68.83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0.26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山崎 純裕</cp:lastModifiedBy>
  <cp:lastPrinted>2020-01-10T04:28:00Z</cp:lastPrinted>
  <dcterms:created xsi:type="dcterms:W3CDTF">2019-12-05T05:14:28Z</dcterms:created>
  <dcterms:modified xsi:type="dcterms:W3CDTF">2020-02-05T00:17:06Z</dcterms:modified>
  <cp:category/>
</cp:coreProperties>
</file>