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dori_2016\ミドリネット\03 管理課\03 農地・水・環境保全向上対策\H.30多面的機能支払交付金関係\12 様式集\高知県版様式\"/>
    </mc:Choice>
  </mc:AlternateContent>
  <bookViews>
    <workbookView xWindow="-15" yWindow="-15" windowWidth="20520" windowHeight="4035"/>
  </bookViews>
  <sheets>
    <sheet name="経理区分を１本化する場合 (高知県版)" sheetId="6" r:id="rId1"/>
    <sheet name="手引き記載例" sheetId="3" state="hidden" r:id="rId2"/>
  </sheets>
  <definedNames>
    <definedName name="_xlnm.Print_Area" localSheetId="0">'経理区分を１本化する場合 (高知県版)'!$A$1:$O$113</definedName>
    <definedName name="_xlnm.Print_Area" localSheetId="1">手引き記載例!$A$1:$O$40</definedName>
    <definedName name="_xlnm.Print_Titles" localSheetId="0">'経理区分を１本化する場合 (高知県版)'!$1:$8</definedName>
    <definedName name="Z_4D33B020_8F18_431B_BFB6_22453331905E_.wvu.PrintArea" localSheetId="0" hidden="1">'経理区分を１本化する場合 (高知県版)'!$A$1:$N$114</definedName>
    <definedName name="Z_4D33B020_8F18_431B_BFB6_22453331905E_.wvu.PrintArea" localSheetId="1" hidden="1">手引き記載例!$A$1:$O$40</definedName>
  </definedNames>
  <calcPr calcId="162913"/>
  <customWorkbookViews>
    <customWorkbookView name="農林水産省 - 個人用ビュー" guid="{4D33B020-8F18-431B-BFB6-22453331905E}" mergeInterval="0" personalView="1" maximized="1" windowWidth="1362" windowHeight="534" activeSheetId="1"/>
  </customWorkbookViews>
</workbook>
</file>

<file path=xl/calcChain.xml><?xml version="1.0" encoding="utf-8"?>
<calcChain xmlns="http://schemas.openxmlformats.org/spreadsheetml/2006/main">
  <c r="H95" i="6" l="1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N104" i="6" l="1"/>
  <c r="N102" i="6"/>
  <c r="H9" i="6" l="1"/>
  <c r="H10" i="6" s="1"/>
  <c r="N105" i="6" l="1"/>
  <c r="I105" i="6"/>
  <c r="I104" i="6"/>
  <c r="I103" i="6"/>
  <c r="I102" i="6"/>
  <c r="I106" i="6" l="1"/>
  <c r="G96" i="6"/>
  <c r="F96" i="6"/>
  <c r="H96" i="6" l="1"/>
  <c r="D103" i="6" s="1"/>
  <c r="D104" i="6" s="1"/>
  <c r="H9" i="3" l="1"/>
  <c r="H11" i="3" s="1"/>
  <c r="H12" i="3" s="1"/>
  <c r="H13" i="3" s="1"/>
  <c r="F32" i="3"/>
  <c r="D32" i="3"/>
  <c r="K9" i="3"/>
  <c r="K24" i="3"/>
  <c r="H24" i="3"/>
</calcChain>
</file>

<file path=xl/sharedStrings.xml><?xml version="1.0" encoding="utf-8"?>
<sst xmlns="http://schemas.openxmlformats.org/spreadsheetml/2006/main" count="166" uniqueCount="81">
  <si>
    <t>日付</t>
    <rPh sb="0" eb="2">
      <t>ヒヅケ</t>
    </rPh>
    <phoneticPr fontId="2"/>
  </si>
  <si>
    <t>内　　容</t>
    <rPh sb="0" eb="1">
      <t>ウチ</t>
    </rPh>
    <rPh sb="3" eb="4">
      <t>カタチ</t>
    </rPh>
    <phoneticPr fontId="2"/>
  </si>
  <si>
    <t>収入
（円）</t>
    <rPh sb="0" eb="2">
      <t>シュウニュウ</t>
    </rPh>
    <rPh sb="4" eb="5">
      <t>エン</t>
    </rPh>
    <phoneticPr fontId="2"/>
  </si>
  <si>
    <t>残高
（円）</t>
    <rPh sb="0" eb="2">
      <t>ザンダカ</t>
    </rPh>
    <rPh sb="4" eb="5">
      <t>エン</t>
    </rPh>
    <phoneticPr fontId="2"/>
  </si>
  <si>
    <t>領収書
番号</t>
    <rPh sb="0" eb="3">
      <t>リョウシュウショ</t>
    </rPh>
    <rPh sb="4" eb="6">
      <t>バンゴウ</t>
    </rPh>
    <phoneticPr fontId="2"/>
  </si>
  <si>
    <t>支出費目</t>
    <rPh sb="0" eb="2">
      <t>シシュツ</t>
    </rPh>
    <rPh sb="2" eb="4">
      <t>ヒモク</t>
    </rPh>
    <phoneticPr fontId="3"/>
  </si>
  <si>
    <t>内　　　容</t>
    <rPh sb="0" eb="1">
      <t>ウチ</t>
    </rPh>
    <rPh sb="4" eb="5">
      <t>カタチ</t>
    </rPh>
    <phoneticPr fontId="3"/>
  </si>
  <si>
    <t>日当</t>
    <rPh sb="0" eb="2">
      <t>ニットウ</t>
    </rPh>
    <phoneticPr fontId="3"/>
  </si>
  <si>
    <t>活動参加者に対して支払った日当</t>
    <rPh sb="0" eb="2">
      <t>カツドウ</t>
    </rPh>
    <rPh sb="2" eb="5">
      <t>サンカシャ</t>
    </rPh>
    <rPh sb="6" eb="7">
      <t>タイ</t>
    </rPh>
    <rPh sb="9" eb="11">
      <t>シハラ</t>
    </rPh>
    <rPh sb="13" eb="15">
      <t>ニットウ</t>
    </rPh>
    <phoneticPr fontId="3"/>
  </si>
  <si>
    <t>活動
実施日</t>
    <rPh sb="0" eb="2">
      <t>カツドウ</t>
    </rPh>
    <rPh sb="3" eb="5">
      <t>ジッシ</t>
    </rPh>
    <rPh sb="5" eb="6">
      <t>ビ</t>
    </rPh>
    <phoneticPr fontId="2"/>
  </si>
  <si>
    <t>合　　計</t>
    <rPh sb="0" eb="1">
      <t>ゴウ</t>
    </rPh>
    <rPh sb="3" eb="4">
      <t>ケイ</t>
    </rPh>
    <phoneticPr fontId="2"/>
  </si>
  <si>
    <t>※領収書は、通し番号を記入した上で、必ず保管しておいてください。（領収書の保管の方法は袋等による保管でも構いません。）</t>
    <rPh sb="1" eb="4">
      <t>リョウシュウショ</t>
    </rPh>
    <rPh sb="6" eb="7">
      <t>トオ</t>
    </rPh>
    <rPh sb="8" eb="10">
      <t>バンゴウ</t>
    </rPh>
    <rPh sb="11" eb="13">
      <t>キニュウ</t>
    </rPh>
    <rPh sb="15" eb="16">
      <t>ウエ</t>
    </rPh>
    <rPh sb="18" eb="19">
      <t>カナラ</t>
    </rPh>
    <rPh sb="20" eb="22">
      <t>ホカン</t>
    </rPh>
    <rPh sb="33" eb="36">
      <t>リョウシュウショ</t>
    </rPh>
    <rPh sb="37" eb="39">
      <t>ホカン</t>
    </rPh>
    <rPh sb="40" eb="42">
      <t>ホウホウ</t>
    </rPh>
    <rPh sb="43" eb="44">
      <t>フクロ</t>
    </rPh>
    <rPh sb="44" eb="45">
      <t>トウ</t>
    </rPh>
    <rPh sb="48" eb="50">
      <t>ホカン</t>
    </rPh>
    <rPh sb="52" eb="53">
      <t>カマ</t>
    </rPh>
    <phoneticPr fontId="2"/>
  </si>
  <si>
    <t>資材（砕石、砂利、ｾﾒﾝﾄなど）の購入費、活動に必要な機械（草刈り機など）の購入費、パソコンなどのリース費、車両、機械等の借り上げ費、花の種、苗代など</t>
    <rPh sb="21" eb="23">
      <t>カツドウ</t>
    </rPh>
    <rPh sb="24" eb="26">
      <t>ヒツヨウ</t>
    </rPh>
    <rPh sb="27" eb="29">
      <t>キカイ</t>
    </rPh>
    <rPh sb="30" eb="32">
      <t>クサカ</t>
    </rPh>
    <rPh sb="33" eb="34">
      <t>キ</t>
    </rPh>
    <rPh sb="38" eb="41">
      <t>コウニュウヒ</t>
    </rPh>
    <rPh sb="52" eb="53">
      <t>ヒ</t>
    </rPh>
    <rPh sb="54" eb="56">
      <t>シャリョウ</t>
    </rPh>
    <rPh sb="57" eb="59">
      <t>キカイ</t>
    </rPh>
    <rPh sb="59" eb="60">
      <t>トウ</t>
    </rPh>
    <rPh sb="61" eb="62">
      <t>カ</t>
    </rPh>
    <rPh sb="63" eb="64">
      <t>ア</t>
    </rPh>
    <rPh sb="65" eb="66">
      <t>ヒ</t>
    </rPh>
    <rPh sb="67" eb="68">
      <t>ハナ</t>
    </rPh>
    <rPh sb="69" eb="70">
      <t>タネ</t>
    </rPh>
    <rPh sb="71" eb="73">
      <t>ナエダイ</t>
    </rPh>
    <phoneticPr fontId="2"/>
  </si>
  <si>
    <t>分類</t>
    <rPh sb="0" eb="2">
      <t>ブンルイ</t>
    </rPh>
    <phoneticPr fontId="2"/>
  </si>
  <si>
    <t>項目</t>
    <rPh sb="0" eb="2">
      <t>コウモク</t>
    </rPh>
    <phoneticPr fontId="2"/>
  </si>
  <si>
    <t>※「分類」には、下表を参考に該当する支出費目の番号を記入します。</t>
    <rPh sb="2" eb="4">
      <t>ブンルイ</t>
    </rPh>
    <rPh sb="8" eb="10">
      <t>カヒョウ</t>
    </rPh>
    <rPh sb="11" eb="13">
      <t>サンコウ</t>
    </rPh>
    <rPh sb="14" eb="16">
      <t>ガイトウ</t>
    </rPh>
    <rPh sb="18" eb="20">
      <t>シシュツ</t>
    </rPh>
    <rPh sb="20" eb="22">
      <t>ヒモク</t>
    </rPh>
    <rPh sb="23" eb="25">
      <t>バンゴウ</t>
    </rPh>
    <rPh sb="26" eb="28">
      <t>キニュウ</t>
    </rPh>
    <phoneticPr fontId="3"/>
  </si>
  <si>
    <t>番号</t>
    <rPh sb="0" eb="2">
      <t>バンゴウ</t>
    </rPh>
    <phoneticPr fontId="3"/>
  </si>
  <si>
    <t>組織名：</t>
    <phoneticPr fontId="2"/>
  </si>
  <si>
    <t>２．資源向上支払（施設の長寿命化）</t>
    <rPh sb="2" eb="4">
      <t>シゲン</t>
    </rPh>
    <rPh sb="4" eb="6">
      <t>コウジョウ</t>
    </rPh>
    <rPh sb="6" eb="8">
      <t>シハライ</t>
    </rPh>
    <rPh sb="9" eb="11">
      <t>シセツ</t>
    </rPh>
    <rPh sb="12" eb="13">
      <t>チョウ</t>
    </rPh>
    <rPh sb="13" eb="15">
      <t>ジュミョウ</t>
    </rPh>
    <rPh sb="15" eb="16">
      <t>カ</t>
    </rPh>
    <phoneticPr fontId="2"/>
  </si>
  <si>
    <t>２．資源向上支払（施設の長寿命化）</t>
    <phoneticPr fontId="2"/>
  </si>
  <si>
    <t>（様式第１－7号）</t>
    <rPh sb="1" eb="3">
      <t>ヨウシキ</t>
    </rPh>
    <rPh sb="3" eb="4">
      <t>ダイ</t>
    </rPh>
    <rPh sb="7" eb="8">
      <t>ゴウ</t>
    </rPh>
    <phoneticPr fontId="2"/>
  </si>
  <si>
    <t>備考</t>
    <rPh sb="0" eb="2">
      <t>ビコウ</t>
    </rPh>
    <phoneticPr fontId="2"/>
  </si>
  <si>
    <t>技術指導等のために外部から招く専門家等への謝金、活動に係る旅費、保険料、文具代及び光熱費の費用、アルバイト等への賃金、草刈り機や車の燃料代、役員報酬、お茶代など</t>
    <rPh sb="0" eb="2">
      <t>ギジュツ</t>
    </rPh>
    <rPh sb="2" eb="4">
      <t>シドウ</t>
    </rPh>
    <rPh sb="4" eb="5">
      <t>トウ</t>
    </rPh>
    <rPh sb="9" eb="11">
      <t>ガイブ</t>
    </rPh>
    <rPh sb="13" eb="14">
      <t>マネ</t>
    </rPh>
    <rPh sb="15" eb="18">
      <t>センモンカ</t>
    </rPh>
    <rPh sb="18" eb="19">
      <t>トウ</t>
    </rPh>
    <rPh sb="21" eb="23">
      <t>シャキン</t>
    </rPh>
    <rPh sb="24" eb="26">
      <t>カツドウ</t>
    </rPh>
    <rPh sb="27" eb="28">
      <t>カカ</t>
    </rPh>
    <rPh sb="29" eb="31">
      <t>リョヒ</t>
    </rPh>
    <phoneticPr fontId="2"/>
  </si>
  <si>
    <t>その他</t>
    <rPh sb="2" eb="3">
      <t>タ</t>
    </rPh>
    <phoneticPr fontId="2"/>
  </si>
  <si>
    <t>補修・更新等の工事等（調査、設計、測量、試験等を含む）に係る建設業者等への外注費、事務の外注費など</t>
    <rPh sb="0" eb="2">
      <t>ホシュウ</t>
    </rPh>
    <rPh sb="3" eb="6">
      <t>コウシントウ</t>
    </rPh>
    <rPh sb="7" eb="10">
      <t>コウジトウ</t>
    </rPh>
    <rPh sb="11" eb="13">
      <t>チョウサ</t>
    </rPh>
    <rPh sb="14" eb="16">
      <t>セッケイ</t>
    </rPh>
    <rPh sb="17" eb="19">
      <t>ソクリョウ</t>
    </rPh>
    <rPh sb="20" eb="23">
      <t>シケントウ</t>
    </rPh>
    <rPh sb="24" eb="25">
      <t>フク</t>
    </rPh>
    <rPh sb="28" eb="29">
      <t>カカ</t>
    </rPh>
    <rPh sb="30" eb="33">
      <t>ケンセツギョウ</t>
    </rPh>
    <rPh sb="33" eb="34">
      <t>シャ</t>
    </rPh>
    <rPh sb="34" eb="35">
      <t>トウ</t>
    </rPh>
    <rPh sb="37" eb="40">
      <t>ガイチュウヒ</t>
    </rPh>
    <rPh sb="41" eb="43">
      <t>ジム</t>
    </rPh>
    <rPh sb="44" eb="47">
      <t>ガイチュウヒ</t>
    </rPh>
    <phoneticPr fontId="2"/>
  </si>
  <si>
    <t>（円）</t>
    <rPh sb="1" eb="2">
      <t>エン</t>
    </rPh>
    <phoneticPr fontId="2"/>
  </si>
  <si>
    <t>１．農地維持支払及び資源向上支払
（施設の長寿命化を除く）</t>
    <rPh sb="2" eb="4">
      <t>ノウチ</t>
    </rPh>
    <rPh sb="4" eb="6">
      <t>イジ</t>
    </rPh>
    <rPh sb="6" eb="8">
      <t>シハライ</t>
    </rPh>
    <rPh sb="8" eb="9">
      <t>オヨ</t>
    </rPh>
    <rPh sb="10" eb="12">
      <t>シゲン</t>
    </rPh>
    <rPh sb="12" eb="14">
      <t>コウジョウ</t>
    </rPh>
    <rPh sb="14" eb="16">
      <t>シハライ</t>
    </rPh>
    <rPh sb="18" eb="20">
      <t>シセツ</t>
    </rPh>
    <rPh sb="21" eb="22">
      <t>チョウ</t>
    </rPh>
    <rPh sb="22" eb="24">
      <t>ジュミョウ</t>
    </rPh>
    <rPh sb="24" eb="25">
      <t>カ</t>
    </rPh>
    <rPh sb="26" eb="27">
      <t>ノゾ</t>
    </rPh>
    <phoneticPr fontId="2"/>
  </si>
  <si>
    <t>外注費</t>
    <rPh sb="0" eb="3">
      <t>ガイチュウヒ</t>
    </rPh>
    <phoneticPr fontId="2"/>
  </si>
  <si>
    <t>購入・リース費</t>
    <rPh sb="0" eb="2">
      <t>コウニュウ</t>
    </rPh>
    <rPh sb="6" eb="7">
      <t>ヒ</t>
    </rPh>
    <phoneticPr fontId="2"/>
  </si>
  <si>
    <t xml:space="preserve">  返還額</t>
    <rPh sb="2" eb="4">
      <t>ヘンカン</t>
    </rPh>
    <rPh sb="4" eb="5">
      <t>ガク</t>
    </rPh>
    <phoneticPr fontId="2"/>
  </si>
  <si>
    <t>平成</t>
    <phoneticPr fontId="2"/>
  </si>
  <si>
    <t>○○</t>
    <phoneticPr fontId="2"/>
  </si>
  <si>
    <t>年度　多面的機能支払交付金 金銭出納簿</t>
    <phoneticPr fontId="2"/>
  </si>
  <si>
    <t>※高度な農地・水の保全活動（経過措置）については、別々の金銭出納簿で管理してください。</t>
    <rPh sb="1" eb="3">
      <t>コウド</t>
    </rPh>
    <rPh sb="4" eb="6">
      <t>ノウチ</t>
    </rPh>
    <rPh sb="7" eb="8">
      <t>ミズ</t>
    </rPh>
    <rPh sb="9" eb="11">
      <t>ホゼン</t>
    </rPh>
    <rPh sb="11" eb="13">
      <t>カツドウ</t>
    </rPh>
    <rPh sb="14" eb="16">
      <t>ケイカ</t>
    </rPh>
    <rPh sb="16" eb="18">
      <t>ソチ</t>
    </rPh>
    <rPh sb="25" eb="27">
      <t>ベツベツ</t>
    </rPh>
    <rPh sb="28" eb="30">
      <t>キンセン</t>
    </rPh>
    <rPh sb="30" eb="33">
      <t>スイトウボ</t>
    </rPh>
    <rPh sb="34" eb="36">
      <t>カンリ</t>
    </rPh>
    <phoneticPr fontId="2"/>
  </si>
  <si>
    <t>支出
（円）</t>
    <rPh sb="0" eb="2">
      <t>シシュツ</t>
    </rPh>
    <rPh sb="4" eb="5">
      <t>エン</t>
    </rPh>
    <phoneticPr fontId="2"/>
  </si>
  <si>
    <t>返還額、次年度持越額</t>
    <rPh sb="0" eb="3">
      <t>ヘンカンガク</t>
    </rPh>
    <rPh sb="4" eb="7">
      <t>ジネンド</t>
    </rPh>
    <rPh sb="7" eb="9">
      <t>モチコ</t>
    </rPh>
    <rPh sb="9" eb="10">
      <t>ガク</t>
    </rPh>
    <phoneticPr fontId="2"/>
  </si>
  <si>
    <t xml:space="preserve">  次年度持越額</t>
    <rPh sb="2" eb="5">
      <t>ジネンド</t>
    </rPh>
    <rPh sb="5" eb="7">
      <t>モチコシ</t>
    </rPh>
    <rPh sb="7" eb="8">
      <t>ガク</t>
    </rPh>
    <phoneticPr fontId="2"/>
  </si>
  <si>
    <t>○○○○地域資源保全会</t>
    <rPh sb="4" eb="8">
      <t>チイキシゲン</t>
    </rPh>
    <rPh sb="8" eb="10">
      <t>ホゼン</t>
    </rPh>
    <rPh sb="10" eb="11">
      <t>カイ</t>
    </rPh>
    <phoneticPr fontId="2"/>
  </si>
  <si>
    <t>・・・</t>
  </si>
  <si>
    <t>・・・</t>
    <phoneticPr fontId="2"/>
  </si>
  <si>
    <t>2 購入・リース費</t>
  </si>
  <si>
    <t>4 その他</t>
  </si>
  <si>
    <t>1 日当</t>
  </si>
  <si>
    <t>交付金の受け取り（国分）</t>
    <rPh sb="0" eb="3">
      <t>コウフキン</t>
    </rPh>
    <rPh sb="4" eb="5">
      <t>ウ</t>
    </rPh>
    <rPh sb="6" eb="7">
      <t>ト</t>
    </rPh>
    <rPh sb="9" eb="10">
      <t>クニ</t>
    </rPh>
    <rPh sb="10" eb="11">
      <t>ブン</t>
    </rPh>
    <phoneticPr fontId="2"/>
  </si>
  <si>
    <t>お茶購入費</t>
    <rPh sb="1" eb="2">
      <t>チャ</t>
    </rPh>
    <rPh sb="2" eb="5">
      <t>コウニュウヒ</t>
    </rPh>
    <phoneticPr fontId="2"/>
  </si>
  <si>
    <t>日当（１，０００円×１０人）</t>
    <rPh sb="0" eb="2">
      <t>ニットウ</t>
    </rPh>
    <rPh sb="8" eb="9">
      <t>エン</t>
    </rPh>
    <rPh sb="12" eb="13">
      <t>ニン</t>
    </rPh>
    <phoneticPr fontId="2"/>
  </si>
  <si>
    <t>砂利購入費</t>
    <rPh sb="0" eb="2">
      <t>ジャリ</t>
    </rPh>
    <rPh sb="2" eb="5">
      <t>コウニュウヒ</t>
    </rPh>
    <phoneticPr fontId="2"/>
  </si>
  <si>
    <t>交付金の受け取り（国分）</t>
    <phoneticPr fontId="2"/>
  </si>
  <si>
    <t>日当（１，０００円×２５人）</t>
    <rPh sb="0" eb="2">
      <t>ニットウ</t>
    </rPh>
    <rPh sb="8" eb="9">
      <t>エン</t>
    </rPh>
    <rPh sb="12" eb="13">
      <t>ニン</t>
    </rPh>
    <phoneticPr fontId="2"/>
  </si>
  <si>
    <t>目地（モルタル）購入費</t>
    <rPh sb="0" eb="2">
      <t>メジ</t>
    </rPh>
    <rPh sb="8" eb="11">
      <t>コウニュウヒ</t>
    </rPh>
    <phoneticPr fontId="2"/>
  </si>
  <si>
    <t>日当（１，０００円×１３人）</t>
    <rPh sb="0" eb="2">
      <t>ニットウ</t>
    </rPh>
    <rPh sb="8" eb="9">
      <t>エン</t>
    </rPh>
    <rPh sb="12" eb="13">
      <t>ニン</t>
    </rPh>
    <phoneticPr fontId="2"/>
  </si>
  <si>
    <t>バックホウリース代（２台）</t>
    <rPh sb="8" eb="9">
      <t>ダイ</t>
    </rPh>
    <rPh sb="11" eb="12">
      <t>ダイ</t>
    </rPh>
    <phoneticPr fontId="2"/>
  </si>
  <si>
    <t>パソコンリース費用</t>
    <rPh sb="7" eb="9">
      <t>ヒヨウ</t>
    </rPh>
    <phoneticPr fontId="2"/>
  </si>
  <si>
    <t>利息</t>
    <rPh sb="0" eb="2">
      <t>リソク</t>
    </rPh>
    <phoneticPr fontId="2"/>
  </si>
  <si>
    <t>－</t>
    <phoneticPr fontId="2"/>
  </si>
  <si>
    <t>　3　外注費</t>
    <rPh sb="3" eb="6">
      <t>ガイチュウヒ</t>
    </rPh>
    <phoneticPr fontId="2"/>
  </si>
  <si>
    <t>　4　その他</t>
    <rPh sb="5" eb="6">
      <t>ホカ</t>
    </rPh>
    <phoneticPr fontId="2"/>
  </si>
  <si>
    <t>内　　容</t>
    <phoneticPr fontId="2"/>
  </si>
  <si>
    <t>分類</t>
    <phoneticPr fontId="2"/>
  </si>
  <si>
    <t>日付</t>
    <phoneticPr fontId="2"/>
  </si>
  <si>
    <t>領収書
番号</t>
    <phoneticPr fontId="2"/>
  </si>
  <si>
    <t>活動
実施日</t>
    <phoneticPr fontId="2"/>
  </si>
  <si>
    <t>備考</t>
    <phoneticPr fontId="2"/>
  </si>
  <si>
    <t>活動区分</t>
  </si>
  <si>
    <t>支出費目別金額</t>
    <phoneticPr fontId="2"/>
  </si>
  <si>
    <t>　1　日当</t>
    <phoneticPr fontId="2"/>
  </si>
  <si>
    <t>金額</t>
    <rPh sb="0" eb="2">
      <t>キンガク</t>
    </rPh>
    <phoneticPr fontId="2"/>
  </si>
  <si>
    <t>（様式第１－7号）（経理区分を１本化する場合）</t>
    <rPh sb="1" eb="3">
      <t>ヨウシキ</t>
    </rPh>
    <rPh sb="3" eb="4">
      <t>ダイ</t>
    </rPh>
    <rPh sb="7" eb="8">
      <t>ゴウ</t>
    </rPh>
    <rPh sb="10" eb="12">
      <t>ケイリ</t>
    </rPh>
    <rPh sb="12" eb="14">
      <t>クブン</t>
    </rPh>
    <rPh sb="16" eb="18">
      <t>ホンカ</t>
    </rPh>
    <rPh sb="20" eb="22">
      <t>バアイ</t>
    </rPh>
    <phoneticPr fontId="2"/>
  </si>
  <si>
    <t>※活動区分には、様式第１－６号の「活動区分」と同じ項目にチェックをしてください。
　 なお、特例措置を適用した活動とは、実施要綱別紙１の第４の３、別紙２の第４の１の（３）及び２の（３）に基づき、活動要件又は活動内容の特例を適用し実施した活動になります。</t>
    <rPh sb="1" eb="3">
      <t>カツドウ</t>
    </rPh>
    <rPh sb="3" eb="5">
      <t>クブン</t>
    </rPh>
    <rPh sb="8" eb="10">
      <t>ヨウシキ</t>
    </rPh>
    <rPh sb="10" eb="11">
      <t>ダイ</t>
    </rPh>
    <rPh sb="14" eb="15">
      <t>ゴウ</t>
    </rPh>
    <rPh sb="17" eb="19">
      <t>カツドウ</t>
    </rPh>
    <rPh sb="19" eb="21">
      <t>クブン</t>
    </rPh>
    <rPh sb="25" eb="27">
      <t>コウモク</t>
    </rPh>
    <rPh sb="46" eb="48">
      <t>トクレイ</t>
    </rPh>
    <rPh sb="48" eb="50">
      <t>ソチ</t>
    </rPh>
    <rPh sb="51" eb="53">
      <t>テキヨウ</t>
    </rPh>
    <rPh sb="55" eb="57">
      <t>カツドウ</t>
    </rPh>
    <rPh sb="60" eb="62">
      <t>ジッシ</t>
    </rPh>
    <rPh sb="62" eb="64">
      <t>ヨウコウ</t>
    </rPh>
    <rPh sb="64" eb="66">
      <t>ベッシ</t>
    </rPh>
    <rPh sb="68" eb="69">
      <t>ダイ</t>
    </rPh>
    <rPh sb="73" eb="75">
      <t>ベッシ</t>
    </rPh>
    <rPh sb="77" eb="78">
      <t>ダイ</t>
    </rPh>
    <rPh sb="85" eb="86">
      <t>オヨ</t>
    </rPh>
    <rPh sb="93" eb="94">
      <t>モト</t>
    </rPh>
    <rPh sb="97" eb="99">
      <t>カツドウ</t>
    </rPh>
    <rPh sb="99" eb="101">
      <t>ヨウケン</t>
    </rPh>
    <rPh sb="101" eb="102">
      <t>マタ</t>
    </rPh>
    <rPh sb="103" eb="105">
      <t>カツドウ</t>
    </rPh>
    <rPh sb="105" eb="107">
      <t>ナイヨウ</t>
    </rPh>
    <rPh sb="108" eb="110">
      <t>トクレイ</t>
    </rPh>
    <rPh sb="111" eb="113">
      <t>テキヨウ</t>
    </rPh>
    <rPh sb="114" eb="116">
      <t>ジッシ</t>
    </rPh>
    <rPh sb="118" eb="120">
      <t>カツドウ</t>
    </rPh>
    <phoneticPr fontId="2"/>
  </si>
  <si>
    <t>　2　購入・リース費</t>
    <rPh sb="3" eb="5">
      <t>コウニュウ</t>
    </rPh>
    <rPh sb="9" eb="10">
      <t>ヒ</t>
    </rPh>
    <phoneticPr fontId="2"/>
  </si>
  <si>
    <t>農地維持</t>
    <rPh sb="0" eb="2">
      <t>ノウチ</t>
    </rPh>
    <rPh sb="2" eb="4">
      <t>イジ</t>
    </rPh>
    <phoneticPr fontId="2"/>
  </si>
  <si>
    <t>資源向上（共同）</t>
    <rPh sb="0" eb="2">
      <t>シゲン</t>
    </rPh>
    <rPh sb="2" eb="4">
      <t>コウジョウ</t>
    </rPh>
    <rPh sb="5" eb="7">
      <t>キョウドウ</t>
    </rPh>
    <phoneticPr fontId="2"/>
  </si>
  <si>
    <t>資源向上（長寿命化）</t>
  </si>
  <si>
    <t>資源向上（長寿命化）</t>
    <rPh sb="0" eb="2">
      <t>シゲン</t>
    </rPh>
    <rPh sb="2" eb="4">
      <t>コウジョウ</t>
    </rPh>
    <rPh sb="5" eb="9">
      <t>チョウジュミョウカ</t>
    </rPh>
    <phoneticPr fontId="2"/>
  </si>
  <si>
    <t>合　　計</t>
    <rPh sb="0" eb="1">
      <t>ア</t>
    </rPh>
    <rPh sb="3" eb="4">
      <t>ケイ</t>
    </rPh>
    <phoneticPr fontId="2"/>
  </si>
  <si>
    <t>前年度からの持越額（農地維持・共同）</t>
    <rPh sb="0" eb="3">
      <t>ゼンネンド</t>
    </rPh>
    <rPh sb="6" eb="8">
      <t>モチコシ</t>
    </rPh>
    <rPh sb="8" eb="9">
      <t>ガク</t>
    </rPh>
    <rPh sb="10" eb="12">
      <t>ノウチ</t>
    </rPh>
    <rPh sb="12" eb="14">
      <t>イジ</t>
    </rPh>
    <rPh sb="15" eb="17">
      <t>キョウドウ</t>
    </rPh>
    <phoneticPr fontId="2"/>
  </si>
  <si>
    <t>前年度からの持越額（長寿命化）</t>
    <rPh sb="0" eb="3">
      <t>ゼンネンド</t>
    </rPh>
    <rPh sb="6" eb="8">
      <t>モチコシ</t>
    </rPh>
    <rPh sb="8" eb="9">
      <t>ガク</t>
    </rPh>
    <rPh sb="10" eb="14">
      <t>チョウジュミョウカ</t>
    </rPh>
    <phoneticPr fontId="2"/>
  </si>
  <si>
    <t xml:space="preserve"> ← 前年度からの持越額 + 当該年度の交付金 を
     上回らないように注意！（マイナスになるとダメ！！）</t>
    <rPh sb="3" eb="6">
      <t>ゼンネンド</t>
    </rPh>
    <rPh sb="9" eb="11">
      <t>モチコシ</t>
    </rPh>
    <rPh sb="11" eb="12">
      <t>ガク</t>
    </rPh>
    <rPh sb="15" eb="17">
      <t>トウガイ</t>
    </rPh>
    <rPh sb="17" eb="19">
      <t>ネンド</t>
    </rPh>
    <rPh sb="20" eb="23">
      <t>コウフキン</t>
    </rPh>
    <rPh sb="31" eb="33">
      <t>ウワマワ</t>
    </rPh>
    <rPh sb="39" eb="41">
      <t>チュウイ</t>
    </rPh>
    <phoneticPr fontId="2"/>
  </si>
  <si>
    <t>活動区分別残額</t>
    <rPh sb="0" eb="2">
      <t>カツドウ</t>
    </rPh>
    <rPh sb="2" eb="4">
      <t>クブン</t>
    </rPh>
    <rPh sb="5" eb="7">
      <t>ザンガク</t>
    </rPh>
    <phoneticPr fontId="2"/>
  </si>
  <si>
    <t>農地維持・共同</t>
  </si>
  <si>
    <t>平成３０年度　多面的機能支払交付金　金銭出納簿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</si>
</sst>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&quot;月&quot;d&quot;日&quot;;@"/>
    <numFmt numFmtId="177" formatCode="#,##0_);[Red]\(#,##0\)"/>
    <numFmt numFmtId="178" formatCode="0_);[Red]\(0\)"/>
    <numFmt numFmtId="179" formatCode="#,##0;&quot;△ &quot;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i/>
      <sz val="11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i/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i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</cellStyleXfs>
  <cellXfs count="312">
    <xf numFmtId="0" fontId="0" fillId="0" borderId="0" xfId="0"/>
    <xf numFmtId="0" fontId="1" fillId="2" borderId="0" xfId="3" applyFill="1" applyBorder="1">
      <alignment vertical="center"/>
    </xf>
    <xf numFmtId="0" fontId="1" fillId="2" borderId="0" xfId="3" applyFill="1">
      <alignment vertical="center"/>
    </xf>
    <xf numFmtId="0" fontId="9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horizontal="right" vertical="center"/>
    </xf>
    <xf numFmtId="0" fontId="9" fillId="2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left" vertical="center"/>
    </xf>
    <xf numFmtId="0" fontId="9" fillId="2" borderId="0" xfId="3" applyFont="1" applyFill="1" applyBorder="1">
      <alignment vertical="center"/>
    </xf>
    <xf numFmtId="0" fontId="10" fillId="2" borderId="0" xfId="3" applyFont="1" applyFill="1" applyBorder="1" applyAlignment="1">
      <alignment vertical="center"/>
    </xf>
    <xf numFmtId="0" fontId="1" fillId="2" borderId="0" xfId="3" applyFill="1" applyBorder="1" applyAlignment="1">
      <alignment vertical="center"/>
    </xf>
    <xf numFmtId="0" fontId="1" fillId="2" borderId="1" xfId="3" applyFill="1" applyBorder="1">
      <alignment vertical="center"/>
    </xf>
    <xf numFmtId="0" fontId="0" fillId="2" borderId="2" xfId="0" applyFill="1" applyBorder="1"/>
    <xf numFmtId="0" fontId="0" fillId="2" borderId="0" xfId="0" applyFill="1" applyBorder="1"/>
    <xf numFmtId="0" fontId="0" fillId="2" borderId="0" xfId="0" applyFill="1"/>
    <xf numFmtId="176" fontId="1" fillId="2" borderId="3" xfId="0" applyNumberFormat="1" applyFont="1" applyFill="1" applyBorder="1" applyAlignment="1">
      <alignment horizontal="center" vertical="center"/>
    </xf>
    <xf numFmtId="177" fontId="1" fillId="2" borderId="3" xfId="1" applyNumberFormat="1" applyFont="1" applyFill="1" applyBorder="1" applyAlignment="1">
      <alignment horizontal="right" vertical="center" shrinkToFit="1"/>
    </xf>
    <xf numFmtId="177" fontId="1" fillId="2" borderId="4" xfId="1" applyNumberFormat="1" applyFont="1" applyFill="1" applyBorder="1" applyAlignment="1">
      <alignment horizontal="right" vertical="center"/>
    </xf>
    <xf numFmtId="177" fontId="1" fillId="2" borderId="5" xfId="1" applyNumberFormat="1" applyFont="1" applyFill="1" applyBorder="1" applyAlignment="1">
      <alignment horizontal="right" vertical="center"/>
    </xf>
    <xf numFmtId="177" fontId="1" fillId="2" borderId="6" xfId="1" applyNumberFormat="1" applyFont="1" applyFill="1" applyBorder="1" applyAlignment="1">
      <alignment horizontal="right" vertical="center"/>
    </xf>
    <xf numFmtId="177" fontId="1" fillId="2" borderId="7" xfId="1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176" fontId="1" fillId="2" borderId="10" xfId="0" applyNumberFormat="1" applyFont="1" applyFill="1" applyBorder="1" applyAlignment="1">
      <alignment horizontal="center" vertical="center"/>
    </xf>
    <xf numFmtId="177" fontId="1" fillId="2" borderId="10" xfId="1" applyNumberFormat="1" applyFont="1" applyFill="1" applyBorder="1" applyAlignment="1">
      <alignment horizontal="right" vertical="center"/>
    </xf>
    <xf numFmtId="177" fontId="1" fillId="2" borderId="11" xfId="1" applyNumberFormat="1" applyFont="1" applyFill="1" applyBorder="1" applyAlignment="1">
      <alignment horizontal="right" vertical="center"/>
    </xf>
    <xf numFmtId="177" fontId="1" fillId="2" borderId="12" xfId="1" applyNumberFormat="1" applyFont="1" applyFill="1" applyBorder="1" applyAlignment="1">
      <alignment horizontal="right" vertical="center"/>
    </xf>
    <xf numFmtId="177" fontId="1" fillId="2" borderId="13" xfId="1" applyNumberFormat="1" applyFont="1" applyFill="1" applyBorder="1" applyAlignment="1">
      <alignment horizontal="right" vertical="center"/>
    </xf>
    <xf numFmtId="177" fontId="1" fillId="2" borderId="14" xfId="1" applyNumberFormat="1" applyFont="1" applyFill="1" applyBorder="1" applyAlignment="1">
      <alignment horizontal="right" vertical="center"/>
    </xf>
    <xf numFmtId="56" fontId="1" fillId="2" borderId="9" xfId="0" applyNumberFormat="1" applyFont="1" applyFill="1" applyBorder="1" applyAlignment="1">
      <alignment horizontal="center" vertical="center"/>
    </xf>
    <xf numFmtId="177" fontId="1" fillId="2" borderId="15" xfId="1" applyNumberFormat="1" applyFont="1" applyFill="1" applyBorder="1" applyAlignment="1">
      <alignment vertical="center"/>
    </xf>
    <xf numFmtId="177" fontId="1" fillId="2" borderId="16" xfId="1" applyNumberFormat="1" applyFont="1" applyFill="1" applyBorder="1" applyAlignment="1">
      <alignment vertical="center"/>
    </xf>
    <xf numFmtId="177" fontId="1" fillId="2" borderId="17" xfId="1" applyNumberFormat="1" applyFont="1" applyFill="1" applyBorder="1" applyAlignment="1">
      <alignment vertical="center"/>
    </xf>
    <xf numFmtId="177" fontId="1" fillId="2" borderId="18" xfId="1" applyNumberFormat="1" applyFont="1" applyFill="1" applyBorder="1" applyAlignment="1">
      <alignment vertical="center"/>
    </xf>
    <xf numFmtId="177" fontId="1" fillId="2" borderId="19" xfId="1" applyNumberFormat="1" applyFont="1" applyFill="1" applyBorder="1" applyAlignment="1">
      <alignment vertical="center"/>
    </xf>
    <xf numFmtId="177" fontId="1" fillId="2" borderId="20" xfId="1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38" fontId="7" fillId="2" borderId="0" xfId="1" applyFont="1" applyFill="1" applyBorder="1" applyAlignment="1">
      <alignment vertical="center"/>
    </xf>
    <xf numFmtId="38" fontId="1" fillId="2" borderId="0" xfId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11" fillId="2" borderId="0" xfId="4" applyFont="1" applyFill="1"/>
    <xf numFmtId="0" fontId="15" fillId="2" borderId="0" xfId="4" applyFont="1" applyFill="1" applyBorder="1" applyAlignment="1">
      <alignment horizontal="center" vertical="center" textRotation="255" wrapText="1"/>
    </xf>
    <xf numFmtId="177" fontId="11" fillId="2" borderId="0" xfId="4" applyNumberFormat="1" applyFont="1" applyFill="1" applyBorder="1" applyAlignment="1">
      <alignment horizontal="right"/>
    </xf>
    <xf numFmtId="3" fontId="15" fillId="2" borderId="0" xfId="4" applyNumberFormat="1" applyFont="1" applyFill="1" applyBorder="1" applyAlignment="1">
      <alignment horizontal="right" vertical="center" wrapText="1"/>
    </xf>
    <xf numFmtId="177" fontId="11" fillId="2" borderId="0" xfId="4" applyNumberFormat="1" applyFont="1" applyFill="1" applyBorder="1" applyAlignment="1">
      <alignment horizontal="right" vertical="center"/>
    </xf>
    <xf numFmtId="177" fontId="15" fillId="2" borderId="0" xfId="4" applyNumberFormat="1" applyFont="1" applyFill="1" applyBorder="1" applyAlignment="1">
      <alignment horizontal="right" vertical="center"/>
    </xf>
    <xf numFmtId="0" fontId="11" fillId="2" borderId="0" xfId="4" applyFont="1" applyFill="1" applyBorder="1"/>
    <xf numFmtId="176" fontId="11" fillId="2" borderId="0" xfId="4" applyNumberFormat="1" applyFont="1" applyFill="1" applyBorder="1" applyAlignment="1">
      <alignment horizontal="center" vertical="center" shrinkToFit="1"/>
    </xf>
    <xf numFmtId="177" fontId="15" fillId="2" borderId="0" xfId="4" applyNumberFormat="1" applyFont="1" applyFill="1" applyBorder="1" applyAlignment="1">
      <alignment vertical="center"/>
    </xf>
    <xf numFmtId="177" fontId="15" fillId="2" borderId="0" xfId="2" applyNumberFormat="1" applyFont="1" applyFill="1" applyBorder="1" applyAlignment="1">
      <alignment horizontal="right" vertical="center"/>
    </xf>
    <xf numFmtId="0" fontId="11" fillId="2" borderId="0" xfId="4" applyFont="1" applyFill="1" applyBorder="1" applyAlignment="1">
      <alignment vertical="center"/>
    </xf>
    <xf numFmtId="0" fontId="5" fillId="2" borderId="0" xfId="5" applyFont="1" applyFill="1"/>
    <xf numFmtId="0" fontId="1" fillId="2" borderId="0" xfId="5" applyFont="1" applyFill="1" applyAlignment="1">
      <alignment vertical="center"/>
    </xf>
    <xf numFmtId="0" fontId="4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0" xfId="5" applyFont="1" applyFill="1" applyBorder="1"/>
    <xf numFmtId="0" fontId="4" fillId="2" borderId="0" xfId="5" applyFont="1" applyFill="1"/>
    <xf numFmtId="0" fontId="8" fillId="2" borderId="11" xfId="5" applyFont="1" applyFill="1" applyBorder="1" applyAlignment="1">
      <alignment horizontal="center" vertical="center" shrinkToFit="1"/>
    </xf>
    <xf numFmtId="0" fontId="4" fillId="2" borderId="0" xfId="5" applyFont="1" applyFill="1" applyBorder="1"/>
    <xf numFmtId="0" fontId="8" fillId="2" borderId="14" xfId="5" applyFont="1" applyFill="1" applyBorder="1" applyAlignment="1">
      <alignment horizontal="left" vertical="center"/>
    </xf>
    <xf numFmtId="0" fontId="8" fillId="2" borderId="24" xfId="5" applyFont="1" applyFill="1" applyBorder="1" applyAlignment="1">
      <alignment horizontal="left" vertical="center"/>
    </xf>
    <xf numFmtId="0" fontId="8" fillId="2" borderId="13" xfId="5" applyFont="1" applyFill="1" applyBorder="1" applyAlignment="1">
      <alignment horizontal="left" vertical="center"/>
    </xf>
    <xf numFmtId="0" fontId="8" fillId="2" borderId="4" xfId="5" applyFont="1" applyFill="1" applyBorder="1" applyAlignment="1">
      <alignment horizontal="center" vertical="center" shrinkToFit="1"/>
    </xf>
    <xf numFmtId="0" fontId="1" fillId="2" borderId="0" xfId="5" applyFill="1"/>
    <xf numFmtId="0" fontId="6" fillId="2" borderId="0" xfId="5" applyFont="1" applyFill="1" applyAlignment="1">
      <alignment vertical="center"/>
    </xf>
    <xf numFmtId="0" fontId="1" fillId="2" borderId="0" xfId="5" applyFill="1" applyAlignment="1">
      <alignment vertical="center"/>
    </xf>
    <xf numFmtId="0" fontId="1" fillId="2" borderId="0" xfId="5" applyFill="1" applyBorder="1"/>
    <xf numFmtId="0" fontId="11" fillId="2" borderId="0" xfId="0" applyFont="1" applyFill="1"/>
    <xf numFmtId="0" fontId="8" fillId="2" borderId="11" xfId="5" applyFont="1" applyFill="1" applyBorder="1" applyAlignment="1">
      <alignment horizontal="left" vertical="center"/>
    </xf>
    <xf numFmtId="0" fontId="10" fillId="2" borderId="25" xfId="3" applyFont="1" applyFill="1" applyBorder="1" applyAlignment="1">
      <alignment horizontal="center" vertical="center"/>
    </xf>
    <xf numFmtId="176" fontId="16" fillId="2" borderId="0" xfId="4" applyNumberFormat="1" applyFont="1" applyFill="1" applyBorder="1" applyAlignment="1">
      <alignment horizontal="left" vertical="center"/>
    </xf>
    <xf numFmtId="0" fontId="17" fillId="2" borderId="0" xfId="4" applyFont="1" applyFill="1" applyBorder="1" applyAlignment="1">
      <alignment horizontal="center" vertical="center" textRotation="255" wrapText="1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26" xfId="0" applyNumberFormat="1" applyFont="1" applyFill="1" applyBorder="1" applyAlignment="1">
      <alignment horizontal="center" vertical="center"/>
    </xf>
    <xf numFmtId="176" fontId="0" fillId="2" borderId="11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177" fontId="1" fillId="2" borderId="3" xfId="1" applyNumberFormat="1" applyFont="1" applyFill="1" applyBorder="1" applyAlignment="1">
      <alignment horizontal="right" vertical="center" shrinkToFit="1"/>
    </xf>
    <xf numFmtId="177" fontId="1" fillId="2" borderId="4" xfId="1" applyNumberFormat="1" applyFont="1" applyFill="1" applyBorder="1" applyAlignment="1">
      <alignment horizontal="right" vertical="center"/>
    </xf>
    <xf numFmtId="177" fontId="1" fillId="2" borderId="5" xfId="1" applyNumberFormat="1" applyFont="1" applyFill="1" applyBorder="1" applyAlignment="1">
      <alignment horizontal="right" vertical="center"/>
    </xf>
    <xf numFmtId="177" fontId="1" fillId="2" borderId="6" xfId="1" applyNumberFormat="1" applyFont="1" applyFill="1" applyBorder="1" applyAlignment="1">
      <alignment horizontal="right" vertical="center"/>
    </xf>
    <xf numFmtId="177" fontId="1" fillId="2" borderId="7" xfId="1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center" vertical="center"/>
    </xf>
    <xf numFmtId="177" fontId="1" fillId="2" borderId="27" xfId="1" applyNumberFormat="1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56" fontId="0" fillId="2" borderId="11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56" fontId="1" fillId="2" borderId="4" xfId="0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177" fontId="1" fillId="2" borderId="11" xfId="1" applyNumberFormat="1" applyFont="1" applyFill="1" applyBorder="1" applyAlignment="1">
      <alignment horizontal="right" vertical="center"/>
    </xf>
    <xf numFmtId="177" fontId="1" fillId="2" borderId="14" xfId="1" applyNumberFormat="1" applyFont="1" applyFill="1" applyBorder="1" applyAlignment="1">
      <alignment horizontal="right" vertical="center"/>
    </xf>
    <xf numFmtId="177" fontId="1" fillId="2" borderId="13" xfId="1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/>
    <xf numFmtId="0" fontId="1" fillId="2" borderId="0" xfId="3" applyFont="1" applyFill="1" applyBorder="1">
      <alignment vertical="center"/>
    </xf>
    <xf numFmtId="0" fontId="1" fillId="2" borderId="0" xfId="3" applyFont="1" applyFill="1">
      <alignment vertical="center"/>
    </xf>
    <xf numFmtId="0" fontId="1" fillId="2" borderId="0" xfId="5" applyFont="1" applyFill="1"/>
    <xf numFmtId="0" fontId="11" fillId="2" borderId="0" xfId="4" applyFont="1" applyFill="1" applyBorder="1" applyAlignment="1">
      <alignment horizontal="center" vertical="center"/>
    </xf>
    <xf numFmtId="176" fontId="1" fillId="2" borderId="28" xfId="0" applyNumberFormat="1" applyFont="1" applyFill="1" applyBorder="1" applyAlignment="1">
      <alignment horizontal="center" vertical="center"/>
    </xf>
    <xf numFmtId="177" fontId="11" fillId="2" borderId="0" xfId="4" applyNumberFormat="1" applyFont="1" applyFill="1" applyBorder="1" applyAlignment="1">
      <alignment horizontal="right" vertical="center" shrinkToFit="1" readingOrder="1"/>
    </xf>
    <xf numFmtId="0" fontId="1" fillId="2" borderId="26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0" fontId="14" fillId="2" borderId="0" xfId="4" applyFont="1" applyFill="1" applyBorder="1" applyAlignment="1">
      <alignment vertical="center" wrapText="1" shrinkToFit="1" readingOrder="1"/>
    </xf>
    <xf numFmtId="0" fontId="8" fillId="2" borderId="0" xfId="5" applyFont="1" applyFill="1" applyBorder="1" applyAlignment="1">
      <alignment vertical="center" wrapText="1"/>
    </xf>
    <xf numFmtId="0" fontId="8" fillId="2" borderId="0" xfId="5" applyFont="1" applyFill="1" applyBorder="1" applyAlignment="1">
      <alignment horizontal="left" vertical="center" wrapText="1"/>
    </xf>
    <xf numFmtId="177" fontId="11" fillId="2" borderId="0" xfId="4" applyNumberFormat="1" applyFont="1" applyFill="1" applyBorder="1" applyAlignment="1">
      <alignment horizontal="center" vertical="center" shrinkToFit="1" readingOrder="1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1" fillId="2" borderId="66" xfId="0" applyNumberFormat="1" applyFont="1" applyFill="1" applyBorder="1" applyAlignment="1">
      <alignment horizontal="left" vertical="center"/>
    </xf>
    <xf numFmtId="0" fontId="1" fillId="2" borderId="67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176" fontId="1" fillId="2" borderId="68" xfId="0" applyNumberFormat="1" applyFont="1" applyFill="1" applyBorder="1" applyAlignment="1">
      <alignment horizontal="center" vertical="center"/>
    </xf>
    <xf numFmtId="178" fontId="1" fillId="2" borderId="34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178" fontId="1" fillId="2" borderId="31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left" vertical="center"/>
    </xf>
    <xf numFmtId="176" fontId="1" fillId="2" borderId="49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vertical="center"/>
    </xf>
    <xf numFmtId="0" fontId="1" fillId="2" borderId="37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72" xfId="0" applyFont="1" applyFill="1" applyBorder="1" applyAlignment="1">
      <alignment vertical="center"/>
    </xf>
    <xf numFmtId="0" fontId="4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0" fillId="2" borderId="0" xfId="5" applyFont="1" applyFill="1" applyAlignment="1">
      <alignment vertical="center"/>
    </xf>
    <xf numFmtId="0" fontId="5" fillId="2" borderId="0" xfId="5" applyFont="1" applyFill="1" applyAlignment="1"/>
    <xf numFmtId="0" fontId="12" fillId="2" borderId="0" xfId="4" applyFont="1" applyFill="1" applyBorder="1" applyAlignment="1">
      <alignment horizontal="center" vertical="center" textRotation="255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38" fontId="13" fillId="2" borderId="0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/>
    <xf numFmtId="0" fontId="9" fillId="2" borderId="0" xfId="3" applyFont="1" applyFill="1" applyBorder="1" applyAlignment="1">
      <alignment horizontal="left"/>
    </xf>
    <xf numFmtId="179" fontId="1" fillId="2" borderId="3" xfId="1" applyNumberFormat="1" applyFont="1" applyFill="1" applyBorder="1" applyAlignment="1">
      <alignment horizontal="right" vertical="center" shrinkToFit="1"/>
    </xf>
    <xf numFmtId="179" fontId="1" fillId="2" borderId="4" xfId="1" applyNumberFormat="1" applyFont="1" applyFill="1" applyBorder="1" applyAlignment="1">
      <alignment horizontal="right" vertical="center"/>
    </xf>
    <xf numFmtId="179" fontId="1" fillId="2" borderId="5" xfId="1" applyNumberFormat="1" applyFont="1" applyFill="1" applyBorder="1" applyAlignment="1">
      <alignment horizontal="right" vertical="center"/>
    </xf>
    <xf numFmtId="179" fontId="1" fillId="2" borderId="66" xfId="1" applyNumberFormat="1" applyFont="1" applyFill="1" applyBorder="1" applyAlignment="1">
      <alignment horizontal="right" vertical="center"/>
    </xf>
    <xf numFmtId="179" fontId="1" fillId="2" borderId="12" xfId="1" applyNumberFormat="1" applyFont="1" applyFill="1" applyBorder="1" applyAlignment="1">
      <alignment horizontal="right" vertical="center"/>
    </xf>
    <xf numFmtId="0" fontId="8" fillId="2" borderId="0" xfId="5" applyFont="1" applyFill="1" applyBorder="1" applyAlignment="1">
      <alignment horizontal="center" vertical="center"/>
    </xf>
    <xf numFmtId="0" fontId="11" fillId="2" borderId="0" xfId="4" applyFont="1" applyFill="1" applyBorder="1" applyAlignment="1">
      <alignment horizontal="center" vertical="center" shrinkToFit="1"/>
    </xf>
    <xf numFmtId="0" fontId="19" fillId="2" borderId="0" xfId="5" applyFont="1" applyFill="1" applyBorder="1" applyAlignment="1">
      <alignment horizontal="center" vertical="center"/>
    </xf>
    <xf numFmtId="177" fontId="8" fillId="2" borderId="0" xfId="5" applyNumberFormat="1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179" fontId="1" fillId="2" borderId="10" xfId="1" applyNumberFormat="1" applyFont="1" applyFill="1" applyBorder="1" applyAlignment="1">
      <alignment horizontal="right" vertical="center" shrinkToFit="1"/>
    </xf>
    <xf numFmtId="179" fontId="1" fillId="2" borderId="28" xfId="1" applyNumberFormat="1" applyFont="1" applyFill="1" applyBorder="1" applyAlignment="1">
      <alignment horizontal="right" vertical="center" shrinkToFit="1"/>
    </xf>
    <xf numFmtId="179" fontId="1" fillId="2" borderId="67" xfId="1" applyNumberFormat="1" applyFont="1" applyFill="1" applyBorder="1" applyAlignment="1">
      <alignment horizontal="right" vertical="center"/>
    </xf>
    <xf numFmtId="179" fontId="1" fillId="2" borderId="51" xfId="1" applyNumberFormat="1" applyFont="1" applyFill="1" applyBorder="1" applyAlignment="1">
      <alignment horizontal="right" vertical="center"/>
    </xf>
    <xf numFmtId="179" fontId="1" fillId="2" borderId="38" xfId="1" applyNumberFormat="1" applyFont="1" applyFill="1" applyBorder="1" applyAlignment="1">
      <alignment horizontal="right" vertical="center"/>
    </xf>
    <xf numFmtId="179" fontId="1" fillId="2" borderId="69" xfId="1" applyNumberFormat="1" applyFont="1" applyFill="1" applyBorder="1" applyAlignment="1">
      <alignment horizontal="right" vertical="center"/>
    </xf>
    <xf numFmtId="179" fontId="1" fillId="2" borderId="70" xfId="1" applyNumberFormat="1" applyFont="1" applyFill="1" applyBorder="1" applyAlignment="1">
      <alignment horizontal="right" vertical="center"/>
    </xf>
    <xf numFmtId="176" fontId="11" fillId="2" borderId="0" xfId="4" applyNumberFormat="1" applyFont="1" applyFill="1" applyBorder="1" applyAlignment="1"/>
    <xf numFmtId="0" fontId="10" fillId="2" borderId="25" xfId="3" applyFont="1" applyFill="1" applyBorder="1" applyAlignment="1">
      <alignment horizontal="right" vertical="center"/>
    </xf>
    <xf numFmtId="0" fontId="8" fillId="2" borderId="0" xfId="5" applyFont="1" applyFill="1" applyBorder="1" applyAlignment="1">
      <alignment vertical="center"/>
    </xf>
    <xf numFmtId="0" fontId="1" fillId="2" borderId="0" xfId="0" applyFont="1" applyFill="1"/>
    <xf numFmtId="178" fontId="1" fillId="2" borderId="10" xfId="0" applyNumberFormat="1" applyFont="1" applyFill="1" applyBorder="1" applyAlignment="1">
      <alignment horizontal="center" vertical="center"/>
    </xf>
    <xf numFmtId="176" fontId="1" fillId="2" borderId="66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2" fillId="2" borderId="75" xfId="0" applyNumberFormat="1" applyFont="1" applyFill="1" applyBorder="1" applyAlignment="1">
      <alignment horizontal="left" vertical="center" shrinkToFit="1"/>
    </xf>
    <xf numFmtId="0" fontId="22" fillId="2" borderId="24" xfId="0" applyNumberFormat="1" applyFont="1" applyFill="1" applyBorder="1" applyAlignment="1">
      <alignment horizontal="left" vertical="center" shrinkToFit="1"/>
    </xf>
    <xf numFmtId="0" fontId="11" fillId="2" borderId="0" xfId="4" applyFont="1" applyFill="1" applyBorder="1" applyAlignment="1">
      <alignment vertical="center" shrinkToFit="1" readingOrder="1"/>
    </xf>
    <xf numFmtId="177" fontId="11" fillId="2" borderId="0" xfId="4" applyNumberFormat="1" applyFont="1" applyFill="1" applyBorder="1" applyAlignment="1">
      <alignment vertical="center" shrinkToFit="1" readingOrder="1"/>
    </xf>
    <xf numFmtId="176" fontId="23" fillId="2" borderId="0" xfId="4" applyNumberFormat="1" applyFont="1" applyFill="1" applyBorder="1" applyAlignment="1">
      <alignment horizontal="right"/>
    </xf>
    <xf numFmtId="0" fontId="23" fillId="2" borderId="76" xfId="4" applyFont="1" applyFill="1" applyBorder="1" applyAlignment="1">
      <alignment horizontal="center" vertical="center" wrapText="1" shrinkToFit="1" readingOrder="1"/>
    </xf>
    <xf numFmtId="0" fontId="1" fillId="2" borderId="0" xfId="0" applyFont="1" applyFill="1"/>
    <xf numFmtId="0" fontId="1" fillId="0" borderId="66" xfId="0" applyNumberFormat="1" applyFont="1" applyFill="1" applyBorder="1" applyAlignment="1">
      <alignment horizontal="left" vertical="center"/>
    </xf>
    <xf numFmtId="179" fontId="23" fillId="2" borderId="76" xfId="4" applyNumberFormat="1" applyFont="1" applyFill="1" applyBorder="1" applyAlignment="1">
      <alignment horizontal="right" vertical="center" shrinkToFit="1" readingOrder="1"/>
    </xf>
    <xf numFmtId="179" fontId="23" fillId="2" borderId="76" xfId="5" applyNumberFormat="1" applyFont="1" applyFill="1" applyBorder="1" applyAlignment="1">
      <alignment horizontal="right" vertical="center"/>
    </xf>
    <xf numFmtId="0" fontId="0" fillId="2" borderId="66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 shrinkToFit="1"/>
    </xf>
    <xf numFmtId="0" fontId="22" fillId="2" borderId="56" xfId="0" applyFont="1" applyFill="1" applyBorder="1" applyAlignment="1">
      <alignment horizontal="center" vertical="center" wrapText="1" shrinkToFit="1"/>
    </xf>
    <xf numFmtId="0" fontId="22" fillId="2" borderId="36" xfId="0" applyFont="1" applyFill="1" applyBorder="1" applyAlignment="1">
      <alignment horizontal="center" vertical="center" wrapText="1" shrinkToFit="1"/>
    </xf>
    <xf numFmtId="0" fontId="22" fillId="2" borderId="37" xfId="0" applyFont="1" applyFill="1" applyBorder="1" applyAlignment="1">
      <alignment horizontal="center" vertical="center" wrapText="1" shrinkToFi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left" vertical="center" wrapText="1"/>
    </xf>
    <xf numFmtId="0" fontId="8" fillId="2" borderId="14" xfId="5" applyFont="1" applyFill="1" applyBorder="1" applyAlignment="1">
      <alignment horizontal="left" vertical="center"/>
    </xf>
    <xf numFmtId="0" fontId="8" fillId="2" borderId="24" xfId="5" applyFont="1" applyFill="1" applyBorder="1" applyAlignment="1">
      <alignment horizontal="left" vertical="center"/>
    </xf>
    <xf numFmtId="0" fontId="8" fillId="2" borderId="13" xfId="5" applyFont="1" applyFill="1" applyBorder="1" applyAlignment="1">
      <alignment horizontal="left" vertical="center"/>
    </xf>
    <xf numFmtId="0" fontId="9" fillId="2" borderId="0" xfId="3" applyFont="1" applyFill="1" applyBorder="1" applyAlignment="1">
      <alignment horizontal="center"/>
    </xf>
    <xf numFmtId="0" fontId="11" fillId="2" borderId="44" xfId="4" applyFont="1" applyFill="1" applyBorder="1" applyAlignment="1">
      <alignment horizontal="center" vertical="center" shrinkToFit="1"/>
    </xf>
    <xf numFmtId="0" fontId="11" fillId="2" borderId="45" xfId="4" applyFont="1" applyFill="1" applyBorder="1" applyAlignment="1">
      <alignment horizontal="center" vertical="center" shrinkToFit="1"/>
    </xf>
    <xf numFmtId="177" fontId="11" fillId="2" borderId="44" xfId="4" applyNumberFormat="1" applyFont="1" applyFill="1" applyBorder="1" applyAlignment="1">
      <alignment horizontal="right" vertical="center" shrinkToFit="1" readingOrder="1"/>
    </xf>
    <xf numFmtId="177" fontId="11" fillId="2" borderId="45" xfId="4" applyNumberFormat="1" applyFont="1" applyFill="1" applyBorder="1" applyAlignment="1">
      <alignment horizontal="right" vertical="center" shrinkToFit="1" readingOrder="1"/>
    </xf>
    <xf numFmtId="0" fontId="8" fillId="2" borderId="11" xfId="5" applyFont="1" applyFill="1" applyBorder="1" applyAlignment="1">
      <alignment horizontal="center" vertical="center"/>
    </xf>
    <xf numFmtId="0" fontId="8" fillId="2" borderId="11" xfId="5" applyFont="1" applyFill="1" applyBorder="1" applyAlignment="1">
      <alignment horizontal="left" vertical="center"/>
    </xf>
    <xf numFmtId="0" fontId="11" fillId="2" borderId="44" xfId="4" applyFont="1" applyFill="1" applyBorder="1" applyAlignment="1">
      <alignment horizontal="center" vertical="center"/>
    </xf>
    <xf numFmtId="0" fontId="11" fillId="2" borderId="45" xfId="4" applyFont="1" applyFill="1" applyBorder="1" applyAlignment="1">
      <alignment horizontal="center" vertical="center"/>
    </xf>
    <xf numFmtId="177" fontId="11" fillId="2" borderId="44" xfId="4" applyNumberFormat="1" applyFont="1" applyFill="1" applyBorder="1" applyAlignment="1">
      <alignment horizontal="center" vertical="center" shrinkToFit="1" readingOrder="1"/>
    </xf>
    <xf numFmtId="177" fontId="11" fillId="2" borderId="45" xfId="4" applyNumberFormat="1" applyFont="1" applyFill="1" applyBorder="1" applyAlignment="1">
      <alignment horizontal="center" vertical="center" shrinkToFit="1" readingOrder="1"/>
    </xf>
    <xf numFmtId="0" fontId="11" fillId="2" borderId="11" xfId="4" applyFont="1" applyFill="1" applyBorder="1" applyAlignment="1">
      <alignment horizontal="left" vertical="center" shrinkToFit="1"/>
    </xf>
    <xf numFmtId="177" fontId="11" fillId="2" borderId="14" xfId="4" applyNumberFormat="1" applyFont="1" applyFill="1" applyBorder="1" applyAlignment="1">
      <alignment horizontal="right" vertical="center" shrinkToFit="1" readingOrder="1"/>
    </xf>
    <xf numFmtId="177" fontId="11" fillId="2" borderId="13" xfId="4" applyNumberFormat="1" applyFont="1" applyFill="1" applyBorder="1" applyAlignment="1">
      <alignment horizontal="right" vertical="center" shrinkToFit="1" readingOrder="1"/>
    </xf>
    <xf numFmtId="0" fontId="11" fillId="2" borderId="42" xfId="4" applyFont="1" applyFill="1" applyBorder="1" applyAlignment="1">
      <alignment horizontal="left" vertical="center" shrinkToFit="1"/>
    </xf>
    <xf numFmtId="0" fontId="11" fillId="2" borderId="43" xfId="4" applyFont="1" applyFill="1" applyBorder="1" applyAlignment="1">
      <alignment horizontal="left" vertical="center" shrinkToFit="1"/>
    </xf>
    <xf numFmtId="177" fontId="11" fillId="2" borderId="47" xfId="4" applyNumberFormat="1" applyFont="1" applyFill="1" applyBorder="1" applyAlignment="1">
      <alignment horizontal="right" vertical="center" shrinkToFit="1" readingOrder="1"/>
    </xf>
    <xf numFmtId="177" fontId="11" fillId="2" borderId="29" xfId="4" applyNumberFormat="1" applyFont="1" applyFill="1" applyBorder="1" applyAlignment="1">
      <alignment horizontal="right" vertical="center" shrinkToFit="1" readingOrder="1"/>
    </xf>
    <xf numFmtId="0" fontId="11" fillId="2" borderId="14" xfId="4" applyFont="1" applyFill="1" applyBorder="1" applyAlignment="1">
      <alignment horizontal="center" vertical="center" shrinkToFit="1"/>
    </xf>
    <xf numFmtId="0" fontId="11" fillId="2" borderId="13" xfId="4" applyFont="1" applyFill="1" applyBorder="1" applyAlignment="1">
      <alignment horizontal="center" vertical="center" shrinkToFit="1"/>
    </xf>
    <xf numFmtId="0" fontId="1" fillId="2" borderId="67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71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23" fillId="2" borderId="76" xfId="4" applyFont="1" applyFill="1" applyBorder="1" applyAlignment="1">
      <alignment horizontal="left" vertical="center" indent="1" shrinkToFit="1"/>
    </xf>
    <xf numFmtId="176" fontId="23" fillId="2" borderId="0" xfId="4" applyNumberFormat="1" applyFont="1" applyFill="1" applyBorder="1" applyAlignment="1">
      <alignment horizontal="left" vertical="center"/>
    </xf>
    <xf numFmtId="0" fontId="23" fillId="2" borderId="76" xfId="4" applyFont="1" applyFill="1" applyBorder="1" applyAlignment="1">
      <alignment horizontal="center" vertical="center" shrinkToFit="1"/>
    </xf>
    <xf numFmtId="177" fontId="11" fillId="2" borderId="14" xfId="4" applyNumberFormat="1" applyFont="1" applyFill="1" applyBorder="1" applyAlignment="1">
      <alignment horizontal="center" vertical="center" shrinkToFit="1" readingOrder="1"/>
    </xf>
    <xf numFmtId="177" fontId="11" fillId="2" borderId="13" xfId="4" applyNumberFormat="1" applyFont="1" applyFill="1" applyBorder="1" applyAlignment="1">
      <alignment horizontal="center" vertical="center" shrinkToFit="1" readingOrder="1"/>
    </xf>
    <xf numFmtId="0" fontId="11" fillId="2" borderId="14" xfId="4" applyFont="1" applyFill="1" applyBorder="1" applyAlignment="1">
      <alignment horizontal="center" vertical="center" wrapText="1" shrinkToFit="1" readingOrder="1"/>
    </xf>
    <xf numFmtId="0" fontId="11" fillId="2" borderId="13" xfId="4" applyFont="1" applyFill="1" applyBorder="1" applyAlignment="1">
      <alignment horizontal="center" vertical="center" shrinkToFit="1" readingOrder="1"/>
    </xf>
    <xf numFmtId="0" fontId="23" fillId="2" borderId="76" xfId="5" applyFont="1" applyFill="1" applyBorder="1" applyAlignment="1">
      <alignment horizontal="center" vertical="center"/>
    </xf>
    <xf numFmtId="179" fontId="23" fillId="2" borderId="76" xfId="4" applyNumberFormat="1" applyFont="1" applyFill="1" applyBorder="1" applyAlignment="1">
      <alignment horizontal="right" vertical="center" shrinkToFit="1" readingOrder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0" fontId="10" fillId="2" borderId="25" xfId="3" applyFont="1" applyFill="1" applyBorder="1" applyAlignment="1">
      <alignment horizontal="left" vertical="center" shrinkToFit="1"/>
    </xf>
    <xf numFmtId="0" fontId="6" fillId="2" borderId="0" xfId="3" applyFont="1" applyFill="1" applyBorder="1" applyAlignment="1">
      <alignment horizontal="left"/>
    </xf>
    <xf numFmtId="0" fontId="9" fillId="2" borderId="0" xfId="3" applyFont="1" applyFill="1" applyBorder="1" applyAlignment="1">
      <alignment horizontal="center" vertical="center"/>
    </xf>
    <xf numFmtId="0" fontId="11" fillId="2" borderId="47" xfId="4" applyFont="1" applyFill="1" applyBorder="1" applyAlignment="1">
      <alignment horizontal="center" vertical="center" shrinkToFit="1"/>
    </xf>
    <xf numFmtId="0" fontId="11" fillId="2" borderId="29" xfId="4" applyFont="1" applyFill="1" applyBorder="1" applyAlignment="1">
      <alignment horizontal="center" vertical="center" shrinkToFit="1"/>
    </xf>
    <xf numFmtId="177" fontId="11" fillId="2" borderId="47" xfId="4" applyNumberFormat="1" applyFont="1" applyFill="1" applyBorder="1" applyAlignment="1">
      <alignment horizontal="center" vertical="center" shrinkToFit="1" readingOrder="1"/>
    </xf>
    <xf numFmtId="177" fontId="11" fillId="2" borderId="29" xfId="4" applyNumberFormat="1" applyFont="1" applyFill="1" applyBorder="1" applyAlignment="1">
      <alignment horizontal="center" vertical="center" shrinkToFit="1" readingOrder="1"/>
    </xf>
    <xf numFmtId="176" fontId="11" fillId="2" borderId="0" xfId="4" applyNumberFormat="1" applyFont="1" applyFill="1" applyBorder="1" applyAlignment="1">
      <alignment horizontal="left" vertical="center"/>
    </xf>
    <xf numFmtId="0" fontId="12" fillId="2" borderId="0" xfId="4" applyFont="1" applyFill="1" applyBorder="1" applyAlignment="1">
      <alignment horizontal="center" vertical="center" textRotation="255" wrapText="1"/>
    </xf>
    <xf numFmtId="176" fontId="11" fillId="2" borderId="0" xfId="4" applyNumberFormat="1" applyFont="1" applyFill="1" applyBorder="1" applyAlignment="1">
      <alignment horizontal="right"/>
    </xf>
    <xf numFmtId="0" fontId="12" fillId="2" borderId="0" xfId="4" applyFont="1" applyFill="1" applyBorder="1" applyAlignment="1">
      <alignment horizontal="right" textRotation="255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8" fillId="2" borderId="46" xfId="5" applyFont="1" applyFill="1" applyBorder="1" applyAlignment="1">
      <alignment horizontal="left" vertical="center"/>
    </xf>
    <xf numFmtId="0" fontId="8" fillId="2" borderId="4" xfId="5" applyFont="1" applyFill="1" applyBorder="1" applyAlignment="1">
      <alignment horizontal="left" vertical="center"/>
    </xf>
    <xf numFmtId="0" fontId="1" fillId="2" borderId="1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177" fontId="11" fillId="2" borderId="7" xfId="4" applyNumberFormat="1" applyFont="1" applyFill="1" applyBorder="1" applyAlignment="1">
      <alignment horizontal="center" vertical="center" shrinkToFit="1" readingOrder="1"/>
    </xf>
    <xf numFmtId="177" fontId="11" fillId="2" borderId="6" xfId="4" applyNumberFormat="1" applyFont="1" applyFill="1" applyBorder="1" applyAlignment="1">
      <alignment horizontal="center" vertical="center" shrinkToFit="1" readingOrder="1"/>
    </xf>
    <xf numFmtId="0" fontId="16" fillId="2" borderId="47" xfId="4" applyFont="1" applyFill="1" applyBorder="1" applyAlignment="1">
      <alignment horizontal="center" vertical="center" shrinkToFit="1"/>
    </xf>
    <xf numFmtId="0" fontId="16" fillId="2" borderId="29" xfId="4" applyFont="1" applyFill="1" applyBorder="1" applyAlignment="1">
      <alignment horizontal="center" vertical="center" shrinkToFit="1"/>
    </xf>
    <xf numFmtId="177" fontId="16" fillId="2" borderId="47" xfId="4" applyNumberFormat="1" applyFont="1" applyFill="1" applyBorder="1" applyAlignment="1">
      <alignment horizontal="center" vertical="center" shrinkToFit="1" readingOrder="1"/>
    </xf>
    <xf numFmtId="177" fontId="16" fillId="2" borderId="29" xfId="4" applyNumberFormat="1" applyFont="1" applyFill="1" applyBorder="1" applyAlignment="1">
      <alignment horizontal="center" vertical="center" shrinkToFit="1" readingOrder="1"/>
    </xf>
    <xf numFmtId="0" fontId="16" fillId="2" borderId="14" xfId="4" applyFont="1" applyFill="1" applyBorder="1" applyAlignment="1">
      <alignment horizontal="center" vertical="center" shrinkToFit="1"/>
    </xf>
    <xf numFmtId="0" fontId="16" fillId="2" borderId="13" xfId="4" applyFont="1" applyFill="1" applyBorder="1" applyAlignment="1">
      <alignment horizontal="center" vertical="center" shrinkToFit="1"/>
    </xf>
    <xf numFmtId="177" fontId="16" fillId="2" borderId="14" xfId="4" applyNumberFormat="1" applyFont="1" applyFill="1" applyBorder="1" applyAlignment="1">
      <alignment horizontal="center" vertical="center" shrinkToFit="1" readingOrder="1"/>
    </xf>
    <xf numFmtId="177" fontId="16" fillId="2" borderId="13" xfId="4" applyNumberFormat="1" applyFont="1" applyFill="1" applyBorder="1" applyAlignment="1">
      <alignment horizontal="center" vertical="center" shrinkToFit="1" readingOrder="1"/>
    </xf>
    <xf numFmtId="0" fontId="0" fillId="2" borderId="44" xfId="0" applyFont="1" applyFill="1" applyBorder="1" applyAlignment="1">
      <alignment vertical="center" wrapText="1"/>
    </xf>
    <xf numFmtId="0" fontId="1" fillId="2" borderId="65" xfId="0" applyFont="1" applyFill="1" applyBorder="1" applyAlignment="1">
      <alignment vertical="center" wrapText="1"/>
    </xf>
    <xf numFmtId="0" fontId="18" fillId="2" borderId="14" xfId="4" applyFont="1" applyFill="1" applyBorder="1" applyAlignment="1">
      <alignment horizontal="center" vertical="center" wrapText="1" shrinkToFit="1" readingOrder="1"/>
    </xf>
    <xf numFmtId="0" fontId="18" fillId="2" borderId="13" xfId="4" applyFont="1" applyFill="1" applyBorder="1" applyAlignment="1">
      <alignment horizontal="center" vertical="center" shrinkToFit="1" readingOrder="1"/>
    </xf>
    <xf numFmtId="0" fontId="18" fillId="2" borderId="11" xfId="4" applyFont="1" applyFill="1" applyBorder="1" applyAlignment="1">
      <alignment horizontal="center" vertical="center" shrinkToFit="1" readingOrder="1"/>
    </xf>
    <xf numFmtId="0" fontId="10" fillId="2" borderId="25" xfId="3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shrinkToFit="1"/>
    </xf>
    <xf numFmtId="0" fontId="0" fillId="2" borderId="59" xfId="0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6" xfId="0" applyFont="1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_出納帳20061221" xf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5"/>
  <sheetViews>
    <sheetView showZeros="0" tabSelected="1" view="pageBreakPreview" topLeftCell="B1" zoomScale="75" zoomScaleNormal="100" zoomScaleSheetLayoutView="75" workbookViewId="0">
      <selection activeCell="J9" sqref="J9"/>
    </sheetView>
  </sheetViews>
  <sheetFormatPr defaultRowHeight="13.5" x14ac:dyDescent="0.15"/>
  <cols>
    <col min="1" max="1" width="1.25" style="146" customWidth="1"/>
    <col min="2" max="2" width="9.5" style="146" customWidth="1"/>
    <col min="3" max="3" width="17" style="146" customWidth="1"/>
    <col min="4" max="4" width="25.875" style="146" customWidth="1"/>
    <col min="5" max="5" width="9" style="146" customWidth="1"/>
    <col min="6" max="6" width="15.625" style="146" customWidth="1"/>
    <col min="7" max="7" width="15.5" style="146" customWidth="1"/>
    <col min="8" max="8" width="15.625" style="146" customWidth="1"/>
    <col min="9" max="9" width="3.375" style="146" customWidth="1"/>
    <col min="10" max="10" width="18.75" style="146" customWidth="1"/>
    <col min="11" max="11" width="3.75" style="146" customWidth="1"/>
    <col min="12" max="13" width="12.625" style="146" customWidth="1"/>
    <col min="14" max="14" width="26.875" style="146" customWidth="1"/>
    <col min="15" max="15" width="1.625" style="146" customWidth="1"/>
    <col min="16" max="16" width="62.75" style="146" customWidth="1"/>
    <col min="17" max="20" width="16.25" style="146" customWidth="1"/>
    <col min="21" max="16384" width="9" style="146"/>
  </cols>
  <sheetData>
    <row r="1" spans="2:20" s="102" customFormat="1" ht="24" customHeight="1" x14ac:dyDescent="0.25">
      <c r="B1" s="245" t="s">
        <v>67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100"/>
    </row>
    <row r="2" spans="2:20" s="102" customFormat="1" ht="9.9499999999999993" customHeight="1" x14ac:dyDescent="0.25"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147"/>
    </row>
    <row r="3" spans="2:20" s="102" customFormat="1" ht="27" customHeight="1" x14ac:dyDescent="0.15">
      <c r="B3" s="246" t="s">
        <v>80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3"/>
    </row>
    <row r="4" spans="2:20" s="102" customFormat="1" ht="9.9499999999999993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20" s="102" customFormat="1" ht="30.75" customHeight="1" x14ac:dyDescent="0.15">
      <c r="B5" s="5"/>
      <c r="C5" s="5"/>
      <c r="D5" s="5"/>
      <c r="E5" s="5"/>
      <c r="F5" s="5"/>
      <c r="G5" s="5"/>
      <c r="H5" s="5"/>
      <c r="L5" s="166" t="s">
        <v>17</v>
      </c>
      <c r="M5" s="244"/>
      <c r="N5" s="244"/>
      <c r="O5" s="157"/>
    </row>
    <row r="6" spans="2:20" s="102" customFormat="1" ht="9.9499999999999993" customHeight="1" thickBot="1" x14ac:dyDescent="0.2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Q6" s="101"/>
      <c r="R6" s="101"/>
      <c r="S6" s="101"/>
    </row>
    <row r="7" spans="2:20" ht="21" customHeight="1" x14ac:dyDescent="0.15">
      <c r="B7" s="184" t="s">
        <v>59</v>
      </c>
      <c r="C7" s="186" t="s">
        <v>58</v>
      </c>
      <c r="D7" s="188" t="s">
        <v>57</v>
      </c>
      <c r="E7" s="189"/>
      <c r="F7" s="192" t="s">
        <v>2</v>
      </c>
      <c r="G7" s="194" t="s">
        <v>34</v>
      </c>
      <c r="H7" s="200" t="s">
        <v>3</v>
      </c>
      <c r="I7" s="196" t="s">
        <v>63</v>
      </c>
      <c r="J7" s="197"/>
      <c r="K7" s="197"/>
      <c r="L7" s="192" t="s">
        <v>60</v>
      </c>
      <c r="M7" s="194" t="s">
        <v>61</v>
      </c>
      <c r="N7" s="200" t="s">
        <v>62</v>
      </c>
      <c r="Q7" s="118"/>
      <c r="R7" s="118"/>
      <c r="S7" s="118"/>
    </row>
    <row r="8" spans="2:20" ht="21" customHeight="1" thickBot="1" x14ac:dyDescent="0.2">
      <c r="B8" s="185"/>
      <c r="C8" s="187"/>
      <c r="D8" s="190"/>
      <c r="E8" s="191"/>
      <c r="F8" s="193"/>
      <c r="G8" s="195"/>
      <c r="H8" s="201"/>
      <c r="I8" s="198"/>
      <c r="J8" s="199"/>
      <c r="K8" s="199"/>
      <c r="L8" s="193"/>
      <c r="M8" s="195"/>
      <c r="N8" s="201"/>
      <c r="Q8" s="145"/>
      <c r="R8" s="145"/>
      <c r="S8" s="145"/>
    </row>
    <row r="9" spans="2:20" ht="42" customHeight="1" thickTop="1" x14ac:dyDescent="0.15">
      <c r="B9" s="116">
        <v>42826</v>
      </c>
      <c r="C9" s="130"/>
      <c r="D9" s="256" t="s">
        <v>75</v>
      </c>
      <c r="E9" s="257"/>
      <c r="F9" s="148"/>
      <c r="G9" s="149"/>
      <c r="H9" s="150">
        <f>IF(F9-G9=0,0,F9-G9)</f>
        <v>0</v>
      </c>
      <c r="I9" s="107"/>
      <c r="J9" s="172" t="s">
        <v>79</v>
      </c>
      <c r="K9" s="108"/>
      <c r="L9" s="128"/>
      <c r="M9" s="131"/>
      <c r="N9" s="129"/>
      <c r="Q9" s="145"/>
      <c r="R9" s="145"/>
      <c r="S9" s="145"/>
    </row>
    <row r="10" spans="2:20" ht="42" customHeight="1" x14ac:dyDescent="0.15">
      <c r="B10" s="25">
        <v>42826</v>
      </c>
      <c r="C10" s="120"/>
      <c r="D10" s="182" t="s">
        <v>76</v>
      </c>
      <c r="E10" s="183"/>
      <c r="F10" s="158"/>
      <c r="G10" s="151"/>
      <c r="H10" s="152">
        <f>IF(F10-G10=0,0,H9+F10-G10)</f>
        <v>0</v>
      </c>
      <c r="I10" s="107"/>
      <c r="J10" s="173" t="s">
        <v>72</v>
      </c>
      <c r="K10" s="134"/>
      <c r="L10" s="169"/>
      <c r="M10" s="170"/>
      <c r="N10" s="171"/>
      <c r="Q10" s="118"/>
      <c r="R10" s="145"/>
      <c r="S10" s="145"/>
      <c r="T10" s="145"/>
    </row>
    <row r="11" spans="2:20" ht="42" customHeight="1" x14ac:dyDescent="0.15">
      <c r="B11" s="25"/>
      <c r="C11" s="120"/>
      <c r="D11" s="182"/>
      <c r="E11" s="183"/>
      <c r="F11" s="158"/>
      <c r="G11" s="151"/>
      <c r="H11" s="152">
        <f t="shared" ref="H11:H74" si="0">IF(F11-G11=0,0,H10+F11-G11)</f>
        <v>0</v>
      </c>
      <c r="I11" s="135"/>
      <c r="J11" s="173"/>
      <c r="K11" s="134"/>
      <c r="L11" s="169"/>
      <c r="M11" s="170"/>
      <c r="N11" s="171"/>
      <c r="Q11" s="118"/>
      <c r="R11" s="118"/>
      <c r="S11" s="118"/>
      <c r="T11" s="118"/>
    </row>
    <row r="12" spans="2:20" ht="42" customHeight="1" x14ac:dyDescent="0.15">
      <c r="B12" s="25"/>
      <c r="C12" s="120"/>
      <c r="D12" s="182"/>
      <c r="E12" s="183"/>
      <c r="F12" s="158"/>
      <c r="G12" s="151"/>
      <c r="H12" s="152">
        <f t="shared" si="0"/>
        <v>0</v>
      </c>
      <c r="I12" s="135"/>
      <c r="J12" s="173"/>
      <c r="K12" s="134"/>
      <c r="L12" s="169"/>
      <c r="M12" s="170"/>
      <c r="N12" s="171"/>
      <c r="Q12" s="118"/>
      <c r="R12" s="118"/>
      <c r="S12" s="118"/>
      <c r="T12" s="118"/>
    </row>
    <row r="13" spans="2:20" ht="42" customHeight="1" x14ac:dyDescent="0.15">
      <c r="B13" s="25"/>
      <c r="C13" s="179"/>
      <c r="D13" s="182"/>
      <c r="E13" s="183"/>
      <c r="F13" s="158"/>
      <c r="G13" s="151"/>
      <c r="H13" s="152">
        <f t="shared" si="0"/>
        <v>0</v>
      </c>
      <c r="I13" s="135"/>
      <c r="J13" s="173"/>
      <c r="K13" s="134"/>
      <c r="L13" s="169"/>
      <c r="M13" s="170"/>
      <c r="N13" s="171"/>
      <c r="Q13" s="118"/>
      <c r="R13" s="118"/>
      <c r="S13" s="118"/>
      <c r="T13" s="118"/>
    </row>
    <row r="14" spans="2:20" ht="42" customHeight="1" x14ac:dyDescent="0.15">
      <c r="B14" s="25"/>
      <c r="C14" s="120"/>
      <c r="D14" s="182"/>
      <c r="E14" s="183"/>
      <c r="F14" s="158"/>
      <c r="G14" s="151"/>
      <c r="H14" s="152">
        <f t="shared" si="0"/>
        <v>0</v>
      </c>
      <c r="I14" s="135"/>
      <c r="J14" s="173"/>
      <c r="K14" s="134"/>
      <c r="L14" s="169"/>
      <c r="M14" s="170"/>
      <c r="N14" s="171"/>
      <c r="Q14" s="118"/>
      <c r="R14" s="118"/>
      <c r="S14" s="118"/>
      <c r="T14" s="118"/>
    </row>
    <row r="15" spans="2:20" s="178" customFormat="1" ht="42" customHeight="1" x14ac:dyDescent="0.15">
      <c r="B15" s="25"/>
      <c r="C15" s="120"/>
      <c r="D15" s="182"/>
      <c r="E15" s="183"/>
      <c r="F15" s="158"/>
      <c r="G15" s="151"/>
      <c r="H15" s="152">
        <f t="shared" si="0"/>
        <v>0</v>
      </c>
      <c r="I15" s="135"/>
      <c r="J15" s="173"/>
      <c r="K15" s="134"/>
      <c r="L15" s="169"/>
      <c r="M15" s="170"/>
      <c r="N15" s="171"/>
      <c r="Q15" s="118"/>
      <c r="R15" s="118"/>
      <c r="S15" s="118"/>
      <c r="T15" s="118"/>
    </row>
    <row r="16" spans="2:20" s="178" customFormat="1" ht="42" customHeight="1" x14ac:dyDescent="0.15">
      <c r="B16" s="25"/>
      <c r="C16" s="120"/>
      <c r="D16" s="182"/>
      <c r="E16" s="183"/>
      <c r="F16" s="158"/>
      <c r="G16" s="151"/>
      <c r="H16" s="152">
        <f t="shared" si="0"/>
        <v>0</v>
      </c>
      <c r="I16" s="135"/>
      <c r="J16" s="173"/>
      <c r="K16" s="134"/>
      <c r="L16" s="169"/>
      <c r="M16" s="170"/>
      <c r="N16" s="171"/>
      <c r="Q16" s="118"/>
      <c r="R16" s="118"/>
      <c r="S16" s="118"/>
      <c r="T16" s="118"/>
    </row>
    <row r="17" spans="2:20" s="178" customFormat="1" ht="42" customHeight="1" x14ac:dyDescent="0.15">
      <c r="B17" s="25"/>
      <c r="C17" s="120"/>
      <c r="D17" s="182"/>
      <c r="E17" s="183"/>
      <c r="F17" s="158"/>
      <c r="G17" s="151"/>
      <c r="H17" s="152">
        <f t="shared" si="0"/>
        <v>0</v>
      </c>
      <c r="I17" s="135"/>
      <c r="J17" s="173"/>
      <c r="K17" s="134"/>
      <c r="L17" s="169"/>
      <c r="M17" s="170"/>
      <c r="N17" s="171"/>
      <c r="Q17" s="118"/>
      <c r="R17" s="118"/>
      <c r="S17" s="118"/>
      <c r="T17" s="118"/>
    </row>
    <row r="18" spans="2:20" s="178" customFormat="1" ht="42" customHeight="1" x14ac:dyDescent="0.15">
      <c r="B18" s="25"/>
      <c r="C18" s="120"/>
      <c r="D18" s="202"/>
      <c r="E18" s="183"/>
      <c r="F18" s="158"/>
      <c r="G18" s="151"/>
      <c r="H18" s="152">
        <f t="shared" si="0"/>
        <v>0</v>
      </c>
      <c r="I18" s="135"/>
      <c r="J18" s="173"/>
      <c r="K18" s="134"/>
      <c r="L18" s="169"/>
      <c r="M18" s="170"/>
      <c r="N18" s="171"/>
      <c r="Q18" s="118"/>
      <c r="R18" s="118"/>
      <c r="S18" s="118"/>
      <c r="T18" s="118"/>
    </row>
    <row r="19" spans="2:20" s="178" customFormat="1" ht="42" customHeight="1" x14ac:dyDescent="0.15">
      <c r="B19" s="25"/>
      <c r="C19" s="120"/>
      <c r="D19" s="202"/>
      <c r="E19" s="183"/>
      <c r="F19" s="158"/>
      <c r="G19" s="151"/>
      <c r="H19" s="152">
        <f t="shared" si="0"/>
        <v>0</v>
      </c>
      <c r="I19" s="135"/>
      <c r="J19" s="173"/>
      <c r="K19" s="134"/>
      <c r="L19" s="169"/>
      <c r="M19" s="170"/>
      <c r="N19" s="171"/>
      <c r="Q19" s="118"/>
      <c r="R19" s="118"/>
      <c r="S19" s="118"/>
      <c r="T19" s="118"/>
    </row>
    <row r="20" spans="2:20" s="178" customFormat="1" ht="42" customHeight="1" x14ac:dyDescent="0.15">
      <c r="B20" s="25"/>
      <c r="C20" s="120"/>
      <c r="D20" s="182"/>
      <c r="E20" s="183"/>
      <c r="F20" s="158"/>
      <c r="G20" s="151"/>
      <c r="H20" s="152">
        <f t="shared" si="0"/>
        <v>0</v>
      </c>
      <c r="I20" s="135"/>
      <c r="J20" s="173"/>
      <c r="K20" s="134"/>
      <c r="L20" s="169"/>
      <c r="M20" s="170"/>
      <c r="N20" s="171"/>
      <c r="Q20" s="118"/>
      <c r="R20" s="118"/>
      <c r="S20" s="118"/>
      <c r="T20" s="118"/>
    </row>
    <row r="21" spans="2:20" s="178" customFormat="1" ht="42" customHeight="1" x14ac:dyDescent="0.15">
      <c r="B21" s="25"/>
      <c r="C21" s="120"/>
      <c r="D21" s="182"/>
      <c r="E21" s="183"/>
      <c r="F21" s="158"/>
      <c r="G21" s="151"/>
      <c r="H21" s="152">
        <f t="shared" si="0"/>
        <v>0</v>
      </c>
      <c r="I21" s="135"/>
      <c r="J21" s="173"/>
      <c r="K21" s="134"/>
      <c r="L21" s="169"/>
      <c r="M21" s="170"/>
      <c r="N21" s="171"/>
      <c r="Q21" s="118"/>
      <c r="R21" s="118"/>
      <c r="S21" s="118"/>
      <c r="T21" s="118"/>
    </row>
    <row r="22" spans="2:20" s="178" customFormat="1" ht="42" customHeight="1" x14ac:dyDescent="0.15">
      <c r="B22" s="25"/>
      <c r="C22" s="120"/>
      <c r="D22" s="182"/>
      <c r="E22" s="183"/>
      <c r="F22" s="158"/>
      <c r="G22" s="151"/>
      <c r="H22" s="152">
        <f t="shared" si="0"/>
        <v>0</v>
      </c>
      <c r="I22" s="135"/>
      <c r="J22" s="173"/>
      <c r="K22" s="134"/>
      <c r="L22" s="169"/>
      <c r="M22" s="170"/>
      <c r="N22" s="171"/>
      <c r="Q22" s="118"/>
      <c r="R22" s="118"/>
      <c r="S22" s="118"/>
      <c r="T22" s="118"/>
    </row>
    <row r="23" spans="2:20" s="178" customFormat="1" ht="42" customHeight="1" x14ac:dyDescent="0.15">
      <c r="B23" s="25"/>
      <c r="C23" s="120"/>
      <c r="D23" s="202"/>
      <c r="E23" s="183"/>
      <c r="F23" s="158"/>
      <c r="G23" s="151"/>
      <c r="H23" s="152">
        <f t="shared" si="0"/>
        <v>0</v>
      </c>
      <c r="I23" s="135"/>
      <c r="J23" s="173"/>
      <c r="K23" s="134"/>
      <c r="L23" s="169"/>
      <c r="M23" s="170"/>
      <c r="N23" s="171"/>
      <c r="Q23" s="118"/>
      <c r="R23" s="118"/>
      <c r="S23" s="118"/>
      <c r="T23" s="118"/>
    </row>
    <row r="24" spans="2:20" s="178" customFormat="1" ht="42" customHeight="1" x14ac:dyDescent="0.15">
      <c r="B24" s="25"/>
      <c r="C24" s="120"/>
      <c r="D24" s="202"/>
      <c r="E24" s="183"/>
      <c r="F24" s="158"/>
      <c r="G24" s="151"/>
      <c r="H24" s="152">
        <f t="shared" si="0"/>
        <v>0</v>
      </c>
      <c r="I24" s="135"/>
      <c r="J24" s="173"/>
      <c r="K24" s="134"/>
      <c r="L24" s="169"/>
      <c r="M24" s="170"/>
      <c r="N24" s="171"/>
      <c r="Q24" s="118"/>
      <c r="R24" s="118"/>
      <c r="S24" s="118"/>
      <c r="T24" s="118"/>
    </row>
    <row r="25" spans="2:20" s="178" customFormat="1" ht="42" customHeight="1" x14ac:dyDescent="0.15">
      <c r="B25" s="25"/>
      <c r="C25" s="120"/>
      <c r="D25" s="182"/>
      <c r="E25" s="183"/>
      <c r="F25" s="158"/>
      <c r="G25" s="151"/>
      <c r="H25" s="152">
        <f t="shared" si="0"/>
        <v>0</v>
      </c>
      <c r="I25" s="135"/>
      <c r="J25" s="173"/>
      <c r="K25" s="134"/>
      <c r="L25" s="169"/>
      <c r="M25" s="170"/>
      <c r="N25" s="171"/>
      <c r="Q25" s="118"/>
      <c r="R25" s="118"/>
      <c r="S25" s="118"/>
      <c r="T25" s="118"/>
    </row>
    <row r="26" spans="2:20" s="178" customFormat="1" ht="42" customHeight="1" x14ac:dyDescent="0.15">
      <c r="B26" s="25"/>
      <c r="C26" s="120"/>
      <c r="D26" s="182"/>
      <c r="E26" s="183"/>
      <c r="F26" s="158"/>
      <c r="G26" s="151"/>
      <c r="H26" s="152">
        <f t="shared" si="0"/>
        <v>0</v>
      </c>
      <c r="I26" s="135"/>
      <c r="J26" s="173"/>
      <c r="K26" s="134"/>
      <c r="L26" s="169"/>
      <c r="M26" s="170"/>
      <c r="N26" s="171"/>
      <c r="Q26" s="118"/>
      <c r="R26" s="118"/>
      <c r="S26" s="118"/>
      <c r="T26" s="118"/>
    </row>
    <row r="27" spans="2:20" s="178" customFormat="1" ht="42" customHeight="1" x14ac:dyDescent="0.15">
      <c r="B27" s="25"/>
      <c r="C27" s="120"/>
      <c r="D27" s="182"/>
      <c r="E27" s="183"/>
      <c r="F27" s="158"/>
      <c r="G27" s="151"/>
      <c r="H27" s="152">
        <f t="shared" si="0"/>
        <v>0</v>
      </c>
      <c r="I27" s="135"/>
      <c r="J27" s="173"/>
      <c r="K27" s="134"/>
      <c r="L27" s="169"/>
      <c r="M27" s="170"/>
      <c r="N27" s="171"/>
      <c r="Q27" s="118"/>
      <c r="R27" s="118"/>
      <c r="S27" s="118"/>
      <c r="T27" s="118"/>
    </row>
    <row r="28" spans="2:20" s="178" customFormat="1" ht="42" customHeight="1" x14ac:dyDescent="0.15">
      <c r="B28" s="25"/>
      <c r="C28" s="120"/>
      <c r="D28" s="202"/>
      <c r="E28" s="183"/>
      <c r="F28" s="158"/>
      <c r="G28" s="151"/>
      <c r="H28" s="152">
        <f t="shared" si="0"/>
        <v>0</v>
      </c>
      <c r="I28" s="135"/>
      <c r="J28" s="173"/>
      <c r="K28" s="134"/>
      <c r="L28" s="169"/>
      <c r="M28" s="170"/>
      <c r="N28" s="171"/>
      <c r="Q28" s="118"/>
      <c r="R28" s="118"/>
      <c r="S28" s="118"/>
      <c r="T28" s="118"/>
    </row>
    <row r="29" spans="2:20" s="178" customFormat="1" ht="42" customHeight="1" x14ac:dyDescent="0.15">
      <c r="B29" s="25"/>
      <c r="C29" s="120"/>
      <c r="D29" s="202"/>
      <c r="E29" s="183"/>
      <c r="F29" s="158"/>
      <c r="G29" s="151"/>
      <c r="H29" s="152">
        <f t="shared" si="0"/>
        <v>0</v>
      </c>
      <c r="I29" s="135"/>
      <c r="J29" s="173"/>
      <c r="K29" s="134"/>
      <c r="L29" s="169"/>
      <c r="M29" s="170"/>
      <c r="N29" s="171"/>
      <c r="Q29" s="118"/>
      <c r="R29" s="118"/>
      <c r="S29" s="118"/>
      <c r="T29" s="118"/>
    </row>
    <row r="30" spans="2:20" s="178" customFormat="1" ht="42" customHeight="1" x14ac:dyDescent="0.15">
      <c r="B30" s="25"/>
      <c r="C30" s="120"/>
      <c r="D30" s="182"/>
      <c r="E30" s="183"/>
      <c r="F30" s="158"/>
      <c r="G30" s="151"/>
      <c r="H30" s="152">
        <f t="shared" si="0"/>
        <v>0</v>
      </c>
      <c r="I30" s="135"/>
      <c r="J30" s="173"/>
      <c r="K30" s="134"/>
      <c r="L30" s="169"/>
      <c r="M30" s="170"/>
      <c r="N30" s="171"/>
      <c r="Q30" s="118"/>
      <c r="R30" s="118"/>
      <c r="S30" s="118"/>
      <c r="T30" s="118"/>
    </row>
    <row r="31" spans="2:20" s="178" customFormat="1" ht="42" customHeight="1" x14ac:dyDescent="0.15">
      <c r="B31" s="25"/>
      <c r="C31" s="120"/>
      <c r="D31" s="182"/>
      <c r="E31" s="183"/>
      <c r="F31" s="158"/>
      <c r="G31" s="151"/>
      <c r="H31" s="152">
        <f t="shared" si="0"/>
        <v>0</v>
      </c>
      <c r="I31" s="135"/>
      <c r="J31" s="173"/>
      <c r="K31" s="134"/>
      <c r="L31" s="169"/>
      <c r="M31" s="170"/>
      <c r="N31" s="171"/>
      <c r="Q31" s="118"/>
      <c r="R31" s="118"/>
      <c r="S31" s="118"/>
      <c r="T31" s="118"/>
    </row>
    <row r="32" spans="2:20" s="178" customFormat="1" ht="42" customHeight="1" x14ac:dyDescent="0.15">
      <c r="B32" s="25"/>
      <c r="C32" s="120"/>
      <c r="D32" s="182"/>
      <c r="E32" s="183"/>
      <c r="F32" s="158"/>
      <c r="G32" s="151"/>
      <c r="H32" s="152">
        <f t="shared" si="0"/>
        <v>0</v>
      </c>
      <c r="I32" s="135"/>
      <c r="J32" s="173"/>
      <c r="K32" s="134"/>
      <c r="L32" s="169"/>
      <c r="M32" s="170"/>
      <c r="N32" s="171"/>
      <c r="Q32" s="118"/>
      <c r="R32" s="118"/>
      <c r="S32" s="118"/>
      <c r="T32" s="118"/>
    </row>
    <row r="33" spans="2:20" s="178" customFormat="1" ht="42" customHeight="1" x14ac:dyDescent="0.15">
      <c r="B33" s="25"/>
      <c r="C33" s="120"/>
      <c r="D33" s="202"/>
      <c r="E33" s="183"/>
      <c r="F33" s="158"/>
      <c r="G33" s="151"/>
      <c r="H33" s="152">
        <f t="shared" si="0"/>
        <v>0</v>
      </c>
      <c r="I33" s="135"/>
      <c r="J33" s="173"/>
      <c r="K33" s="134"/>
      <c r="L33" s="169"/>
      <c r="M33" s="170"/>
      <c r="N33" s="171"/>
      <c r="Q33" s="118"/>
      <c r="R33" s="118"/>
      <c r="S33" s="118"/>
      <c r="T33" s="118"/>
    </row>
    <row r="34" spans="2:20" s="178" customFormat="1" ht="42" customHeight="1" x14ac:dyDescent="0.15">
      <c r="B34" s="25"/>
      <c r="C34" s="120"/>
      <c r="D34" s="202"/>
      <c r="E34" s="183"/>
      <c r="F34" s="158"/>
      <c r="G34" s="151"/>
      <c r="H34" s="152">
        <f t="shared" si="0"/>
        <v>0</v>
      </c>
      <c r="I34" s="135"/>
      <c r="J34" s="173"/>
      <c r="K34" s="134"/>
      <c r="L34" s="169"/>
      <c r="M34" s="170"/>
      <c r="N34" s="171"/>
      <c r="Q34" s="118"/>
      <c r="R34" s="118"/>
      <c r="S34" s="118"/>
      <c r="T34" s="118"/>
    </row>
    <row r="35" spans="2:20" s="178" customFormat="1" ht="42" customHeight="1" x14ac:dyDescent="0.15">
      <c r="B35" s="25"/>
      <c r="C35" s="120"/>
      <c r="D35" s="182"/>
      <c r="E35" s="183"/>
      <c r="F35" s="158"/>
      <c r="G35" s="151"/>
      <c r="H35" s="152">
        <f t="shared" si="0"/>
        <v>0</v>
      </c>
      <c r="I35" s="135"/>
      <c r="J35" s="173"/>
      <c r="K35" s="134"/>
      <c r="L35" s="169"/>
      <c r="M35" s="170"/>
      <c r="N35" s="171"/>
      <c r="Q35" s="118"/>
      <c r="R35" s="118"/>
      <c r="S35" s="118"/>
      <c r="T35" s="118"/>
    </row>
    <row r="36" spans="2:20" s="178" customFormat="1" ht="42" customHeight="1" x14ac:dyDescent="0.15">
      <c r="B36" s="25"/>
      <c r="C36" s="120"/>
      <c r="D36" s="182"/>
      <c r="E36" s="183"/>
      <c r="F36" s="158"/>
      <c r="G36" s="151"/>
      <c r="H36" s="152">
        <f t="shared" si="0"/>
        <v>0</v>
      </c>
      <c r="I36" s="135"/>
      <c r="J36" s="173"/>
      <c r="K36" s="134"/>
      <c r="L36" s="169"/>
      <c r="M36" s="170"/>
      <c r="N36" s="171"/>
      <c r="Q36" s="118"/>
      <c r="R36" s="118"/>
      <c r="S36" s="118"/>
      <c r="T36" s="118"/>
    </row>
    <row r="37" spans="2:20" s="178" customFormat="1" ht="42" customHeight="1" x14ac:dyDescent="0.15">
      <c r="B37" s="25"/>
      <c r="C37" s="120"/>
      <c r="D37" s="182"/>
      <c r="E37" s="183"/>
      <c r="F37" s="158"/>
      <c r="G37" s="151"/>
      <c r="H37" s="152">
        <f t="shared" si="0"/>
        <v>0</v>
      </c>
      <c r="I37" s="135"/>
      <c r="J37" s="173"/>
      <c r="K37" s="134"/>
      <c r="L37" s="169"/>
      <c r="M37" s="170"/>
      <c r="N37" s="171"/>
      <c r="Q37" s="118"/>
      <c r="R37" s="118"/>
      <c r="S37" s="118"/>
      <c r="T37" s="118"/>
    </row>
    <row r="38" spans="2:20" s="178" customFormat="1" ht="42" customHeight="1" x14ac:dyDescent="0.15">
      <c r="B38" s="25"/>
      <c r="C38" s="120"/>
      <c r="D38" s="202"/>
      <c r="E38" s="183"/>
      <c r="F38" s="158"/>
      <c r="G38" s="151"/>
      <c r="H38" s="152">
        <f t="shared" si="0"/>
        <v>0</v>
      </c>
      <c r="I38" s="135"/>
      <c r="J38" s="173"/>
      <c r="K38" s="134"/>
      <c r="L38" s="169"/>
      <c r="M38" s="170"/>
      <c r="N38" s="171"/>
      <c r="Q38" s="118"/>
      <c r="R38" s="118"/>
      <c r="S38" s="118"/>
      <c r="T38" s="118"/>
    </row>
    <row r="39" spans="2:20" s="178" customFormat="1" ht="42" customHeight="1" x14ac:dyDescent="0.15">
      <c r="B39" s="25"/>
      <c r="C39" s="120"/>
      <c r="D39" s="202"/>
      <c r="E39" s="183"/>
      <c r="F39" s="158"/>
      <c r="G39" s="151"/>
      <c r="H39" s="152">
        <f t="shared" si="0"/>
        <v>0</v>
      </c>
      <c r="I39" s="135"/>
      <c r="J39" s="173"/>
      <c r="K39" s="134"/>
      <c r="L39" s="169"/>
      <c r="M39" s="170"/>
      <c r="N39" s="171"/>
      <c r="Q39" s="118"/>
      <c r="R39" s="118"/>
      <c r="S39" s="118"/>
      <c r="T39" s="118"/>
    </row>
    <row r="40" spans="2:20" s="178" customFormat="1" ht="42" customHeight="1" x14ac:dyDescent="0.15">
      <c r="B40" s="25"/>
      <c r="C40" s="120"/>
      <c r="D40" s="182"/>
      <c r="E40" s="183"/>
      <c r="F40" s="158"/>
      <c r="G40" s="151"/>
      <c r="H40" s="152">
        <f t="shared" si="0"/>
        <v>0</v>
      </c>
      <c r="I40" s="135"/>
      <c r="J40" s="173"/>
      <c r="K40" s="134"/>
      <c r="L40" s="169"/>
      <c r="M40" s="170"/>
      <c r="N40" s="171"/>
      <c r="Q40" s="118"/>
      <c r="R40" s="118"/>
      <c r="S40" s="118"/>
      <c r="T40" s="118"/>
    </row>
    <row r="41" spans="2:20" s="178" customFormat="1" ht="42" customHeight="1" x14ac:dyDescent="0.15">
      <c r="B41" s="25"/>
      <c r="C41" s="120"/>
      <c r="D41" s="182"/>
      <c r="E41" s="183"/>
      <c r="F41" s="158"/>
      <c r="G41" s="151"/>
      <c r="H41" s="152">
        <f t="shared" si="0"/>
        <v>0</v>
      </c>
      <c r="I41" s="135"/>
      <c r="J41" s="173"/>
      <c r="K41" s="134"/>
      <c r="L41" s="169"/>
      <c r="M41" s="170"/>
      <c r="N41" s="171"/>
      <c r="Q41" s="118"/>
      <c r="R41" s="118"/>
      <c r="S41" s="118"/>
      <c r="T41" s="118"/>
    </row>
    <row r="42" spans="2:20" s="178" customFormat="1" ht="42" customHeight="1" x14ac:dyDescent="0.15">
      <c r="B42" s="25"/>
      <c r="C42" s="120"/>
      <c r="D42" s="182"/>
      <c r="E42" s="183"/>
      <c r="F42" s="158"/>
      <c r="G42" s="151"/>
      <c r="H42" s="152">
        <f t="shared" si="0"/>
        <v>0</v>
      </c>
      <c r="I42" s="135"/>
      <c r="J42" s="173"/>
      <c r="K42" s="134"/>
      <c r="L42" s="169"/>
      <c r="M42" s="170"/>
      <c r="N42" s="171"/>
      <c r="Q42" s="118"/>
      <c r="R42" s="118"/>
      <c r="S42" s="118"/>
      <c r="T42" s="118"/>
    </row>
    <row r="43" spans="2:20" s="178" customFormat="1" ht="42" customHeight="1" x14ac:dyDescent="0.15">
      <c r="B43" s="25"/>
      <c r="C43" s="120"/>
      <c r="D43" s="202"/>
      <c r="E43" s="183"/>
      <c r="F43" s="158"/>
      <c r="G43" s="151"/>
      <c r="H43" s="152">
        <f t="shared" si="0"/>
        <v>0</v>
      </c>
      <c r="I43" s="135"/>
      <c r="J43" s="173"/>
      <c r="K43" s="134"/>
      <c r="L43" s="169"/>
      <c r="M43" s="170"/>
      <c r="N43" s="171"/>
      <c r="Q43" s="118"/>
      <c r="R43" s="118"/>
      <c r="S43" s="118"/>
      <c r="T43" s="118"/>
    </row>
    <row r="44" spans="2:20" s="178" customFormat="1" ht="42" customHeight="1" x14ac:dyDescent="0.15">
      <c r="B44" s="25"/>
      <c r="C44" s="120"/>
      <c r="D44" s="202"/>
      <c r="E44" s="183"/>
      <c r="F44" s="158"/>
      <c r="G44" s="151"/>
      <c r="H44" s="152">
        <f t="shared" si="0"/>
        <v>0</v>
      </c>
      <c r="I44" s="135"/>
      <c r="J44" s="173"/>
      <c r="K44" s="134"/>
      <c r="L44" s="169"/>
      <c r="M44" s="170"/>
      <c r="N44" s="171"/>
      <c r="Q44" s="118"/>
      <c r="R44" s="118"/>
      <c r="S44" s="118"/>
      <c r="T44" s="118"/>
    </row>
    <row r="45" spans="2:20" s="178" customFormat="1" ht="42" customHeight="1" x14ac:dyDescent="0.15">
      <c r="B45" s="25"/>
      <c r="C45" s="120"/>
      <c r="D45" s="182"/>
      <c r="E45" s="183"/>
      <c r="F45" s="158"/>
      <c r="G45" s="151"/>
      <c r="H45" s="152">
        <f t="shared" si="0"/>
        <v>0</v>
      </c>
      <c r="I45" s="135"/>
      <c r="J45" s="173"/>
      <c r="K45" s="134"/>
      <c r="L45" s="169"/>
      <c r="M45" s="170"/>
      <c r="N45" s="171"/>
      <c r="Q45" s="118"/>
      <c r="R45" s="118"/>
      <c r="S45" s="118"/>
      <c r="T45" s="118"/>
    </row>
    <row r="46" spans="2:20" s="178" customFormat="1" ht="42" customHeight="1" x14ac:dyDescent="0.15">
      <c r="B46" s="25"/>
      <c r="C46" s="120"/>
      <c r="D46" s="182"/>
      <c r="E46" s="183"/>
      <c r="F46" s="158"/>
      <c r="G46" s="151"/>
      <c r="H46" s="152">
        <f t="shared" si="0"/>
        <v>0</v>
      </c>
      <c r="I46" s="135"/>
      <c r="J46" s="173"/>
      <c r="K46" s="134"/>
      <c r="L46" s="169"/>
      <c r="M46" s="170"/>
      <c r="N46" s="171"/>
      <c r="Q46" s="118"/>
      <c r="R46" s="118"/>
      <c r="S46" s="118"/>
      <c r="T46" s="118"/>
    </row>
    <row r="47" spans="2:20" s="178" customFormat="1" ht="42" customHeight="1" x14ac:dyDescent="0.15">
      <c r="B47" s="25"/>
      <c r="C47" s="120"/>
      <c r="D47" s="182"/>
      <c r="E47" s="183"/>
      <c r="F47" s="158"/>
      <c r="G47" s="151"/>
      <c r="H47" s="152">
        <f t="shared" si="0"/>
        <v>0</v>
      </c>
      <c r="I47" s="135"/>
      <c r="J47" s="173"/>
      <c r="K47" s="134"/>
      <c r="L47" s="169"/>
      <c r="M47" s="170"/>
      <c r="N47" s="171"/>
      <c r="Q47" s="118"/>
      <c r="R47" s="118"/>
      <c r="S47" s="118"/>
      <c r="T47" s="118"/>
    </row>
    <row r="48" spans="2:20" s="178" customFormat="1" ht="42" customHeight="1" x14ac:dyDescent="0.15">
      <c r="B48" s="25"/>
      <c r="C48" s="120"/>
      <c r="D48" s="202"/>
      <c r="E48" s="183"/>
      <c r="F48" s="158"/>
      <c r="G48" s="151"/>
      <c r="H48" s="152">
        <f t="shared" si="0"/>
        <v>0</v>
      </c>
      <c r="I48" s="135"/>
      <c r="J48" s="173"/>
      <c r="K48" s="134"/>
      <c r="L48" s="169"/>
      <c r="M48" s="170"/>
      <c r="N48" s="171"/>
      <c r="Q48" s="118"/>
      <c r="R48" s="118"/>
      <c r="S48" s="118"/>
      <c r="T48" s="118"/>
    </row>
    <row r="49" spans="2:20" s="178" customFormat="1" ht="42" customHeight="1" x14ac:dyDescent="0.15">
      <c r="B49" s="25"/>
      <c r="C49" s="120"/>
      <c r="D49" s="202"/>
      <c r="E49" s="183"/>
      <c r="F49" s="158"/>
      <c r="G49" s="151"/>
      <c r="H49" s="152">
        <f t="shared" si="0"/>
        <v>0</v>
      </c>
      <c r="I49" s="135"/>
      <c r="J49" s="173"/>
      <c r="K49" s="134"/>
      <c r="L49" s="169"/>
      <c r="M49" s="170"/>
      <c r="N49" s="171"/>
      <c r="Q49" s="118"/>
      <c r="R49" s="118"/>
      <c r="S49" s="118"/>
      <c r="T49" s="118"/>
    </row>
    <row r="50" spans="2:20" s="178" customFormat="1" ht="42" customHeight="1" x14ac:dyDescent="0.15">
      <c r="B50" s="25"/>
      <c r="C50" s="120"/>
      <c r="D50" s="182"/>
      <c r="E50" s="183"/>
      <c r="F50" s="158"/>
      <c r="G50" s="151"/>
      <c r="H50" s="152">
        <f t="shared" si="0"/>
        <v>0</v>
      </c>
      <c r="I50" s="135"/>
      <c r="J50" s="173"/>
      <c r="K50" s="134"/>
      <c r="L50" s="169"/>
      <c r="M50" s="170"/>
      <c r="N50" s="171"/>
      <c r="Q50" s="118"/>
      <c r="R50" s="118"/>
      <c r="S50" s="118"/>
      <c r="T50" s="118"/>
    </row>
    <row r="51" spans="2:20" s="178" customFormat="1" ht="42" customHeight="1" x14ac:dyDescent="0.15">
      <c r="B51" s="25"/>
      <c r="C51" s="120"/>
      <c r="D51" s="182"/>
      <c r="E51" s="183"/>
      <c r="F51" s="158"/>
      <c r="G51" s="151"/>
      <c r="H51" s="152">
        <f t="shared" si="0"/>
        <v>0</v>
      </c>
      <c r="I51" s="135"/>
      <c r="J51" s="173"/>
      <c r="K51" s="134"/>
      <c r="L51" s="169"/>
      <c r="M51" s="170"/>
      <c r="N51" s="171"/>
      <c r="Q51" s="118"/>
      <c r="R51" s="118"/>
      <c r="S51" s="118"/>
      <c r="T51" s="118"/>
    </row>
    <row r="52" spans="2:20" s="178" customFormat="1" ht="42" customHeight="1" x14ac:dyDescent="0.15">
      <c r="B52" s="25"/>
      <c r="C52" s="120"/>
      <c r="D52" s="182"/>
      <c r="E52" s="183"/>
      <c r="F52" s="158"/>
      <c r="G52" s="151"/>
      <c r="H52" s="152">
        <f t="shared" si="0"/>
        <v>0</v>
      </c>
      <c r="I52" s="135"/>
      <c r="J52" s="173"/>
      <c r="K52" s="134"/>
      <c r="L52" s="169"/>
      <c r="M52" s="170"/>
      <c r="N52" s="171"/>
      <c r="Q52" s="118"/>
      <c r="R52" s="118"/>
      <c r="S52" s="118"/>
      <c r="T52" s="118"/>
    </row>
    <row r="53" spans="2:20" s="178" customFormat="1" ht="42" customHeight="1" x14ac:dyDescent="0.15">
      <c r="B53" s="25"/>
      <c r="C53" s="120"/>
      <c r="D53" s="202"/>
      <c r="E53" s="183"/>
      <c r="F53" s="158"/>
      <c r="G53" s="151"/>
      <c r="H53" s="152">
        <f t="shared" si="0"/>
        <v>0</v>
      </c>
      <c r="I53" s="135"/>
      <c r="J53" s="173"/>
      <c r="K53" s="134"/>
      <c r="L53" s="169"/>
      <c r="M53" s="170"/>
      <c r="N53" s="171"/>
      <c r="Q53" s="118"/>
      <c r="R53" s="118"/>
      <c r="S53" s="118"/>
      <c r="T53" s="118"/>
    </row>
    <row r="54" spans="2:20" s="178" customFormat="1" ht="42" customHeight="1" x14ac:dyDescent="0.15">
      <c r="B54" s="25"/>
      <c r="C54" s="120"/>
      <c r="D54" s="202"/>
      <c r="E54" s="183"/>
      <c r="F54" s="158"/>
      <c r="G54" s="151"/>
      <c r="H54" s="152">
        <f t="shared" si="0"/>
        <v>0</v>
      </c>
      <c r="I54" s="135"/>
      <c r="J54" s="173"/>
      <c r="K54" s="134"/>
      <c r="L54" s="169"/>
      <c r="M54" s="170"/>
      <c r="N54" s="171"/>
      <c r="Q54" s="118"/>
      <c r="R54" s="118"/>
      <c r="S54" s="118"/>
      <c r="T54" s="118"/>
    </row>
    <row r="55" spans="2:20" s="178" customFormat="1" ht="42" customHeight="1" x14ac:dyDescent="0.15">
      <c r="B55" s="25"/>
      <c r="C55" s="120"/>
      <c r="D55" s="182"/>
      <c r="E55" s="183"/>
      <c r="F55" s="158"/>
      <c r="G55" s="151"/>
      <c r="H55" s="152">
        <f t="shared" si="0"/>
        <v>0</v>
      </c>
      <c r="I55" s="135"/>
      <c r="J55" s="173"/>
      <c r="K55" s="134"/>
      <c r="L55" s="169"/>
      <c r="M55" s="170"/>
      <c r="N55" s="171"/>
      <c r="Q55" s="118"/>
      <c r="R55" s="118"/>
      <c r="S55" s="118"/>
      <c r="T55" s="118"/>
    </row>
    <row r="56" spans="2:20" s="178" customFormat="1" ht="42" customHeight="1" x14ac:dyDescent="0.15">
      <c r="B56" s="25"/>
      <c r="C56" s="120"/>
      <c r="D56" s="182"/>
      <c r="E56" s="183"/>
      <c r="F56" s="158"/>
      <c r="G56" s="151"/>
      <c r="H56" s="152">
        <f t="shared" si="0"/>
        <v>0</v>
      </c>
      <c r="I56" s="135"/>
      <c r="J56" s="173"/>
      <c r="K56" s="134"/>
      <c r="L56" s="169"/>
      <c r="M56" s="170"/>
      <c r="N56" s="171"/>
      <c r="Q56" s="118"/>
      <c r="R56" s="118"/>
      <c r="S56" s="118"/>
      <c r="T56" s="118"/>
    </row>
    <row r="57" spans="2:20" s="178" customFormat="1" ht="42" customHeight="1" x14ac:dyDescent="0.15">
      <c r="B57" s="25"/>
      <c r="C57" s="120"/>
      <c r="D57" s="182"/>
      <c r="E57" s="183"/>
      <c r="F57" s="158"/>
      <c r="G57" s="151"/>
      <c r="H57" s="152">
        <f t="shared" si="0"/>
        <v>0</v>
      </c>
      <c r="I57" s="135"/>
      <c r="J57" s="173"/>
      <c r="K57" s="134"/>
      <c r="L57" s="169"/>
      <c r="M57" s="170"/>
      <c r="N57" s="171"/>
      <c r="Q57" s="118"/>
      <c r="R57" s="118"/>
      <c r="S57" s="118"/>
      <c r="T57" s="118"/>
    </row>
    <row r="58" spans="2:20" s="178" customFormat="1" ht="42" customHeight="1" x14ac:dyDescent="0.15">
      <c r="B58" s="25"/>
      <c r="C58" s="120"/>
      <c r="D58" s="202"/>
      <c r="E58" s="183"/>
      <c r="F58" s="158"/>
      <c r="G58" s="151"/>
      <c r="H58" s="152">
        <f t="shared" si="0"/>
        <v>0</v>
      </c>
      <c r="I58" s="135"/>
      <c r="J58" s="173"/>
      <c r="K58" s="134"/>
      <c r="L58" s="169"/>
      <c r="M58" s="170"/>
      <c r="N58" s="171"/>
      <c r="Q58" s="118"/>
      <c r="R58" s="118"/>
      <c r="S58" s="118"/>
      <c r="T58" s="118"/>
    </row>
    <row r="59" spans="2:20" s="178" customFormat="1" ht="42" customHeight="1" x14ac:dyDescent="0.15">
      <c r="B59" s="25"/>
      <c r="C59" s="120"/>
      <c r="D59" s="202"/>
      <c r="E59" s="183"/>
      <c r="F59" s="158"/>
      <c r="G59" s="151"/>
      <c r="H59" s="152">
        <f t="shared" si="0"/>
        <v>0</v>
      </c>
      <c r="I59" s="135"/>
      <c r="J59" s="173"/>
      <c r="K59" s="134"/>
      <c r="L59" s="169"/>
      <c r="M59" s="170"/>
      <c r="N59" s="171"/>
      <c r="Q59" s="118"/>
      <c r="R59" s="118"/>
      <c r="S59" s="118"/>
      <c r="T59" s="118"/>
    </row>
    <row r="60" spans="2:20" s="178" customFormat="1" ht="42" customHeight="1" x14ac:dyDescent="0.15">
      <c r="B60" s="25"/>
      <c r="C60" s="120"/>
      <c r="D60" s="182"/>
      <c r="E60" s="183"/>
      <c r="F60" s="158"/>
      <c r="G60" s="151"/>
      <c r="H60" s="152">
        <f t="shared" si="0"/>
        <v>0</v>
      </c>
      <c r="I60" s="135"/>
      <c r="J60" s="173"/>
      <c r="K60" s="134"/>
      <c r="L60" s="169"/>
      <c r="M60" s="170"/>
      <c r="N60" s="171"/>
      <c r="Q60" s="118"/>
      <c r="R60" s="118"/>
      <c r="S60" s="118"/>
      <c r="T60" s="118"/>
    </row>
    <row r="61" spans="2:20" s="178" customFormat="1" ht="42" customHeight="1" x14ac:dyDescent="0.15">
      <c r="B61" s="25"/>
      <c r="C61" s="120"/>
      <c r="D61" s="182"/>
      <c r="E61" s="183"/>
      <c r="F61" s="158"/>
      <c r="G61" s="151"/>
      <c r="H61" s="152">
        <f t="shared" si="0"/>
        <v>0</v>
      </c>
      <c r="I61" s="135"/>
      <c r="J61" s="173"/>
      <c r="K61" s="134"/>
      <c r="L61" s="169"/>
      <c r="M61" s="170"/>
      <c r="N61" s="171"/>
      <c r="Q61" s="118"/>
      <c r="R61" s="118"/>
      <c r="S61" s="118"/>
      <c r="T61" s="118"/>
    </row>
    <row r="62" spans="2:20" s="178" customFormat="1" ht="42" customHeight="1" x14ac:dyDescent="0.15">
      <c r="B62" s="25"/>
      <c r="C62" s="120"/>
      <c r="D62" s="182"/>
      <c r="E62" s="183"/>
      <c r="F62" s="158"/>
      <c r="G62" s="151"/>
      <c r="H62" s="152">
        <f t="shared" si="0"/>
        <v>0</v>
      </c>
      <c r="I62" s="135"/>
      <c r="J62" s="173"/>
      <c r="K62" s="134"/>
      <c r="L62" s="169"/>
      <c r="M62" s="170"/>
      <c r="N62" s="171"/>
      <c r="Q62" s="118"/>
      <c r="R62" s="118"/>
      <c r="S62" s="118"/>
      <c r="T62" s="118"/>
    </row>
    <row r="63" spans="2:20" s="178" customFormat="1" ht="42" customHeight="1" x14ac:dyDescent="0.15">
      <c r="B63" s="25"/>
      <c r="C63" s="120"/>
      <c r="D63" s="202"/>
      <c r="E63" s="183"/>
      <c r="F63" s="158"/>
      <c r="G63" s="151"/>
      <c r="H63" s="152">
        <f t="shared" si="0"/>
        <v>0</v>
      </c>
      <c r="I63" s="135"/>
      <c r="J63" s="173"/>
      <c r="K63" s="134"/>
      <c r="L63" s="169"/>
      <c r="M63" s="170"/>
      <c r="N63" s="171"/>
      <c r="Q63" s="118"/>
      <c r="R63" s="118"/>
      <c r="S63" s="118"/>
      <c r="T63" s="118"/>
    </row>
    <row r="64" spans="2:20" s="178" customFormat="1" ht="42" customHeight="1" x14ac:dyDescent="0.15">
      <c r="B64" s="25"/>
      <c r="C64" s="120"/>
      <c r="D64" s="202"/>
      <c r="E64" s="183"/>
      <c r="F64" s="158"/>
      <c r="G64" s="151"/>
      <c r="H64" s="152">
        <f t="shared" si="0"/>
        <v>0</v>
      </c>
      <c r="I64" s="135"/>
      <c r="J64" s="173"/>
      <c r="K64" s="134"/>
      <c r="L64" s="169"/>
      <c r="M64" s="170"/>
      <c r="N64" s="171"/>
      <c r="Q64" s="118"/>
      <c r="R64" s="118"/>
      <c r="S64" s="118"/>
      <c r="T64" s="118"/>
    </row>
    <row r="65" spans="2:20" s="178" customFormat="1" ht="42" customHeight="1" x14ac:dyDescent="0.15">
      <c r="B65" s="25"/>
      <c r="C65" s="120"/>
      <c r="D65" s="182"/>
      <c r="E65" s="183"/>
      <c r="F65" s="158"/>
      <c r="G65" s="151"/>
      <c r="H65" s="152">
        <f t="shared" si="0"/>
        <v>0</v>
      </c>
      <c r="I65" s="135"/>
      <c r="J65" s="173"/>
      <c r="K65" s="134"/>
      <c r="L65" s="169"/>
      <c r="M65" s="170"/>
      <c r="N65" s="171"/>
      <c r="Q65" s="118"/>
      <c r="R65" s="118"/>
      <c r="S65" s="118"/>
      <c r="T65" s="118"/>
    </row>
    <row r="66" spans="2:20" s="178" customFormat="1" ht="42" customHeight="1" x14ac:dyDescent="0.15">
      <c r="B66" s="25"/>
      <c r="C66" s="120"/>
      <c r="D66" s="182"/>
      <c r="E66" s="183"/>
      <c r="F66" s="158"/>
      <c r="G66" s="151"/>
      <c r="H66" s="152">
        <f t="shared" si="0"/>
        <v>0</v>
      </c>
      <c r="I66" s="135"/>
      <c r="J66" s="173"/>
      <c r="K66" s="134"/>
      <c r="L66" s="169"/>
      <c r="M66" s="170"/>
      <c r="N66" s="171"/>
      <c r="Q66" s="118"/>
      <c r="R66" s="118"/>
      <c r="S66" s="118"/>
      <c r="T66" s="118"/>
    </row>
    <row r="67" spans="2:20" s="178" customFormat="1" ht="42" customHeight="1" x14ac:dyDescent="0.15">
      <c r="B67" s="25"/>
      <c r="C67" s="120"/>
      <c r="D67" s="182"/>
      <c r="E67" s="183"/>
      <c r="F67" s="158"/>
      <c r="G67" s="151"/>
      <c r="H67" s="152">
        <f t="shared" si="0"/>
        <v>0</v>
      </c>
      <c r="I67" s="135"/>
      <c r="J67" s="173"/>
      <c r="K67" s="134"/>
      <c r="L67" s="169"/>
      <c r="M67" s="170"/>
      <c r="N67" s="171"/>
      <c r="Q67" s="118"/>
      <c r="R67" s="118"/>
      <c r="S67" s="118"/>
      <c r="T67" s="118"/>
    </row>
    <row r="68" spans="2:20" s="178" customFormat="1" ht="42" customHeight="1" x14ac:dyDescent="0.15">
      <c r="B68" s="25"/>
      <c r="C68" s="120"/>
      <c r="D68" s="202"/>
      <c r="E68" s="183"/>
      <c r="F68" s="158"/>
      <c r="G68" s="151"/>
      <c r="H68" s="152">
        <f t="shared" si="0"/>
        <v>0</v>
      </c>
      <c r="I68" s="135"/>
      <c r="J68" s="173"/>
      <c r="K68" s="134"/>
      <c r="L68" s="169"/>
      <c r="M68" s="170"/>
      <c r="N68" s="171"/>
      <c r="Q68" s="118"/>
      <c r="R68" s="118"/>
      <c r="S68" s="118"/>
      <c r="T68" s="118"/>
    </row>
    <row r="69" spans="2:20" s="178" customFormat="1" ht="42" customHeight="1" x14ac:dyDescent="0.15">
      <c r="B69" s="25"/>
      <c r="C69" s="120"/>
      <c r="D69" s="202"/>
      <c r="E69" s="183"/>
      <c r="F69" s="158"/>
      <c r="G69" s="151"/>
      <c r="H69" s="152">
        <f t="shared" si="0"/>
        <v>0</v>
      </c>
      <c r="I69" s="135"/>
      <c r="J69" s="173"/>
      <c r="K69" s="134"/>
      <c r="L69" s="169"/>
      <c r="M69" s="170"/>
      <c r="N69" s="171"/>
      <c r="Q69" s="118"/>
      <c r="R69" s="118"/>
      <c r="S69" s="118"/>
      <c r="T69" s="118"/>
    </row>
    <row r="70" spans="2:20" s="178" customFormat="1" ht="42" customHeight="1" x14ac:dyDescent="0.15">
      <c r="B70" s="25"/>
      <c r="C70" s="120"/>
      <c r="D70" s="182"/>
      <c r="E70" s="183"/>
      <c r="F70" s="158"/>
      <c r="G70" s="151"/>
      <c r="H70" s="152">
        <f t="shared" si="0"/>
        <v>0</v>
      </c>
      <c r="I70" s="135"/>
      <c r="J70" s="173"/>
      <c r="K70" s="134"/>
      <c r="L70" s="169"/>
      <c r="M70" s="170"/>
      <c r="N70" s="171"/>
      <c r="Q70" s="118"/>
      <c r="R70" s="118"/>
      <c r="S70" s="118"/>
      <c r="T70" s="118"/>
    </row>
    <row r="71" spans="2:20" s="178" customFormat="1" ht="42" customHeight="1" x14ac:dyDescent="0.15">
      <c r="B71" s="25"/>
      <c r="C71" s="120"/>
      <c r="D71" s="182"/>
      <c r="E71" s="183"/>
      <c r="F71" s="158"/>
      <c r="G71" s="151"/>
      <c r="H71" s="152">
        <f t="shared" si="0"/>
        <v>0</v>
      </c>
      <c r="I71" s="135"/>
      <c r="J71" s="173"/>
      <c r="K71" s="134"/>
      <c r="L71" s="169"/>
      <c r="M71" s="170"/>
      <c r="N71" s="171"/>
      <c r="Q71" s="118"/>
      <c r="R71" s="118"/>
      <c r="S71" s="118"/>
      <c r="T71" s="118"/>
    </row>
    <row r="72" spans="2:20" s="178" customFormat="1" ht="42" customHeight="1" x14ac:dyDescent="0.15">
      <c r="B72" s="25"/>
      <c r="C72" s="120"/>
      <c r="D72" s="182"/>
      <c r="E72" s="183"/>
      <c r="F72" s="158"/>
      <c r="G72" s="151"/>
      <c r="H72" s="152">
        <f t="shared" si="0"/>
        <v>0</v>
      </c>
      <c r="I72" s="135"/>
      <c r="J72" s="173"/>
      <c r="K72" s="134"/>
      <c r="L72" s="169"/>
      <c r="M72" s="170"/>
      <c r="N72" s="171"/>
      <c r="Q72" s="118"/>
      <c r="R72" s="118"/>
      <c r="S72" s="118"/>
      <c r="T72" s="118"/>
    </row>
    <row r="73" spans="2:20" s="178" customFormat="1" ht="42" customHeight="1" x14ac:dyDescent="0.15">
      <c r="B73" s="25"/>
      <c r="C73" s="120"/>
      <c r="D73" s="202"/>
      <c r="E73" s="183"/>
      <c r="F73" s="158"/>
      <c r="G73" s="151"/>
      <c r="H73" s="152">
        <f t="shared" si="0"/>
        <v>0</v>
      </c>
      <c r="I73" s="135"/>
      <c r="J73" s="173"/>
      <c r="K73" s="134"/>
      <c r="L73" s="169"/>
      <c r="M73" s="170"/>
      <c r="N73" s="171"/>
      <c r="Q73" s="118"/>
      <c r="R73" s="118"/>
      <c r="S73" s="118"/>
      <c r="T73" s="118"/>
    </row>
    <row r="74" spans="2:20" s="178" customFormat="1" ht="42" customHeight="1" x14ac:dyDescent="0.15">
      <c r="B74" s="25"/>
      <c r="C74" s="120"/>
      <c r="D74" s="202"/>
      <c r="E74" s="183"/>
      <c r="F74" s="158"/>
      <c r="G74" s="151"/>
      <c r="H74" s="152">
        <f t="shared" si="0"/>
        <v>0</v>
      </c>
      <c r="I74" s="135"/>
      <c r="J74" s="173"/>
      <c r="K74" s="134"/>
      <c r="L74" s="169"/>
      <c r="M74" s="170"/>
      <c r="N74" s="171"/>
      <c r="Q74" s="118"/>
      <c r="R74" s="118"/>
      <c r="S74" s="118"/>
      <c r="T74" s="118"/>
    </row>
    <row r="75" spans="2:20" s="178" customFormat="1" ht="42" customHeight="1" x14ac:dyDescent="0.15">
      <c r="B75" s="25"/>
      <c r="C75" s="120"/>
      <c r="D75" s="182"/>
      <c r="E75" s="183"/>
      <c r="F75" s="158"/>
      <c r="G75" s="151"/>
      <c r="H75" s="152">
        <f t="shared" ref="H75:H95" si="1">IF(F75-G75=0,0,H74+F75-G75)</f>
        <v>0</v>
      </c>
      <c r="I75" s="135"/>
      <c r="J75" s="173"/>
      <c r="K75" s="134"/>
      <c r="L75" s="169"/>
      <c r="M75" s="170"/>
      <c r="N75" s="171"/>
      <c r="Q75" s="118"/>
      <c r="R75" s="118"/>
      <c r="S75" s="118"/>
      <c r="T75" s="118"/>
    </row>
    <row r="76" spans="2:20" s="178" customFormat="1" ht="42" customHeight="1" x14ac:dyDescent="0.15">
      <c r="B76" s="25"/>
      <c r="C76" s="120"/>
      <c r="D76" s="182"/>
      <c r="E76" s="183"/>
      <c r="F76" s="158"/>
      <c r="G76" s="151"/>
      <c r="H76" s="152">
        <f t="shared" si="1"/>
        <v>0</v>
      </c>
      <c r="I76" s="135"/>
      <c r="J76" s="173"/>
      <c r="K76" s="134"/>
      <c r="L76" s="169"/>
      <c r="M76" s="170"/>
      <c r="N76" s="171"/>
      <c r="Q76" s="118"/>
      <c r="R76" s="118"/>
      <c r="S76" s="118"/>
      <c r="T76" s="118"/>
    </row>
    <row r="77" spans="2:20" s="178" customFormat="1" ht="42" customHeight="1" x14ac:dyDescent="0.15">
      <c r="B77" s="25"/>
      <c r="C77" s="120"/>
      <c r="D77" s="182"/>
      <c r="E77" s="183"/>
      <c r="F77" s="158"/>
      <c r="G77" s="151"/>
      <c r="H77" s="152">
        <f t="shared" si="1"/>
        <v>0</v>
      </c>
      <c r="I77" s="135"/>
      <c r="J77" s="173"/>
      <c r="K77" s="134"/>
      <c r="L77" s="169"/>
      <c r="M77" s="170"/>
      <c r="N77" s="171"/>
      <c r="Q77" s="118"/>
      <c r="R77" s="118"/>
      <c r="S77" s="118"/>
      <c r="T77" s="118"/>
    </row>
    <row r="78" spans="2:20" s="178" customFormat="1" ht="42" customHeight="1" x14ac:dyDescent="0.15">
      <c r="B78" s="25"/>
      <c r="C78" s="120"/>
      <c r="D78" s="202"/>
      <c r="E78" s="183"/>
      <c r="F78" s="158"/>
      <c r="G78" s="151"/>
      <c r="H78" s="152">
        <f t="shared" si="1"/>
        <v>0</v>
      </c>
      <c r="I78" s="135"/>
      <c r="J78" s="173"/>
      <c r="K78" s="134"/>
      <c r="L78" s="169"/>
      <c r="M78" s="170"/>
      <c r="N78" s="171"/>
      <c r="Q78" s="118"/>
      <c r="R78" s="118"/>
      <c r="S78" s="118"/>
      <c r="T78" s="118"/>
    </row>
    <row r="79" spans="2:20" s="178" customFormat="1" ht="42" customHeight="1" x14ac:dyDescent="0.15">
      <c r="B79" s="25"/>
      <c r="C79" s="120"/>
      <c r="D79" s="202"/>
      <c r="E79" s="183"/>
      <c r="F79" s="158"/>
      <c r="G79" s="151"/>
      <c r="H79" s="152">
        <f t="shared" si="1"/>
        <v>0</v>
      </c>
      <c r="I79" s="135"/>
      <c r="J79" s="173"/>
      <c r="K79" s="134"/>
      <c r="L79" s="169"/>
      <c r="M79" s="170"/>
      <c r="N79" s="171"/>
      <c r="Q79" s="118"/>
      <c r="R79" s="118"/>
      <c r="S79" s="118"/>
      <c r="T79" s="118"/>
    </row>
    <row r="80" spans="2:20" s="178" customFormat="1" ht="42" customHeight="1" x14ac:dyDescent="0.15">
      <c r="B80" s="25"/>
      <c r="C80" s="120"/>
      <c r="D80" s="182"/>
      <c r="E80" s="183"/>
      <c r="F80" s="158"/>
      <c r="G80" s="151"/>
      <c r="H80" s="152">
        <f t="shared" si="1"/>
        <v>0</v>
      </c>
      <c r="I80" s="135"/>
      <c r="J80" s="173"/>
      <c r="K80" s="134"/>
      <c r="L80" s="169"/>
      <c r="M80" s="170"/>
      <c r="N80" s="171"/>
      <c r="Q80" s="118"/>
      <c r="R80" s="118"/>
      <c r="S80" s="118"/>
      <c r="T80" s="118"/>
    </row>
    <row r="81" spans="2:20" s="178" customFormat="1" ht="42" customHeight="1" x14ac:dyDescent="0.15">
      <c r="B81" s="25"/>
      <c r="C81" s="120"/>
      <c r="D81" s="182"/>
      <c r="E81" s="183"/>
      <c r="F81" s="158"/>
      <c r="G81" s="151"/>
      <c r="H81" s="152">
        <f t="shared" si="1"/>
        <v>0</v>
      </c>
      <c r="I81" s="135"/>
      <c r="J81" s="173"/>
      <c r="K81" s="134"/>
      <c r="L81" s="169"/>
      <c r="M81" s="170"/>
      <c r="N81" s="171"/>
      <c r="Q81" s="118"/>
      <c r="R81" s="118"/>
      <c r="S81" s="118"/>
      <c r="T81" s="118"/>
    </row>
    <row r="82" spans="2:20" s="178" customFormat="1" ht="42" customHeight="1" x14ac:dyDescent="0.15">
      <c r="B82" s="25"/>
      <c r="C82" s="120"/>
      <c r="D82" s="182"/>
      <c r="E82" s="183"/>
      <c r="F82" s="158"/>
      <c r="G82" s="151"/>
      <c r="H82" s="152">
        <f t="shared" si="1"/>
        <v>0</v>
      </c>
      <c r="I82" s="135"/>
      <c r="J82" s="173"/>
      <c r="K82" s="134"/>
      <c r="L82" s="169"/>
      <c r="M82" s="170"/>
      <c r="N82" s="171"/>
      <c r="Q82" s="118"/>
      <c r="R82" s="118"/>
      <c r="S82" s="118"/>
      <c r="T82" s="118"/>
    </row>
    <row r="83" spans="2:20" s="178" customFormat="1" ht="42" customHeight="1" x14ac:dyDescent="0.15">
      <c r="B83" s="25"/>
      <c r="C83" s="120"/>
      <c r="D83" s="202"/>
      <c r="E83" s="183"/>
      <c r="F83" s="158"/>
      <c r="G83" s="151"/>
      <c r="H83" s="152">
        <f t="shared" si="1"/>
        <v>0</v>
      </c>
      <c r="I83" s="135"/>
      <c r="J83" s="173"/>
      <c r="K83" s="134"/>
      <c r="L83" s="169"/>
      <c r="M83" s="170"/>
      <c r="N83" s="171"/>
      <c r="Q83" s="118"/>
      <c r="R83" s="118"/>
      <c r="S83" s="118"/>
      <c r="T83" s="118"/>
    </row>
    <row r="84" spans="2:20" s="178" customFormat="1" ht="42" customHeight="1" x14ac:dyDescent="0.15">
      <c r="B84" s="25"/>
      <c r="C84" s="120"/>
      <c r="D84" s="202"/>
      <c r="E84" s="183"/>
      <c r="F84" s="158"/>
      <c r="G84" s="151"/>
      <c r="H84" s="152">
        <f t="shared" si="1"/>
        <v>0</v>
      </c>
      <c r="I84" s="135"/>
      <c r="J84" s="173"/>
      <c r="K84" s="134"/>
      <c r="L84" s="169"/>
      <c r="M84" s="170"/>
      <c r="N84" s="171"/>
      <c r="Q84" s="118"/>
      <c r="R84" s="118"/>
      <c r="S84" s="118"/>
      <c r="T84" s="118"/>
    </row>
    <row r="85" spans="2:20" ht="42" customHeight="1" x14ac:dyDescent="0.15">
      <c r="B85" s="25"/>
      <c r="C85" s="120"/>
      <c r="D85" s="182"/>
      <c r="E85" s="183"/>
      <c r="F85" s="158"/>
      <c r="G85" s="151"/>
      <c r="H85" s="152">
        <f t="shared" si="1"/>
        <v>0</v>
      </c>
      <c r="I85" s="135"/>
      <c r="J85" s="173"/>
      <c r="K85" s="134"/>
      <c r="L85" s="169"/>
      <c r="M85" s="170"/>
      <c r="N85" s="171"/>
      <c r="Q85" s="118"/>
      <c r="R85" s="118"/>
      <c r="S85" s="118"/>
      <c r="T85" s="118"/>
    </row>
    <row r="86" spans="2:20" ht="42" customHeight="1" x14ac:dyDescent="0.15">
      <c r="B86" s="25"/>
      <c r="C86" s="120"/>
      <c r="D86" s="182"/>
      <c r="E86" s="183"/>
      <c r="F86" s="158"/>
      <c r="G86" s="151"/>
      <c r="H86" s="152">
        <f t="shared" si="1"/>
        <v>0</v>
      </c>
      <c r="I86" s="135"/>
      <c r="J86" s="173"/>
      <c r="K86" s="134"/>
      <c r="L86" s="169"/>
      <c r="M86" s="170"/>
      <c r="N86" s="171"/>
      <c r="Q86" s="118"/>
      <c r="R86" s="118"/>
      <c r="S86" s="118"/>
      <c r="T86" s="118"/>
    </row>
    <row r="87" spans="2:20" ht="42" customHeight="1" x14ac:dyDescent="0.15">
      <c r="B87" s="25"/>
      <c r="C87" s="120"/>
      <c r="D87" s="182"/>
      <c r="E87" s="183"/>
      <c r="F87" s="158"/>
      <c r="G87" s="151"/>
      <c r="H87" s="152">
        <f t="shared" si="1"/>
        <v>0</v>
      </c>
      <c r="I87" s="135"/>
      <c r="J87" s="173"/>
      <c r="K87" s="134"/>
      <c r="L87" s="169"/>
      <c r="M87" s="170"/>
      <c r="N87" s="171"/>
      <c r="Q87" s="118"/>
      <c r="R87" s="118"/>
      <c r="S87" s="118"/>
      <c r="T87" s="118"/>
    </row>
    <row r="88" spans="2:20" ht="42" customHeight="1" x14ac:dyDescent="0.15">
      <c r="B88" s="25"/>
      <c r="C88" s="120"/>
      <c r="D88" s="202"/>
      <c r="E88" s="183"/>
      <c r="F88" s="158"/>
      <c r="G88" s="151"/>
      <c r="H88" s="152">
        <f t="shared" si="1"/>
        <v>0</v>
      </c>
      <c r="I88" s="135"/>
      <c r="J88" s="173"/>
      <c r="K88" s="134"/>
      <c r="L88" s="169"/>
      <c r="M88" s="170"/>
      <c r="N88" s="171"/>
      <c r="Q88" s="118"/>
      <c r="R88" s="118"/>
      <c r="S88" s="118"/>
      <c r="T88" s="118"/>
    </row>
    <row r="89" spans="2:20" ht="42" customHeight="1" x14ac:dyDescent="0.15">
      <c r="B89" s="25"/>
      <c r="C89" s="120"/>
      <c r="D89" s="202"/>
      <c r="E89" s="183"/>
      <c r="F89" s="158"/>
      <c r="G89" s="151"/>
      <c r="H89" s="152">
        <f t="shared" si="1"/>
        <v>0</v>
      </c>
      <c r="I89" s="135"/>
      <c r="J89" s="173"/>
      <c r="K89" s="134"/>
      <c r="L89" s="169"/>
      <c r="M89" s="170"/>
      <c r="N89" s="171"/>
      <c r="Q89" s="118"/>
      <c r="R89" s="118"/>
      <c r="S89" s="118"/>
      <c r="T89" s="118"/>
    </row>
    <row r="90" spans="2:20" s="168" customFormat="1" ht="42" customHeight="1" x14ac:dyDescent="0.15">
      <c r="B90" s="25"/>
      <c r="C90" s="120"/>
      <c r="D90" s="182"/>
      <c r="E90" s="183"/>
      <c r="F90" s="158"/>
      <c r="G90" s="151"/>
      <c r="H90" s="152">
        <f t="shared" si="1"/>
        <v>0</v>
      </c>
      <c r="I90" s="135"/>
      <c r="J90" s="173"/>
      <c r="K90" s="134"/>
      <c r="L90" s="169"/>
      <c r="M90" s="170"/>
      <c r="N90" s="171"/>
      <c r="Q90" s="118"/>
      <c r="R90" s="118"/>
      <c r="S90" s="118"/>
      <c r="T90" s="118"/>
    </row>
    <row r="91" spans="2:20" s="168" customFormat="1" ht="42" customHeight="1" x14ac:dyDescent="0.15">
      <c r="B91" s="25"/>
      <c r="C91" s="120"/>
      <c r="D91" s="182"/>
      <c r="E91" s="183"/>
      <c r="F91" s="158"/>
      <c r="G91" s="151"/>
      <c r="H91" s="152">
        <f t="shared" si="1"/>
        <v>0</v>
      </c>
      <c r="I91" s="135"/>
      <c r="J91" s="173"/>
      <c r="K91" s="134"/>
      <c r="L91" s="169"/>
      <c r="M91" s="170"/>
      <c r="N91" s="171"/>
      <c r="Q91" s="118"/>
      <c r="R91" s="118"/>
      <c r="S91" s="118"/>
      <c r="T91" s="118"/>
    </row>
    <row r="92" spans="2:20" s="168" customFormat="1" ht="42" customHeight="1" x14ac:dyDescent="0.15">
      <c r="B92" s="25"/>
      <c r="C92" s="120"/>
      <c r="D92" s="182"/>
      <c r="E92" s="183"/>
      <c r="F92" s="158"/>
      <c r="G92" s="151"/>
      <c r="H92" s="152">
        <f t="shared" si="1"/>
        <v>0</v>
      </c>
      <c r="I92" s="135"/>
      <c r="J92" s="173"/>
      <c r="K92" s="134"/>
      <c r="L92" s="169"/>
      <c r="M92" s="170"/>
      <c r="N92" s="171"/>
      <c r="Q92" s="118"/>
      <c r="R92" s="118"/>
      <c r="S92" s="118"/>
      <c r="T92" s="118"/>
    </row>
    <row r="93" spans="2:20" s="168" customFormat="1" ht="42" customHeight="1" x14ac:dyDescent="0.15">
      <c r="B93" s="25"/>
      <c r="C93" s="120"/>
      <c r="D93" s="202"/>
      <c r="E93" s="183"/>
      <c r="F93" s="158"/>
      <c r="G93" s="151"/>
      <c r="H93" s="152">
        <f t="shared" si="1"/>
        <v>0</v>
      </c>
      <c r="I93" s="135"/>
      <c r="J93" s="173"/>
      <c r="K93" s="134"/>
      <c r="L93" s="169"/>
      <c r="M93" s="170"/>
      <c r="N93" s="171"/>
      <c r="Q93" s="118"/>
      <c r="R93" s="118"/>
      <c r="S93" s="118"/>
      <c r="T93" s="118"/>
    </row>
    <row r="94" spans="2:20" s="168" customFormat="1" ht="42" customHeight="1" x14ac:dyDescent="0.15">
      <c r="B94" s="25"/>
      <c r="C94" s="120"/>
      <c r="D94" s="202"/>
      <c r="E94" s="183"/>
      <c r="F94" s="158"/>
      <c r="G94" s="151"/>
      <c r="H94" s="152">
        <f t="shared" si="1"/>
        <v>0</v>
      </c>
      <c r="I94" s="135"/>
      <c r="J94" s="173"/>
      <c r="K94" s="134"/>
      <c r="L94" s="169"/>
      <c r="M94" s="170"/>
      <c r="N94" s="171"/>
      <c r="Q94" s="118"/>
      <c r="R94" s="118"/>
      <c r="S94" s="118"/>
      <c r="T94" s="118"/>
    </row>
    <row r="95" spans="2:20" ht="42" customHeight="1" thickBot="1" x14ac:dyDescent="0.2">
      <c r="B95" s="105"/>
      <c r="C95" s="121"/>
      <c r="D95" s="226"/>
      <c r="E95" s="227"/>
      <c r="F95" s="159"/>
      <c r="G95" s="160"/>
      <c r="H95" s="161">
        <f t="shared" si="1"/>
        <v>0</v>
      </c>
      <c r="I95" s="132"/>
      <c r="J95" s="173"/>
      <c r="K95" s="133"/>
      <c r="L95" s="125"/>
      <c r="M95" s="124"/>
      <c r="N95" s="117"/>
      <c r="Q95" s="118"/>
      <c r="R95" s="118"/>
      <c r="S95" s="118"/>
      <c r="T95" s="118"/>
    </row>
    <row r="96" spans="2:20" ht="36" customHeight="1" thickTop="1" thickBot="1" x14ac:dyDescent="0.2">
      <c r="B96" s="228" t="s">
        <v>10</v>
      </c>
      <c r="C96" s="229"/>
      <c r="D96" s="229"/>
      <c r="E96" s="230"/>
      <c r="F96" s="162" t="str">
        <f>IF(SUM(F9:F95)&gt;0,SUM(F9:F95),"")</f>
        <v/>
      </c>
      <c r="G96" s="163" t="str">
        <f>IF(SUM(G9:G95)&gt;0,SUM(G9:G95),"")</f>
        <v/>
      </c>
      <c r="H96" s="164" t="str">
        <f>IFERROR(F96-G96,"")</f>
        <v/>
      </c>
      <c r="I96" s="231"/>
      <c r="J96" s="232"/>
      <c r="K96" s="232"/>
      <c r="L96" s="109"/>
      <c r="M96" s="110"/>
      <c r="N96" s="111"/>
    </row>
    <row r="97" spans="1:22" ht="18.75" customHeight="1" x14ac:dyDescent="0.15">
      <c r="B97" s="141" t="s">
        <v>11</v>
      </c>
      <c r="C97" s="141"/>
      <c r="D97" s="142"/>
      <c r="E97" s="142"/>
      <c r="F97" s="143"/>
      <c r="G97" s="143"/>
      <c r="H97" s="144"/>
      <c r="I97" s="145"/>
      <c r="J97" s="145"/>
      <c r="K97" s="145"/>
      <c r="L97" s="145"/>
      <c r="M97" s="145"/>
    </row>
    <row r="98" spans="1:22" ht="28.5" customHeight="1" x14ac:dyDescent="0.15">
      <c r="B98" s="255" t="s">
        <v>68</v>
      </c>
      <c r="C98" s="255"/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Q98" s="126"/>
      <c r="R98" s="126"/>
      <c r="S98" s="126"/>
      <c r="T98" s="126"/>
      <c r="U98" s="126"/>
      <c r="V98" s="126"/>
    </row>
    <row r="99" spans="1:22" ht="14.25" customHeight="1" x14ac:dyDescent="0.15">
      <c r="B99" s="141"/>
      <c r="C99" s="141"/>
      <c r="D99" s="142"/>
      <c r="E99" s="142"/>
      <c r="F99" s="143"/>
      <c r="G99" s="143"/>
      <c r="H99" s="144"/>
      <c r="I99" s="145"/>
      <c r="J99" s="145"/>
      <c r="K99" s="145"/>
      <c r="L99" s="145"/>
      <c r="M99" s="145"/>
      <c r="Q99" s="126"/>
      <c r="R99" s="126"/>
      <c r="S99" s="126"/>
      <c r="T99" s="126"/>
      <c r="U99" s="126"/>
      <c r="V99" s="126"/>
    </row>
    <row r="100" spans="1:22" ht="27" customHeight="1" x14ac:dyDescent="0.15">
      <c r="A100" s="47"/>
      <c r="B100" s="251" t="s">
        <v>35</v>
      </c>
      <c r="C100" s="252"/>
      <c r="D100" s="253" t="s">
        <v>25</v>
      </c>
      <c r="E100" s="254"/>
      <c r="F100" s="49"/>
      <c r="G100" s="251" t="s">
        <v>64</v>
      </c>
      <c r="H100" s="252"/>
      <c r="I100" s="253" t="s">
        <v>25</v>
      </c>
      <c r="J100" s="254"/>
      <c r="K100" s="140"/>
      <c r="L100" s="234" t="s">
        <v>78</v>
      </c>
      <c r="M100" s="234"/>
      <c r="N100" s="176" t="s">
        <v>25</v>
      </c>
      <c r="O100" s="165"/>
      <c r="Q100" s="126"/>
      <c r="R100" s="126"/>
      <c r="S100" s="126"/>
      <c r="T100" s="126"/>
      <c r="U100" s="126"/>
      <c r="V100" s="126"/>
    </row>
    <row r="101" spans="1:22" ht="27" customHeight="1" x14ac:dyDescent="0.15">
      <c r="A101" s="47"/>
      <c r="B101" s="224" t="s">
        <v>14</v>
      </c>
      <c r="C101" s="225"/>
      <c r="D101" s="238" t="s">
        <v>66</v>
      </c>
      <c r="E101" s="239"/>
      <c r="F101" s="112"/>
      <c r="G101" s="224" t="s">
        <v>14</v>
      </c>
      <c r="H101" s="225"/>
      <c r="I101" s="238" t="s">
        <v>66</v>
      </c>
      <c r="J101" s="239"/>
      <c r="K101" s="113"/>
      <c r="L101" s="235" t="s">
        <v>14</v>
      </c>
      <c r="M101" s="235"/>
      <c r="N101" s="177" t="s">
        <v>66</v>
      </c>
      <c r="O101" s="174"/>
      <c r="Q101" s="127"/>
      <c r="R101" s="127"/>
      <c r="S101" s="127"/>
      <c r="T101" s="127"/>
      <c r="U101" s="126"/>
      <c r="V101" s="126"/>
    </row>
    <row r="102" spans="1:22" ht="27" customHeight="1" x14ac:dyDescent="0.15">
      <c r="A102" s="47"/>
      <c r="B102" s="224" t="s">
        <v>29</v>
      </c>
      <c r="C102" s="225"/>
      <c r="D102" s="236"/>
      <c r="E102" s="237"/>
      <c r="F102" s="112"/>
      <c r="G102" s="217" t="s">
        <v>65</v>
      </c>
      <c r="H102" s="217"/>
      <c r="I102" s="218">
        <f>SUMIF($C$9:$C$95,"1 日当",$G$9:$G$95)</f>
        <v>0</v>
      </c>
      <c r="J102" s="219"/>
      <c r="K102" s="113"/>
      <c r="L102" s="233" t="s">
        <v>70</v>
      </c>
      <c r="M102" s="233"/>
      <c r="N102" s="241">
        <f>(((SUMIF($J$9:$J$95,"農地維持",$F$9:$F$95))+(SUMIF($J$9:$J$95,"資源向上（共同）",$F$9:$F$95))+(SUMIF($J$9:$J$95,"農地維持・共同",$F$9:$F$95))))-(((SUMIF($J$9:$J$95,"農地維持",$G$9:$G$95))+(SUMIF($J$9:$J$95,"資源向上（共同）",$G$9:$G$95))+(SUMIF($J$9:$J$95,"農地維持・共同",$G$9:$G$95))))</f>
        <v>0</v>
      </c>
      <c r="O102" s="175"/>
      <c r="P102" s="242" t="s">
        <v>77</v>
      </c>
      <c r="Q102" s="123"/>
      <c r="R102" s="123"/>
      <c r="S102" s="123"/>
      <c r="T102" s="123"/>
      <c r="U102" s="126"/>
      <c r="V102" s="126"/>
    </row>
    <row r="103" spans="1:22" ht="27" customHeight="1" thickBot="1" x14ac:dyDescent="0.2">
      <c r="A103" s="47"/>
      <c r="B103" s="247" t="s">
        <v>36</v>
      </c>
      <c r="C103" s="248"/>
      <c r="D103" s="249" t="str">
        <f>H96</f>
        <v/>
      </c>
      <c r="E103" s="250"/>
      <c r="F103" s="112"/>
      <c r="G103" s="217" t="s">
        <v>69</v>
      </c>
      <c r="H103" s="217"/>
      <c r="I103" s="218">
        <f>SUMIF($C$9:$C$95,"2 購入・リース費",$G$9:$G$95)</f>
        <v>0</v>
      </c>
      <c r="J103" s="219"/>
      <c r="K103" s="113"/>
      <c r="L103" s="233" t="s">
        <v>71</v>
      </c>
      <c r="M103" s="233"/>
      <c r="N103" s="241"/>
      <c r="O103" s="175"/>
      <c r="P103" s="243"/>
      <c r="Q103" s="123"/>
      <c r="R103" s="123"/>
      <c r="S103" s="123"/>
      <c r="T103" s="123"/>
      <c r="U103" s="126"/>
      <c r="V103" s="126"/>
    </row>
    <row r="104" spans="1:22" ht="27" customHeight="1" thickTop="1" x14ac:dyDescent="0.15">
      <c r="A104" s="47"/>
      <c r="B104" s="213" t="s">
        <v>10</v>
      </c>
      <c r="C104" s="214"/>
      <c r="D104" s="215">
        <f>SUM(D102:E103)</f>
        <v>0</v>
      </c>
      <c r="E104" s="216"/>
      <c r="F104" s="112"/>
      <c r="G104" s="217" t="s">
        <v>55</v>
      </c>
      <c r="H104" s="217"/>
      <c r="I104" s="218">
        <f>SUMIF($C$9:$C$95,"3 外注費",$G$9:$G$95)</f>
        <v>0</v>
      </c>
      <c r="J104" s="219"/>
      <c r="K104" s="114"/>
      <c r="L104" s="233" t="s">
        <v>73</v>
      </c>
      <c r="M104" s="233"/>
      <c r="N104" s="180">
        <f>(SUMIF($J$9:$J$95,"資源向上（長寿命化）",$F$9:$F$95))-(SUMIF($J$9:$J$95,"資源向上（長寿命化）",$G$9:$G$95))</f>
        <v>0</v>
      </c>
      <c r="O104" s="175"/>
      <c r="Q104" s="122"/>
      <c r="R104" s="122"/>
      <c r="S104" s="122"/>
      <c r="T104" s="122"/>
      <c r="U104" s="126"/>
      <c r="V104" s="126"/>
    </row>
    <row r="105" spans="1:22" ht="27" customHeight="1" thickBot="1" x14ac:dyDescent="0.2">
      <c r="A105" s="47"/>
      <c r="B105" s="104"/>
      <c r="C105" s="104"/>
      <c r="D105" s="115"/>
      <c r="E105" s="115"/>
      <c r="F105" s="112"/>
      <c r="G105" s="220" t="s">
        <v>56</v>
      </c>
      <c r="H105" s="221"/>
      <c r="I105" s="222">
        <f>SUMIF($C$9:$C$95,"4 その他",$G$9:$G$95)</f>
        <v>0</v>
      </c>
      <c r="J105" s="223"/>
      <c r="K105" s="114"/>
      <c r="L105" s="240" t="s">
        <v>74</v>
      </c>
      <c r="M105" s="240"/>
      <c r="N105" s="181">
        <f>SUM(N102:N104)</f>
        <v>0</v>
      </c>
      <c r="O105" s="175"/>
      <c r="Q105" s="122"/>
      <c r="R105" s="122"/>
      <c r="S105" s="122"/>
      <c r="T105" s="122"/>
    </row>
    <row r="106" spans="1:22" ht="27" customHeight="1" thickTop="1" x14ac:dyDescent="0.15">
      <c r="A106" s="47"/>
      <c r="B106" s="104"/>
      <c r="C106" s="104"/>
      <c r="D106" s="115"/>
      <c r="E106" s="115"/>
      <c r="F106" s="112"/>
      <c r="G106" s="207" t="s">
        <v>10</v>
      </c>
      <c r="H106" s="208"/>
      <c r="I106" s="209">
        <f>SUM(I102:J105)</f>
        <v>0</v>
      </c>
      <c r="J106" s="210"/>
      <c r="K106" s="114"/>
      <c r="N106" s="126"/>
      <c r="O106" s="167"/>
      <c r="Q106" s="119"/>
    </row>
    <row r="107" spans="1:22" ht="27" customHeight="1" x14ac:dyDescent="0.15">
      <c r="A107" s="47"/>
      <c r="B107" s="104"/>
      <c r="C107" s="104"/>
      <c r="D107" s="115"/>
      <c r="E107" s="115"/>
      <c r="F107" s="112"/>
      <c r="G107" s="154"/>
      <c r="H107" s="154"/>
      <c r="I107" s="106"/>
      <c r="J107" s="106"/>
      <c r="K107" s="114"/>
      <c r="L107" s="155"/>
      <c r="M107" s="156"/>
      <c r="N107" s="153"/>
      <c r="O107" s="114"/>
      <c r="Q107" s="119"/>
    </row>
    <row r="108" spans="1:22" s="58" customFormat="1" ht="18" customHeight="1" x14ac:dyDescent="0.15">
      <c r="B108" s="138" t="s">
        <v>15</v>
      </c>
      <c r="C108" s="59"/>
      <c r="D108" s="136"/>
      <c r="E108" s="136"/>
      <c r="F108" s="136"/>
      <c r="G108" s="136"/>
      <c r="H108" s="137"/>
      <c r="I108" s="137"/>
      <c r="J108" s="137"/>
      <c r="K108" s="139"/>
      <c r="L108" s="139"/>
      <c r="M108" s="139"/>
      <c r="N108" s="139"/>
    </row>
    <row r="109" spans="1:22" s="63" customFormat="1" ht="18" customHeight="1" x14ac:dyDescent="0.15">
      <c r="B109" s="64" t="s">
        <v>16</v>
      </c>
      <c r="C109" s="64" t="s">
        <v>5</v>
      </c>
      <c r="D109" s="211" t="s">
        <v>6</v>
      </c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</row>
    <row r="110" spans="1:22" s="63" customFormat="1" ht="18" customHeight="1" x14ac:dyDescent="0.15">
      <c r="B110" s="64">
        <v>1</v>
      </c>
      <c r="C110" s="64" t="s">
        <v>7</v>
      </c>
      <c r="D110" s="212" t="s">
        <v>8</v>
      </c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</row>
    <row r="111" spans="1:22" s="63" customFormat="1" ht="18" customHeight="1" x14ac:dyDescent="0.15">
      <c r="B111" s="64">
        <v>2</v>
      </c>
      <c r="C111" s="64" t="s">
        <v>28</v>
      </c>
      <c r="D111" s="212" t="s">
        <v>12</v>
      </c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</row>
    <row r="112" spans="1:22" s="63" customFormat="1" ht="18" customHeight="1" x14ac:dyDescent="0.15">
      <c r="B112" s="64">
        <v>3</v>
      </c>
      <c r="C112" s="64" t="s">
        <v>27</v>
      </c>
      <c r="D112" s="212" t="s">
        <v>24</v>
      </c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</row>
    <row r="113" spans="2:14" s="58" customFormat="1" ht="18" customHeight="1" x14ac:dyDescent="0.15">
      <c r="B113" s="69">
        <v>4</v>
      </c>
      <c r="C113" s="69" t="s">
        <v>23</v>
      </c>
      <c r="D113" s="203" t="s">
        <v>22</v>
      </c>
      <c r="E113" s="204"/>
      <c r="F113" s="204"/>
      <c r="G113" s="204"/>
      <c r="H113" s="204"/>
      <c r="I113" s="204"/>
      <c r="J113" s="204"/>
      <c r="K113" s="204"/>
      <c r="L113" s="204"/>
      <c r="M113" s="204"/>
      <c r="N113" s="205"/>
    </row>
    <row r="114" spans="2:14" s="103" customFormat="1" ht="20.100000000000001" customHeight="1" x14ac:dyDescent="0.15">
      <c r="B114" s="59"/>
      <c r="C114" s="59"/>
      <c r="D114" s="71"/>
      <c r="E114" s="71"/>
      <c r="F114" s="71"/>
      <c r="G114" s="59"/>
      <c r="H114" s="59"/>
      <c r="I114" s="59"/>
      <c r="J114" s="59"/>
    </row>
    <row r="115" spans="2:14" ht="18.75" customHeight="1" x14ac:dyDescent="0.15">
      <c r="B115" s="74"/>
      <c r="C115" s="74"/>
    </row>
  </sheetData>
  <mergeCells count="141">
    <mergeCell ref="D50:E50"/>
    <mergeCell ref="D51:E51"/>
    <mergeCell ref="D52:E52"/>
    <mergeCell ref="D53:E53"/>
    <mergeCell ref="D54:E54"/>
    <mergeCell ref="D45:E45"/>
    <mergeCell ref="D46:E46"/>
    <mergeCell ref="D47:E47"/>
    <mergeCell ref="D48:E48"/>
    <mergeCell ref="D49:E49"/>
    <mergeCell ref="D15:E15"/>
    <mergeCell ref="D16:E16"/>
    <mergeCell ref="D17:E17"/>
    <mergeCell ref="D18:E18"/>
    <mergeCell ref="D19:E19"/>
    <mergeCell ref="D30:E30"/>
    <mergeCell ref="D31:E31"/>
    <mergeCell ref="D32:E32"/>
    <mergeCell ref="D33:E33"/>
    <mergeCell ref="D25:E25"/>
    <mergeCell ref="D26:E26"/>
    <mergeCell ref="D27:E27"/>
    <mergeCell ref="D28:E28"/>
    <mergeCell ref="D29:E29"/>
    <mergeCell ref="D72:E72"/>
    <mergeCell ref="D73:E73"/>
    <mergeCell ref="D74:E74"/>
    <mergeCell ref="D65:E65"/>
    <mergeCell ref="D66:E66"/>
    <mergeCell ref="D67:E67"/>
    <mergeCell ref="D68:E68"/>
    <mergeCell ref="D69:E69"/>
    <mergeCell ref="D20:E20"/>
    <mergeCell ref="D21:E21"/>
    <mergeCell ref="D22:E22"/>
    <mergeCell ref="D23:E23"/>
    <mergeCell ref="D24:E24"/>
    <mergeCell ref="D34:E34"/>
    <mergeCell ref="D40:E40"/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63:E63"/>
    <mergeCell ref="D64:E64"/>
    <mergeCell ref="D55:E55"/>
    <mergeCell ref="D56:E56"/>
    <mergeCell ref="D57:E57"/>
    <mergeCell ref="D58:E58"/>
    <mergeCell ref="D59:E59"/>
    <mergeCell ref="D70:E70"/>
    <mergeCell ref="D71:E71"/>
    <mergeCell ref="L105:M105"/>
    <mergeCell ref="N102:N103"/>
    <mergeCell ref="P102:P103"/>
    <mergeCell ref="M5:N5"/>
    <mergeCell ref="B1:N1"/>
    <mergeCell ref="B3:N3"/>
    <mergeCell ref="L103:M103"/>
    <mergeCell ref="G102:H102"/>
    <mergeCell ref="I102:J102"/>
    <mergeCell ref="B103:C103"/>
    <mergeCell ref="D103:E103"/>
    <mergeCell ref="G103:H103"/>
    <mergeCell ref="I103:J103"/>
    <mergeCell ref="B100:C100"/>
    <mergeCell ref="D100:E100"/>
    <mergeCell ref="G100:H100"/>
    <mergeCell ref="I100:J100"/>
    <mergeCell ref="B101:C101"/>
    <mergeCell ref="D94:E94"/>
    <mergeCell ref="B98:N98"/>
    <mergeCell ref="D88:E88"/>
    <mergeCell ref="M7:M8"/>
    <mergeCell ref="N7:N8"/>
    <mergeCell ref="D9:E9"/>
    <mergeCell ref="D90:E90"/>
    <mergeCell ref="D91:E91"/>
    <mergeCell ref="D92:E92"/>
    <mergeCell ref="D93:E93"/>
    <mergeCell ref="L104:M104"/>
    <mergeCell ref="L100:M100"/>
    <mergeCell ref="L101:M101"/>
    <mergeCell ref="L102:M102"/>
    <mergeCell ref="D102:E102"/>
    <mergeCell ref="D101:E101"/>
    <mergeCell ref="G101:H101"/>
    <mergeCell ref="I101:J101"/>
    <mergeCell ref="L7:L8"/>
    <mergeCell ref="D13:E13"/>
    <mergeCell ref="D14:E14"/>
    <mergeCell ref="D85:E85"/>
    <mergeCell ref="D86:E86"/>
    <mergeCell ref="D113:N113"/>
    <mergeCell ref="B2:N2"/>
    <mergeCell ref="G106:H106"/>
    <mergeCell ref="I106:J106"/>
    <mergeCell ref="D109:N109"/>
    <mergeCell ref="D110:N110"/>
    <mergeCell ref="D111:N111"/>
    <mergeCell ref="D112:N112"/>
    <mergeCell ref="B104:C104"/>
    <mergeCell ref="D104:E104"/>
    <mergeCell ref="G104:H104"/>
    <mergeCell ref="I104:J104"/>
    <mergeCell ref="G105:H105"/>
    <mergeCell ref="I105:J105"/>
    <mergeCell ref="B102:C102"/>
    <mergeCell ref="D89:E89"/>
    <mergeCell ref="D95:E95"/>
    <mergeCell ref="B96:E96"/>
    <mergeCell ref="I96:K96"/>
    <mergeCell ref="D87:E87"/>
    <mergeCell ref="B7:B8"/>
    <mergeCell ref="C7:C8"/>
    <mergeCell ref="D7:E8"/>
    <mergeCell ref="F7:F8"/>
    <mergeCell ref="G7:G8"/>
    <mergeCell ref="D11:E11"/>
    <mergeCell ref="D12:E12"/>
    <mergeCell ref="I7:K8"/>
    <mergeCell ref="H7:H8"/>
    <mergeCell ref="D10:E10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60:E60"/>
    <mergeCell ref="D61:E61"/>
    <mergeCell ref="D62:E62"/>
  </mergeCells>
  <phoneticPr fontId="2"/>
  <dataValidations count="2">
    <dataValidation type="list" allowBlank="1" showInputMessage="1" showErrorMessage="1" sqref="C9:C95">
      <formula1>"1 日当,2 購入・リース費,3 外注費,4 その他"</formula1>
    </dataValidation>
    <dataValidation type="list" allowBlank="1" showInputMessage="1" showErrorMessage="1" sqref="J9:J95">
      <formula1>"農地維持,資源向上（共同）,資源向上（長寿命化）,農地維持・共同"</formula1>
    </dataValidation>
  </dataValidations>
  <printOptions horizontalCentered="1"/>
  <pageMargins left="0.19685039370078741" right="0.19685039370078741" top="0.78740157480314965" bottom="0.39370078740157483" header="0.19685039370078741" footer="0.19685039370078741"/>
  <pageSetup paperSize="9" scale="75" fitToHeight="0" orientation="landscape" r:id="rId1"/>
  <headerFooter scaleWithDoc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S41"/>
  <sheetViews>
    <sheetView showZeros="0" topLeftCell="A19" zoomScaleNormal="100" zoomScaleSheetLayoutView="85" workbookViewId="0">
      <selection activeCell="I12" sqref="I12"/>
    </sheetView>
  </sheetViews>
  <sheetFormatPr defaultRowHeight="13.5" x14ac:dyDescent="0.15"/>
  <cols>
    <col min="1" max="1" width="1.25" style="13" customWidth="1"/>
    <col min="2" max="2" width="9.5" style="13" customWidth="1"/>
    <col min="3" max="3" width="17" style="13" customWidth="1"/>
    <col min="4" max="4" width="25.875" style="13" customWidth="1"/>
    <col min="5" max="5" width="9" style="13" customWidth="1"/>
    <col min="6" max="11" width="15.625" style="13" customWidth="1"/>
    <col min="12" max="12" width="7.625" style="13" customWidth="1"/>
    <col min="13" max="13" width="8.625" style="13" customWidth="1"/>
    <col min="14" max="14" width="17.625" style="13" customWidth="1"/>
    <col min="15" max="15" width="1.625" style="13" customWidth="1"/>
    <col min="16" max="39" width="9" style="12"/>
    <col min="40" max="16384" width="9" style="13"/>
  </cols>
  <sheetData>
    <row r="1" spans="2:39" s="2" customFormat="1" ht="24" customHeight="1" x14ac:dyDescent="0.25">
      <c r="B1" s="100" t="s">
        <v>20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"/>
      <c r="AI1" s="1"/>
      <c r="AJ1" s="1"/>
      <c r="AK1" s="1"/>
      <c r="AL1" s="1"/>
      <c r="AM1" s="1"/>
    </row>
    <row r="2" spans="2:39" s="2" customFormat="1" ht="27" customHeight="1" x14ac:dyDescent="0.15">
      <c r="B2" s="3"/>
      <c r="C2" s="3"/>
      <c r="D2" s="4" t="s">
        <v>30</v>
      </c>
      <c r="E2" s="5" t="s">
        <v>31</v>
      </c>
      <c r="F2" s="6" t="s">
        <v>32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7"/>
      <c r="AC2" s="7"/>
      <c r="AD2" s="7"/>
      <c r="AE2" s="7"/>
      <c r="AF2" s="7"/>
      <c r="AG2" s="7"/>
      <c r="AH2" s="1"/>
      <c r="AI2" s="1"/>
      <c r="AJ2" s="1"/>
      <c r="AK2" s="1"/>
      <c r="AL2" s="1"/>
      <c r="AM2" s="1"/>
    </row>
    <row r="3" spans="2:39" s="2" customFormat="1" ht="13.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s="2" customFormat="1" ht="30.75" customHeight="1" x14ac:dyDescent="0.15">
      <c r="B4" s="5"/>
      <c r="C4" s="5"/>
      <c r="D4" s="5"/>
      <c r="E4" s="5"/>
      <c r="F4" s="5"/>
      <c r="G4" s="5"/>
      <c r="H4" s="5"/>
      <c r="J4" s="76" t="s">
        <v>17</v>
      </c>
      <c r="K4" s="278" t="s">
        <v>37</v>
      </c>
      <c r="L4" s="278"/>
      <c r="M4" s="278"/>
      <c r="N4" s="27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s="2" customFormat="1" ht="29.25" customHeight="1" thickBot="1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8"/>
      <c r="T5" s="8"/>
      <c r="U5" s="8"/>
      <c r="V5" s="8"/>
      <c r="W5" s="8"/>
      <c r="X5" s="8"/>
      <c r="Y5" s="8"/>
      <c r="Z5" s="8"/>
      <c r="AA5" s="8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ht="33.75" customHeight="1" x14ac:dyDescent="0.15">
      <c r="B6" s="279" t="s">
        <v>0</v>
      </c>
      <c r="C6" s="282" t="s">
        <v>13</v>
      </c>
      <c r="D6" s="285" t="s">
        <v>1</v>
      </c>
      <c r="E6" s="286"/>
      <c r="F6" s="291" t="s">
        <v>26</v>
      </c>
      <c r="G6" s="292"/>
      <c r="H6" s="293"/>
      <c r="I6" s="294" t="s">
        <v>18</v>
      </c>
      <c r="J6" s="294"/>
      <c r="K6" s="294"/>
      <c r="L6" s="295" t="s">
        <v>4</v>
      </c>
      <c r="M6" s="298" t="s">
        <v>9</v>
      </c>
      <c r="N6" s="307" t="s">
        <v>21</v>
      </c>
      <c r="O6" s="11"/>
    </row>
    <row r="7" spans="2:39" ht="21" customHeight="1" x14ac:dyDescent="0.15">
      <c r="B7" s="280"/>
      <c r="C7" s="283"/>
      <c r="D7" s="287"/>
      <c r="E7" s="288"/>
      <c r="F7" s="303" t="s">
        <v>2</v>
      </c>
      <c r="G7" s="299" t="s">
        <v>34</v>
      </c>
      <c r="H7" s="305" t="s">
        <v>3</v>
      </c>
      <c r="I7" s="301" t="s">
        <v>2</v>
      </c>
      <c r="J7" s="299" t="s">
        <v>34</v>
      </c>
      <c r="K7" s="310" t="s">
        <v>3</v>
      </c>
      <c r="L7" s="296"/>
      <c r="M7" s="299"/>
      <c r="N7" s="308"/>
    </row>
    <row r="8" spans="2:39" ht="21" customHeight="1" thickBot="1" x14ac:dyDescent="0.2">
      <c r="B8" s="281"/>
      <c r="C8" s="284"/>
      <c r="D8" s="289"/>
      <c r="E8" s="290"/>
      <c r="F8" s="304"/>
      <c r="G8" s="284"/>
      <c r="H8" s="306"/>
      <c r="I8" s="302"/>
      <c r="J8" s="284"/>
      <c r="K8" s="311"/>
      <c r="L8" s="297"/>
      <c r="M8" s="300"/>
      <c r="N8" s="309"/>
    </row>
    <row r="9" spans="2:39" ht="27.75" customHeight="1" thickTop="1" x14ac:dyDescent="0.15">
      <c r="B9" s="14">
        <v>42134</v>
      </c>
      <c r="C9" s="82"/>
      <c r="D9" s="273" t="s">
        <v>43</v>
      </c>
      <c r="E9" s="274"/>
      <c r="F9" s="15">
        <v>1221352</v>
      </c>
      <c r="G9" s="16"/>
      <c r="H9" s="17">
        <f>F9-G9</f>
        <v>1221352</v>
      </c>
      <c r="I9" s="18"/>
      <c r="J9" s="16"/>
      <c r="K9" s="19">
        <f>I9-J9</f>
        <v>0</v>
      </c>
      <c r="L9" s="20"/>
      <c r="M9" s="21"/>
      <c r="N9" s="22"/>
    </row>
    <row r="10" spans="2:39" ht="27.75" customHeight="1" x14ac:dyDescent="0.15">
      <c r="B10" s="79" t="s">
        <v>39</v>
      </c>
      <c r="C10" s="81" t="s">
        <v>39</v>
      </c>
      <c r="D10" s="260" t="s">
        <v>38</v>
      </c>
      <c r="E10" s="261"/>
      <c r="F10" s="84" t="s">
        <v>39</v>
      </c>
      <c r="G10" s="85" t="s">
        <v>39</v>
      </c>
      <c r="H10" s="86" t="s">
        <v>39</v>
      </c>
      <c r="I10" s="87" t="s">
        <v>39</v>
      </c>
      <c r="J10" s="85" t="s">
        <v>39</v>
      </c>
      <c r="K10" s="88" t="s">
        <v>39</v>
      </c>
      <c r="L10" s="89" t="s">
        <v>39</v>
      </c>
      <c r="M10" s="96" t="s">
        <v>39</v>
      </c>
      <c r="N10" s="22"/>
    </row>
    <row r="11" spans="2:39" ht="27.75" customHeight="1" x14ac:dyDescent="0.15">
      <c r="B11" s="14">
        <v>42138</v>
      </c>
      <c r="C11" s="82" t="s">
        <v>41</v>
      </c>
      <c r="D11" s="262" t="s">
        <v>44</v>
      </c>
      <c r="E11" s="261"/>
      <c r="F11" s="15"/>
      <c r="G11" s="16">
        <v>3150</v>
      </c>
      <c r="H11" s="17">
        <f>H9-G11</f>
        <v>1218202</v>
      </c>
      <c r="I11" s="18"/>
      <c r="J11" s="16"/>
      <c r="K11" s="19"/>
      <c r="L11" s="23">
        <v>1</v>
      </c>
      <c r="M11" s="95">
        <v>42138</v>
      </c>
      <c r="N11" s="22"/>
    </row>
    <row r="12" spans="2:39" ht="27.75" customHeight="1" x14ac:dyDescent="0.15">
      <c r="B12" s="14">
        <v>42146</v>
      </c>
      <c r="C12" s="82" t="s">
        <v>42</v>
      </c>
      <c r="D12" s="262" t="s">
        <v>45</v>
      </c>
      <c r="E12" s="261"/>
      <c r="F12" s="15"/>
      <c r="G12" s="16">
        <v>10000</v>
      </c>
      <c r="H12" s="17">
        <f>H11-G12</f>
        <v>1208202</v>
      </c>
      <c r="I12" s="18"/>
      <c r="J12" s="16"/>
      <c r="K12" s="19"/>
      <c r="L12" s="23">
        <v>2</v>
      </c>
      <c r="M12" s="95">
        <v>42139</v>
      </c>
      <c r="N12" s="22"/>
    </row>
    <row r="13" spans="2:39" ht="27.75" customHeight="1" x14ac:dyDescent="0.15">
      <c r="B13" s="14">
        <v>42165</v>
      </c>
      <c r="C13" s="82" t="s">
        <v>40</v>
      </c>
      <c r="D13" s="262" t="s">
        <v>46</v>
      </c>
      <c r="E13" s="261"/>
      <c r="F13" s="15"/>
      <c r="G13" s="16">
        <v>70000</v>
      </c>
      <c r="H13" s="17">
        <f>H12-G13</f>
        <v>1138202</v>
      </c>
      <c r="I13" s="18"/>
      <c r="J13" s="16"/>
      <c r="K13" s="19"/>
      <c r="L13" s="23">
        <v>3</v>
      </c>
      <c r="M13" s="95">
        <v>42180</v>
      </c>
      <c r="N13" s="22"/>
    </row>
    <row r="14" spans="2:39" ht="27.75" customHeight="1" x14ac:dyDescent="0.15">
      <c r="B14" s="14">
        <v>42167</v>
      </c>
      <c r="C14" s="82"/>
      <c r="D14" s="262" t="s">
        <v>52</v>
      </c>
      <c r="E14" s="261"/>
      <c r="F14" s="15"/>
      <c r="G14" s="16"/>
      <c r="H14" s="17"/>
      <c r="I14" s="18"/>
      <c r="J14" s="16">
        <v>50000</v>
      </c>
      <c r="K14" s="19">
        <v>1354160</v>
      </c>
      <c r="L14" s="23">
        <v>4</v>
      </c>
      <c r="M14" s="96" t="s">
        <v>54</v>
      </c>
      <c r="N14" s="22"/>
    </row>
    <row r="15" spans="2:39" ht="27.75" customHeight="1" x14ac:dyDescent="0.15">
      <c r="B15" s="79" t="s">
        <v>39</v>
      </c>
      <c r="C15" s="81" t="s">
        <v>39</v>
      </c>
      <c r="D15" s="260" t="s">
        <v>38</v>
      </c>
      <c r="E15" s="261"/>
      <c r="F15" s="84" t="s">
        <v>39</v>
      </c>
      <c r="G15" s="85" t="s">
        <v>39</v>
      </c>
      <c r="H15" s="86" t="s">
        <v>39</v>
      </c>
      <c r="I15" s="87" t="s">
        <v>39</v>
      </c>
      <c r="J15" s="85" t="s">
        <v>39</v>
      </c>
      <c r="K15" s="88" t="s">
        <v>39</v>
      </c>
      <c r="L15" s="89" t="s">
        <v>39</v>
      </c>
      <c r="M15" s="96" t="s">
        <v>39</v>
      </c>
      <c r="N15" s="22"/>
    </row>
    <row r="16" spans="2:39" ht="27.75" customHeight="1" x14ac:dyDescent="0.15">
      <c r="B16" s="14">
        <v>42305</v>
      </c>
      <c r="C16" s="82"/>
      <c r="D16" s="262" t="s">
        <v>47</v>
      </c>
      <c r="E16" s="261"/>
      <c r="F16" s="15"/>
      <c r="G16" s="16"/>
      <c r="H16" s="17"/>
      <c r="I16" s="18">
        <v>904180</v>
      </c>
      <c r="J16" s="16"/>
      <c r="K16" s="19">
        <v>904180</v>
      </c>
      <c r="L16" s="23"/>
      <c r="M16" s="21"/>
      <c r="N16" s="22"/>
    </row>
    <row r="17" spans="1:253" ht="27.75" customHeight="1" x14ac:dyDescent="0.15">
      <c r="B17" s="14">
        <v>42306</v>
      </c>
      <c r="C17" s="82" t="s">
        <v>42</v>
      </c>
      <c r="D17" s="262" t="s">
        <v>48</v>
      </c>
      <c r="E17" s="261"/>
      <c r="F17" s="15"/>
      <c r="G17" s="16">
        <v>25000</v>
      </c>
      <c r="H17" s="17">
        <v>450300</v>
      </c>
      <c r="I17" s="18"/>
      <c r="J17" s="16"/>
      <c r="K17" s="19"/>
      <c r="L17" s="23">
        <v>13</v>
      </c>
      <c r="M17" s="95">
        <v>42292</v>
      </c>
      <c r="N17" s="22"/>
    </row>
    <row r="18" spans="1:253" ht="27.75" customHeight="1" x14ac:dyDescent="0.15">
      <c r="B18" s="14">
        <v>42314</v>
      </c>
      <c r="C18" s="82" t="s">
        <v>40</v>
      </c>
      <c r="D18" s="262" t="s">
        <v>49</v>
      </c>
      <c r="E18" s="261"/>
      <c r="F18" s="15"/>
      <c r="G18" s="16"/>
      <c r="H18" s="17"/>
      <c r="I18" s="18"/>
      <c r="J18" s="16">
        <v>8760</v>
      </c>
      <c r="K18" s="19">
        <v>895420</v>
      </c>
      <c r="L18" s="23">
        <v>22</v>
      </c>
      <c r="M18" s="95">
        <v>42314</v>
      </c>
      <c r="N18" s="22"/>
    </row>
    <row r="19" spans="1:253" ht="27.75" customHeight="1" x14ac:dyDescent="0.15">
      <c r="B19" s="14">
        <v>42328</v>
      </c>
      <c r="C19" s="82" t="s">
        <v>42</v>
      </c>
      <c r="D19" s="262" t="s">
        <v>50</v>
      </c>
      <c r="E19" s="261"/>
      <c r="F19" s="15"/>
      <c r="G19" s="16"/>
      <c r="H19" s="17"/>
      <c r="I19" s="18"/>
      <c r="J19" s="16">
        <v>130000</v>
      </c>
      <c r="K19" s="19">
        <v>765420</v>
      </c>
      <c r="L19" s="23">
        <v>23</v>
      </c>
      <c r="M19" s="95">
        <v>42320</v>
      </c>
      <c r="N19" s="22"/>
    </row>
    <row r="20" spans="1:253" ht="27.75" customHeight="1" x14ac:dyDescent="0.15">
      <c r="B20" s="14">
        <v>42328</v>
      </c>
      <c r="C20" s="82" t="s">
        <v>40</v>
      </c>
      <c r="D20" s="262" t="s">
        <v>51</v>
      </c>
      <c r="E20" s="261"/>
      <c r="F20" s="15"/>
      <c r="G20" s="16"/>
      <c r="H20" s="17"/>
      <c r="I20" s="18"/>
      <c r="J20" s="16">
        <v>20000</v>
      </c>
      <c r="K20" s="19">
        <v>745420</v>
      </c>
      <c r="L20" s="23">
        <v>24</v>
      </c>
      <c r="M20" s="95">
        <v>42320</v>
      </c>
      <c r="N20" s="22"/>
    </row>
    <row r="21" spans="1:253" ht="27.75" customHeight="1" x14ac:dyDescent="0.15">
      <c r="B21" s="80" t="s">
        <v>39</v>
      </c>
      <c r="C21" s="81" t="s">
        <v>39</v>
      </c>
      <c r="D21" s="260" t="s">
        <v>38</v>
      </c>
      <c r="E21" s="261"/>
      <c r="F21" s="84" t="s">
        <v>39</v>
      </c>
      <c r="G21" s="85" t="s">
        <v>39</v>
      </c>
      <c r="H21" s="86" t="s">
        <v>39</v>
      </c>
      <c r="I21" s="87" t="s">
        <v>39</v>
      </c>
      <c r="J21" s="85" t="s">
        <v>39</v>
      </c>
      <c r="K21" s="88" t="s">
        <v>39</v>
      </c>
      <c r="L21" s="89" t="s">
        <v>39</v>
      </c>
      <c r="M21" s="94" t="s">
        <v>39</v>
      </c>
      <c r="N21" s="24"/>
    </row>
    <row r="22" spans="1:253" ht="27.75" customHeight="1" x14ac:dyDescent="0.15">
      <c r="B22" s="25">
        <v>42036</v>
      </c>
      <c r="C22" s="83" t="s">
        <v>41</v>
      </c>
      <c r="D22" s="262" t="s">
        <v>53</v>
      </c>
      <c r="E22" s="261"/>
      <c r="F22" s="26">
        <v>266</v>
      </c>
      <c r="G22" s="27"/>
      <c r="H22" s="28">
        <v>105680</v>
      </c>
      <c r="I22" s="29">
        <v>236</v>
      </c>
      <c r="J22" s="27"/>
      <c r="K22" s="30">
        <v>164320</v>
      </c>
      <c r="L22" s="91" t="s">
        <v>54</v>
      </c>
      <c r="M22" s="93" t="s">
        <v>54</v>
      </c>
      <c r="N22" s="31"/>
    </row>
    <row r="23" spans="1:253" ht="27.75" customHeight="1" thickBot="1" x14ac:dyDescent="0.2">
      <c r="B23" s="80" t="s">
        <v>39</v>
      </c>
      <c r="C23" s="81" t="s">
        <v>39</v>
      </c>
      <c r="D23" s="260" t="s">
        <v>38</v>
      </c>
      <c r="E23" s="261"/>
      <c r="F23" s="84" t="s">
        <v>39</v>
      </c>
      <c r="G23" s="90" t="s">
        <v>39</v>
      </c>
      <c r="H23" s="86" t="s">
        <v>39</v>
      </c>
      <c r="I23" s="99" t="s">
        <v>39</v>
      </c>
      <c r="J23" s="97" t="s">
        <v>39</v>
      </c>
      <c r="K23" s="98" t="s">
        <v>39</v>
      </c>
      <c r="L23" s="92" t="s">
        <v>39</v>
      </c>
      <c r="M23" s="93" t="s">
        <v>39</v>
      </c>
      <c r="N23" s="31"/>
    </row>
    <row r="24" spans="1:253" ht="36" customHeight="1" thickTop="1" thickBot="1" x14ac:dyDescent="0.2">
      <c r="B24" s="228" t="s">
        <v>10</v>
      </c>
      <c r="C24" s="229"/>
      <c r="D24" s="229"/>
      <c r="E24" s="229"/>
      <c r="F24" s="32">
        <v>2442970</v>
      </c>
      <c r="G24" s="33">
        <v>2370616</v>
      </c>
      <c r="H24" s="34">
        <f>F24-G24</f>
        <v>72354</v>
      </c>
      <c r="I24" s="35">
        <v>2167916</v>
      </c>
      <c r="J24" s="36">
        <v>2068938</v>
      </c>
      <c r="K24" s="37">
        <f>I24-J24</f>
        <v>98978</v>
      </c>
      <c r="L24" s="38"/>
      <c r="M24" s="39"/>
      <c r="N24" s="40"/>
    </row>
    <row r="25" spans="1:253" ht="18.75" customHeight="1" x14ac:dyDescent="0.15">
      <c r="B25" s="41" t="s">
        <v>11</v>
      </c>
      <c r="C25" s="41"/>
      <c r="D25" s="42"/>
      <c r="E25" s="42"/>
      <c r="F25" s="43"/>
      <c r="G25" s="43"/>
      <c r="H25" s="44"/>
      <c r="I25" s="44"/>
      <c r="J25" s="44"/>
      <c r="K25" s="44"/>
      <c r="L25" s="45"/>
      <c r="M25" s="45"/>
      <c r="N25" s="45"/>
    </row>
    <row r="26" spans="1:253" ht="18.75" customHeight="1" x14ac:dyDescent="0.15">
      <c r="B26" s="46" t="s">
        <v>33</v>
      </c>
      <c r="C26" s="41"/>
      <c r="D26" s="42"/>
      <c r="E26" s="42"/>
      <c r="F26" s="43"/>
      <c r="G26" s="43"/>
      <c r="H26" s="44"/>
      <c r="I26" s="44"/>
      <c r="J26" s="44"/>
      <c r="K26" s="44"/>
      <c r="L26" s="45"/>
      <c r="M26" s="45"/>
      <c r="N26" s="45"/>
    </row>
    <row r="27" spans="1:253" ht="14.25" customHeight="1" x14ac:dyDescent="0.15">
      <c r="B27" s="41"/>
      <c r="C27" s="41"/>
      <c r="D27" s="42"/>
      <c r="E27" s="42"/>
      <c r="F27" s="43"/>
      <c r="G27" s="43"/>
      <c r="H27" s="44"/>
      <c r="I27" s="44"/>
      <c r="J27" s="44"/>
      <c r="K27" s="44"/>
      <c r="L27" s="45"/>
      <c r="M27" s="45"/>
      <c r="N27" s="45"/>
    </row>
    <row r="28" spans="1:253" ht="27" customHeight="1" x14ac:dyDescent="0.15">
      <c r="A28" s="47"/>
      <c r="B28" s="77" t="s">
        <v>35</v>
      </c>
      <c r="C28" s="78"/>
      <c r="D28" s="78"/>
      <c r="E28" s="78"/>
      <c r="F28" s="48"/>
      <c r="G28" s="49" t="s">
        <v>25</v>
      </c>
      <c r="H28" s="50"/>
      <c r="I28" s="48"/>
      <c r="J28" s="48"/>
      <c r="K28" s="51"/>
      <c r="L28" s="52"/>
      <c r="M28" s="48"/>
      <c r="N28" s="48"/>
      <c r="O28" s="48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</row>
    <row r="29" spans="1:253" ht="27" customHeight="1" x14ac:dyDescent="0.15">
      <c r="A29" s="47"/>
      <c r="B29" s="269" t="s">
        <v>14</v>
      </c>
      <c r="C29" s="270"/>
      <c r="D29" s="275" t="s">
        <v>26</v>
      </c>
      <c r="E29" s="276"/>
      <c r="F29" s="277" t="s">
        <v>19</v>
      </c>
      <c r="G29" s="277"/>
      <c r="H29" s="48"/>
      <c r="I29" s="53"/>
      <c r="J29" s="53"/>
      <c r="K29" s="47"/>
      <c r="L29" s="47"/>
      <c r="M29" s="47"/>
      <c r="N29" s="47"/>
      <c r="O29" s="47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</row>
    <row r="30" spans="1:253" ht="27" customHeight="1" x14ac:dyDescent="0.15">
      <c r="A30" s="47"/>
      <c r="B30" s="269" t="s">
        <v>29</v>
      </c>
      <c r="C30" s="270"/>
      <c r="D30" s="271">
        <v>24854</v>
      </c>
      <c r="E30" s="272"/>
      <c r="F30" s="236"/>
      <c r="G30" s="237"/>
      <c r="H30" s="54"/>
      <c r="I30" s="53"/>
      <c r="J30" s="53"/>
      <c r="K30" s="47"/>
      <c r="L30" s="47"/>
      <c r="M30" s="47"/>
      <c r="N30" s="47"/>
      <c r="O30" s="47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</row>
    <row r="31" spans="1:253" ht="27" customHeight="1" thickBot="1" x14ac:dyDescent="0.2">
      <c r="A31" s="47"/>
      <c r="B31" s="265" t="s">
        <v>36</v>
      </c>
      <c r="C31" s="266"/>
      <c r="D31" s="267">
        <v>47500</v>
      </c>
      <c r="E31" s="268"/>
      <c r="F31" s="249">
        <v>98978</v>
      </c>
      <c r="G31" s="250"/>
      <c r="H31" s="54"/>
      <c r="I31" s="53"/>
      <c r="J31" s="53"/>
      <c r="K31" s="47"/>
      <c r="L31" s="47"/>
      <c r="M31" s="47"/>
      <c r="N31" s="47"/>
      <c r="O31" s="47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</row>
    <row r="32" spans="1:253" ht="27" customHeight="1" thickTop="1" x14ac:dyDescent="0.15">
      <c r="A32" s="47"/>
      <c r="B32" s="213" t="s">
        <v>10</v>
      </c>
      <c r="C32" s="214"/>
      <c r="D32" s="263">
        <f>SUM(D30:E31)</f>
        <v>72354</v>
      </c>
      <c r="E32" s="264"/>
      <c r="F32" s="263">
        <f>SUM(F30:G31)</f>
        <v>98978</v>
      </c>
      <c r="G32" s="264"/>
      <c r="H32" s="55"/>
      <c r="I32" s="56"/>
      <c r="J32" s="57"/>
      <c r="K32" s="47"/>
      <c r="L32" s="47"/>
      <c r="M32" s="47"/>
      <c r="N32" s="47"/>
      <c r="O32" s="47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</row>
    <row r="33" spans="2:39" ht="24" customHeight="1" x14ac:dyDescent="0.15">
      <c r="B33" s="41"/>
      <c r="C33" s="41"/>
      <c r="D33" s="42"/>
      <c r="E33" s="42"/>
      <c r="F33" s="43"/>
      <c r="G33" s="43"/>
      <c r="H33" s="44"/>
      <c r="I33" s="44"/>
      <c r="J33" s="44"/>
      <c r="K33" s="44"/>
      <c r="L33" s="45"/>
      <c r="M33" s="45"/>
      <c r="N33" s="45"/>
    </row>
    <row r="34" spans="2:39" s="58" customFormat="1" ht="18" customHeight="1" x14ac:dyDescent="0.15">
      <c r="B34" s="59" t="s">
        <v>15</v>
      </c>
      <c r="C34" s="59"/>
      <c r="D34" s="60"/>
      <c r="E34" s="60"/>
      <c r="F34" s="60"/>
      <c r="G34" s="60"/>
      <c r="H34" s="61"/>
      <c r="I34" s="61"/>
      <c r="J34" s="61"/>
      <c r="K34" s="61"/>
      <c r="L34" s="61"/>
      <c r="M34" s="61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</row>
    <row r="35" spans="2:39" s="63" customFormat="1" ht="18" customHeight="1" x14ac:dyDescent="0.15">
      <c r="B35" s="64" t="s">
        <v>16</v>
      </c>
      <c r="C35" s="64" t="s">
        <v>5</v>
      </c>
      <c r="D35" s="211" t="s">
        <v>6</v>
      </c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</row>
    <row r="36" spans="2:39" s="63" customFormat="1" ht="18" customHeight="1" x14ac:dyDescent="0.15">
      <c r="B36" s="64">
        <v>1</v>
      </c>
      <c r="C36" s="64" t="s">
        <v>7</v>
      </c>
      <c r="D36" s="212" t="s">
        <v>8</v>
      </c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</row>
    <row r="37" spans="2:39" s="63" customFormat="1" ht="18" customHeight="1" x14ac:dyDescent="0.15">
      <c r="B37" s="64">
        <v>2</v>
      </c>
      <c r="C37" s="64" t="s">
        <v>28</v>
      </c>
      <c r="D37" s="258" t="s">
        <v>12</v>
      </c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</row>
    <row r="38" spans="2:39" s="63" customFormat="1" ht="18" customHeight="1" x14ac:dyDescent="0.15">
      <c r="B38" s="64">
        <v>3</v>
      </c>
      <c r="C38" s="64" t="s">
        <v>27</v>
      </c>
      <c r="D38" s="75" t="s">
        <v>24</v>
      </c>
      <c r="E38" s="75"/>
      <c r="F38" s="66"/>
      <c r="G38" s="67"/>
      <c r="H38" s="67"/>
      <c r="I38" s="67"/>
      <c r="J38" s="67"/>
      <c r="K38" s="67"/>
      <c r="L38" s="67"/>
      <c r="M38" s="67"/>
      <c r="N38" s="68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</row>
    <row r="39" spans="2:39" s="58" customFormat="1" ht="18" customHeight="1" x14ac:dyDescent="0.15">
      <c r="B39" s="69">
        <v>4</v>
      </c>
      <c r="C39" s="69" t="s">
        <v>23</v>
      </c>
      <c r="D39" s="259" t="s">
        <v>22</v>
      </c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</row>
    <row r="40" spans="2:39" s="70" customFormat="1" ht="20.100000000000001" customHeight="1" x14ac:dyDescent="0.15">
      <c r="B40" s="59"/>
      <c r="C40" s="59"/>
      <c r="D40" s="71"/>
      <c r="E40" s="71"/>
      <c r="F40" s="71"/>
      <c r="G40" s="72"/>
      <c r="H40" s="72"/>
      <c r="I40" s="72"/>
      <c r="J40" s="72"/>
      <c r="K40" s="72"/>
      <c r="L40" s="72"/>
      <c r="M40" s="72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</row>
    <row r="41" spans="2:39" ht="18.75" customHeight="1" x14ac:dyDescent="0.15">
      <c r="B41" s="74"/>
      <c r="C41" s="74"/>
    </row>
  </sheetData>
  <mergeCells count="47">
    <mergeCell ref="K4:N4"/>
    <mergeCell ref="B6:B8"/>
    <mergeCell ref="C6:C8"/>
    <mergeCell ref="D6:E8"/>
    <mergeCell ref="F6:H6"/>
    <mergeCell ref="I6:K6"/>
    <mergeCell ref="L6:L8"/>
    <mergeCell ref="M6:M8"/>
    <mergeCell ref="I7:I8"/>
    <mergeCell ref="F7:F8"/>
    <mergeCell ref="G7:G8"/>
    <mergeCell ref="H7:H8"/>
    <mergeCell ref="N6:N8"/>
    <mergeCell ref="J7:J8"/>
    <mergeCell ref="K7:K8"/>
    <mergeCell ref="B29:C29"/>
    <mergeCell ref="D29:E29"/>
    <mergeCell ref="F29:G29"/>
    <mergeCell ref="D14:E14"/>
    <mergeCell ref="D19:E19"/>
    <mergeCell ref="D20:E20"/>
    <mergeCell ref="D9:E9"/>
    <mergeCell ref="D21:E21"/>
    <mergeCell ref="D22:E22"/>
    <mergeCell ref="D23:E23"/>
    <mergeCell ref="B24:E24"/>
    <mergeCell ref="D17:E17"/>
    <mergeCell ref="B31:C31"/>
    <mergeCell ref="D31:E31"/>
    <mergeCell ref="F31:G31"/>
    <mergeCell ref="B32:C32"/>
    <mergeCell ref="B30:C30"/>
    <mergeCell ref="D30:E30"/>
    <mergeCell ref="F30:G30"/>
    <mergeCell ref="D37:N37"/>
    <mergeCell ref="D39:N39"/>
    <mergeCell ref="D10:E10"/>
    <mergeCell ref="D11:E11"/>
    <mergeCell ref="D12:E12"/>
    <mergeCell ref="D13:E13"/>
    <mergeCell ref="D15:E15"/>
    <mergeCell ref="D32:E32"/>
    <mergeCell ref="F32:G32"/>
    <mergeCell ref="D35:N35"/>
    <mergeCell ref="D36:N36"/>
    <mergeCell ref="D18:E18"/>
    <mergeCell ref="D16:E16"/>
  </mergeCells>
  <phoneticPr fontId="2"/>
  <dataValidations count="1">
    <dataValidation type="list" allowBlank="1" showInputMessage="1" showErrorMessage="1" sqref="C22 C16:C20 C9 C11:C14">
      <formula1>"1 日当,2 購入・リース費,3 外注費,4 その他"</formula1>
    </dataValidation>
  </dataValidations>
  <printOptions horizontalCentered="1"/>
  <pageMargins left="0.59055118110236227" right="0.59055118110236227" top="0.6692913385826772" bottom="0.59055118110236227" header="0.51181102362204722" footer="0.51181102362204722"/>
  <pageSetup paperSize="9" scale="71" fitToHeight="0" orientation="landscape" r:id="rId1"/>
  <headerFooter alignWithMargins="0"/>
  <rowBreaks count="1" manualBreakCount="1">
    <brk id="2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経理区分を１本化する場合 (高知県版)</vt:lpstr>
      <vt:lpstr>手引き記載例</vt:lpstr>
      <vt:lpstr>'経理区分を１本化する場合 (高知県版)'!Print_Area</vt:lpstr>
      <vt:lpstr>手引き記載例!Print_Area</vt:lpstr>
      <vt:lpstr>'経理区分を１本化する場合 (高知県版)'!Print_Titles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OKAMURA</cp:lastModifiedBy>
  <cp:lastPrinted>2018-02-19T07:20:23Z</cp:lastPrinted>
  <dcterms:created xsi:type="dcterms:W3CDTF">2007-10-31T14:40:31Z</dcterms:created>
  <dcterms:modified xsi:type="dcterms:W3CDTF">2018-05-31T01:43:52Z</dcterms:modified>
</cp:coreProperties>
</file>