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0" windowWidth="15480" windowHeight="8655"/>
  </bookViews>
  <sheets>
    <sheet name="２7年度" sheetId="1" r:id="rId1"/>
  </sheets>
  <definedNames>
    <definedName name="_xlnm.Print_Area" localSheetId="0">'２7年度'!$A$1:$AV$16</definedName>
    <definedName name="_xlnm.Print_Titles" localSheetId="0">'２7年度'!$A:$B</definedName>
  </definedNames>
  <calcPr calcId="125725"/>
</workbook>
</file>

<file path=xl/calcChain.xml><?xml version="1.0" encoding="utf-8"?>
<calcChain xmlns="http://schemas.openxmlformats.org/spreadsheetml/2006/main">
  <c r="AT16" i="1"/>
  <c r="AU16"/>
  <c r="AV16"/>
  <c r="AS16"/>
  <c r="AP16"/>
  <c r="AQ16"/>
  <c r="AR16"/>
  <c r="AO16"/>
  <c r="AL16"/>
  <c r="AM16"/>
  <c r="AN16"/>
  <c r="AK16"/>
  <c r="AT15"/>
  <c r="AU15"/>
  <c r="AV15"/>
  <c r="AS15"/>
  <c r="AT14"/>
  <c r="AU14"/>
  <c r="AV14"/>
  <c r="AS14"/>
  <c r="AP15"/>
  <c r="AQ15"/>
  <c r="AR15"/>
  <c r="AO15"/>
  <c r="AL15"/>
  <c r="AM15"/>
  <c r="AN15"/>
  <c r="AK15"/>
  <c r="AT13"/>
  <c r="AU13"/>
  <c r="AV13"/>
  <c r="AS13"/>
  <c r="AP13"/>
  <c r="AQ13"/>
  <c r="AR13"/>
  <c r="AO13"/>
  <c r="AT12"/>
  <c r="AU12"/>
  <c r="AV12"/>
  <c r="AS12"/>
  <c r="AT11"/>
  <c r="AU11"/>
  <c r="AV11"/>
  <c r="AS11"/>
  <c r="AT10"/>
  <c r="AU10"/>
  <c r="AV10"/>
  <c r="AS10"/>
  <c r="AP10"/>
  <c r="AQ10"/>
  <c r="AR10"/>
  <c r="AO10"/>
  <c r="AT9"/>
  <c r="AU9"/>
  <c r="AV9"/>
  <c r="AS9"/>
  <c r="AT8"/>
  <c r="AU8"/>
  <c r="AV8"/>
  <c r="AS8"/>
  <c r="AT7"/>
  <c r="AU7"/>
  <c r="AV7"/>
  <c r="AS7"/>
  <c r="AT6"/>
  <c r="AU6"/>
  <c r="AV6"/>
  <c r="AS6"/>
  <c r="AT5"/>
  <c r="AU5"/>
  <c r="AV5"/>
  <c r="AS5"/>
  <c r="AN10"/>
  <c r="AM10"/>
  <c r="AL10"/>
  <c r="AK10"/>
  <c r="AH13"/>
  <c r="AH10"/>
  <c r="AN13" l="1"/>
  <c r="AM13"/>
  <c r="AL13"/>
  <c r="AK13"/>
  <c r="P10"/>
  <c r="P16" s="1"/>
  <c r="O10"/>
  <c r="O16" s="1"/>
  <c r="N10"/>
  <c r="N16" s="1"/>
  <c r="M10"/>
  <c r="M16" s="1"/>
  <c r="AJ13"/>
  <c r="AI13"/>
  <c r="AG13"/>
  <c r="AJ10"/>
  <c r="AI10"/>
  <c r="AG10"/>
  <c r="AF13"/>
  <c r="AE13"/>
  <c r="AD13"/>
  <c r="AC13"/>
  <c r="AF10"/>
  <c r="AE10"/>
  <c r="AD10"/>
  <c r="AC10"/>
  <c r="D10"/>
  <c r="D16" s="1"/>
  <c r="E10"/>
  <c r="F10"/>
  <c r="F16" s="1"/>
  <c r="G10"/>
  <c r="H10"/>
  <c r="I10"/>
  <c r="J10"/>
  <c r="K10"/>
  <c r="L10"/>
  <c r="Q10"/>
  <c r="R10"/>
  <c r="S10"/>
  <c r="T10"/>
  <c r="C10"/>
  <c r="U10"/>
  <c r="V10"/>
  <c r="W10"/>
  <c r="X10"/>
  <c r="L16"/>
  <c r="Q16"/>
  <c r="R16"/>
  <c r="Y10"/>
  <c r="Z10"/>
  <c r="Y13"/>
  <c r="Z13"/>
  <c r="Z16" s="1"/>
  <c r="U13"/>
  <c r="V13"/>
  <c r="V16" s="1"/>
  <c r="E16"/>
  <c r="G16"/>
  <c r="AA10"/>
  <c r="X13"/>
  <c r="K16"/>
  <c r="AB10"/>
  <c r="AB13"/>
  <c r="AA13"/>
  <c r="AA16" s="1"/>
  <c r="W13"/>
  <c r="W16" l="1"/>
  <c r="U16"/>
  <c r="Y16"/>
  <c r="AH16"/>
  <c r="AJ16"/>
  <c r="AG16"/>
  <c r="AI16"/>
  <c r="AD16"/>
  <c r="AF16"/>
  <c r="AC16"/>
  <c r="AE16"/>
  <c r="AB16"/>
  <c r="C16"/>
  <c r="H16"/>
  <c r="I16"/>
  <c r="J16"/>
  <c r="S16"/>
  <c r="T16"/>
  <c r="X16"/>
</calcChain>
</file>

<file path=xl/sharedStrings.xml><?xml version="1.0" encoding="utf-8"?>
<sst xmlns="http://schemas.openxmlformats.org/spreadsheetml/2006/main" count="74" uniqueCount="31">
  <si>
    <t>審査</t>
    <rPh sb="0" eb="2">
      <t>シンサ</t>
    </rPh>
    <phoneticPr fontId="1"/>
  </si>
  <si>
    <t>交付</t>
    <rPh sb="0" eb="2">
      <t>コウフ</t>
    </rPh>
    <phoneticPr fontId="1"/>
  </si>
  <si>
    <t>保留</t>
    <rPh sb="0" eb="2">
      <t>ホリュウ</t>
    </rPh>
    <phoneticPr fontId="1"/>
  </si>
  <si>
    <t>インターフェロン治療</t>
    <rPh sb="8" eb="10">
      <t>チリョウ</t>
    </rPh>
    <phoneticPr fontId="1"/>
  </si>
  <si>
    <t>核酸アナログ製剤治療</t>
    <rPh sb="0" eb="2">
      <t>カクサン</t>
    </rPh>
    <rPh sb="6" eb="8">
      <t>セイザイ</t>
    </rPh>
    <rPh sb="8" eb="10">
      <t>チリョウ</t>
    </rPh>
    <phoneticPr fontId="1"/>
  </si>
  <si>
    <t>申請</t>
    <rPh sb="0" eb="2">
      <t>シンセイ</t>
    </rPh>
    <phoneticPr fontId="1"/>
  </si>
  <si>
    <t>平成２０年度</t>
    <rPh sb="0" eb="2">
      <t>ヘイセイ</t>
    </rPh>
    <rPh sb="4" eb="6">
      <t>ネンド</t>
    </rPh>
    <phoneticPr fontId="1"/>
  </si>
  <si>
    <t>平成２１年度</t>
    <rPh sb="0" eb="2">
      <t>ヘイセイ</t>
    </rPh>
    <rPh sb="4" eb="6">
      <t>ネンド</t>
    </rPh>
    <phoneticPr fontId="1"/>
  </si>
  <si>
    <t>平成２２年度</t>
    <rPh sb="0" eb="2">
      <t>ヘイセイ</t>
    </rPh>
    <rPh sb="4" eb="6">
      <t>ネンド</t>
    </rPh>
    <phoneticPr fontId="1"/>
  </si>
  <si>
    <t>平成２３年度</t>
    <rPh sb="0" eb="2">
      <t>ヘイセイ</t>
    </rPh>
    <rPh sb="4" eb="6">
      <t>ネンド</t>
    </rPh>
    <phoneticPr fontId="1"/>
  </si>
  <si>
    <t>合計</t>
    <rPh sb="0" eb="1">
      <t>ゴウ</t>
    </rPh>
    <rPh sb="1" eb="2">
      <t>ケイ</t>
    </rPh>
    <phoneticPr fontId="1"/>
  </si>
  <si>
    <t>治療法</t>
    <rPh sb="0" eb="2">
      <t>チリョウ</t>
    </rPh>
    <rPh sb="2" eb="3">
      <t>ホウ</t>
    </rPh>
    <phoneticPr fontId="1"/>
  </si>
  <si>
    <t>ＩＦＮ　計</t>
    <rPh sb="4" eb="5">
      <t>ケイ</t>
    </rPh>
    <phoneticPr fontId="1"/>
  </si>
  <si>
    <t>新規</t>
    <rPh sb="0" eb="2">
      <t>シンキ</t>
    </rPh>
    <phoneticPr fontId="1"/>
  </si>
  <si>
    <t>更新</t>
    <rPh sb="0" eb="2">
      <t>コウシン</t>
    </rPh>
    <phoneticPr fontId="1"/>
  </si>
  <si>
    <t>小計</t>
    <rPh sb="0" eb="2">
      <t>ショウケイ</t>
    </rPh>
    <phoneticPr fontId="1"/>
  </si>
  <si>
    <t>取下</t>
    <rPh sb="0" eb="2">
      <t>トリサ</t>
    </rPh>
    <phoneticPr fontId="1"/>
  </si>
  <si>
    <t>前回
保留</t>
    <rPh sb="0" eb="2">
      <t>ゼンカイ</t>
    </rPh>
    <rPh sb="3" eb="5">
      <t>ホリュウ</t>
    </rPh>
    <phoneticPr fontId="1"/>
  </si>
  <si>
    <t>不
承認</t>
    <rPh sb="0" eb="1">
      <t>フ</t>
    </rPh>
    <rPh sb="2" eb="4">
      <t>ショウニン</t>
    </rPh>
    <phoneticPr fontId="1"/>
  </si>
  <si>
    <t>2回目利用</t>
    <rPh sb="1" eb="3">
      <t>カイメ</t>
    </rPh>
    <rPh sb="3" eb="5">
      <t>リヨウ</t>
    </rPh>
    <phoneticPr fontId="1"/>
  </si>
  <si>
    <t>平成２４年度</t>
    <rPh sb="0" eb="2">
      <t>ヘイセイ</t>
    </rPh>
    <rPh sb="4" eb="6">
      <t>ネンド</t>
    </rPh>
    <phoneticPr fontId="1"/>
  </si>
  <si>
    <t>①肝炎治療受給者証交付状況</t>
    <rPh sb="1" eb="3">
      <t>カンエン</t>
    </rPh>
    <rPh sb="3" eb="5">
      <t>チリョウ</t>
    </rPh>
    <rPh sb="5" eb="8">
      <t>ジュキュウシャ</t>
    </rPh>
    <rPh sb="8" eb="9">
      <t>ショウ</t>
    </rPh>
    <rPh sb="9" eb="11">
      <t>コウフ</t>
    </rPh>
    <rPh sb="11" eb="13">
      <t>ジョウキョウ</t>
    </rPh>
    <phoneticPr fontId="1"/>
  </si>
  <si>
    <t>平成２５年度</t>
    <rPh sb="0" eb="2">
      <t>ヘイセイ</t>
    </rPh>
    <rPh sb="4" eb="6">
      <t>ネンド</t>
    </rPh>
    <phoneticPr fontId="1"/>
  </si>
  <si>
    <t>3剤併用療法　　（テラプレビル）</t>
    <rPh sb="1" eb="2">
      <t>ザイ</t>
    </rPh>
    <rPh sb="2" eb="4">
      <t>ヘイヨウ</t>
    </rPh>
    <rPh sb="4" eb="6">
      <t>リョウホウ</t>
    </rPh>
    <phoneticPr fontId="1"/>
  </si>
  <si>
    <t>3剤併用療法　　　（シメプレビル）</t>
    <rPh sb="1" eb="2">
      <t>ザイ</t>
    </rPh>
    <rPh sb="2" eb="4">
      <t>ヘイヨウ</t>
    </rPh>
    <rPh sb="4" eb="6">
      <t>リョウホウ</t>
    </rPh>
    <phoneticPr fontId="1"/>
  </si>
  <si>
    <t>総計</t>
    <rPh sb="0" eb="2">
      <t>ソウケイ</t>
    </rPh>
    <phoneticPr fontId="1"/>
  </si>
  <si>
    <t>3剤併用療法　　　（バニプレビル）</t>
    <phoneticPr fontId="1"/>
  </si>
  <si>
    <t>平成２７年度（５月まで）</t>
    <rPh sb="0" eb="2">
      <t>ヘイセイ</t>
    </rPh>
    <rPh sb="4" eb="6">
      <t>ネンド</t>
    </rPh>
    <rPh sb="8" eb="9">
      <t>ガツ</t>
    </rPh>
    <phoneticPr fontId="1"/>
  </si>
  <si>
    <t>平成２６年度</t>
    <rPh sb="0" eb="2">
      <t>ヘイセイ</t>
    </rPh>
    <rPh sb="4" eb="6">
      <t>ネンド</t>
    </rPh>
    <phoneticPr fontId="1"/>
  </si>
  <si>
    <t>IFNフリー</t>
    <phoneticPr fontId="1"/>
  </si>
  <si>
    <t>新規</t>
    <rPh sb="0" eb="2">
      <t>シンキ</t>
    </rPh>
    <phoneticPr fontId="1"/>
  </si>
</sst>
</file>

<file path=xl/styles.xml><?xml version="1.0" encoding="utf-8"?>
<styleSheet xmlns="http://schemas.openxmlformats.org/spreadsheetml/2006/main"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7"/>
      <color theme="1"/>
      <name val="HGPｺﾞｼｯｸE"/>
      <family val="3"/>
      <charset val="128"/>
    </font>
    <font>
      <sz val="16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0" fontId="9" fillId="0" borderId="13" xfId="0" applyFont="1" applyBorder="1" applyAlignment="1">
      <alignment horizontal="center" vertical="center" wrapText="1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 wrapText="1" shrinkToFit="1"/>
    </xf>
    <xf numFmtId="0" fontId="10" fillId="0" borderId="4" xfId="0" applyFont="1" applyBorder="1" applyAlignment="1">
      <alignment vertical="center" wrapText="1"/>
    </xf>
    <xf numFmtId="0" fontId="10" fillId="0" borderId="12" xfId="0" applyFont="1" applyBorder="1" applyAlignment="1">
      <alignment horizontal="right" vertical="center" wrapText="1"/>
    </xf>
    <xf numFmtId="0" fontId="10" fillId="0" borderId="23" xfId="0" applyFont="1" applyBorder="1" applyAlignment="1">
      <alignment horizontal="right" vertical="center" wrapText="1"/>
    </xf>
    <xf numFmtId="0" fontId="10" fillId="0" borderId="3" xfId="0" applyFont="1" applyBorder="1" applyAlignment="1">
      <alignment vertical="center" wrapText="1"/>
    </xf>
    <xf numFmtId="0" fontId="10" fillId="0" borderId="14" xfId="0" applyFont="1" applyBorder="1" applyAlignment="1">
      <alignment horizontal="right" vertical="center" wrapText="1"/>
    </xf>
    <xf numFmtId="0" fontId="10" fillId="0" borderId="24" xfId="0" applyFont="1" applyBorder="1" applyAlignment="1">
      <alignment horizontal="right" vertical="center" wrapText="1"/>
    </xf>
    <xf numFmtId="0" fontId="10" fillId="0" borderId="5" xfId="0" applyFont="1" applyBorder="1" applyAlignment="1">
      <alignment vertical="center" wrapText="1"/>
    </xf>
    <xf numFmtId="0" fontId="10" fillId="0" borderId="13" xfId="0" applyFont="1" applyBorder="1" applyAlignment="1">
      <alignment horizontal="right" vertical="center" wrapText="1"/>
    </xf>
    <xf numFmtId="0" fontId="10" fillId="0" borderId="22" xfId="0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right" vertical="center" wrapText="1"/>
    </xf>
    <xf numFmtId="0" fontId="10" fillId="0" borderId="19" xfId="0" applyFont="1" applyBorder="1" applyAlignment="1">
      <alignment vertical="center" wrapText="1"/>
    </xf>
    <xf numFmtId="0" fontId="10" fillId="0" borderId="15" xfId="0" applyFont="1" applyFill="1" applyBorder="1" applyAlignment="1">
      <alignment horizontal="right" vertical="center" wrapText="1"/>
    </xf>
    <xf numFmtId="0" fontId="10" fillId="0" borderId="25" xfId="0" applyFont="1" applyBorder="1" applyAlignment="1">
      <alignment horizontal="right" vertical="center" wrapText="1"/>
    </xf>
    <xf numFmtId="0" fontId="10" fillId="0" borderId="25" xfId="0" applyFont="1" applyFill="1" applyBorder="1" applyAlignment="1">
      <alignment horizontal="right" vertical="center" wrapText="1"/>
    </xf>
    <xf numFmtId="0" fontId="10" fillId="0" borderId="26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/>
    </xf>
    <xf numFmtId="0" fontId="10" fillId="0" borderId="27" xfId="0" applyFont="1" applyBorder="1" applyAlignment="1">
      <alignment horizontal="right" vertical="center" wrapText="1"/>
    </xf>
    <xf numFmtId="0" fontId="10" fillId="0" borderId="15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29" xfId="0" applyFont="1" applyBorder="1" applyAlignment="1">
      <alignment horizontal="center" vertical="center"/>
    </xf>
    <xf numFmtId="0" fontId="10" fillId="0" borderId="19" xfId="0" applyFont="1" applyBorder="1" applyAlignment="1">
      <alignment horizontal="right" vertical="center" wrapText="1"/>
    </xf>
    <xf numFmtId="0" fontId="10" fillId="0" borderId="30" xfId="0" applyFont="1" applyBorder="1" applyAlignment="1">
      <alignment horizontal="right" vertical="center" wrapText="1"/>
    </xf>
    <xf numFmtId="0" fontId="10" fillId="0" borderId="31" xfId="0" applyFont="1" applyBorder="1" applyAlignment="1">
      <alignment horizontal="right" vertical="center" wrapText="1"/>
    </xf>
    <xf numFmtId="0" fontId="10" fillId="0" borderId="32" xfId="0" applyFont="1" applyBorder="1" applyAlignment="1">
      <alignment horizontal="right" vertical="center" wrapText="1"/>
    </xf>
    <xf numFmtId="0" fontId="10" fillId="0" borderId="33" xfId="0" applyFont="1" applyBorder="1" applyAlignment="1">
      <alignment horizontal="right" vertical="center" wrapText="1"/>
    </xf>
    <xf numFmtId="0" fontId="10" fillId="0" borderId="29" xfId="0" applyFont="1" applyBorder="1" applyAlignment="1">
      <alignment horizontal="right" vertical="center" wrapText="1"/>
    </xf>
    <xf numFmtId="0" fontId="10" fillId="0" borderId="34" xfId="0" applyFont="1" applyBorder="1" applyAlignment="1">
      <alignment horizontal="right" vertical="center" wrapText="1"/>
    </xf>
    <xf numFmtId="0" fontId="10" fillId="0" borderId="35" xfId="0" applyFont="1" applyFill="1" applyBorder="1" applyAlignment="1">
      <alignment horizontal="right" vertical="center" wrapText="1"/>
    </xf>
    <xf numFmtId="0" fontId="10" fillId="0" borderId="36" xfId="0" applyFont="1" applyBorder="1" applyAlignment="1">
      <alignment horizontal="right" vertical="center" wrapText="1"/>
    </xf>
    <xf numFmtId="0" fontId="10" fillId="0" borderId="38" xfId="0" applyFont="1" applyBorder="1" applyAlignment="1">
      <alignment horizontal="right" vertical="center" wrapText="1"/>
    </xf>
    <xf numFmtId="0" fontId="10" fillId="0" borderId="12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0" fontId="10" fillId="0" borderId="39" xfId="0" applyFont="1" applyBorder="1" applyAlignment="1">
      <alignment horizontal="right" vertical="center" wrapText="1"/>
    </xf>
    <xf numFmtId="0" fontId="10" fillId="0" borderId="4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0" fillId="0" borderId="40" xfId="0" applyBorder="1" applyAlignment="1">
      <alignment horizontal="center" vertical="center"/>
    </xf>
    <xf numFmtId="0" fontId="10" fillId="0" borderId="5" xfId="0" applyFont="1" applyBorder="1" applyAlignment="1">
      <alignment horizontal="right" vertical="center" wrapText="1"/>
    </xf>
    <xf numFmtId="0" fontId="10" fillId="0" borderId="41" xfId="0" applyFont="1" applyBorder="1" applyAlignment="1">
      <alignment horizontal="right" vertical="center" wrapText="1"/>
    </xf>
    <xf numFmtId="0" fontId="10" fillId="0" borderId="35" xfId="0" applyFont="1" applyBorder="1" applyAlignment="1">
      <alignment horizontal="right" vertical="center" wrapText="1"/>
    </xf>
    <xf numFmtId="0" fontId="9" fillId="0" borderId="33" xfId="0" applyFont="1" applyBorder="1" applyAlignment="1">
      <alignment horizontal="center" vertical="center"/>
    </xf>
    <xf numFmtId="0" fontId="10" fillId="0" borderId="42" xfId="0" applyFont="1" applyBorder="1" applyAlignment="1">
      <alignment horizontal="right" vertical="center" wrapText="1"/>
    </xf>
    <xf numFmtId="0" fontId="10" fillId="0" borderId="37" xfId="0" applyFont="1" applyBorder="1" applyAlignment="1">
      <alignment horizontal="right" vertical="center" wrapText="1"/>
    </xf>
    <xf numFmtId="0" fontId="10" fillId="0" borderId="36" xfId="0" applyFont="1" applyFill="1" applyBorder="1" applyAlignment="1">
      <alignment horizontal="right" vertical="center" wrapText="1"/>
    </xf>
    <xf numFmtId="0" fontId="10" fillId="0" borderId="43" xfId="0" applyFont="1" applyBorder="1" applyAlignment="1">
      <alignment vertical="center" wrapText="1"/>
    </xf>
    <xf numFmtId="0" fontId="10" fillId="0" borderId="44" xfId="0" applyFont="1" applyBorder="1" applyAlignment="1">
      <alignment horizontal="right" vertical="center" wrapText="1"/>
    </xf>
    <xf numFmtId="0" fontId="10" fillId="0" borderId="45" xfId="0" applyFont="1" applyBorder="1" applyAlignment="1">
      <alignment horizontal="right" vertical="center" wrapText="1"/>
    </xf>
    <xf numFmtId="0" fontId="10" fillId="0" borderId="46" xfId="0" applyFont="1" applyBorder="1" applyAlignment="1">
      <alignment horizontal="right" vertical="center" wrapText="1"/>
    </xf>
    <xf numFmtId="0" fontId="10" fillId="0" borderId="47" xfId="0" applyFont="1" applyBorder="1" applyAlignment="1">
      <alignment horizontal="right" vertical="center" wrapText="1"/>
    </xf>
    <xf numFmtId="0" fontId="10" fillId="0" borderId="20" xfId="0" applyFont="1" applyBorder="1" applyAlignment="1">
      <alignment horizontal="right" vertical="center" wrapText="1"/>
    </xf>
    <xf numFmtId="0" fontId="11" fillId="0" borderId="20" xfId="0" applyFont="1" applyBorder="1" applyAlignment="1">
      <alignment horizontal="center" vertical="center" wrapText="1"/>
    </xf>
    <xf numFmtId="0" fontId="10" fillId="0" borderId="3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28" xfId="0" applyBorder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1" xfId="0" applyBorder="1">
      <alignment vertical="center"/>
    </xf>
    <xf numFmtId="0" fontId="10" fillId="0" borderId="6" xfId="0" applyFont="1" applyBorder="1" applyAlignment="1">
      <alignment vertical="center" textRotation="255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40" xfId="0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40" xfId="0" applyBorder="1">
      <alignment vertical="center"/>
    </xf>
    <xf numFmtId="0" fontId="10" fillId="0" borderId="9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2" fillId="0" borderId="4" xfId="0" applyFont="1" applyBorder="1" applyAlignment="1">
      <alignment horizontal="center" vertical="center"/>
    </xf>
    <xf numFmtId="0" fontId="13" fillId="0" borderId="16" xfId="0" applyFon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7</xdr:row>
      <xdr:rowOff>28576</xdr:rowOff>
    </xdr:from>
    <xdr:to>
      <xdr:col>32</xdr:col>
      <xdr:colOff>0</xdr:colOff>
      <xdr:row>9</xdr:row>
      <xdr:rowOff>0</xdr:rowOff>
    </xdr:to>
    <xdr:cxnSp macro="">
      <xdr:nvCxnSpPr>
        <xdr:cNvPr id="7" name="直線コネクタ 6"/>
        <xdr:cNvCxnSpPr/>
      </xdr:nvCxnSpPr>
      <xdr:spPr>
        <a:xfrm flipV="1">
          <a:off x="1704975" y="3409951"/>
          <a:ext cx="7038975" cy="1228724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1</xdr:rowOff>
    </xdr:from>
    <xdr:to>
      <xdr:col>24</xdr:col>
      <xdr:colOff>0</xdr:colOff>
      <xdr:row>12</xdr:row>
      <xdr:rowOff>0</xdr:rowOff>
    </xdr:to>
    <xdr:cxnSp macro="">
      <xdr:nvCxnSpPr>
        <xdr:cNvPr id="4" name="直線コネクタ 3"/>
        <xdr:cNvCxnSpPr/>
      </xdr:nvCxnSpPr>
      <xdr:spPr>
        <a:xfrm flipV="1">
          <a:off x="1114425" y="5267326"/>
          <a:ext cx="7600950" cy="628649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5</xdr:row>
      <xdr:rowOff>9525</xdr:rowOff>
    </xdr:from>
    <xdr:to>
      <xdr:col>20</xdr:col>
      <xdr:colOff>0</xdr:colOff>
      <xdr:row>6</xdr:row>
      <xdr:rowOff>0</xdr:rowOff>
    </xdr:to>
    <xdr:cxnSp macro="">
      <xdr:nvCxnSpPr>
        <xdr:cNvPr id="6" name="直線コネクタ 5"/>
        <xdr:cNvCxnSpPr/>
      </xdr:nvCxnSpPr>
      <xdr:spPr>
        <a:xfrm flipV="1">
          <a:off x="1181100" y="2200275"/>
          <a:ext cx="4943475" cy="6858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10</xdr:row>
      <xdr:rowOff>9525</xdr:rowOff>
    </xdr:from>
    <xdr:to>
      <xdr:col>20</xdr:col>
      <xdr:colOff>0</xdr:colOff>
      <xdr:row>11</xdr:row>
      <xdr:rowOff>0</xdr:rowOff>
    </xdr:to>
    <xdr:cxnSp macro="">
      <xdr:nvCxnSpPr>
        <xdr:cNvPr id="9" name="直線コネクタ 8"/>
        <xdr:cNvCxnSpPr/>
      </xdr:nvCxnSpPr>
      <xdr:spPr>
        <a:xfrm flipV="1">
          <a:off x="1181100" y="4286250"/>
          <a:ext cx="4943475" cy="6858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9525</xdr:colOff>
      <xdr:row>12</xdr:row>
      <xdr:rowOff>9526</xdr:rowOff>
    </xdr:from>
    <xdr:to>
      <xdr:col>20</xdr:col>
      <xdr:colOff>0</xdr:colOff>
      <xdr:row>12</xdr:row>
      <xdr:rowOff>619125</xdr:rowOff>
    </xdr:to>
    <xdr:cxnSp macro="">
      <xdr:nvCxnSpPr>
        <xdr:cNvPr id="11" name="直線コネクタ 10"/>
        <xdr:cNvCxnSpPr/>
      </xdr:nvCxnSpPr>
      <xdr:spPr>
        <a:xfrm flipV="1">
          <a:off x="1704975" y="6534151"/>
          <a:ext cx="2809875" cy="609599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</xdr:row>
      <xdr:rowOff>19050</xdr:rowOff>
    </xdr:from>
    <xdr:to>
      <xdr:col>23</xdr:col>
      <xdr:colOff>342900</xdr:colOff>
      <xdr:row>6</xdr:row>
      <xdr:rowOff>619126</xdr:rowOff>
    </xdr:to>
    <xdr:cxnSp macro="">
      <xdr:nvCxnSpPr>
        <xdr:cNvPr id="12" name="直線コネクタ 11"/>
        <xdr:cNvCxnSpPr/>
      </xdr:nvCxnSpPr>
      <xdr:spPr>
        <a:xfrm flipV="1">
          <a:off x="1695450" y="2771775"/>
          <a:ext cx="4219575" cy="600076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8</xdr:row>
      <xdr:rowOff>19050</xdr:rowOff>
    </xdr:from>
    <xdr:to>
      <xdr:col>36</xdr:col>
      <xdr:colOff>0</xdr:colOff>
      <xdr:row>9</xdr:row>
      <xdr:rowOff>0</xdr:rowOff>
    </xdr:to>
    <xdr:cxnSp macro="">
      <xdr:nvCxnSpPr>
        <xdr:cNvPr id="8" name="直線コネクタ 7"/>
        <xdr:cNvCxnSpPr/>
      </xdr:nvCxnSpPr>
      <xdr:spPr>
        <a:xfrm flipV="1">
          <a:off x="5924550" y="4029075"/>
          <a:ext cx="4229100" cy="609600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12700</xdr:colOff>
      <xdr:row>13</xdr:row>
      <xdr:rowOff>12700</xdr:rowOff>
    </xdr:from>
    <xdr:to>
      <xdr:col>35</xdr:col>
      <xdr:colOff>342900</xdr:colOff>
      <xdr:row>14</xdr:row>
      <xdr:rowOff>622300</xdr:rowOff>
    </xdr:to>
    <xdr:cxnSp macro="">
      <xdr:nvCxnSpPr>
        <xdr:cNvPr id="10" name="直線コネクタ 9"/>
        <xdr:cNvCxnSpPr/>
      </xdr:nvCxnSpPr>
      <xdr:spPr>
        <a:xfrm flipV="1">
          <a:off x="1701800" y="7226300"/>
          <a:ext cx="8509000" cy="124460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V28"/>
  <sheetViews>
    <sheetView tabSelected="1" zoomScale="75" zoomScaleNormal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M5" sqref="AM5"/>
    </sheetView>
  </sheetViews>
  <sheetFormatPr defaultRowHeight="11.25"/>
  <cols>
    <col min="1" max="1" width="4.875" style="1" customWidth="1"/>
    <col min="2" max="2" width="17.375" style="1" customWidth="1"/>
    <col min="3" max="9" width="4.625" style="1" hidden="1" customWidth="1"/>
    <col min="10" max="12" width="4.625" style="5" hidden="1" customWidth="1"/>
    <col min="13" max="20" width="4.625" style="5" customWidth="1"/>
    <col min="21" max="44" width="4.625" style="1" customWidth="1"/>
    <col min="45" max="45" width="6" style="1" bestFit="1" customWidth="1"/>
    <col min="46" max="47" width="4.625" style="1" customWidth="1"/>
    <col min="48" max="48" width="6" style="1" bestFit="1" customWidth="1"/>
    <col min="49" max="16384" width="9" style="1"/>
  </cols>
  <sheetData>
    <row r="1" spans="1:48" ht="30" customHeight="1">
      <c r="A1" s="86" t="s">
        <v>21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</row>
    <row r="2" spans="1:48" ht="18" customHeight="1" thickBot="1">
      <c r="B2" s="4"/>
      <c r="C2" s="4"/>
      <c r="D2" s="4"/>
      <c r="E2" s="4"/>
      <c r="F2" s="4"/>
      <c r="G2" s="4"/>
      <c r="H2" s="4"/>
    </row>
    <row r="3" spans="1:48" s="2" customFormat="1" ht="30" customHeight="1">
      <c r="A3" s="91" t="s">
        <v>11</v>
      </c>
      <c r="B3" s="92"/>
      <c r="C3" s="82" t="s">
        <v>6</v>
      </c>
      <c r="D3" s="75"/>
      <c r="E3" s="75"/>
      <c r="F3" s="75"/>
      <c r="G3" s="75"/>
      <c r="H3" s="75"/>
      <c r="I3" s="76"/>
      <c r="J3" s="56" t="s">
        <v>7</v>
      </c>
      <c r="K3" s="57"/>
      <c r="L3" s="57"/>
      <c r="M3" s="83" t="s">
        <v>6</v>
      </c>
      <c r="N3" s="75"/>
      <c r="O3" s="75"/>
      <c r="P3" s="76"/>
      <c r="Q3" s="74" t="s">
        <v>7</v>
      </c>
      <c r="R3" s="75"/>
      <c r="S3" s="75"/>
      <c r="T3" s="76"/>
      <c r="U3" s="74" t="s">
        <v>8</v>
      </c>
      <c r="V3" s="75"/>
      <c r="W3" s="75"/>
      <c r="X3" s="76"/>
      <c r="Y3" s="74" t="s">
        <v>9</v>
      </c>
      <c r="Z3" s="75"/>
      <c r="AA3" s="75"/>
      <c r="AB3" s="76"/>
      <c r="AC3" s="74" t="s">
        <v>20</v>
      </c>
      <c r="AD3" s="75"/>
      <c r="AE3" s="75"/>
      <c r="AF3" s="76"/>
      <c r="AG3" s="74" t="s">
        <v>22</v>
      </c>
      <c r="AH3" s="75"/>
      <c r="AI3" s="75"/>
      <c r="AJ3" s="76"/>
      <c r="AK3" s="74" t="s">
        <v>28</v>
      </c>
      <c r="AL3" s="75"/>
      <c r="AM3" s="75"/>
      <c r="AN3" s="76"/>
      <c r="AO3" s="95" t="s">
        <v>27</v>
      </c>
      <c r="AP3" s="96"/>
      <c r="AQ3" s="96"/>
      <c r="AR3" s="96"/>
      <c r="AS3" s="74" t="s">
        <v>25</v>
      </c>
      <c r="AT3" s="75"/>
      <c r="AU3" s="75"/>
      <c r="AV3" s="76"/>
    </row>
    <row r="4" spans="1:48" s="6" customFormat="1" ht="39.950000000000003" customHeight="1" thickBot="1">
      <c r="A4" s="93"/>
      <c r="B4" s="94"/>
      <c r="C4" s="14" t="s">
        <v>17</v>
      </c>
      <c r="D4" s="15" t="s">
        <v>5</v>
      </c>
      <c r="E4" s="15" t="s">
        <v>16</v>
      </c>
      <c r="F4" s="16" t="s">
        <v>0</v>
      </c>
      <c r="G4" s="17" t="s">
        <v>18</v>
      </c>
      <c r="H4" s="16" t="s">
        <v>2</v>
      </c>
      <c r="I4" s="34" t="s">
        <v>1</v>
      </c>
      <c r="J4" s="38" t="s">
        <v>17</v>
      </c>
      <c r="K4" s="15" t="s">
        <v>5</v>
      </c>
      <c r="L4" s="15" t="s">
        <v>16</v>
      </c>
      <c r="M4" s="16" t="s">
        <v>0</v>
      </c>
      <c r="N4" s="17" t="s">
        <v>18</v>
      </c>
      <c r="O4" s="16" t="s">
        <v>2</v>
      </c>
      <c r="P4" s="39" t="s">
        <v>1</v>
      </c>
      <c r="Q4" s="16" t="s">
        <v>0</v>
      </c>
      <c r="R4" s="17" t="s">
        <v>18</v>
      </c>
      <c r="S4" s="16" t="s">
        <v>2</v>
      </c>
      <c r="T4" s="39" t="s">
        <v>1</v>
      </c>
      <c r="U4" s="16" t="s">
        <v>0</v>
      </c>
      <c r="V4" s="17" t="s">
        <v>18</v>
      </c>
      <c r="W4" s="16" t="s">
        <v>2</v>
      </c>
      <c r="X4" s="39" t="s">
        <v>1</v>
      </c>
      <c r="Y4" s="16" t="s">
        <v>0</v>
      </c>
      <c r="Z4" s="17" t="s">
        <v>18</v>
      </c>
      <c r="AA4" s="16" t="s">
        <v>2</v>
      </c>
      <c r="AB4" s="39" t="s">
        <v>1</v>
      </c>
      <c r="AC4" s="16" t="s">
        <v>0</v>
      </c>
      <c r="AD4" s="17" t="s">
        <v>18</v>
      </c>
      <c r="AE4" s="16" t="s">
        <v>2</v>
      </c>
      <c r="AF4" s="39" t="s">
        <v>1</v>
      </c>
      <c r="AG4" s="16" t="s">
        <v>0</v>
      </c>
      <c r="AH4" s="17" t="s">
        <v>18</v>
      </c>
      <c r="AI4" s="16" t="s">
        <v>2</v>
      </c>
      <c r="AJ4" s="39" t="s">
        <v>1</v>
      </c>
      <c r="AK4" s="16" t="s">
        <v>0</v>
      </c>
      <c r="AL4" s="17" t="s">
        <v>18</v>
      </c>
      <c r="AM4" s="16" t="s">
        <v>2</v>
      </c>
      <c r="AN4" s="39" t="s">
        <v>1</v>
      </c>
      <c r="AO4" s="16" t="s">
        <v>0</v>
      </c>
      <c r="AP4" s="17" t="s">
        <v>18</v>
      </c>
      <c r="AQ4" s="16" t="s">
        <v>2</v>
      </c>
      <c r="AR4" s="34" t="s">
        <v>1</v>
      </c>
      <c r="AS4" s="62" t="s">
        <v>0</v>
      </c>
      <c r="AT4" s="17" t="s">
        <v>18</v>
      </c>
      <c r="AU4" s="16" t="s">
        <v>2</v>
      </c>
      <c r="AV4" s="39" t="s">
        <v>1</v>
      </c>
    </row>
    <row r="5" spans="1:48" s="3" customFormat="1" ht="50.1" customHeight="1">
      <c r="A5" s="79" t="s">
        <v>3</v>
      </c>
      <c r="B5" s="18" t="s">
        <v>13</v>
      </c>
      <c r="C5" s="50">
        <v>54</v>
      </c>
      <c r="D5" s="51">
        <v>411</v>
      </c>
      <c r="E5" s="51">
        <v>8</v>
      </c>
      <c r="F5" s="51">
        <v>457</v>
      </c>
      <c r="G5" s="51">
        <v>2</v>
      </c>
      <c r="H5" s="51">
        <v>54</v>
      </c>
      <c r="I5" s="50">
        <v>401</v>
      </c>
      <c r="J5" s="29">
        <v>15</v>
      </c>
      <c r="K5" s="51">
        <v>227</v>
      </c>
      <c r="L5" s="51">
        <v>0</v>
      </c>
      <c r="M5" s="51">
        <v>457</v>
      </c>
      <c r="N5" s="51">
        <v>2</v>
      </c>
      <c r="O5" s="51">
        <v>54</v>
      </c>
      <c r="P5" s="52">
        <v>401</v>
      </c>
      <c r="Q5" s="51">
        <v>242</v>
      </c>
      <c r="R5" s="51">
        <v>0</v>
      </c>
      <c r="S5" s="51">
        <v>15</v>
      </c>
      <c r="T5" s="52">
        <v>227</v>
      </c>
      <c r="U5" s="53">
        <v>219</v>
      </c>
      <c r="V5" s="53">
        <v>1</v>
      </c>
      <c r="W5" s="53">
        <v>23</v>
      </c>
      <c r="X5" s="54">
        <v>195</v>
      </c>
      <c r="Y5" s="33">
        <v>157</v>
      </c>
      <c r="Z5" s="33">
        <v>0</v>
      </c>
      <c r="AA5" s="20">
        <v>12</v>
      </c>
      <c r="AB5" s="41">
        <v>144</v>
      </c>
      <c r="AC5" s="33">
        <v>99</v>
      </c>
      <c r="AD5" s="33">
        <v>0</v>
      </c>
      <c r="AE5" s="20">
        <v>3</v>
      </c>
      <c r="AF5" s="41">
        <v>96</v>
      </c>
      <c r="AG5" s="33">
        <v>60</v>
      </c>
      <c r="AH5" s="33">
        <v>0</v>
      </c>
      <c r="AI5" s="20">
        <v>2</v>
      </c>
      <c r="AJ5" s="41">
        <v>57</v>
      </c>
      <c r="AK5" s="33">
        <v>49</v>
      </c>
      <c r="AL5" s="33">
        <v>1</v>
      </c>
      <c r="AM5" s="20">
        <v>3</v>
      </c>
      <c r="AN5" s="41">
        <v>45</v>
      </c>
      <c r="AO5" s="60">
        <v>5</v>
      </c>
      <c r="AP5" s="60">
        <v>0</v>
      </c>
      <c r="AQ5" s="60">
        <v>1</v>
      </c>
      <c r="AR5" s="60">
        <v>4</v>
      </c>
      <c r="AS5" s="63">
        <f t="shared" ref="AS5:AS13" si="0">SUM(M5,Q5,U5,Y5,AC5,AG5,AK5,AO5)</f>
        <v>1288</v>
      </c>
      <c r="AT5" s="33">
        <f t="shared" ref="AT5:AV13" si="1">SUM(N5,R5,V5,Z5,AD5,AH5,AL5,AP5)</f>
        <v>4</v>
      </c>
      <c r="AU5" s="33">
        <f t="shared" si="1"/>
        <v>113</v>
      </c>
      <c r="AV5" s="64">
        <f t="shared" si="1"/>
        <v>1169</v>
      </c>
    </row>
    <row r="6" spans="1:48" s="3" customFormat="1" ht="50.1" customHeight="1">
      <c r="A6" s="80"/>
      <c r="B6" s="21" t="s">
        <v>19</v>
      </c>
      <c r="C6" s="22"/>
      <c r="D6" s="23"/>
      <c r="E6" s="23"/>
      <c r="F6" s="23"/>
      <c r="G6" s="23"/>
      <c r="H6" s="23"/>
      <c r="I6" s="22"/>
      <c r="J6" s="42"/>
      <c r="K6" s="23"/>
      <c r="L6" s="23"/>
      <c r="M6" s="23"/>
      <c r="N6" s="23"/>
      <c r="O6" s="23"/>
      <c r="P6" s="43"/>
      <c r="Q6" s="23"/>
      <c r="R6" s="23"/>
      <c r="S6" s="23"/>
      <c r="T6" s="43"/>
      <c r="U6" s="23">
        <v>18</v>
      </c>
      <c r="V6" s="23">
        <v>0</v>
      </c>
      <c r="W6" s="23">
        <v>4</v>
      </c>
      <c r="X6" s="43">
        <v>14</v>
      </c>
      <c r="Y6" s="23">
        <v>13</v>
      </c>
      <c r="Z6" s="23">
        <v>0</v>
      </c>
      <c r="AA6" s="23">
        <v>1</v>
      </c>
      <c r="AB6" s="43">
        <v>12</v>
      </c>
      <c r="AC6" s="23">
        <v>14</v>
      </c>
      <c r="AD6" s="23">
        <v>0</v>
      </c>
      <c r="AE6" s="23">
        <v>2</v>
      </c>
      <c r="AF6" s="43">
        <v>12</v>
      </c>
      <c r="AG6" s="23">
        <v>8</v>
      </c>
      <c r="AH6" s="23">
        <v>0</v>
      </c>
      <c r="AI6" s="23">
        <v>1</v>
      </c>
      <c r="AJ6" s="43">
        <v>7</v>
      </c>
      <c r="AK6" s="23">
        <v>3</v>
      </c>
      <c r="AL6" s="23">
        <v>0</v>
      </c>
      <c r="AM6" s="23">
        <v>0</v>
      </c>
      <c r="AN6" s="43">
        <v>3</v>
      </c>
      <c r="AO6" s="22">
        <v>0</v>
      </c>
      <c r="AP6" s="22">
        <v>0</v>
      </c>
      <c r="AQ6" s="22">
        <v>0</v>
      </c>
      <c r="AR6" s="22">
        <v>0</v>
      </c>
      <c r="AS6" s="42">
        <f t="shared" si="0"/>
        <v>56</v>
      </c>
      <c r="AT6" s="23">
        <f t="shared" si="1"/>
        <v>0</v>
      </c>
      <c r="AU6" s="23">
        <f t="shared" si="1"/>
        <v>8</v>
      </c>
      <c r="AV6" s="43">
        <f t="shared" si="1"/>
        <v>48</v>
      </c>
    </row>
    <row r="7" spans="1:48" s="3" customFormat="1" ht="50.1" customHeight="1">
      <c r="A7" s="80"/>
      <c r="B7" s="24" t="s">
        <v>23</v>
      </c>
      <c r="C7" s="25"/>
      <c r="D7" s="26"/>
      <c r="E7" s="26"/>
      <c r="F7" s="26"/>
      <c r="G7" s="26"/>
      <c r="H7" s="26"/>
      <c r="I7" s="25"/>
      <c r="J7" s="44"/>
      <c r="K7" s="26"/>
      <c r="L7" s="26"/>
      <c r="M7" s="26"/>
      <c r="N7" s="26"/>
      <c r="O7" s="26"/>
      <c r="P7" s="45"/>
      <c r="Q7" s="26"/>
      <c r="R7" s="26"/>
      <c r="S7" s="26"/>
      <c r="T7" s="45"/>
      <c r="U7" s="26"/>
      <c r="V7" s="26"/>
      <c r="W7" s="26"/>
      <c r="X7" s="45"/>
      <c r="Y7" s="23">
        <v>5</v>
      </c>
      <c r="Z7" s="23">
        <v>0</v>
      </c>
      <c r="AA7" s="26">
        <v>0</v>
      </c>
      <c r="AB7" s="45">
        <v>5</v>
      </c>
      <c r="AC7" s="23">
        <v>44</v>
      </c>
      <c r="AD7" s="23">
        <v>0</v>
      </c>
      <c r="AE7" s="26">
        <v>1</v>
      </c>
      <c r="AF7" s="45">
        <v>43</v>
      </c>
      <c r="AG7" s="23">
        <v>11</v>
      </c>
      <c r="AH7" s="23">
        <v>0</v>
      </c>
      <c r="AI7" s="26">
        <v>0</v>
      </c>
      <c r="AJ7" s="45">
        <v>11</v>
      </c>
      <c r="AK7" s="23">
        <v>0</v>
      </c>
      <c r="AL7" s="23">
        <v>0</v>
      </c>
      <c r="AM7" s="26">
        <v>0</v>
      </c>
      <c r="AN7" s="45">
        <v>0</v>
      </c>
      <c r="AO7" s="25">
        <v>0</v>
      </c>
      <c r="AP7" s="25">
        <v>0</v>
      </c>
      <c r="AQ7" s="25">
        <v>0</v>
      </c>
      <c r="AR7" s="25">
        <v>0</v>
      </c>
      <c r="AS7" s="42">
        <f t="shared" si="0"/>
        <v>60</v>
      </c>
      <c r="AT7" s="23">
        <f t="shared" si="1"/>
        <v>0</v>
      </c>
      <c r="AU7" s="23">
        <f t="shared" si="1"/>
        <v>1</v>
      </c>
      <c r="AV7" s="43">
        <f t="shared" si="1"/>
        <v>59</v>
      </c>
    </row>
    <row r="8" spans="1:48" s="3" customFormat="1" ht="50.1" customHeight="1">
      <c r="A8" s="80"/>
      <c r="B8" s="24" t="s">
        <v>24</v>
      </c>
      <c r="C8" s="25"/>
      <c r="D8" s="26"/>
      <c r="E8" s="26"/>
      <c r="F8" s="26"/>
      <c r="G8" s="26"/>
      <c r="H8" s="26"/>
      <c r="I8" s="25"/>
      <c r="J8" s="44"/>
      <c r="K8" s="26"/>
      <c r="L8" s="26"/>
      <c r="M8" s="26"/>
      <c r="N8" s="26"/>
      <c r="O8" s="26"/>
      <c r="P8" s="45"/>
      <c r="Q8" s="26"/>
      <c r="R8" s="26"/>
      <c r="S8" s="26"/>
      <c r="T8" s="45"/>
      <c r="U8" s="26"/>
      <c r="V8" s="26"/>
      <c r="W8" s="26"/>
      <c r="X8" s="45"/>
      <c r="Y8" s="23"/>
      <c r="Z8" s="23"/>
      <c r="AA8" s="26"/>
      <c r="AB8" s="45"/>
      <c r="AC8" s="23"/>
      <c r="AD8" s="23"/>
      <c r="AE8" s="26"/>
      <c r="AF8" s="45"/>
      <c r="AG8" s="23">
        <v>119</v>
      </c>
      <c r="AH8" s="23">
        <v>0</v>
      </c>
      <c r="AI8" s="26">
        <v>0</v>
      </c>
      <c r="AJ8" s="45">
        <v>119</v>
      </c>
      <c r="AK8" s="23">
        <v>105</v>
      </c>
      <c r="AL8" s="23">
        <v>1</v>
      </c>
      <c r="AM8" s="26">
        <v>1</v>
      </c>
      <c r="AN8" s="45">
        <v>103</v>
      </c>
      <c r="AO8" s="25">
        <v>4</v>
      </c>
      <c r="AP8" s="25">
        <v>0</v>
      </c>
      <c r="AQ8" s="25">
        <v>0</v>
      </c>
      <c r="AR8" s="25">
        <v>4</v>
      </c>
      <c r="AS8" s="42">
        <f t="shared" si="0"/>
        <v>228</v>
      </c>
      <c r="AT8" s="23">
        <f t="shared" si="1"/>
        <v>1</v>
      </c>
      <c r="AU8" s="23">
        <f t="shared" si="1"/>
        <v>1</v>
      </c>
      <c r="AV8" s="43">
        <f t="shared" si="1"/>
        <v>226</v>
      </c>
    </row>
    <row r="9" spans="1:48" s="3" customFormat="1" ht="50.1" customHeight="1">
      <c r="A9" s="80"/>
      <c r="B9" s="24" t="s">
        <v>26</v>
      </c>
      <c r="C9" s="25"/>
      <c r="D9" s="25"/>
      <c r="E9" s="25"/>
      <c r="F9" s="25"/>
      <c r="G9" s="25"/>
      <c r="H9" s="25"/>
      <c r="I9" s="25"/>
      <c r="J9" s="59"/>
      <c r="K9" s="25"/>
      <c r="L9" s="25"/>
      <c r="M9" s="25"/>
      <c r="N9" s="25"/>
      <c r="O9" s="25"/>
      <c r="P9" s="45"/>
      <c r="Q9" s="25"/>
      <c r="R9" s="25"/>
      <c r="S9" s="25"/>
      <c r="T9" s="45"/>
      <c r="U9" s="37"/>
      <c r="V9" s="37"/>
      <c r="W9" s="37"/>
      <c r="X9" s="55"/>
      <c r="Y9" s="26"/>
      <c r="Z9" s="26"/>
      <c r="AA9" s="26"/>
      <c r="AB9" s="45"/>
      <c r="AC9" s="26"/>
      <c r="AD9" s="26"/>
      <c r="AE9" s="26"/>
      <c r="AF9" s="45"/>
      <c r="AG9" s="26"/>
      <c r="AH9" s="26"/>
      <c r="AI9" s="26"/>
      <c r="AJ9" s="45"/>
      <c r="AK9" s="26">
        <v>6</v>
      </c>
      <c r="AL9" s="26">
        <v>0</v>
      </c>
      <c r="AM9" s="26">
        <v>0</v>
      </c>
      <c r="AN9" s="45">
        <v>6</v>
      </c>
      <c r="AO9" s="25">
        <v>1</v>
      </c>
      <c r="AP9" s="25">
        <v>0</v>
      </c>
      <c r="AQ9" s="25">
        <v>0</v>
      </c>
      <c r="AR9" s="25">
        <v>1</v>
      </c>
      <c r="AS9" s="42">
        <f t="shared" si="0"/>
        <v>7</v>
      </c>
      <c r="AT9" s="23">
        <f t="shared" si="1"/>
        <v>0</v>
      </c>
      <c r="AU9" s="23">
        <f t="shared" si="1"/>
        <v>0</v>
      </c>
      <c r="AV9" s="43">
        <f t="shared" si="1"/>
        <v>7</v>
      </c>
    </row>
    <row r="10" spans="1:48" s="3" customFormat="1" ht="50.1" customHeight="1" thickBot="1">
      <c r="A10" s="81"/>
      <c r="B10" s="27" t="s">
        <v>12</v>
      </c>
      <c r="C10" s="25">
        <f>SUM(C5:C8)</f>
        <v>54</v>
      </c>
      <c r="D10" s="25">
        <f t="shared" ref="D10:T10" si="2">SUM(D5:D8)</f>
        <v>411</v>
      </c>
      <c r="E10" s="25">
        <f t="shared" si="2"/>
        <v>8</v>
      </c>
      <c r="F10" s="25">
        <f t="shared" si="2"/>
        <v>457</v>
      </c>
      <c r="G10" s="25">
        <f t="shared" si="2"/>
        <v>2</v>
      </c>
      <c r="H10" s="25">
        <f t="shared" si="2"/>
        <v>54</v>
      </c>
      <c r="I10" s="25">
        <f t="shared" si="2"/>
        <v>401</v>
      </c>
      <c r="J10" s="49">
        <f t="shared" si="2"/>
        <v>15</v>
      </c>
      <c r="K10" s="35">
        <f t="shared" si="2"/>
        <v>227</v>
      </c>
      <c r="L10" s="35">
        <f t="shared" si="2"/>
        <v>0</v>
      </c>
      <c r="M10" s="35">
        <f t="shared" ref="M10:P10" si="3">SUM(M5:M8)</f>
        <v>457</v>
      </c>
      <c r="N10" s="35">
        <f t="shared" si="3"/>
        <v>2</v>
      </c>
      <c r="O10" s="35">
        <f t="shared" si="3"/>
        <v>54</v>
      </c>
      <c r="P10" s="46">
        <f t="shared" si="3"/>
        <v>401</v>
      </c>
      <c r="Q10" s="35">
        <f t="shared" si="2"/>
        <v>242</v>
      </c>
      <c r="R10" s="35">
        <f t="shared" si="2"/>
        <v>0</v>
      </c>
      <c r="S10" s="35">
        <f t="shared" si="2"/>
        <v>15</v>
      </c>
      <c r="T10" s="46">
        <f t="shared" si="2"/>
        <v>227</v>
      </c>
      <c r="U10" s="37">
        <f t="shared" ref="U10:X10" si="4">SUM(U5:U8)</f>
        <v>237</v>
      </c>
      <c r="V10" s="37">
        <f t="shared" si="4"/>
        <v>1</v>
      </c>
      <c r="W10" s="37">
        <f t="shared" si="4"/>
        <v>27</v>
      </c>
      <c r="X10" s="55">
        <f t="shared" si="4"/>
        <v>209</v>
      </c>
      <c r="Y10" s="26">
        <f t="shared" ref="Y10:Z10" si="5">SUM(Y5:Y8)</f>
        <v>175</v>
      </c>
      <c r="Z10" s="26">
        <f t="shared" si="5"/>
        <v>0</v>
      </c>
      <c r="AA10" s="28">
        <f>SUM(AA5:AA8)</f>
        <v>13</v>
      </c>
      <c r="AB10" s="46">
        <f>SUM(AB5:AB8)</f>
        <v>161</v>
      </c>
      <c r="AC10" s="26">
        <f t="shared" ref="AC10:AD10" si="6">SUM(AC5:AC8)</f>
        <v>157</v>
      </c>
      <c r="AD10" s="26">
        <f t="shared" si="6"/>
        <v>0</v>
      </c>
      <c r="AE10" s="28">
        <f>SUM(AE5:AE8)</f>
        <v>6</v>
      </c>
      <c r="AF10" s="46">
        <f>SUM(AF5:AF8)</f>
        <v>151</v>
      </c>
      <c r="AG10" s="26">
        <f t="shared" ref="AG10:AH10" si="7">SUM(AG5:AG8)</f>
        <v>198</v>
      </c>
      <c r="AH10" s="26">
        <f t="shared" si="7"/>
        <v>0</v>
      </c>
      <c r="AI10" s="28">
        <f>SUM(AI5:AI8)</f>
        <v>3</v>
      </c>
      <c r="AJ10" s="46">
        <f>SUM(AJ5:AJ8)</f>
        <v>194</v>
      </c>
      <c r="AK10" s="26">
        <f>SUM(AK5:AK9)</f>
        <v>163</v>
      </c>
      <c r="AL10" s="26">
        <f>SUM(AL5:AL9)</f>
        <v>2</v>
      </c>
      <c r="AM10" s="28">
        <f>SUM(AM5:AM9)</f>
        <v>4</v>
      </c>
      <c r="AN10" s="46">
        <f>SUM(AN5:AN9)</f>
        <v>157</v>
      </c>
      <c r="AO10" s="25">
        <f>SUM(AO5:AO9)</f>
        <v>10</v>
      </c>
      <c r="AP10" s="25">
        <f t="shared" ref="AP10:AR10" si="8">SUM(AP5:AP9)</f>
        <v>0</v>
      </c>
      <c r="AQ10" s="25">
        <f t="shared" si="8"/>
        <v>1</v>
      </c>
      <c r="AR10" s="25">
        <f t="shared" si="8"/>
        <v>9</v>
      </c>
      <c r="AS10" s="44">
        <f t="shared" si="0"/>
        <v>1639</v>
      </c>
      <c r="AT10" s="26">
        <f t="shared" si="1"/>
        <v>5</v>
      </c>
      <c r="AU10" s="26">
        <f t="shared" si="1"/>
        <v>123</v>
      </c>
      <c r="AV10" s="45">
        <f t="shared" si="1"/>
        <v>1509</v>
      </c>
    </row>
    <row r="11" spans="1:48" s="3" customFormat="1" ht="50.1" customHeight="1">
      <c r="A11" s="79" t="s">
        <v>4</v>
      </c>
      <c r="B11" s="29" t="s">
        <v>13</v>
      </c>
      <c r="C11" s="19"/>
      <c r="D11" s="20"/>
      <c r="E11" s="20"/>
      <c r="F11" s="20"/>
      <c r="G11" s="20"/>
      <c r="H11" s="20"/>
      <c r="I11" s="19"/>
      <c r="J11" s="40"/>
      <c r="K11" s="20"/>
      <c r="L11" s="20"/>
      <c r="M11" s="20"/>
      <c r="N11" s="20"/>
      <c r="O11" s="20"/>
      <c r="P11" s="41"/>
      <c r="Q11" s="20"/>
      <c r="R11" s="20"/>
      <c r="S11" s="20"/>
      <c r="T11" s="41"/>
      <c r="U11" s="20">
        <v>279</v>
      </c>
      <c r="V11" s="20">
        <v>0</v>
      </c>
      <c r="W11" s="20">
        <v>6</v>
      </c>
      <c r="X11" s="41">
        <v>273</v>
      </c>
      <c r="Y11" s="20">
        <v>66</v>
      </c>
      <c r="Z11" s="20">
        <v>0</v>
      </c>
      <c r="AA11" s="20">
        <v>1</v>
      </c>
      <c r="AB11" s="41">
        <v>65</v>
      </c>
      <c r="AC11" s="20">
        <v>60</v>
      </c>
      <c r="AD11" s="20">
        <v>0</v>
      </c>
      <c r="AE11" s="20">
        <v>4</v>
      </c>
      <c r="AF11" s="41">
        <v>56</v>
      </c>
      <c r="AG11" s="20">
        <v>68</v>
      </c>
      <c r="AH11" s="20">
        <v>0</v>
      </c>
      <c r="AI11" s="20">
        <v>7</v>
      </c>
      <c r="AJ11" s="41">
        <v>61</v>
      </c>
      <c r="AK11" s="20">
        <v>68</v>
      </c>
      <c r="AL11" s="20">
        <v>2</v>
      </c>
      <c r="AM11" s="20">
        <v>1</v>
      </c>
      <c r="AN11" s="41">
        <v>65</v>
      </c>
      <c r="AO11" s="19">
        <v>18</v>
      </c>
      <c r="AP11" s="19">
        <v>0</v>
      </c>
      <c r="AQ11" s="19">
        <v>0</v>
      </c>
      <c r="AR11" s="19">
        <v>18</v>
      </c>
      <c r="AS11" s="40">
        <f t="shared" si="0"/>
        <v>559</v>
      </c>
      <c r="AT11" s="20">
        <f t="shared" si="1"/>
        <v>2</v>
      </c>
      <c r="AU11" s="20">
        <f t="shared" si="1"/>
        <v>19</v>
      </c>
      <c r="AV11" s="41">
        <f t="shared" si="1"/>
        <v>538</v>
      </c>
    </row>
    <row r="12" spans="1:48" s="3" customFormat="1" ht="50.1" customHeight="1">
      <c r="A12" s="80"/>
      <c r="B12" s="73" t="s">
        <v>14</v>
      </c>
      <c r="C12" s="67"/>
      <c r="D12" s="68"/>
      <c r="E12" s="68"/>
      <c r="F12" s="68"/>
      <c r="G12" s="68"/>
      <c r="H12" s="68"/>
      <c r="I12" s="67"/>
      <c r="J12" s="69"/>
      <c r="K12" s="68"/>
      <c r="L12" s="68"/>
      <c r="M12" s="68"/>
      <c r="N12" s="68"/>
      <c r="O12" s="68"/>
      <c r="P12" s="70"/>
      <c r="Q12" s="68"/>
      <c r="R12" s="68"/>
      <c r="S12" s="68"/>
      <c r="T12" s="70"/>
      <c r="U12" s="68"/>
      <c r="V12" s="68"/>
      <c r="W12" s="68"/>
      <c r="X12" s="70"/>
      <c r="Y12" s="68">
        <v>245</v>
      </c>
      <c r="Z12" s="68">
        <v>0</v>
      </c>
      <c r="AA12" s="68">
        <v>1</v>
      </c>
      <c r="AB12" s="70">
        <v>244</v>
      </c>
      <c r="AC12" s="68">
        <v>309</v>
      </c>
      <c r="AD12" s="68">
        <v>0</v>
      </c>
      <c r="AE12" s="68">
        <v>8</v>
      </c>
      <c r="AF12" s="70">
        <v>301</v>
      </c>
      <c r="AG12" s="68">
        <v>327</v>
      </c>
      <c r="AH12" s="68">
        <v>0</v>
      </c>
      <c r="AI12" s="68">
        <v>3</v>
      </c>
      <c r="AJ12" s="70">
        <v>324</v>
      </c>
      <c r="AK12" s="68">
        <v>360</v>
      </c>
      <c r="AL12" s="68">
        <v>2</v>
      </c>
      <c r="AM12" s="68">
        <v>1</v>
      </c>
      <c r="AN12" s="70">
        <v>357</v>
      </c>
      <c r="AO12" s="67">
        <v>63</v>
      </c>
      <c r="AP12" s="67">
        <v>0</v>
      </c>
      <c r="AQ12" s="67">
        <v>0</v>
      </c>
      <c r="AR12" s="67">
        <v>63</v>
      </c>
      <c r="AS12" s="69">
        <f t="shared" si="0"/>
        <v>1304</v>
      </c>
      <c r="AT12" s="68">
        <f t="shared" si="1"/>
        <v>2</v>
      </c>
      <c r="AU12" s="68">
        <f t="shared" si="1"/>
        <v>13</v>
      </c>
      <c r="AV12" s="70">
        <f t="shared" si="1"/>
        <v>1289</v>
      </c>
    </row>
    <row r="13" spans="1:48" s="3" customFormat="1" ht="50.1" customHeight="1" thickBot="1">
      <c r="A13" s="81"/>
      <c r="B13" s="72" t="s">
        <v>15</v>
      </c>
      <c r="C13" s="35"/>
      <c r="D13" s="28"/>
      <c r="E13" s="28"/>
      <c r="F13" s="28"/>
      <c r="G13" s="28"/>
      <c r="H13" s="28"/>
      <c r="I13" s="35"/>
      <c r="J13" s="71"/>
      <c r="K13" s="28"/>
      <c r="L13" s="28"/>
      <c r="M13" s="28"/>
      <c r="N13" s="28"/>
      <c r="O13" s="28"/>
      <c r="P13" s="46"/>
      <c r="Q13" s="28"/>
      <c r="R13" s="28"/>
      <c r="S13" s="28"/>
      <c r="T13" s="46"/>
      <c r="U13" s="28">
        <f t="shared" ref="U13:AB13" si="9">SUM(U11:U12)</f>
        <v>279</v>
      </c>
      <c r="V13" s="28">
        <f t="shared" si="9"/>
        <v>0</v>
      </c>
      <c r="W13" s="28">
        <f t="shared" si="9"/>
        <v>6</v>
      </c>
      <c r="X13" s="46">
        <f>SUM(X11:X12)</f>
        <v>273</v>
      </c>
      <c r="Y13" s="28">
        <f t="shared" si="9"/>
        <v>311</v>
      </c>
      <c r="Z13" s="28">
        <f t="shared" si="9"/>
        <v>0</v>
      </c>
      <c r="AA13" s="28">
        <f t="shared" si="9"/>
        <v>2</v>
      </c>
      <c r="AB13" s="46">
        <f t="shared" si="9"/>
        <v>309</v>
      </c>
      <c r="AC13" s="28">
        <f t="shared" ref="AC13:AF13" si="10">SUM(AC11:AC12)</f>
        <v>369</v>
      </c>
      <c r="AD13" s="28">
        <f t="shared" si="10"/>
        <v>0</v>
      </c>
      <c r="AE13" s="28">
        <f t="shared" si="10"/>
        <v>12</v>
      </c>
      <c r="AF13" s="46">
        <f t="shared" si="10"/>
        <v>357</v>
      </c>
      <c r="AG13" s="28">
        <f t="shared" ref="AG13:AJ13" si="11">SUM(AG11:AG12)</f>
        <v>395</v>
      </c>
      <c r="AH13" s="28">
        <f t="shared" si="11"/>
        <v>0</v>
      </c>
      <c r="AI13" s="28">
        <f t="shared" si="11"/>
        <v>10</v>
      </c>
      <c r="AJ13" s="46">
        <f t="shared" si="11"/>
        <v>385</v>
      </c>
      <c r="AK13" s="28">
        <f t="shared" ref="AK13:AN13" si="12">SUM(AK11:AK12)</f>
        <v>428</v>
      </c>
      <c r="AL13" s="28">
        <f t="shared" si="12"/>
        <v>4</v>
      </c>
      <c r="AM13" s="28">
        <f t="shared" si="12"/>
        <v>2</v>
      </c>
      <c r="AN13" s="46">
        <f t="shared" si="12"/>
        <v>422</v>
      </c>
      <c r="AO13" s="35">
        <f>SUM(AO11:AO12)</f>
        <v>81</v>
      </c>
      <c r="AP13" s="35">
        <f t="shared" ref="AP13:AR13" si="13">SUM(AP11:AP12)</f>
        <v>0</v>
      </c>
      <c r="AQ13" s="35">
        <f t="shared" si="13"/>
        <v>0</v>
      </c>
      <c r="AR13" s="35">
        <f t="shared" si="13"/>
        <v>81</v>
      </c>
      <c r="AS13" s="71">
        <f t="shared" si="0"/>
        <v>1863</v>
      </c>
      <c r="AT13" s="28">
        <f t="shared" si="1"/>
        <v>4</v>
      </c>
      <c r="AU13" s="28">
        <f t="shared" si="1"/>
        <v>32</v>
      </c>
      <c r="AV13" s="46">
        <f t="shared" si="1"/>
        <v>1827</v>
      </c>
    </row>
    <row r="14" spans="1:48" s="3" customFormat="1" ht="50.1" customHeight="1">
      <c r="A14" s="84" t="s">
        <v>29</v>
      </c>
      <c r="B14" s="66" t="s">
        <v>30</v>
      </c>
      <c r="C14" s="67"/>
      <c r="D14" s="67"/>
      <c r="E14" s="67"/>
      <c r="F14" s="67"/>
      <c r="G14" s="67"/>
      <c r="H14" s="68"/>
      <c r="I14" s="67"/>
      <c r="J14" s="69"/>
      <c r="K14" s="68"/>
      <c r="L14" s="68"/>
      <c r="M14" s="68"/>
      <c r="N14" s="68"/>
      <c r="O14" s="68"/>
      <c r="P14" s="70"/>
      <c r="Q14" s="68"/>
      <c r="R14" s="68"/>
      <c r="S14" s="68"/>
      <c r="T14" s="70"/>
      <c r="U14" s="68"/>
      <c r="V14" s="68"/>
      <c r="W14" s="68"/>
      <c r="X14" s="70"/>
      <c r="Y14" s="68"/>
      <c r="Z14" s="68"/>
      <c r="AA14" s="68"/>
      <c r="AB14" s="70"/>
      <c r="AC14" s="68"/>
      <c r="AD14" s="68"/>
      <c r="AE14" s="68"/>
      <c r="AF14" s="70"/>
      <c r="AG14" s="68"/>
      <c r="AH14" s="68"/>
      <c r="AI14" s="68"/>
      <c r="AJ14" s="70"/>
      <c r="AK14" s="68">
        <v>132</v>
      </c>
      <c r="AL14" s="68">
        <v>0</v>
      </c>
      <c r="AM14" s="68">
        <v>7</v>
      </c>
      <c r="AN14" s="70">
        <v>125</v>
      </c>
      <c r="AO14" s="67">
        <v>56</v>
      </c>
      <c r="AP14" s="67">
        <v>0</v>
      </c>
      <c r="AQ14" s="67">
        <v>1</v>
      </c>
      <c r="AR14" s="67">
        <v>55</v>
      </c>
      <c r="AS14" s="69">
        <f>AK14+AO14</f>
        <v>188</v>
      </c>
      <c r="AT14" s="68">
        <f t="shared" ref="AT14:AV15" si="14">AL14+AP14</f>
        <v>0</v>
      </c>
      <c r="AU14" s="68">
        <f t="shared" si="14"/>
        <v>8</v>
      </c>
      <c r="AV14" s="70">
        <f t="shared" si="14"/>
        <v>180</v>
      </c>
    </row>
    <row r="15" spans="1:48" s="3" customFormat="1" ht="50.1" customHeight="1" thickBot="1">
      <c r="A15" s="85"/>
      <c r="B15" s="72" t="s">
        <v>15</v>
      </c>
      <c r="C15" s="35"/>
      <c r="D15" s="35"/>
      <c r="E15" s="35"/>
      <c r="F15" s="35"/>
      <c r="G15" s="35"/>
      <c r="H15" s="28"/>
      <c r="I15" s="35"/>
      <c r="J15" s="71"/>
      <c r="K15" s="28"/>
      <c r="L15" s="28"/>
      <c r="M15" s="28"/>
      <c r="N15" s="28"/>
      <c r="O15" s="28"/>
      <c r="P15" s="46"/>
      <c r="Q15" s="28"/>
      <c r="R15" s="28"/>
      <c r="S15" s="28"/>
      <c r="T15" s="46"/>
      <c r="U15" s="28"/>
      <c r="V15" s="28"/>
      <c r="W15" s="28"/>
      <c r="X15" s="46"/>
      <c r="Y15" s="28"/>
      <c r="Z15" s="28"/>
      <c r="AA15" s="28"/>
      <c r="AB15" s="46"/>
      <c r="AC15" s="28"/>
      <c r="AD15" s="28"/>
      <c r="AE15" s="28"/>
      <c r="AF15" s="46"/>
      <c r="AG15" s="28"/>
      <c r="AH15" s="28"/>
      <c r="AI15" s="28"/>
      <c r="AJ15" s="46"/>
      <c r="AK15" s="28">
        <f>AK14</f>
        <v>132</v>
      </c>
      <c r="AL15" s="28">
        <f t="shared" ref="AL15:AN15" si="15">AL14</f>
        <v>0</v>
      </c>
      <c r="AM15" s="28">
        <f t="shared" si="15"/>
        <v>7</v>
      </c>
      <c r="AN15" s="35">
        <f t="shared" si="15"/>
        <v>125</v>
      </c>
      <c r="AO15" s="71">
        <f>AO14</f>
        <v>56</v>
      </c>
      <c r="AP15" s="35">
        <f t="shared" ref="AP15:AR15" si="16">AP14</f>
        <v>0</v>
      </c>
      <c r="AQ15" s="35">
        <f t="shared" si="16"/>
        <v>1</v>
      </c>
      <c r="AR15" s="35">
        <f t="shared" si="16"/>
        <v>55</v>
      </c>
      <c r="AS15" s="71">
        <f>AK15+AO15</f>
        <v>188</v>
      </c>
      <c r="AT15" s="28">
        <f t="shared" si="14"/>
        <v>0</v>
      </c>
      <c r="AU15" s="28">
        <f t="shared" si="14"/>
        <v>8</v>
      </c>
      <c r="AV15" s="46">
        <f t="shared" si="14"/>
        <v>180</v>
      </c>
    </row>
    <row r="16" spans="1:48" s="3" customFormat="1" ht="50.1" customHeight="1" thickBot="1">
      <c r="A16" s="77" t="s">
        <v>10</v>
      </c>
      <c r="B16" s="78"/>
      <c r="C16" s="30">
        <f>SUM(C13,C10)</f>
        <v>54</v>
      </c>
      <c r="D16" s="30">
        <f t="shared" ref="D16:G16" si="17">SUM(D13,D10)</f>
        <v>411</v>
      </c>
      <c r="E16" s="30">
        <f t="shared" si="17"/>
        <v>8</v>
      </c>
      <c r="F16" s="30">
        <f t="shared" si="17"/>
        <v>457</v>
      </c>
      <c r="G16" s="30">
        <f t="shared" si="17"/>
        <v>2</v>
      </c>
      <c r="H16" s="31">
        <f t="shared" ref="H16:AB16" si="18">SUM(H13,H10)</f>
        <v>54</v>
      </c>
      <c r="I16" s="36">
        <f t="shared" si="18"/>
        <v>401</v>
      </c>
      <c r="J16" s="47">
        <f t="shared" si="18"/>
        <v>15</v>
      </c>
      <c r="K16" s="32">
        <f>SUM(K13,K10)</f>
        <v>227</v>
      </c>
      <c r="L16" s="32">
        <f t="shared" ref="L16:R16" si="19">SUM(L13,L10)</f>
        <v>0</v>
      </c>
      <c r="M16" s="32">
        <f t="shared" ref="M16:P16" si="20">SUM(M13,M10)</f>
        <v>457</v>
      </c>
      <c r="N16" s="32">
        <f t="shared" si="20"/>
        <v>2</v>
      </c>
      <c r="O16" s="31">
        <f t="shared" si="20"/>
        <v>54</v>
      </c>
      <c r="P16" s="48">
        <f t="shared" si="20"/>
        <v>401</v>
      </c>
      <c r="Q16" s="32">
        <f t="shared" si="19"/>
        <v>242</v>
      </c>
      <c r="R16" s="32">
        <f t="shared" si="19"/>
        <v>0</v>
      </c>
      <c r="S16" s="31">
        <f t="shared" si="18"/>
        <v>15</v>
      </c>
      <c r="T16" s="48">
        <f t="shared" si="18"/>
        <v>227</v>
      </c>
      <c r="U16" s="32">
        <f t="shared" si="18"/>
        <v>516</v>
      </c>
      <c r="V16" s="32">
        <f t="shared" si="18"/>
        <v>1</v>
      </c>
      <c r="W16" s="32">
        <f t="shared" si="18"/>
        <v>33</v>
      </c>
      <c r="X16" s="48">
        <f t="shared" si="18"/>
        <v>482</v>
      </c>
      <c r="Y16" s="32">
        <f t="shared" si="18"/>
        <v>486</v>
      </c>
      <c r="Z16" s="32">
        <f t="shared" si="18"/>
        <v>0</v>
      </c>
      <c r="AA16" s="31">
        <f t="shared" si="18"/>
        <v>15</v>
      </c>
      <c r="AB16" s="48">
        <f t="shared" si="18"/>
        <v>470</v>
      </c>
      <c r="AC16" s="32">
        <f t="shared" ref="AC16:AF16" si="21">SUM(AC13,AC10)</f>
        <v>526</v>
      </c>
      <c r="AD16" s="32">
        <f t="shared" si="21"/>
        <v>0</v>
      </c>
      <c r="AE16" s="31">
        <f t="shared" si="21"/>
        <v>18</v>
      </c>
      <c r="AF16" s="48">
        <f t="shared" si="21"/>
        <v>508</v>
      </c>
      <c r="AG16" s="32">
        <f t="shared" ref="AG16:AJ16" si="22">SUM(AG13,AG10)</f>
        <v>593</v>
      </c>
      <c r="AH16" s="32">
        <f t="shared" si="22"/>
        <v>0</v>
      </c>
      <c r="AI16" s="31">
        <f t="shared" si="22"/>
        <v>13</v>
      </c>
      <c r="AJ16" s="48">
        <f t="shared" si="22"/>
        <v>579</v>
      </c>
      <c r="AK16" s="32">
        <f>SUM(AK13,AK10,AK15)</f>
        <v>723</v>
      </c>
      <c r="AL16" s="32">
        <f t="shared" ref="AL16:AN16" si="23">SUM(AL13,AL10,AL15)</f>
        <v>6</v>
      </c>
      <c r="AM16" s="32">
        <f t="shared" si="23"/>
        <v>13</v>
      </c>
      <c r="AN16" s="30">
        <f t="shared" si="23"/>
        <v>704</v>
      </c>
      <c r="AO16" s="61">
        <f>SUM(AO10,AO13,AO15)</f>
        <v>147</v>
      </c>
      <c r="AP16" s="36">
        <f t="shared" ref="AP16:AR16" si="24">SUM(AP10,AP13,AP15)</f>
        <v>0</v>
      </c>
      <c r="AQ16" s="36">
        <f t="shared" si="24"/>
        <v>2</v>
      </c>
      <c r="AR16" s="36">
        <f t="shared" si="24"/>
        <v>145</v>
      </c>
      <c r="AS16" s="47">
        <f>SUM(M16,Q16,U16,Y16,AC16,AG16,AK16,AO16)</f>
        <v>3690</v>
      </c>
      <c r="AT16" s="32">
        <f t="shared" ref="AT16:AV16" si="25">SUM(N16,R16,V16,Z16,AD16,AH16,AL16,AP16)</f>
        <v>9</v>
      </c>
      <c r="AU16" s="32">
        <f t="shared" si="25"/>
        <v>163</v>
      </c>
      <c r="AV16" s="65">
        <f t="shared" si="25"/>
        <v>3516</v>
      </c>
    </row>
    <row r="17" spans="3:48" ht="13.5">
      <c r="C17" s="89"/>
      <c r="D17" s="90"/>
      <c r="E17" s="90"/>
      <c r="F17" s="90"/>
      <c r="G17" s="90"/>
      <c r="H17" s="90"/>
      <c r="I17" s="90"/>
      <c r="J17" s="89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58"/>
      <c r="AP17" s="58"/>
      <c r="AQ17" s="58"/>
      <c r="AR17" s="58"/>
      <c r="AS17" s="88"/>
      <c r="AT17" s="88"/>
      <c r="AU17" s="88"/>
      <c r="AV17" s="88"/>
    </row>
    <row r="18" spans="3:48" ht="24" customHeight="1">
      <c r="C18" s="9"/>
      <c r="D18" s="9"/>
      <c r="E18" s="9"/>
      <c r="F18" s="10"/>
      <c r="G18" s="10"/>
      <c r="H18" s="10"/>
      <c r="I18" s="10"/>
      <c r="J18" s="9"/>
      <c r="K18" s="9"/>
      <c r="L18" s="9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</row>
    <row r="19" spans="3:48" ht="36" customHeight="1">
      <c r="C19" s="11"/>
      <c r="D19" s="11"/>
      <c r="E19" s="11"/>
      <c r="F19" s="7"/>
      <c r="G19" s="7"/>
      <c r="H19" s="7"/>
      <c r="I19" s="7"/>
      <c r="J19" s="11"/>
      <c r="K19" s="11"/>
      <c r="L19" s="11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3:48" ht="36" customHeight="1">
      <c r="C20" s="11"/>
      <c r="D20" s="11"/>
      <c r="E20" s="11"/>
      <c r="F20" s="7"/>
      <c r="G20" s="7"/>
      <c r="H20" s="7"/>
      <c r="I20" s="7"/>
      <c r="J20" s="11"/>
      <c r="K20" s="11"/>
      <c r="L20" s="11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3:48" ht="36" customHeight="1">
      <c r="C21" s="11"/>
      <c r="D21" s="11"/>
      <c r="E21" s="11"/>
      <c r="F21" s="7"/>
      <c r="G21" s="7"/>
      <c r="H21" s="7"/>
      <c r="I21" s="7"/>
      <c r="J21" s="11"/>
      <c r="K21" s="11"/>
      <c r="L21" s="11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</row>
    <row r="22" spans="3:48" ht="36" customHeight="1">
      <c r="C22" s="11"/>
      <c r="D22" s="11"/>
      <c r="E22" s="11"/>
      <c r="F22" s="7"/>
      <c r="G22" s="7"/>
      <c r="H22" s="7"/>
      <c r="I22" s="7"/>
      <c r="J22" s="11"/>
      <c r="K22" s="11"/>
      <c r="L22" s="11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3:48" ht="36" customHeight="1">
      <c r="C23" s="11"/>
      <c r="D23" s="11"/>
      <c r="E23" s="11"/>
      <c r="F23" s="7"/>
      <c r="G23" s="7"/>
      <c r="H23" s="7"/>
      <c r="I23" s="7"/>
      <c r="J23" s="11"/>
      <c r="K23" s="11"/>
      <c r="L23" s="11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3:48" ht="36" customHeight="1">
      <c r="C24" s="11"/>
      <c r="D24" s="11"/>
      <c r="E24" s="11"/>
      <c r="F24" s="7"/>
      <c r="G24" s="7"/>
      <c r="H24" s="7"/>
      <c r="I24" s="7"/>
      <c r="J24" s="11"/>
      <c r="K24" s="11"/>
      <c r="L24" s="11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</row>
    <row r="25" spans="3:48" ht="36" customHeight="1">
      <c r="C25" s="11"/>
      <c r="D25" s="11"/>
      <c r="E25" s="11"/>
      <c r="F25" s="7"/>
      <c r="G25" s="7"/>
      <c r="H25" s="7"/>
      <c r="I25" s="7"/>
      <c r="J25" s="11"/>
      <c r="K25" s="11"/>
      <c r="L25" s="11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3:48" ht="36" customHeight="1">
      <c r="C26" s="12"/>
      <c r="D26" s="12"/>
      <c r="E26" s="12"/>
      <c r="F26" s="7"/>
      <c r="G26" s="7"/>
      <c r="H26" s="7"/>
      <c r="I26" s="7"/>
      <c r="J26" s="12"/>
      <c r="K26" s="12"/>
      <c r="L26" s="12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7" spans="3:48">
      <c r="C27" s="13"/>
      <c r="D27" s="13"/>
      <c r="E27" s="13"/>
      <c r="F27" s="13"/>
      <c r="G27" s="13"/>
      <c r="H27" s="13"/>
      <c r="I27" s="13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</row>
    <row r="28" spans="3:48">
      <c r="C28" s="13"/>
      <c r="D28" s="13"/>
      <c r="E28" s="13"/>
      <c r="F28" s="13"/>
      <c r="G28" s="13"/>
      <c r="H28" s="13"/>
      <c r="I28" s="13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</row>
  </sheetData>
  <mergeCells count="24">
    <mergeCell ref="AO3:AR3"/>
    <mergeCell ref="A14:A15"/>
    <mergeCell ref="A1:AV1"/>
    <mergeCell ref="AK3:AN3"/>
    <mergeCell ref="AK17:AN17"/>
    <mergeCell ref="AG3:AJ3"/>
    <mergeCell ref="AG17:AJ17"/>
    <mergeCell ref="AS3:AV3"/>
    <mergeCell ref="AS17:AV17"/>
    <mergeCell ref="AC3:AF3"/>
    <mergeCell ref="AC17:AF17"/>
    <mergeCell ref="C17:I17"/>
    <mergeCell ref="J17:T17"/>
    <mergeCell ref="U17:X17"/>
    <mergeCell ref="Y17:AB17"/>
    <mergeCell ref="A3:B4"/>
    <mergeCell ref="Y3:AB3"/>
    <mergeCell ref="A16:B16"/>
    <mergeCell ref="A5:A10"/>
    <mergeCell ref="U3:X3"/>
    <mergeCell ref="C3:I3"/>
    <mergeCell ref="A11:A13"/>
    <mergeCell ref="M3:P3"/>
    <mergeCell ref="Q3:T3"/>
  </mergeCells>
  <phoneticPr fontId="1"/>
  <pageMargins left="0.19685039370078741" right="0.19685039370078741" top="0.74803149606299213" bottom="0" header="0" footer="0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２7年度</vt:lpstr>
      <vt:lpstr>'２7年度'!Print_Area</vt:lpstr>
      <vt:lpstr>'２7年度'!Print_Titles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cp:lastPrinted>2015-06-09T08:29:24Z</cp:lastPrinted>
  <dcterms:created xsi:type="dcterms:W3CDTF">2011-05-24T02:04:01Z</dcterms:created>
  <dcterms:modified xsi:type="dcterms:W3CDTF">2015-07-08T05:19:55Z</dcterms:modified>
</cp:coreProperties>
</file>